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3A80CCA3-2CFB-44DD-AFC4-DF28FA1A6FC5}"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Master!$A$1:$Z$266</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6" i="1" l="1"/>
  <c r="AE266" i="1"/>
  <c r="AF266" i="1"/>
  <c r="AG266" i="1"/>
  <c r="AH266" i="1"/>
  <c r="AI266" i="1"/>
  <c r="AJ266" i="1"/>
  <c r="AK266" i="1"/>
  <c r="AL266" i="1"/>
  <c r="AM266" i="1"/>
  <c r="AN266" i="1"/>
  <c r="AO266" i="1"/>
  <c r="AP266" i="1"/>
  <c r="AQ266" i="1"/>
  <c r="AR266" i="1"/>
  <c r="AS266" i="1"/>
  <c r="AT266" i="1"/>
  <c r="AU266" i="1"/>
  <c r="AV266" i="1"/>
  <c r="AW266" i="1"/>
  <c r="AX266" i="1"/>
  <c r="AY266" i="1"/>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3" i="1"/>
  <c r="AX263" i="1"/>
  <c r="AW263" i="1"/>
  <c r="AV263" i="1"/>
  <c r="AU263" i="1"/>
  <c r="AT263" i="1"/>
  <c r="AS263" i="1"/>
  <c r="AR263" i="1"/>
  <c r="AQ263" i="1"/>
  <c r="AP263" i="1"/>
  <c r="AO263" i="1"/>
  <c r="AN263" i="1"/>
  <c r="AM263" i="1"/>
  <c r="AL263" i="1"/>
  <c r="AK263" i="1"/>
  <c r="AJ263" i="1"/>
  <c r="AI263" i="1"/>
  <c r="AH263" i="1"/>
  <c r="AG263" i="1"/>
  <c r="AF263" i="1"/>
  <c r="AE263" i="1"/>
  <c r="Z263" i="1"/>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2" i="1"/>
  <c r="AX212" i="1"/>
  <c r="AW212" i="1"/>
  <c r="AV212" i="1"/>
  <c r="AU212" i="1"/>
  <c r="AT212" i="1"/>
  <c r="AS212" i="1"/>
  <c r="AR212" i="1"/>
  <c r="AQ212" i="1"/>
  <c r="AP212" i="1"/>
  <c r="AO212" i="1"/>
  <c r="AN212" i="1"/>
  <c r="AM212" i="1"/>
  <c r="AL212" i="1"/>
  <c r="AK212" i="1"/>
  <c r="AJ212" i="1"/>
  <c r="AI212" i="1"/>
  <c r="AH212" i="1"/>
  <c r="AG212" i="1"/>
  <c r="AF212" i="1"/>
  <c r="AE212" i="1"/>
  <c r="Z212" i="1"/>
  <c r="AY213" i="1"/>
  <c r="AX213" i="1"/>
  <c r="AW213" i="1"/>
  <c r="AV213" i="1"/>
  <c r="AU213" i="1"/>
  <c r="AT213" i="1"/>
  <c r="AS213" i="1"/>
  <c r="AR213" i="1"/>
  <c r="AQ213" i="1"/>
  <c r="AP213" i="1"/>
  <c r="AO213" i="1"/>
  <c r="AN213" i="1"/>
  <c r="AM213" i="1"/>
  <c r="AL213" i="1"/>
  <c r="AK213" i="1"/>
  <c r="AJ213" i="1"/>
  <c r="AI213" i="1"/>
  <c r="AH213" i="1"/>
  <c r="AG213" i="1"/>
  <c r="AF213" i="1"/>
  <c r="AE213" i="1"/>
  <c r="Z213"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7" i="1"/>
  <c r="AX47" i="1"/>
  <c r="AW47" i="1"/>
  <c r="AV47" i="1"/>
  <c r="AU47" i="1"/>
  <c r="AT47" i="1"/>
  <c r="AS47" i="1"/>
  <c r="AR47" i="1"/>
  <c r="AQ47" i="1"/>
  <c r="AP47" i="1"/>
  <c r="AO47" i="1"/>
  <c r="AN47" i="1"/>
  <c r="AM47" i="1"/>
  <c r="AL47" i="1"/>
  <c r="AK47" i="1"/>
  <c r="AJ47" i="1"/>
  <c r="AI47" i="1"/>
  <c r="AH47" i="1"/>
  <c r="AG47" i="1"/>
  <c r="AF47" i="1"/>
  <c r="AE47" i="1"/>
  <c r="Z47" i="1"/>
  <c r="AY48" i="1"/>
  <c r="AX48" i="1"/>
  <c r="AW48" i="1"/>
  <c r="AV48" i="1"/>
  <c r="AU48" i="1"/>
  <c r="AT48" i="1"/>
  <c r="AS48" i="1"/>
  <c r="AR48" i="1"/>
  <c r="AQ48" i="1"/>
  <c r="AP48" i="1"/>
  <c r="AO48" i="1"/>
  <c r="AN48" i="1"/>
  <c r="AM48" i="1"/>
  <c r="AL48" i="1"/>
  <c r="AK48" i="1"/>
  <c r="AJ48" i="1"/>
  <c r="AI48" i="1"/>
  <c r="AH48" i="1"/>
  <c r="AG48" i="1"/>
  <c r="AF48" i="1"/>
  <c r="AE48" i="1"/>
  <c r="Z48"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40" i="1"/>
  <c r="AX40" i="1"/>
  <c r="AW40" i="1"/>
  <c r="AV40" i="1"/>
  <c r="AU40" i="1"/>
  <c r="AT40" i="1"/>
  <c r="AS40" i="1"/>
  <c r="AR40" i="1"/>
  <c r="AQ40" i="1"/>
  <c r="AP40" i="1"/>
  <c r="AO40" i="1"/>
  <c r="AN40" i="1"/>
  <c r="AM40" i="1"/>
  <c r="AL40" i="1"/>
  <c r="AK40" i="1"/>
  <c r="AJ40" i="1"/>
  <c r="AI40" i="1"/>
  <c r="AH40" i="1"/>
  <c r="AG40" i="1"/>
  <c r="AF40" i="1"/>
  <c r="AE40" i="1"/>
  <c r="Z40"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U5" i="1"/>
  <c r="AT5" i="1"/>
  <c r="AS5" i="1"/>
  <c r="AR5" i="1"/>
  <c r="AQ5" i="1"/>
  <c r="AP5" i="1"/>
  <c r="AO5" i="1"/>
  <c r="AN5" i="1"/>
  <c r="AM5" i="1"/>
  <c r="AL5" i="1"/>
  <c r="AK5" i="1"/>
  <c r="AJ5" i="1"/>
  <c r="AI5" i="1"/>
  <c r="AH5" i="1"/>
  <c r="AG5" i="1"/>
  <c r="AF5" i="1"/>
  <c r="AE5" i="1"/>
  <c r="Z5" i="1"/>
  <c r="AY4" i="1"/>
  <c r="AY3" i="1" s="1"/>
  <c r="AX4" i="1"/>
  <c r="AW4" i="1"/>
  <c r="AV4" i="1"/>
  <c r="AU4" i="1"/>
  <c r="AU3" i="1" s="1"/>
  <c r="AT4" i="1"/>
  <c r="AS4" i="1"/>
  <c r="AR4" i="1"/>
  <c r="AQ4" i="1"/>
  <c r="AQ3" i="1" s="1"/>
  <c r="AP4" i="1"/>
  <c r="AO4" i="1"/>
  <c r="AN4" i="1"/>
  <c r="AM4" i="1"/>
  <c r="AM3" i="1" s="1"/>
  <c r="AL4" i="1"/>
  <c r="AK4" i="1"/>
  <c r="AJ4" i="1"/>
  <c r="AI4" i="1"/>
  <c r="AH4" i="1"/>
  <c r="AG4" i="1"/>
  <c r="AF4" i="1"/>
  <c r="AE4" i="1"/>
  <c r="AE3" i="1" s="1"/>
  <c r="Z4" i="1"/>
  <c r="AJ3" i="1"/>
  <c r="AD3" i="1"/>
  <c r="AC3" i="1"/>
  <c r="AB3" i="1"/>
  <c r="AA3" i="1"/>
  <c r="AI3" i="1" l="1"/>
  <c r="AH3" i="1"/>
  <c r="AL3" i="1"/>
  <c r="AP3" i="1"/>
  <c r="AT3" i="1"/>
  <c r="AX3" i="1"/>
  <c r="AN3" i="1"/>
  <c r="AR3" i="1"/>
  <c r="AV3" i="1"/>
  <c r="AG3" i="1"/>
  <c r="AK3" i="1"/>
  <c r="AO3" i="1"/>
  <c r="AS3" i="1"/>
  <c r="AW3" i="1"/>
  <c r="AF3" i="1"/>
</calcChain>
</file>

<file path=xl/sharedStrings.xml><?xml version="1.0" encoding="utf-8"?>
<sst xmlns="http://schemas.openxmlformats.org/spreadsheetml/2006/main" count="7345" uniqueCount="886">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</sst>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61">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xf numFmtId="0" fontId="0" fillId="0" borderId="0" xfId="0" applyFont="1" applyBorder="1" applyAlignment="1">
      <alignment horizontal="center"/>
    </xf>
    <xf numFmtId="2" fontId="11" fillId="0" borderId="0" xfId="0" applyNumberFormat="1" applyFont="1" applyAlignment="1"/>
    <xf numFmtId="2" fontId="0" fillId="0" borderId="0" xfId="0" applyNumberFormat="1" applyFont="1" applyAlignment="1"/>
    <xf numFmtId="0" fontId="1" fillId="0" borderId="0" xfId="0" applyFont="1" applyAlignment="1">
      <alignment horizontal="center"/>
    </xf>
  </cellXfs>
  <cellStyles count="1">
    <cellStyle name="Normal" xfId="0" builtinId="0"/>
  </cellStyles>
  <dxfs count="73">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266" totalsRowShown="0" headerRowDxfId="68" dataDxfId="67">
  <autoFilter ref="A1:AY266" xr:uid="{2419E680-D78C-4439-A012-EDBB61BBD42E}"/>
  <sortState xmlns:xlrd2="http://schemas.microsoft.com/office/spreadsheetml/2017/richdata2" ref="A4:AY265">
    <sortCondition ref="A1:A265"/>
  </sortState>
  <tableColumns count="51">
    <tableColumn id="1" xr3:uid="{6209727D-16CA-4EC7-9E96-276E51030A0E}" name="Common name" dataDxfId="66"/>
    <tableColumn id="2" xr3:uid="{09319379-0C03-40C7-AFBE-DAB5157A87FC}" name="Scientific name" dataDxfId="65"/>
    <tableColumn id="3" xr3:uid="{854AECAC-9673-49CE-92B3-6DBAE9B8EE4B}" name="Expansion" dataDxfId="64"/>
    <tableColumn id="4" xr3:uid="{3FBF812F-74D1-4B40-9CAA-7DADC7A71C00}" name="Color" dataDxfId="63"/>
    <tableColumn id="5" xr3:uid="{3BD12E2A-DEF9-4984-AF83-7F4FCF6990A4}" name="PowerCategory" dataDxfId="62"/>
    <tableColumn id="6" xr3:uid="{E7DB3F27-0417-4C49-AE7A-DAF6A4825ADF}" name="Power text" dataDxfId="61"/>
    <tableColumn id="7" xr3:uid="{9A233E67-090E-4573-A690-A3F5824349C1}" name="Note" dataDxfId="60"/>
    <tableColumn id="8" xr3:uid="{A0AF0127-B0BC-4240-85EF-1393142AEA04}" name="Predator" dataDxfId="59"/>
    <tableColumn id="9" xr3:uid="{D8743E79-C692-43D4-87FD-24B988E9221B}" name="Flocking" dataDxfId="58"/>
    <tableColumn id="10" xr3:uid="{51844D57-E6F0-44B8-99C6-DB06B2B86408}" name="Bonus card" dataDxfId="57"/>
    <tableColumn id="11" xr3:uid="{DBD1464E-8ADD-4B4C-A511-21084AD8C946}" name="Victory points" dataDxfId="56"/>
    <tableColumn id="12" xr3:uid="{97B0307D-932E-48B6-A167-6F47EEEC9863}" name="Nest type" dataDxfId="55"/>
    <tableColumn id="13" xr3:uid="{7E4D268D-89E4-4B4D-A2BD-107D695AC36A}" name="Egg capacity" dataDxfId="54"/>
    <tableColumn id="14" xr3:uid="{DE9D9CE0-4879-441A-8987-57EA0F885EB4}" name="Wingspan" dataDxfId="53"/>
    <tableColumn id="15" xr3:uid="{8F3A681A-AF01-40D3-851E-6845580FEEA1}" name="Forest" dataDxfId="52"/>
    <tableColumn id="16" xr3:uid="{59E9C323-026F-437C-8016-111FB6BE87AE}" name="Grassland" dataDxfId="51"/>
    <tableColumn id="17" xr3:uid="{FB12DB46-5913-414F-AEB0-350171D18DC9}" name="Wetland" dataDxfId="50"/>
    <tableColumn id="18" xr3:uid="{5754933C-12BD-4D1B-9804-6936D1A5DD22}" name="Invertebrate" dataDxfId="49"/>
    <tableColumn id="19" xr3:uid="{F6A11969-645C-439E-A6B0-E23EAC138C60}" name="Seed" dataDxfId="48"/>
    <tableColumn id="20" xr3:uid="{FCF199E4-3A53-4A08-B82D-FFEA42C4E1E3}" name="Fruit" dataDxfId="47"/>
    <tableColumn id="21" xr3:uid="{ECDD70B9-0B8B-451E-90D3-9E52B6C29C7E}" name="Fish" dataDxfId="46"/>
    <tableColumn id="22" xr3:uid="{459B1463-E5E4-4AEA-9CF9-A9B2C248B4C4}" name="Rodent" dataDxfId="45"/>
    <tableColumn id="23" xr3:uid="{83378B5E-957F-4762-A603-D32DA14ABC63}" name="Wild (food)" dataDxfId="44"/>
    <tableColumn id="24" xr3:uid="{65811DEC-8696-4CDD-9E3B-1A8F08298B0C}" name="/ (food cost)" dataDxfId="43"/>
    <tableColumn id="25" xr3:uid="{DB0E0498-7A12-4B50-A0E8-80966DD3E0A3}" name="* (food cost)" dataDxfId="42"/>
    <tableColumn id="26" xr3:uid="{F8E5A016-42D9-4377-B959-B9303C83725A}" name="Total food cost" dataDxfId="41">
      <calculatedColumnFormula>IF(ISBLANK($X2), SUM(R2:W2), 1)</calculatedColumnFormula>
    </tableColumn>
    <tableColumn id="27" xr3:uid="{2734F154-702B-4225-B842-786BF27550DC}" name="Anatomist" dataDxfId="40"/>
    <tableColumn id="28" xr3:uid="{20615932-C90F-4BCE-AFE7-258595CD2ACF}" name="Cartographer" dataDxfId="39"/>
    <tableColumn id="29" xr3:uid="{A4A2EA34-7246-434F-ABBE-B8137A086F74}" name="Historian" dataDxfId="38"/>
    <tableColumn id="30" xr3:uid="{4C2D3C09-076D-45D6-940D-440269E4A3D4}" name="Photographer" dataDxfId="37"/>
    <tableColumn id="31" xr3:uid="{E2F50F92-246A-4A17-A163-E5CB2E955E45}" name="Backyard Birder" dataDxfId="36">
      <calculatedColumnFormula>IF(K2&lt;4,"X","")</calculatedColumnFormula>
    </tableColumn>
    <tableColumn id="32" xr3:uid="{3DA8A98D-580B-4DD7-A0C8-212D24699FD6}" name="Bird Bander" dataDxfId="35">
      <calculatedColumnFormula>IF(COUNTBLANK(O2:Q2)&lt;=1,"X","")</calculatedColumnFormula>
    </tableColumn>
    <tableColumn id="33" xr3:uid="{E621BF20-AAA9-421B-8290-C6E96D48CCCA}" name="Bird Counter" dataDxfId="34">
      <calculatedColumnFormula>$I2</calculatedColumnFormula>
    </tableColumn>
    <tableColumn id="34" xr3:uid="{88B2FD51-E202-4226-8143-A212276697CC}" name="Bird Feeder" dataDxfId="33">
      <calculatedColumnFormula>IF($S2 &gt; 0, "X", "")</calculatedColumnFormula>
    </tableColumn>
    <tableColumn id="35" xr3:uid="{4E747800-BDA0-4096-B81D-82B1A1C430C8}" name="Citizen Scientist" dataDxfId="32">
      <calculatedColumnFormula>IF(ISNUMBER(SEARCH("tuck", $F2, 1)), "X", "")</calculatedColumnFormula>
    </tableColumn>
    <tableColumn id="36" xr3:uid="{4EAB3394-46D7-4407-A4F4-E986C1683367}" name="Diet Specialist" dataDxfId="31">
      <calculatedColumnFormula>IF(AND(SUM(R2:W2) = 3, ISBLANK($X2)), "X", "")</calculatedColumnFormula>
    </tableColumn>
    <tableColumn id="37" xr3:uid="{47C4FD6D-2033-4D00-82D9-DF74EFCA3172}" name="Enclosure Builder" dataDxfId="30">
      <calculatedColumnFormula>IF(OR($L2="ground", $L2="wild"), "X", "")</calculatedColumnFormula>
    </tableColumn>
    <tableColumn id="38" xr3:uid="{A06928A3-0690-48F9-8FE0-6DD45F6C31BA}" name="Falconer" dataDxfId="29">
      <calculatedColumnFormula>$H2</calculatedColumnFormula>
    </tableColumn>
    <tableColumn id="39" xr3:uid="{7C798FE6-9E02-4210-8D33-CBFDD9832B29}" name="Fishery Manager" dataDxfId="28">
      <calculatedColumnFormula>IF($U2 &gt; 0, "X", "")</calculatedColumnFormula>
    </tableColumn>
    <tableColumn id="40" xr3:uid="{D945F1AA-45F9-46EE-AD8F-082CF7D83D17}" name="Food Web Expert" dataDxfId="27">
      <calculatedColumnFormula>IF(AND($R2 &gt; 0, ISBLANK($W2), ISBLANK($S2), ISBLANK($T2), ISBLANK($U2), ISBLANK($V2)), "X", "")</calculatedColumnFormula>
    </tableColumn>
    <tableColumn id="41" xr3:uid="{35B96E0F-649C-4F2C-875F-7714AC3176F0}" name="Forester" dataDxfId="26">
      <calculatedColumnFormula>IF(AND(NOT(ISBLANK($O2)), ISBLANK($P2), ISBLANK($Q2)), "X", "")</calculatedColumnFormula>
    </tableColumn>
    <tableColumn id="42" xr3:uid="{2475B905-B932-4CC8-BECD-F8067A7DA57F}" name="Large Bird Specialist" dataDxfId="25">
      <calculatedColumnFormula>IF(N2&gt;65,"X","")</calculatedColumnFormula>
    </tableColumn>
    <tableColumn id="43" xr3:uid="{FE3696D2-83BA-4C59-B125-41366A32971A}" name="Nest Box Builder" dataDxfId="24">
      <calculatedColumnFormula>IF(OR($L2="cavity", $L2="wild"), "X", "")</calculatedColumnFormula>
    </tableColumn>
    <tableColumn id="44" xr3:uid="{490D4621-79CF-42D4-97A1-8FBE45835140}" name="Omnivore Expert" dataDxfId="23">
      <calculatedColumnFormula>IF($W2 &gt; 0, "X", "")</calculatedColumnFormula>
    </tableColumn>
    <tableColumn id="45" xr3:uid="{81549DEF-8587-4F98-A418-4613B00F4ED1}" name="Passerine Specialist" dataDxfId="22">
      <calculatedColumnFormula>IF(N2&lt;=30,"X","")</calculatedColumnFormula>
    </tableColumn>
    <tableColumn id="46" xr3:uid="{7A4679EC-1B9A-4B38-AF05-D8FB46FB666B}" name="Platform Builder" dataDxfId="21">
      <calculatedColumnFormula>IF(OR($L2="platform", $L2="wild"), "X", "")</calculatedColumnFormula>
    </tableColumn>
    <tableColumn id="47" xr3:uid="{84BCD324-EC78-4322-A96C-0C1B6C1F60AF}" name="Prairie Manager" dataDxfId="20">
      <calculatedColumnFormula>IF(AND(NOT(ISBLANK($P2)), ISBLANK($Q2), ISBLANK($O2)), "X", "")</calculatedColumnFormula>
    </tableColumn>
    <tableColumn id="48" xr3:uid="{785257ED-3EFF-47A3-8197-76BA00D4EFFF}" name="Rodentologist" dataDxfId="19">
      <calculatedColumnFormula>IF($V2 &gt; 0, "X", "")</calculatedColumnFormula>
    </tableColumn>
    <tableColumn id="49" xr3:uid="{CA5D8BDD-3209-4CAA-B1AE-80428A6149C5}" name="Viticulturalist" dataDxfId="18">
      <calculatedColumnFormula>IF($T2 &gt; 0, "X", "")</calculatedColumnFormula>
    </tableColumn>
    <tableColumn id="50" xr3:uid="{F25C4AF4-1D38-4376-B239-33FFCD529ABC}" name="Wetland Scientist" dataDxfId="17">
      <calculatedColumnFormula>IF(AND(NOT(ISBLANK($Q2)), ISBLANK($O2), ISBLANK($P2)), "X", "")</calculatedColumnFormula>
    </tableColumn>
    <tableColumn id="51" xr3:uid="{CBA1CCC9-C308-4A64-BBE0-34AAE1B68326}" name="Wildlife Gardener" dataDxfId="16">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6"/>
  <sheetViews>
    <sheetView tabSelected="1" topLeftCell="F1" workbookViewId="0">
      <pane ySplit="3" topLeftCell="A251" activePane="bottomLeft" state="frozen"/>
      <selection pane="bottomLeft" activeCell="AL266" sqref="AL266"/>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51" width="5.0625" customWidth="1"/>
  </cols>
  <sheetData>
    <row r="1" spans="1:51" ht="104.65" x14ac:dyDescent="0.5">
      <c r="A1" s="4" t="s">
        <v>2</v>
      </c>
      <c r="B1" s="4" t="s">
        <v>3</v>
      </c>
      <c r="C1" s="5" t="s">
        <v>500</v>
      </c>
      <c r="D1" s="6" t="s">
        <v>4</v>
      </c>
      <c r="E1" s="5" t="s">
        <v>5</v>
      </c>
      <c r="F1" s="7" t="s">
        <v>6</v>
      </c>
      <c r="G1" s="56" t="s">
        <v>804</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506</v>
      </c>
      <c r="D4" s="57" t="s">
        <v>56</v>
      </c>
      <c r="E4" s="16" t="s">
        <v>57</v>
      </c>
      <c r="F4" s="18" t="s">
        <v>58</v>
      </c>
      <c r="G4" s="40" t="s">
        <v>820</v>
      </c>
      <c r="H4" s="19"/>
      <c r="I4" s="19"/>
      <c r="J4" s="19"/>
      <c r="K4" s="19">
        <v>5</v>
      </c>
      <c r="L4" s="19" t="s">
        <v>59</v>
      </c>
      <c r="M4" s="19">
        <v>4</v>
      </c>
      <c r="N4" s="19">
        <v>46</v>
      </c>
      <c r="O4" s="17" t="s">
        <v>60</v>
      </c>
      <c r="P4" s="19"/>
      <c r="Q4" s="19"/>
      <c r="R4" s="19"/>
      <c r="S4" s="19">
        <v>3</v>
      </c>
      <c r="T4" s="19"/>
      <c r="U4" s="19"/>
      <c r="V4" s="19"/>
      <c r="W4" s="19"/>
      <c r="X4" s="20"/>
      <c r="Y4" s="19"/>
      <c r="Z4" s="13">
        <f t="shared" ref="Z4:Z67" si="1">IF(ISBLANK($X4), SUM(R4:W4), 1)</f>
        <v>3</v>
      </c>
      <c r="AA4" s="21" t="s">
        <v>9</v>
      </c>
      <c r="AB4" s="21" t="s">
        <v>9</v>
      </c>
      <c r="AC4" s="22" t="s">
        <v>9</v>
      </c>
      <c r="AD4" s="21" t="s">
        <v>9</v>
      </c>
      <c r="AE4" s="19" t="str">
        <f t="shared" ref="AE4:AE67" si="2">IF(K4&lt;4,"X","")</f>
        <v/>
      </c>
      <c r="AF4" s="19" t="str">
        <f t="shared" ref="AF4:AF67" si="3">IF(COUNTBLANK(O4:Q4)&lt;=1,"X","")</f>
        <v/>
      </c>
      <c r="AG4" s="19">
        <f t="shared" ref="AG4:AG67" si="4">$I4</f>
        <v>0</v>
      </c>
      <c r="AH4" s="19" t="str">
        <f t="shared" ref="AH4:AH67" si="5">IF($S4 &gt; 0, "X", "")</f>
        <v>X</v>
      </c>
      <c r="AI4" s="17" t="str">
        <f t="shared" ref="AI4:AI67" si="6">IF(ISNUMBER(SEARCH("tuck", $F4, 1)), "X", "")</f>
        <v/>
      </c>
      <c r="AJ4" s="17" t="str">
        <f t="shared" ref="AJ4:AJ67" si="7">IF(AND(SUM(R4:W4) = 3, ISBLANK($X4)), "X", "")</f>
        <v>X</v>
      </c>
      <c r="AK4" s="19" t="str">
        <f t="shared" ref="AK4:AK67" si="8">IF(OR($L4="ground", $L4="wild"), "X", "")</f>
        <v/>
      </c>
      <c r="AL4" s="19">
        <f t="shared" ref="AL4:AL67" si="9">$H4</f>
        <v>0</v>
      </c>
      <c r="AM4" s="17" t="str">
        <f t="shared" ref="AM4:AM67" si="10">IF($U4 &gt; 0, "X", "")</f>
        <v/>
      </c>
      <c r="AN4" s="19" t="str">
        <f t="shared" ref="AN4:AN67" si="11">IF(AND($R4 &gt; 0, ISBLANK($W4), ISBLANK($S4), ISBLANK($T4), ISBLANK($U4), ISBLANK($V4)), "X", "")</f>
        <v/>
      </c>
      <c r="AO4" s="19" t="str">
        <f t="shared" ref="AO4:AO67" si="12">IF(AND(NOT(ISBLANK($O4)), ISBLANK($P4), ISBLANK($Q4)), "X", "")</f>
        <v>X</v>
      </c>
      <c r="AP4" s="19" t="str">
        <f t="shared" ref="AP4:AP67" si="13">IF(N4&gt;65,"X","")</f>
        <v/>
      </c>
      <c r="AQ4" s="19" t="str">
        <f t="shared" ref="AQ4:AQ67" si="14">IF(OR($L4="cavity", $L4="wild"), "X", "")</f>
        <v>X</v>
      </c>
      <c r="AR4" s="17" t="str">
        <f t="shared" ref="AR4:AR67" si="15">IF($W4 &gt; 0, "X", "")</f>
        <v/>
      </c>
      <c r="AS4" s="19" t="str">
        <f t="shared" ref="AS4:AS67" si="16">IF(N4&lt;=30,"X","")</f>
        <v/>
      </c>
      <c r="AT4" s="19" t="str">
        <f t="shared" ref="AT4:AT67" si="17">IF(OR($L4="platform", $L4="wild"), "X", "")</f>
        <v/>
      </c>
      <c r="AU4" s="19" t="str">
        <f t="shared" ref="AU4:AU67" si="18">IF(AND(NOT(ISBLANK($P4)), ISBLANK($Q4), ISBLANK($O4)), "X", "")</f>
        <v/>
      </c>
      <c r="AV4" s="17" t="str">
        <f t="shared" ref="AV4:AV67" si="19">IF($V4 &gt; 0, "X", "")</f>
        <v/>
      </c>
      <c r="AW4" s="17" t="str">
        <f t="shared" ref="AW4:AW67" si="20">IF($T4 &gt; 0, "X", "")</f>
        <v/>
      </c>
      <c r="AX4" s="19" t="str">
        <f t="shared" ref="AX4:AX67" si="21">IF(AND(NOT(ISBLANK($Q4)), ISBLANK($O4), ISBLANK($P4)), "X", "")</f>
        <v/>
      </c>
      <c r="AY4" s="19" t="str">
        <f t="shared" ref="AY4:AY67" si="22">IF(OR($L4="bowl", $L4="wild"), "X", "")</f>
        <v/>
      </c>
    </row>
    <row r="5" spans="1:51" ht="15.75" x14ac:dyDescent="0.5">
      <c r="A5" s="40" t="s">
        <v>61</v>
      </c>
      <c r="B5" s="40" t="s">
        <v>62</v>
      </c>
      <c r="C5" s="17" t="s">
        <v>506</v>
      </c>
      <c r="D5" s="57" t="s">
        <v>63</v>
      </c>
      <c r="E5" s="16" t="s">
        <v>64</v>
      </c>
      <c r="F5" s="18" t="s">
        <v>65</v>
      </c>
      <c r="G5" s="40" t="s">
        <v>862</v>
      </c>
      <c r="H5" s="19"/>
      <c r="I5" s="19"/>
      <c r="J5" s="19"/>
      <c r="K5" s="19">
        <v>6</v>
      </c>
      <c r="L5" s="19" t="s">
        <v>66</v>
      </c>
      <c r="M5" s="19">
        <v>2</v>
      </c>
      <c r="N5" s="19">
        <v>79</v>
      </c>
      <c r="O5" s="19"/>
      <c r="P5" s="19"/>
      <c r="Q5" s="17" t="s">
        <v>60</v>
      </c>
      <c r="R5" s="19">
        <v>2</v>
      </c>
      <c r="S5" s="19">
        <v>1</v>
      </c>
      <c r="T5" s="19"/>
      <c r="U5" s="19"/>
      <c r="V5" s="19"/>
      <c r="W5" s="19"/>
      <c r="X5" s="20"/>
      <c r="Y5" s="19"/>
      <c r="Z5" s="13">
        <f t="shared" si="1"/>
        <v>3</v>
      </c>
      <c r="AA5" s="19" t="s">
        <v>9</v>
      </c>
      <c r="AB5" s="19" t="s">
        <v>60</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40" t="s">
        <v>71</v>
      </c>
      <c r="B6" s="40" t="s">
        <v>72</v>
      </c>
      <c r="C6" s="17" t="s">
        <v>506</v>
      </c>
      <c r="D6" s="57" t="s">
        <v>56</v>
      </c>
      <c r="E6" s="16" t="s">
        <v>73</v>
      </c>
      <c r="F6" s="18" t="s">
        <v>74</v>
      </c>
      <c r="G6" s="40" t="s">
        <v>827</v>
      </c>
      <c r="H6" s="19"/>
      <c r="I6" s="19"/>
      <c r="J6" s="19"/>
      <c r="K6" s="19">
        <v>7</v>
      </c>
      <c r="L6" s="19" t="s">
        <v>75</v>
      </c>
      <c r="M6" s="19">
        <v>2</v>
      </c>
      <c r="N6" s="19">
        <v>107</v>
      </c>
      <c r="O6" s="19"/>
      <c r="P6" s="19"/>
      <c r="Q6" s="17" t="s">
        <v>60</v>
      </c>
      <c r="R6" s="19">
        <v>1</v>
      </c>
      <c r="S6" s="19"/>
      <c r="T6" s="19"/>
      <c r="U6" s="19">
        <v>1</v>
      </c>
      <c r="V6" s="19">
        <v>1</v>
      </c>
      <c r="W6" s="19"/>
      <c r="X6" s="20"/>
      <c r="Y6" s="19"/>
      <c r="Z6" s="13">
        <f t="shared" si="1"/>
        <v>3</v>
      </c>
      <c r="AA6" s="19" t="s">
        <v>9</v>
      </c>
      <c r="AB6" s="19" t="s">
        <v>60</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40" t="s">
        <v>76</v>
      </c>
      <c r="B7" s="40" t="s">
        <v>77</v>
      </c>
      <c r="C7" s="17" t="s">
        <v>506</v>
      </c>
      <c r="D7" s="57" t="s">
        <v>56</v>
      </c>
      <c r="E7" s="16" t="s">
        <v>10</v>
      </c>
      <c r="F7" s="18" t="s">
        <v>78</v>
      </c>
      <c r="G7" s="40" t="s">
        <v>830</v>
      </c>
      <c r="H7" s="19"/>
      <c r="I7" s="17" t="s">
        <v>60</v>
      </c>
      <c r="J7" s="19"/>
      <c r="K7" s="19">
        <v>3</v>
      </c>
      <c r="L7" s="19" t="s">
        <v>75</v>
      </c>
      <c r="M7" s="19">
        <v>5</v>
      </c>
      <c r="N7" s="19">
        <v>61</v>
      </c>
      <c r="O7" s="19"/>
      <c r="P7" s="19"/>
      <c r="Q7" s="17" t="s">
        <v>60</v>
      </c>
      <c r="R7" s="19"/>
      <c r="S7" s="19">
        <v>1</v>
      </c>
      <c r="T7" s="19"/>
      <c r="U7" s="19"/>
      <c r="V7" s="19"/>
      <c r="W7" s="19">
        <v>1</v>
      </c>
      <c r="X7" s="20"/>
      <c r="Y7" s="19"/>
      <c r="Z7" s="13">
        <f t="shared" si="1"/>
        <v>2</v>
      </c>
      <c r="AA7" s="19" t="s">
        <v>9</v>
      </c>
      <c r="AB7" s="19" t="s">
        <v>60</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40" t="s">
        <v>79</v>
      </c>
      <c r="B8" s="40" t="s">
        <v>80</v>
      </c>
      <c r="C8" s="17" t="s">
        <v>506</v>
      </c>
      <c r="D8" s="57" t="s">
        <v>56</v>
      </c>
      <c r="E8" s="16" t="s">
        <v>81</v>
      </c>
      <c r="F8" s="18" t="s">
        <v>82</v>
      </c>
      <c r="G8" s="40" t="s">
        <v>818</v>
      </c>
      <c r="H8" s="19"/>
      <c r="I8" s="19"/>
      <c r="J8" s="19"/>
      <c r="K8" s="19">
        <v>4</v>
      </c>
      <c r="L8" s="19" t="s">
        <v>75</v>
      </c>
      <c r="M8" s="19">
        <v>2</v>
      </c>
      <c r="N8" s="19">
        <v>99</v>
      </c>
      <c r="O8" s="17" t="s">
        <v>60</v>
      </c>
      <c r="P8" s="17" t="s">
        <v>60</v>
      </c>
      <c r="Q8" s="17" t="s">
        <v>60</v>
      </c>
      <c r="R8" s="19"/>
      <c r="S8" s="19"/>
      <c r="T8" s="19"/>
      <c r="U8" s="19"/>
      <c r="V8" s="19"/>
      <c r="W8" s="19">
        <v>1</v>
      </c>
      <c r="X8" s="20"/>
      <c r="Y8" s="19"/>
      <c r="Z8" s="13">
        <f t="shared" si="1"/>
        <v>1</v>
      </c>
      <c r="AA8" s="19" t="s">
        <v>9</v>
      </c>
      <c r="AB8" s="19" t="s">
        <v>60</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83</v>
      </c>
      <c r="B9" s="16" t="s">
        <v>84</v>
      </c>
      <c r="C9" s="17" t="s">
        <v>506</v>
      </c>
      <c r="D9" s="41"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 t="shared" si="1"/>
        <v>2</v>
      </c>
      <c r="AA9" s="19" t="s">
        <v>9</v>
      </c>
      <c r="AB9" s="19" t="s">
        <v>60</v>
      </c>
      <c r="AC9" s="22" t="s">
        <v>9</v>
      </c>
      <c r="AD9" s="19" t="s">
        <v>60</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40" t="s">
        <v>88</v>
      </c>
      <c r="B10" s="16" t="s">
        <v>89</v>
      </c>
      <c r="C10" s="17" t="s">
        <v>506</v>
      </c>
      <c r="D10" s="41" t="s">
        <v>56</v>
      </c>
      <c r="E10" s="16" t="s">
        <v>90</v>
      </c>
      <c r="F10" s="18" t="s">
        <v>91</v>
      </c>
      <c r="G10" s="40" t="s">
        <v>833</v>
      </c>
      <c r="H10" s="17" t="s">
        <v>60</v>
      </c>
      <c r="I10" s="19"/>
      <c r="J10" s="19"/>
      <c r="K10" s="19">
        <v>5</v>
      </c>
      <c r="L10" s="19" t="s">
        <v>59</v>
      </c>
      <c r="M10" s="19">
        <v>3</v>
      </c>
      <c r="N10" s="19">
        <v>56</v>
      </c>
      <c r="O10" s="19"/>
      <c r="P10" s="17" t="s">
        <v>60</v>
      </c>
      <c r="Q10" s="19"/>
      <c r="R10" s="19">
        <v>1</v>
      </c>
      <c r="S10" s="19"/>
      <c r="T10" s="19"/>
      <c r="U10" s="19"/>
      <c r="V10" s="19">
        <v>1</v>
      </c>
      <c r="W10" s="19"/>
      <c r="X10" s="20"/>
      <c r="Y10" s="19"/>
      <c r="Z10" s="13">
        <f t="shared" si="1"/>
        <v>2</v>
      </c>
      <c r="AA10" s="19" t="s">
        <v>9</v>
      </c>
      <c r="AB10" s="19" t="s">
        <v>60</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92</v>
      </c>
      <c r="B11" s="30" t="s">
        <v>94</v>
      </c>
      <c r="C11" s="17" t="s">
        <v>506</v>
      </c>
      <c r="D11" s="41"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 t="shared" si="1"/>
        <v>2</v>
      </c>
      <c r="AA11" s="19" t="s">
        <v>9</v>
      </c>
      <c r="AB11" s="19" t="s">
        <v>60</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39" t="s">
        <v>100</v>
      </c>
      <c r="B12" s="40" t="s">
        <v>101</v>
      </c>
      <c r="C12" s="17" t="s">
        <v>102</v>
      </c>
      <c r="D12" s="57" t="s">
        <v>56</v>
      </c>
      <c r="E12" s="16"/>
      <c r="F12" s="18" t="s">
        <v>103</v>
      </c>
      <c r="G12" s="40" t="s">
        <v>828</v>
      </c>
      <c r="H12" s="17"/>
      <c r="I12" s="19"/>
      <c r="J12" s="17"/>
      <c r="K12" s="17">
        <v>4</v>
      </c>
      <c r="L12" s="17" t="s">
        <v>87</v>
      </c>
      <c r="M12" s="17">
        <v>2</v>
      </c>
      <c r="N12" s="17">
        <v>20</v>
      </c>
      <c r="O12" s="17" t="s">
        <v>60</v>
      </c>
      <c r="P12" s="19"/>
      <c r="Q12" s="19"/>
      <c r="R12" s="17">
        <v>1</v>
      </c>
      <c r="S12" s="19"/>
      <c r="T12" s="17">
        <v>1</v>
      </c>
      <c r="U12" s="19"/>
      <c r="V12" s="19"/>
      <c r="W12" s="19"/>
      <c r="X12" s="20"/>
      <c r="Y12" s="19"/>
      <c r="Z12" s="13">
        <f t="shared" si="1"/>
        <v>2</v>
      </c>
      <c r="AA12" s="19" t="s">
        <v>9</v>
      </c>
      <c r="AB12" s="19" t="s">
        <v>60</v>
      </c>
      <c r="AC12" s="22" t="s">
        <v>9</v>
      </c>
      <c r="AD12" s="19" t="s">
        <v>60</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40" t="s">
        <v>108</v>
      </c>
      <c r="B13" s="40" t="s">
        <v>109</v>
      </c>
      <c r="C13" s="17" t="s">
        <v>506</v>
      </c>
      <c r="D13" s="41" t="s">
        <v>56</v>
      </c>
      <c r="E13" s="16" t="s">
        <v>10</v>
      </c>
      <c r="F13" s="18" t="s">
        <v>78</v>
      </c>
      <c r="G13" s="40" t="s">
        <v>830</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 t="shared" si="1"/>
        <v>1</v>
      </c>
      <c r="AA13" s="19" t="s">
        <v>9</v>
      </c>
      <c r="AB13" s="19" t="s">
        <v>60</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40" t="s">
        <v>113</v>
      </c>
      <c r="B14" s="40" t="s">
        <v>114</v>
      </c>
      <c r="C14" s="17" t="s">
        <v>506</v>
      </c>
      <c r="D14" s="41" t="s">
        <v>56</v>
      </c>
      <c r="E14" s="16" t="s">
        <v>10</v>
      </c>
      <c r="F14" s="18" t="s">
        <v>115</v>
      </c>
      <c r="G14" s="40" t="s">
        <v>831</v>
      </c>
      <c r="H14" s="19"/>
      <c r="I14" s="17" t="s">
        <v>60</v>
      </c>
      <c r="J14" s="19"/>
      <c r="K14" s="19">
        <v>5</v>
      </c>
      <c r="L14" s="19" t="s">
        <v>66</v>
      </c>
      <c r="M14" s="19">
        <v>1</v>
      </c>
      <c r="N14" s="19">
        <v>274</v>
      </c>
      <c r="O14" s="19"/>
      <c r="P14" s="19"/>
      <c r="Q14" s="17" t="s">
        <v>60</v>
      </c>
      <c r="R14" s="19"/>
      <c r="S14" s="19"/>
      <c r="T14" s="19"/>
      <c r="U14" s="19">
        <v>2</v>
      </c>
      <c r="V14" s="19"/>
      <c r="W14" s="19"/>
      <c r="X14" s="20"/>
      <c r="Y14" s="19"/>
      <c r="Z14" s="13">
        <f t="shared" si="1"/>
        <v>2</v>
      </c>
      <c r="AA14" s="19" t="s">
        <v>9</v>
      </c>
      <c r="AB14" s="19" t="s">
        <v>60</v>
      </c>
      <c r="AC14" s="22" t="s">
        <v>9</v>
      </c>
      <c r="AD14" s="19" t="s">
        <v>60</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120</v>
      </c>
      <c r="B15" s="16" t="s">
        <v>121</v>
      </c>
      <c r="C15" s="17" t="s">
        <v>506</v>
      </c>
      <c r="D15" s="34"/>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 t="shared" si="1"/>
        <v>3</v>
      </c>
      <c r="AA15" s="19" t="s">
        <v>9</v>
      </c>
      <c r="AB15" s="19" t="s">
        <v>60</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40" t="s">
        <v>125</v>
      </c>
      <c r="B16" s="40" t="s">
        <v>126</v>
      </c>
      <c r="C16" s="17" t="s">
        <v>506</v>
      </c>
      <c r="D16" s="57" t="s">
        <v>56</v>
      </c>
      <c r="E16" s="16" t="s">
        <v>90</v>
      </c>
      <c r="F16" s="18" t="s">
        <v>127</v>
      </c>
      <c r="G16" s="40" t="s">
        <v>833</v>
      </c>
      <c r="H16" s="17" t="s">
        <v>60</v>
      </c>
      <c r="I16" s="19"/>
      <c r="J16" s="19"/>
      <c r="K16" s="19">
        <v>6</v>
      </c>
      <c r="L16" s="19" t="s">
        <v>75</v>
      </c>
      <c r="M16" s="19">
        <v>2</v>
      </c>
      <c r="N16" s="19">
        <v>114</v>
      </c>
      <c r="O16" s="19"/>
      <c r="P16" s="19"/>
      <c r="Q16" s="17" t="s">
        <v>60</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40" t="s">
        <v>131</v>
      </c>
      <c r="B17" s="40" t="s">
        <v>132</v>
      </c>
      <c r="C17" s="17" t="s">
        <v>506</v>
      </c>
      <c r="D17" s="41" t="s">
        <v>56</v>
      </c>
      <c r="E17" s="16" t="s">
        <v>133</v>
      </c>
      <c r="F17" s="18" t="s">
        <v>134</v>
      </c>
      <c r="G17" s="40" t="s">
        <v>815</v>
      </c>
      <c r="H17" s="19"/>
      <c r="I17" s="19"/>
      <c r="J17" s="19"/>
      <c r="K17" s="19">
        <v>4</v>
      </c>
      <c r="L17" s="19" t="s">
        <v>87</v>
      </c>
      <c r="M17" s="19">
        <v>2</v>
      </c>
      <c r="N17" s="19">
        <v>13</v>
      </c>
      <c r="O17" s="17" t="s">
        <v>60</v>
      </c>
      <c r="P17" s="17" t="s">
        <v>60</v>
      </c>
      <c r="Q17" s="17" t="s">
        <v>60</v>
      </c>
      <c r="R17" s="19"/>
      <c r="S17" s="19"/>
      <c r="T17" s="19"/>
      <c r="U17" s="19"/>
      <c r="V17" s="19"/>
      <c r="W17" s="19">
        <v>1</v>
      </c>
      <c r="X17" s="20"/>
      <c r="Y17" s="19"/>
      <c r="Z17" s="13">
        <f t="shared" si="1"/>
        <v>1</v>
      </c>
      <c r="AA17" s="19" t="s">
        <v>9</v>
      </c>
      <c r="AB17" s="19" t="s">
        <v>9</v>
      </c>
      <c r="AC17" s="22" t="s">
        <v>60</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40" t="s">
        <v>139</v>
      </c>
      <c r="B18" s="40" t="s">
        <v>140</v>
      </c>
      <c r="C18" s="17" t="s">
        <v>506</v>
      </c>
      <c r="D18" s="41" t="s">
        <v>85</v>
      </c>
      <c r="E18" s="16" t="s">
        <v>64</v>
      </c>
      <c r="F18" s="18" t="s">
        <v>141</v>
      </c>
      <c r="G18" s="40" t="s">
        <v>821</v>
      </c>
      <c r="H18" s="19"/>
      <c r="I18" s="19"/>
      <c r="J18" s="19"/>
      <c r="K18" s="19">
        <v>4</v>
      </c>
      <c r="L18" s="19" t="s">
        <v>59</v>
      </c>
      <c r="M18" s="19">
        <v>4</v>
      </c>
      <c r="N18" s="19">
        <v>30</v>
      </c>
      <c r="O18" s="19"/>
      <c r="P18" s="17" t="s">
        <v>60</v>
      </c>
      <c r="Q18" s="19"/>
      <c r="R18" s="19">
        <v>2</v>
      </c>
      <c r="S18" s="19"/>
      <c r="T18" s="19">
        <v>1</v>
      </c>
      <c r="U18" s="19"/>
      <c r="V18" s="19"/>
      <c r="W18" s="19"/>
      <c r="X18" s="20"/>
      <c r="Y18" s="19"/>
      <c r="Z18" s="13">
        <f t="shared" si="1"/>
        <v>3</v>
      </c>
      <c r="AA18" s="19" t="s">
        <v>60</v>
      </c>
      <c r="AB18" s="19" t="s">
        <v>9</v>
      </c>
      <c r="AC18" s="22" t="s">
        <v>9</v>
      </c>
      <c r="AD18" s="19" t="s">
        <v>60</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40" t="s">
        <v>145</v>
      </c>
      <c r="B19" s="40" t="s">
        <v>146</v>
      </c>
      <c r="C19" s="17" t="s">
        <v>506</v>
      </c>
      <c r="D19" s="41" t="s">
        <v>85</v>
      </c>
      <c r="E19" s="16" t="s">
        <v>118</v>
      </c>
      <c r="F19" s="40" t="s">
        <v>149</v>
      </c>
      <c r="G19" s="40" t="s">
        <v>836</v>
      </c>
      <c r="H19" s="19"/>
      <c r="I19" s="19"/>
      <c r="J19" s="17" t="s">
        <v>60</v>
      </c>
      <c r="K19" s="19">
        <v>8</v>
      </c>
      <c r="L19" s="19" t="s">
        <v>99</v>
      </c>
      <c r="M19" s="19">
        <v>1</v>
      </c>
      <c r="N19" s="19">
        <v>53</v>
      </c>
      <c r="O19" s="19"/>
      <c r="P19" s="19"/>
      <c r="Q19" s="17" t="s">
        <v>60</v>
      </c>
      <c r="R19" s="19"/>
      <c r="S19" s="19"/>
      <c r="T19" s="19"/>
      <c r="U19" s="19">
        <v>3</v>
      </c>
      <c r="V19" s="19"/>
      <c r="W19" s="19"/>
      <c r="X19" s="20"/>
      <c r="Y19" s="19"/>
      <c r="Z19" s="13">
        <f t="shared" si="1"/>
        <v>3</v>
      </c>
      <c r="AA19" s="19" t="s">
        <v>9</v>
      </c>
      <c r="AB19" s="19" t="s">
        <v>60</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39" t="s">
        <v>67</v>
      </c>
      <c r="B20" s="39" t="s">
        <v>68</v>
      </c>
      <c r="C20" s="17" t="s">
        <v>69</v>
      </c>
      <c r="D20" s="34" t="s">
        <v>56</v>
      </c>
      <c r="E20" s="30" t="s">
        <v>10</v>
      </c>
      <c r="F20" s="39"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 t="shared" si="1"/>
        <v>2</v>
      </c>
      <c r="AA20" s="19" t="s">
        <v>9</v>
      </c>
      <c r="AB20" s="19" t="s">
        <v>9</v>
      </c>
      <c r="AC20" s="22" t="s">
        <v>60</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30" t="s">
        <v>155</v>
      </c>
      <c r="B21" s="16" t="s">
        <v>157</v>
      </c>
      <c r="C21" s="17" t="s">
        <v>506</v>
      </c>
      <c r="D21" s="41"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 t="shared" si="1"/>
        <v>2</v>
      </c>
      <c r="AA21" s="19" t="s">
        <v>9</v>
      </c>
      <c r="AB21" s="19" t="s">
        <v>9</v>
      </c>
      <c r="AC21" s="22" t="s">
        <v>60</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40" t="s">
        <v>163</v>
      </c>
      <c r="B22" s="40" t="s">
        <v>165</v>
      </c>
      <c r="C22" s="17" t="s">
        <v>506</v>
      </c>
      <c r="D22" s="41"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40" t="s">
        <v>171</v>
      </c>
      <c r="B23" s="40" t="s">
        <v>173</v>
      </c>
      <c r="C23" s="17" t="s">
        <v>506</v>
      </c>
      <c r="D23" s="41"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 t="shared" si="1"/>
        <v>3</v>
      </c>
      <c r="AA23" s="19" t="s">
        <v>9</v>
      </c>
      <c r="AB23" s="19" t="s">
        <v>60</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40" t="s">
        <v>178</v>
      </c>
      <c r="B24" s="40" t="s">
        <v>179</v>
      </c>
      <c r="C24" s="17" t="s">
        <v>506</v>
      </c>
      <c r="D24" s="41" t="s">
        <v>56</v>
      </c>
      <c r="E24" s="16" t="s">
        <v>90</v>
      </c>
      <c r="F24" s="18" t="s">
        <v>91</v>
      </c>
      <c r="G24" s="40" t="s">
        <v>833</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40" t="s">
        <v>182</v>
      </c>
      <c r="B25" s="40" t="s">
        <v>183</v>
      </c>
      <c r="C25" s="17" t="s">
        <v>506</v>
      </c>
      <c r="D25" s="41" t="s">
        <v>56</v>
      </c>
      <c r="E25" s="16" t="s">
        <v>10</v>
      </c>
      <c r="F25" s="18" t="s">
        <v>78</v>
      </c>
      <c r="G25" s="40" t="s">
        <v>830</v>
      </c>
      <c r="H25" s="19"/>
      <c r="I25" s="17" t="s">
        <v>60</v>
      </c>
      <c r="J25" s="19"/>
      <c r="K25" s="19">
        <v>1</v>
      </c>
      <c r="L25" s="19" t="s">
        <v>99</v>
      </c>
      <c r="M25" s="19">
        <v>3</v>
      </c>
      <c r="N25" s="19">
        <v>38</v>
      </c>
      <c r="O25" s="19"/>
      <c r="P25" s="17" t="s">
        <v>60</v>
      </c>
      <c r="Q25" s="17" t="s">
        <v>60</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187</v>
      </c>
      <c r="B26" s="16" t="s">
        <v>188</v>
      </c>
      <c r="C26" s="17" t="s">
        <v>506</v>
      </c>
      <c r="D26" s="41" t="s">
        <v>56</v>
      </c>
      <c r="E26" s="16" t="s">
        <v>90</v>
      </c>
      <c r="F26" s="18" t="s">
        <v>189</v>
      </c>
      <c r="G26" s="40" t="s">
        <v>832</v>
      </c>
      <c r="H26" s="17" t="s">
        <v>60</v>
      </c>
      <c r="I26" s="19"/>
      <c r="J26" s="19"/>
      <c r="K26" s="19">
        <v>3</v>
      </c>
      <c r="L26" s="19" t="s">
        <v>59</v>
      </c>
      <c r="M26" s="19">
        <v>2</v>
      </c>
      <c r="N26" s="19">
        <v>107</v>
      </c>
      <c r="O26" s="17" t="s">
        <v>60</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40" t="s">
        <v>193</v>
      </c>
      <c r="B27" s="40" t="s">
        <v>194</v>
      </c>
      <c r="C27" s="17" t="s">
        <v>506</v>
      </c>
      <c r="D27" s="41" t="s">
        <v>63</v>
      </c>
      <c r="E27" s="16" t="s">
        <v>64</v>
      </c>
      <c r="F27" s="18" t="s">
        <v>195</v>
      </c>
      <c r="G27" s="40" t="s">
        <v>862</v>
      </c>
      <c r="H27" s="19"/>
      <c r="I27" s="19"/>
      <c r="J27" s="19"/>
      <c r="K27" s="19">
        <v>5</v>
      </c>
      <c r="L27" s="19" t="s">
        <v>59</v>
      </c>
      <c r="M27" s="19">
        <v>4</v>
      </c>
      <c r="N27" s="19">
        <v>71</v>
      </c>
      <c r="O27" s="19"/>
      <c r="P27" s="19"/>
      <c r="Q27" s="17" t="s">
        <v>60</v>
      </c>
      <c r="R27" s="19">
        <v>1</v>
      </c>
      <c r="S27" s="19">
        <v>1</v>
      </c>
      <c r="T27" s="19"/>
      <c r="U27" s="19">
        <v>1</v>
      </c>
      <c r="V27" s="19"/>
      <c r="W27" s="19"/>
      <c r="X27" s="20"/>
      <c r="Y27" s="19"/>
      <c r="Z27" s="13">
        <f t="shared" si="1"/>
        <v>3</v>
      </c>
      <c r="AA27" s="19" t="s">
        <v>60</v>
      </c>
      <c r="AB27" s="19" t="s">
        <v>9</v>
      </c>
      <c r="AC27" s="22" t="s">
        <v>60</v>
      </c>
      <c r="AD27" s="19" t="s">
        <v>60</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40" t="s">
        <v>199</v>
      </c>
      <c r="B28" s="40" t="s">
        <v>200</v>
      </c>
      <c r="C28" s="17" t="s">
        <v>506</v>
      </c>
      <c r="D28" s="41" t="s">
        <v>85</v>
      </c>
      <c r="E28" s="16" t="s">
        <v>118</v>
      </c>
      <c r="F28" s="40" t="s">
        <v>149</v>
      </c>
      <c r="G28" s="40" t="s">
        <v>836</v>
      </c>
      <c r="H28" s="19"/>
      <c r="I28" s="19"/>
      <c r="J28" s="17" t="s">
        <v>60</v>
      </c>
      <c r="K28" s="19">
        <v>4</v>
      </c>
      <c r="L28" s="19" t="s">
        <v>99</v>
      </c>
      <c r="M28" s="19">
        <v>2</v>
      </c>
      <c r="N28" s="19">
        <v>18</v>
      </c>
      <c r="O28" s="17" t="s">
        <v>60</v>
      </c>
      <c r="P28" s="17" t="s">
        <v>60</v>
      </c>
      <c r="Q28" s="19"/>
      <c r="R28" s="19">
        <v>2</v>
      </c>
      <c r="S28" s="19"/>
      <c r="T28" s="19"/>
      <c r="U28" s="19"/>
      <c r="V28" s="19"/>
      <c r="W28" s="19"/>
      <c r="X28" s="20"/>
      <c r="Y28" s="19"/>
      <c r="Z28" s="13">
        <f t="shared" si="1"/>
        <v>2</v>
      </c>
      <c r="AA28" s="19" t="s">
        <v>9</v>
      </c>
      <c r="AB28" s="19" t="s">
        <v>9</v>
      </c>
      <c r="AC28" s="22" t="s">
        <v>60</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40" t="s">
        <v>204</v>
      </c>
      <c r="B29" s="40" t="s">
        <v>205</v>
      </c>
      <c r="C29" s="17" t="s">
        <v>506</v>
      </c>
      <c r="D29" s="41" t="s">
        <v>63</v>
      </c>
      <c r="E29" s="16" t="s">
        <v>81</v>
      </c>
      <c r="F29" s="18" t="s">
        <v>206</v>
      </c>
      <c r="G29" s="40" t="s">
        <v>819</v>
      </c>
      <c r="H29" s="19"/>
      <c r="I29" s="19"/>
      <c r="J29" s="19"/>
      <c r="K29" s="19">
        <v>4</v>
      </c>
      <c r="L29" s="19" t="s">
        <v>99</v>
      </c>
      <c r="M29" s="19">
        <v>4</v>
      </c>
      <c r="N29" s="19">
        <v>53</v>
      </c>
      <c r="O29" s="19"/>
      <c r="P29" s="19"/>
      <c r="Q29" s="17" t="s">
        <v>60</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40" t="s">
        <v>210</v>
      </c>
      <c r="B30" s="40" t="s">
        <v>211</v>
      </c>
      <c r="C30" s="17" t="s">
        <v>506</v>
      </c>
      <c r="D30" s="41" t="s">
        <v>56</v>
      </c>
      <c r="E30" s="16" t="s">
        <v>118</v>
      </c>
      <c r="F30" s="40" t="s">
        <v>212</v>
      </c>
      <c r="G30" s="40" t="s">
        <v>834</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 t="shared" si="1"/>
        <v>3</v>
      </c>
      <c r="AA30" s="19" t="s">
        <v>9</v>
      </c>
      <c r="AB30" s="19" t="s">
        <v>9</v>
      </c>
      <c r="AC30" s="22" t="s">
        <v>60</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39" t="s">
        <v>93</v>
      </c>
      <c r="B31" s="39" t="s">
        <v>96</v>
      </c>
      <c r="C31" s="17" t="s">
        <v>69</v>
      </c>
      <c r="D31" s="5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 t="shared" si="1"/>
        <v>3</v>
      </c>
      <c r="AA31" s="19" t="s">
        <v>9</v>
      </c>
      <c r="AB31" s="19" t="s">
        <v>9</v>
      </c>
      <c r="AC31" s="22" t="s">
        <v>9</v>
      </c>
      <c r="AD31" s="19" t="s">
        <v>60</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40" t="s">
        <v>218</v>
      </c>
      <c r="B32" s="40" t="s">
        <v>219</v>
      </c>
      <c r="C32" s="17" t="s">
        <v>506</v>
      </c>
      <c r="D32" s="41" t="s">
        <v>56</v>
      </c>
      <c r="E32" s="16" t="s">
        <v>90</v>
      </c>
      <c r="F32" s="18" t="s">
        <v>127</v>
      </c>
      <c r="G32" s="40" t="s">
        <v>833</v>
      </c>
      <c r="H32" s="17" t="s">
        <v>60</v>
      </c>
      <c r="I32" s="19"/>
      <c r="J32" s="19"/>
      <c r="K32" s="19">
        <v>6</v>
      </c>
      <c r="L32" s="19" t="s">
        <v>66</v>
      </c>
      <c r="M32" s="19">
        <v>2</v>
      </c>
      <c r="N32" s="19">
        <v>112</v>
      </c>
      <c r="O32" s="19"/>
      <c r="P32" s="19"/>
      <c r="Q32" s="17" t="s">
        <v>60</v>
      </c>
      <c r="R32" s="19"/>
      <c r="S32" s="19"/>
      <c r="T32" s="19"/>
      <c r="U32" s="19">
        <v>2</v>
      </c>
      <c r="V32" s="19"/>
      <c r="W32" s="19"/>
      <c r="X32" s="20"/>
      <c r="Y32" s="19"/>
      <c r="Z32" s="13">
        <f t="shared" si="1"/>
        <v>2</v>
      </c>
      <c r="AA32" s="19" t="s">
        <v>9</v>
      </c>
      <c r="AB32" s="19" t="s">
        <v>9</v>
      </c>
      <c r="AC32" s="22" t="s">
        <v>9</v>
      </c>
      <c r="AD32" s="19" t="s">
        <v>60</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40" t="s">
        <v>226</v>
      </c>
      <c r="B33" s="40" t="s">
        <v>227</v>
      </c>
      <c r="C33" s="17" t="s">
        <v>506</v>
      </c>
      <c r="D33" s="41" t="s">
        <v>56</v>
      </c>
      <c r="E33" s="16" t="s">
        <v>73</v>
      </c>
      <c r="F33" s="18" t="s">
        <v>228</v>
      </c>
      <c r="G33" s="40" t="s">
        <v>824</v>
      </c>
      <c r="H33" s="19"/>
      <c r="I33" s="19"/>
      <c r="J33" s="19"/>
      <c r="K33" s="19">
        <v>4</v>
      </c>
      <c r="L33" s="19" t="s">
        <v>99</v>
      </c>
      <c r="M33" s="19">
        <v>2</v>
      </c>
      <c r="N33" s="19">
        <v>61</v>
      </c>
      <c r="O33" s="19"/>
      <c r="P33" s="19"/>
      <c r="Q33" s="17" t="s">
        <v>60</v>
      </c>
      <c r="R33" s="17">
        <v>1</v>
      </c>
      <c r="S33" s="19"/>
      <c r="T33" s="19"/>
      <c r="U33" s="17">
        <v>1</v>
      </c>
      <c r="V33" s="19"/>
      <c r="W33" s="19"/>
      <c r="X33" s="20" t="s">
        <v>60</v>
      </c>
      <c r="Y33" s="19"/>
      <c r="Z33" s="13">
        <f t="shared" si="1"/>
        <v>1</v>
      </c>
      <c r="AA33" s="34" t="s">
        <v>9</v>
      </c>
      <c r="AB33" s="34" t="s">
        <v>9</v>
      </c>
      <c r="AC33" s="22" t="s">
        <v>9</v>
      </c>
      <c r="AD33" s="34" t="s">
        <v>60</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40" t="s">
        <v>232</v>
      </c>
      <c r="B34" s="16" t="s">
        <v>233</v>
      </c>
      <c r="C34" s="17" t="s">
        <v>506</v>
      </c>
      <c r="D34" s="41" t="s">
        <v>63</v>
      </c>
      <c r="E34" s="16" t="s">
        <v>133</v>
      </c>
      <c r="F34" s="18" t="s">
        <v>234</v>
      </c>
      <c r="G34" s="40" t="s">
        <v>817</v>
      </c>
      <c r="H34" s="19"/>
      <c r="I34" s="19"/>
      <c r="J34" s="19"/>
      <c r="K34" s="19">
        <v>2</v>
      </c>
      <c r="L34" s="19" t="s">
        <v>59</v>
      </c>
      <c r="M34" s="19">
        <v>1</v>
      </c>
      <c r="N34" s="19">
        <v>150</v>
      </c>
      <c r="O34" s="17" t="s">
        <v>60</v>
      </c>
      <c r="P34" s="19"/>
      <c r="Q34" s="19"/>
      <c r="R34" s="19"/>
      <c r="S34" s="19"/>
      <c r="T34" s="19"/>
      <c r="U34" s="19"/>
      <c r="V34" s="19"/>
      <c r="W34" s="19"/>
      <c r="X34" s="20"/>
      <c r="Y34" s="19"/>
      <c r="Z34" s="13">
        <f t="shared" si="1"/>
        <v>0</v>
      </c>
      <c r="AA34" s="19" t="s">
        <v>9</v>
      </c>
      <c r="AB34" s="19" t="s">
        <v>9</v>
      </c>
      <c r="AC34" s="22" t="s">
        <v>9</v>
      </c>
      <c r="AD34" s="19" t="s">
        <v>60</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39" t="s">
        <v>104</v>
      </c>
      <c r="B35" s="39" t="s">
        <v>105</v>
      </c>
      <c r="C35" s="17" t="s">
        <v>69</v>
      </c>
      <c r="D35" s="41" t="s">
        <v>56</v>
      </c>
      <c r="E35" s="30" t="s">
        <v>106</v>
      </c>
      <c r="F35" s="18" t="s">
        <v>107</v>
      </c>
      <c r="G35" s="40" t="s">
        <v>844</v>
      </c>
      <c r="H35" s="19"/>
      <c r="I35" s="19"/>
      <c r="J35" s="17"/>
      <c r="K35" s="17">
        <v>4</v>
      </c>
      <c r="L35" s="17" t="s">
        <v>59</v>
      </c>
      <c r="M35" s="17">
        <v>2</v>
      </c>
      <c r="N35" s="17">
        <v>70</v>
      </c>
      <c r="O35" s="17" t="s">
        <v>60</v>
      </c>
      <c r="P35" s="19"/>
      <c r="Q35" s="19"/>
      <c r="R35" s="17">
        <v>2</v>
      </c>
      <c r="S35" s="19"/>
      <c r="T35" s="17">
        <v>1</v>
      </c>
      <c r="U35" s="19"/>
      <c r="V35" s="19"/>
      <c r="W35" s="19"/>
      <c r="X35" s="20"/>
      <c r="Y35" s="19"/>
      <c r="Z35" s="13">
        <f t="shared" si="1"/>
        <v>3</v>
      </c>
      <c r="AA35" s="19" t="s">
        <v>9</v>
      </c>
      <c r="AB35" s="19" t="s">
        <v>9</v>
      </c>
      <c r="AC35" s="22" t="s">
        <v>9</v>
      </c>
      <c r="AD35" s="19" t="s">
        <v>60</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40" t="s">
        <v>240</v>
      </c>
      <c r="B36" s="40" t="s">
        <v>241</v>
      </c>
      <c r="C36" s="17" t="s">
        <v>506</v>
      </c>
      <c r="D36" s="34" t="s">
        <v>56</v>
      </c>
      <c r="E36" s="16" t="s">
        <v>10</v>
      </c>
      <c r="F36" s="18" t="s">
        <v>242</v>
      </c>
      <c r="G36" s="40" t="s">
        <v>831</v>
      </c>
      <c r="H36" s="19"/>
      <c r="I36" s="17" t="s">
        <v>60</v>
      </c>
      <c r="J36" s="19"/>
      <c r="K36" s="19">
        <v>2</v>
      </c>
      <c r="L36" s="19" t="s">
        <v>59</v>
      </c>
      <c r="M36" s="19">
        <v>5</v>
      </c>
      <c r="N36" s="19">
        <v>76</v>
      </c>
      <c r="O36" s="19"/>
      <c r="P36" s="19"/>
      <c r="Q36" s="17" t="s">
        <v>60</v>
      </c>
      <c r="R36" s="19"/>
      <c r="S36" s="19">
        <v>2</v>
      </c>
      <c r="T36" s="19"/>
      <c r="U36" s="19"/>
      <c r="V36" s="19"/>
      <c r="W36" s="19"/>
      <c r="X36" s="20"/>
      <c r="Y36" s="19"/>
      <c r="Z36" s="13">
        <f t="shared" si="1"/>
        <v>2</v>
      </c>
      <c r="AA36" s="19" t="s">
        <v>60</v>
      </c>
      <c r="AB36" s="19" t="s">
        <v>9</v>
      </c>
      <c r="AC36" s="22" t="s">
        <v>9</v>
      </c>
      <c r="AD36" s="19" t="s">
        <v>60</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40" t="s">
        <v>245</v>
      </c>
      <c r="B37" s="40" t="s">
        <v>246</v>
      </c>
      <c r="C37" s="17" t="s">
        <v>506</v>
      </c>
      <c r="D37" s="41" t="s">
        <v>63</v>
      </c>
      <c r="E37" s="16" t="s">
        <v>133</v>
      </c>
      <c r="F37" s="18" t="s">
        <v>234</v>
      </c>
      <c r="G37" s="40" t="s">
        <v>817</v>
      </c>
      <c r="H37" s="19"/>
      <c r="I37" s="19"/>
      <c r="J37" s="19"/>
      <c r="K37" s="19">
        <v>3</v>
      </c>
      <c r="L37" s="19" t="s">
        <v>99</v>
      </c>
      <c r="M37" s="19">
        <v>3</v>
      </c>
      <c r="N37" s="19">
        <v>64</v>
      </c>
      <c r="O37" s="19"/>
      <c r="P37" s="17" t="s">
        <v>60</v>
      </c>
      <c r="Q37" s="19"/>
      <c r="R37" s="19"/>
      <c r="S37" s="19"/>
      <c r="T37" s="19"/>
      <c r="U37" s="19"/>
      <c r="V37" s="19"/>
      <c r="W37" s="19">
        <v>2</v>
      </c>
      <c r="X37" s="20"/>
      <c r="Y37" s="19"/>
      <c r="Z37" s="13">
        <f t="shared" si="1"/>
        <v>2</v>
      </c>
      <c r="AA37" s="19" t="s">
        <v>60</v>
      </c>
      <c r="AB37" s="19" t="s">
        <v>9</v>
      </c>
      <c r="AC37" s="22" t="s">
        <v>9</v>
      </c>
      <c r="AD37" s="19" t="s">
        <v>60</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40" t="s">
        <v>254</v>
      </c>
      <c r="B38" s="40" t="s">
        <v>256</v>
      </c>
      <c r="C38" s="17" t="s">
        <v>506</v>
      </c>
      <c r="D38" s="41" t="s">
        <v>56</v>
      </c>
      <c r="E38" s="16" t="s">
        <v>81</v>
      </c>
      <c r="F38" s="18" t="s">
        <v>82</v>
      </c>
      <c r="G38" s="40" t="s">
        <v>818</v>
      </c>
      <c r="H38" s="19"/>
      <c r="I38" s="19"/>
      <c r="J38" s="17"/>
      <c r="K38" s="17">
        <v>9</v>
      </c>
      <c r="L38" s="17" t="s">
        <v>75</v>
      </c>
      <c r="M38" s="17">
        <v>2</v>
      </c>
      <c r="N38" s="17">
        <v>112</v>
      </c>
      <c r="O38" s="17"/>
      <c r="P38" s="17"/>
      <c r="Q38" s="17" t="s">
        <v>60</v>
      </c>
      <c r="R38" s="19">
        <v>1</v>
      </c>
      <c r="S38" s="19"/>
      <c r="T38" s="19"/>
      <c r="U38" s="19">
        <v>1</v>
      </c>
      <c r="V38" s="19">
        <v>1</v>
      </c>
      <c r="W38" s="17"/>
      <c r="X38" s="20"/>
      <c r="Y38" s="19"/>
      <c r="Z38" s="13">
        <f t="shared" si="1"/>
        <v>3</v>
      </c>
      <c r="AA38" s="19" t="s">
        <v>60</v>
      </c>
      <c r="AB38" s="19" t="s">
        <v>9</v>
      </c>
      <c r="AC38" s="22" t="s">
        <v>9</v>
      </c>
      <c r="AD38" s="19" t="s">
        <v>60</v>
      </c>
      <c r="AE38" s="19" t="str">
        <f t="shared" si="2"/>
        <v/>
      </c>
      <c r="AF38" s="19" t="str">
        <f t="shared" si="3"/>
        <v/>
      </c>
      <c r="AG38" s="19">
        <f t="shared" si="4"/>
        <v>0</v>
      </c>
      <c r="AH38" s="19" t="str">
        <f t="shared" si="5"/>
        <v/>
      </c>
      <c r="AI38" s="17" t="str">
        <f t="shared" si="6"/>
        <v/>
      </c>
      <c r="AJ38" s="17" t="str">
        <f t="shared" si="7"/>
        <v>X</v>
      </c>
      <c r="AK38" s="19" t="str">
        <f t="shared" si="8"/>
        <v/>
      </c>
      <c r="AL38" s="19">
        <f t="shared" si="9"/>
        <v>0</v>
      </c>
      <c r="AM38" s="17" t="str">
        <f t="shared" si="10"/>
        <v>X</v>
      </c>
      <c r="AN38" s="19" t="str">
        <f t="shared" si="11"/>
        <v/>
      </c>
      <c r="AO38" s="19" t="str">
        <f t="shared" si="12"/>
        <v/>
      </c>
      <c r="AP38" s="19" t="str">
        <f t="shared" si="13"/>
        <v>X</v>
      </c>
      <c r="AQ38" s="19" t="str">
        <f t="shared" si="14"/>
        <v/>
      </c>
      <c r="AR38" s="17" t="str">
        <f t="shared" si="15"/>
        <v/>
      </c>
      <c r="AS38" s="19" t="str">
        <f t="shared" si="16"/>
        <v/>
      </c>
      <c r="AT38" s="19" t="str">
        <f t="shared" si="17"/>
        <v>X</v>
      </c>
      <c r="AU38" s="19" t="str">
        <f t="shared" si="18"/>
        <v/>
      </c>
      <c r="AV38" s="17" t="str">
        <f t="shared" si="19"/>
        <v>X</v>
      </c>
      <c r="AW38" s="17" t="str">
        <f t="shared" si="20"/>
        <v/>
      </c>
      <c r="AX38" s="19" t="str">
        <f t="shared" si="21"/>
        <v>X</v>
      </c>
      <c r="AY38" s="19" t="str">
        <f t="shared" si="22"/>
        <v/>
      </c>
    </row>
    <row r="39" spans="1:51" ht="15.75" x14ac:dyDescent="0.5">
      <c r="A39" s="39" t="s">
        <v>110</v>
      </c>
      <c r="B39" s="39" t="s">
        <v>111</v>
      </c>
      <c r="C39" s="17" t="s">
        <v>69</v>
      </c>
      <c r="D39" s="41" t="s">
        <v>56</v>
      </c>
      <c r="E39" s="16" t="s">
        <v>106</v>
      </c>
      <c r="F39" s="18" t="s">
        <v>112</v>
      </c>
      <c r="G39" s="40" t="s">
        <v>840</v>
      </c>
      <c r="H39" s="19"/>
      <c r="I39" s="19"/>
      <c r="J39" s="19"/>
      <c r="K39" s="19">
        <v>3</v>
      </c>
      <c r="L39" s="19" t="s">
        <v>66</v>
      </c>
      <c r="M39" s="19">
        <v>2</v>
      </c>
      <c r="N39" s="19">
        <v>102</v>
      </c>
      <c r="O39" s="19"/>
      <c r="P39" s="19"/>
      <c r="Q39" s="17" t="s">
        <v>60</v>
      </c>
      <c r="R39" s="19">
        <v>1</v>
      </c>
      <c r="S39" s="19"/>
      <c r="T39" s="19"/>
      <c r="U39" s="19"/>
      <c r="V39" s="19"/>
      <c r="W39" s="19">
        <v>1</v>
      </c>
      <c r="X39" s="20"/>
      <c r="Y39" s="19"/>
      <c r="Z39" s="13">
        <f t="shared" si="1"/>
        <v>2</v>
      </c>
      <c r="AA39" s="19" t="s">
        <v>60</v>
      </c>
      <c r="AB39" s="19" t="s">
        <v>9</v>
      </c>
      <c r="AC39" s="22" t="s">
        <v>9</v>
      </c>
      <c r="AD39" s="19" t="s">
        <v>60</v>
      </c>
      <c r="AE39" s="19" t="str">
        <f t="shared" si="2"/>
        <v>X</v>
      </c>
      <c r="AF39" s="19" t="str">
        <f t="shared" si="3"/>
        <v/>
      </c>
      <c r="AG39" s="19">
        <f t="shared" si="4"/>
        <v>0</v>
      </c>
      <c r="AH39" s="19" t="str">
        <f t="shared" si="5"/>
        <v/>
      </c>
      <c r="AI39" s="17" t="str">
        <f t="shared" si="6"/>
        <v/>
      </c>
      <c r="AJ39" s="17" t="str">
        <f t="shared" si="7"/>
        <v/>
      </c>
      <c r="AK39" s="19" t="str">
        <f t="shared" si="8"/>
        <v>X</v>
      </c>
      <c r="AL39" s="19">
        <f t="shared" si="9"/>
        <v>0</v>
      </c>
      <c r="AM39" s="17" t="str">
        <f t="shared" si="10"/>
        <v/>
      </c>
      <c r="AN39" s="19" t="str">
        <f t="shared" si="11"/>
        <v/>
      </c>
      <c r="AO39" s="19" t="str">
        <f t="shared" si="12"/>
        <v/>
      </c>
      <c r="AP39" s="19" t="str">
        <f t="shared" si="13"/>
        <v>X</v>
      </c>
      <c r="AQ39" s="19" t="str">
        <f t="shared" si="14"/>
        <v/>
      </c>
      <c r="AR39" s="17" t="str">
        <f t="shared" si="15"/>
        <v>X</v>
      </c>
      <c r="AS39" s="19" t="str">
        <f t="shared" si="16"/>
        <v/>
      </c>
      <c r="AT39" s="19" t="str">
        <f t="shared" si="17"/>
        <v/>
      </c>
      <c r="AU39" s="19" t="str">
        <f t="shared" si="18"/>
        <v/>
      </c>
      <c r="AV39" s="17" t="str">
        <f t="shared" si="19"/>
        <v/>
      </c>
      <c r="AW39" s="17" t="str">
        <f t="shared" si="20"/>
        <v/>
      </c>
      <c r="AX39" s="19" t="str">
        <f t="shared" si="21"/>
        <v>X</v>
      </c>
      <c r="AY39" s="19" t="str">
        <f t="shared" si="22"/>
        <v/>
      </c>
    </row>
    <row r="40" spans="1:51" ht="15.75" x14ac:dyDescent="0.5">
      <c r="A40" s="39" t="s">
        <v>250</v>
      </c>
      <c r="B40" s="40" t="s">
        <v>251</v>
      </c>
      <c r="C40" s="17" t="s">
        <v>102</v>
      </c>
      <c r="D40" s="41" t="s">
        <v>56</v>
      </c>
      <c r="E40" s="30"/>
      <c r="F40" s="18" t="s">
        <v>252</v>
      </c>
      <c r="G40" s="40"/>
      <c r="H40" s="19"/>
      <c r="I40" s="19"/>
      <c r="J40" s="17"/>
      <c r="K40" s="17">
        <v>4</v>
      </c>
      <c r="L40" s="17" t="s">
        <v>87</v>
      </c>
      <c r="M40" s="17">
        <v>2</v>
      </c>
      <c r="N40" s="17">
        <v>8</v>
      </c>
      <c r="O40" s="19" t="s">
        <v>60</v>
      </c>
      <c r="P40" s="19" t="s">
        <v>60</v>
      </c>
      <c r="Q40" s="17" t="s">
        <v>60</v>
      </c>
      <c r="R40" s="17"/>
      <c r="S40" s="19"/>
      <c r="T40" s="19"/>
      <c r="U40" s="19"/>
      <c r="V40" s="19"/>
      <c r="W40" s="17">
        <v>1</v>
      </c>
      <c r="X40" s="20"/>
      <c r="Y40" s="19"/>
      <c r="Z40" s="13">
        <f t="shared" si="1"/>
        <v>1</v>
      </c>
      <c r="AA40" s="19" t="s">
        <v>60</v>
      </c>
      <c r="AB40" s="19" t="s">
        <v>9</v>
      </c>
      <c r="AC40" s="22" t="s">
        <v>9</v>
      </c>
      <c r="AD40" s="19" t="s">
        <v>60</v>
      </c>
      <c r="AE40" s="19" t="str">
        <f t="shared" si="2"/>
        <v/>
      </c>
      <c r="AF40" s="19" t="str">
        <f t="shared" si="3"/>
        <v>X</v>
      </c>
      <c r="AG40" s="19">
        <f t="shared" si="4"/>
        <v>0</v>
      </c>
      <c r="AH40" s="19" t="str">
        <f t="shared" si="5"/>
        <v/>
      </c>
      <c r="AI40" s="17" t="str">
        <f t="shared" si="6"/>
        <v/>
      </c>
      <c r="AJ40" s="17" t="str">
        <f t="shared" si="7"/>
        <v/>
      </c>
      <c r="AK40" s="19" t="str">
        <f t="shared" si="8"/>
        <v/>
      </c>
      <c r="AL40" s="19">
        <f t="shared" si="9"/>
        <v>0</v>
      </c>
      <c r="AM40" s="17" t="str">
        <f t="shared" si="10"/>
        <v/>
      </c>
      <c r="AN40" s="19" t="str">
        <f t="shared" si="11"/>
        <v/>
      </c>
      <c r="AO40" s="19" t="str">
        <f t="shared" si="12"/>
        <v/>
      </c>
      <c r="AP40" s="19" t="str">
        <f t="shared" si="13"/>
        <v/>
      </c>
      <c r="AQ40" s="19" t="str">
        <f t="shared" si="14"/>
        <v/>
      </c>
      <c r="AR40" s="17" t="str">
        <f t="shared" si="15"/>
        <v>X</v>
      </c>
      <c r="AS40" s="19" t="str">
        <f t="shared" si="16"/>
        <v>X</v>
      </c>
      <c r="AT40" s="19" t="str">
        <f t="shared" si="17"/>
        <v/>
      </c>
      <c r="AU40" s="19" t="str">
        <f t="shared" si="18"/>
        <v/>
      </c>
      <c r="AV40" s="17" t="str">
        <f t="shared" si="19"/>
        <v/>
      </c>
      <c r="AW40" s="17" t="str">
        <f t="shared" si="20"/>
        <v/>
      </c>
      <c r="AX40" s="19" t="str">
        <f t="shared" si="21"/>
        <v/>
      </c>
      <c r="AY40" s="19" t="str">
        <f t="shared" si="22"/>
        <v>X</v>
      </c>
    </row>
    <row r="41" spans="1:51" ht="15.75" x14ac:dyDescent="0.5">
      <c r="A41" s="40" t="s">
        <v>259</v>
      </c>
      <c r="B41" s="40" t="s">
        <v>260</v>
      </c>
      <c r="C41" s="17" t="s">
        <v>506</v>
      </c>
      <c r="D41" s="34" t="s">
        <v>85</v>
      </c>
      <c r="E41" s="16" t="s">
        <v>73</v>
      </c>
      <c r="F41" s="40" t="s">
        <v>261</v>
      </c>
      <c r="G41" s="40" t="s">
        <v>823</v>
      </c>
      <c r="H41" s="19"/>
      <c r="I41" s="19"/>
      <c r="J41" s="19"/>
      <c r="K41" s="19">
        <v>4</v>
      </c>
      <c r="L41" s="19" t="s">
        <v>66</v>
      </c>
      <c r="M41" s="19">
        <v>2</v>
      </c>
      <c r="N41" s="19">
        <v>74</v>
      </c>
      <c r="O41" s="19"/>
      <c r="P41" s="19"/>
      <c r="Q41" s="17" t="s">
        <v>60</v>
      </c>
      <c r="R41" s="19">
        <v>2</v>
      </c>
      <c r="S41" s="19"/>
      <c r="T41" s="19"/>
      <c r="U41" s="19"/>
      <c r="V41" s="19"/>
      <c r="W41" s="19"/>
      <c r="X41" s="20"/>
      <c r="Y41" s="19"/>
      <c r="Z41" s="13">
        <f t="shared" si="1"/>
        <v>2</v>
      </c>
      <c r="AA41" s="19" t="s">
        <v>60</v>
      </c>
      <c r="AB41" s="19" t="s">
        <v>9</v>
      </c>
      <c r="AC41" s="22" t="s">
        <v>9</v>
      </c>
      <c r="AD41" s="19" t="s">
        <v>60</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39" t="s">
        <v>116</v>
      </c>
      <c r="B42" s="39" t="s">
        <v>117</v>
      </c>
      <c r="C42" s="17" t="s">
        <v>69</v>
      </c>
      <c r="D42" s="41" t="s">
        <v>85</v>
      </c>
      <c r="E42" s="30" t="s">
        <v>118</v>
      </c>
      <c r="F42" s="18" t="s">
        <v>119</v>
      </c>
      <c r="G42" s="40" t="s">
        <v>861</v>
      </c>
      <c r="H42" s="19"/>
      <c r="I42" s="19"/>
      <c r="J42" s="17" t="s">
        <v>60</v>
      </c>
      <c r="K42" s="17">
        <v>6</v>
      </c>
      <c r="L42" s="17" t="s">
        <v>66</v>
      </c>
      <c r="M42" s="17">
        <v>2</v>
      </c>
      <c r="N42" s="17">
        <v>76</v>
      </c>
      <c r="O42" s="19"/>
      <c r="P42" s="19"/>
      <c r="Q42" s="17" t="s">
        <v>60</v>
      </c>
      <c r="R42" s="17">
        <v>2</v>
      </c>
      <c r="S42" s="17">
        <v>1</v>
      </c>
      <c r="T42" s="19"/>
      <c r="U42" s="19"/>
      <c r="V42" s="19"/>
      <c r="W42" s="19"/>
      <c r="X42" s="20"/>
      <c r="Y42" s="19"/>
      <c r="Z42" s="13">
        <f t="shared" si="1"/>
        <v>3</v>
      </c>
      <c r="AA42" s="19" t="s">
        <v>60</v>
      </c>
      <c r="AB42" s="19" t="s">
        <v>9</v>
      </c>
      <c r="AC42" s="22" t="s">
        <v>9</v>
      </c>
      <c r="AD42" s="19" t="s">
        <v>60</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39" t="s">
        <v>122</v>
      </c>
      <c r="B43" s="39" t="s">
        <v>123</v>
      </c>
      <c r="C43" s="17" t="s">
        <v>69</v>
      </c>
      <c r="D43" s="41"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 t="shared" si="1"/>
        <v>2</v>
      </c>
      <c r="AA43" s="19" t="s">
        <v>60</v>
      </c>
      <c r="AB43" s="19" t="s">
        <v>9</v>
      </c>
      <c r="AC43" s="22" t="s">
        <v>9</v>
      </c>
      <c r="AD43" s="19" t="s">
        <v>60</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40" t="s">
        <v>271</v>
      </c>
      <c r="B44" s="40" t="s">
        <v>272</v>
      </c>
      <c r="C44" s="17" t="s">
        <v>506</v>
      </c>
      <c r="D44" s="41" t="s">
        <v>56</v>
      </c>
      <c r="E44" s="16" t="s">
        <v>118</v>
      </c>
      <c r="F44" s="18" t="s">
        <v>212</v>
      </c>
      <c r="G44" s="40" t="s">
        <v>834</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 t="shared" si="1"/>
        <v>3</v>
      </c>
      <c r="AA44" s="19" t="s">
        <v>60</v>
      </c>
      <c r="AB44" s="19" t="s">
        <v>9</v>
      </c>
      <c r="AC44" s="22" t="s">
        <v>9</v>
      </c>
      <c r="AD44" s="19" t="s">
        <v>60</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40" t="s">
        <v>275</v>
      </c>
      <c r="B45" s="40" t="s">
        <v>276</v>
      </c>
      <c r="C45" s="17" t="s">
        <v>506</v>
      </c>
      <c r="D45" s="41" t="s">
        <v>56</v>
      </c>
      <c r="E45" s="16" t="s">
        <v>57</v>
      </c>
      <c r="F45" s="18" t="s">
        <v>58</v>
      </c>
      <c r="G45" s="40" t="s">
        <v>820</v>
      </c>
      <c r="H45" s="19"/>
      <c r="I45" s="19"/>
      <c r="J45" s="19"/>
      <c r="K45" s="19">
        <v>3</v>
      </c>
      <c r="L45" s="19" t="s">
        <v>87</v>
      </c>
      <c r="M45" s="19">
        <v>2</v>
      </c>
      <c r="N45" s="19">
        <v>41</v>
      </c>
      <c r="O45" s="17" t="s">
        <v>60</v>
      </c>
      <c r="P45" s="19"/>
      <c r="Q45" s="19"/>
      <c r="R45" s="19"/>
      <c r="S45" s="19">
        <v>1</v>
      </c>
      <c r="T45" s="19"/>
      <c r="U45" s="19"/>
      <c r="V45" s="19"/>
      <c r="W45" s="19">
        <v>1</v>
      </c>
      <c r="X45" s="20"/>
      <c r="Y45" s="19"/>
      <c r="Z45" s="13">
        <f t="shared" si="1"/>
        <v>2</v>
      </c>
      <c r="AA45" s="19" t="s">
        <v>9</v>
      </c>
      <c r="AB45" s="19" t="s">
        <v>9</v>
      </c>
      <c r="AC45" s="22" t="s">
        <v>9</v>
      </c>
      <c r="AD45" s="19" t="s">
        <v>60</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30" t="s">
        <v>279</v>
      </c>
      <c r="B46" s="16" t="s">
        <v>280</v>
      </c>
      <c r="C46" s="17" t="s">
        <v>506</v>
      </c>
      <c r="D46" s="41"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 t="shared" si="1"/>
        <v>1</v>
      </c>
      <c r="AA46" s="19" t="s">
        <v>9</v>
      </c>
      <c r="AB46" s="19" t="s">
        <v>9</v>
      </c>
      <c r="AC46" s="22" t="s">
        <v>9</v>
      </c>
      <c r="AD46" s="19" t="s">
        <v>60</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39" t="s">
        <v>128</v>
      </c>
      <c r="B47" s="39" t="s">
        <v>129</v>
      </c>
      <c r="C47" s="17" t="s">
        <v>69</v>
      </c>
      <c r="D47" s="41" t="s">
        <v>56</v>
      </c>
      <c r="E47" s="16" t="s">
        <v>106</v>
      </c>
      <c r="F47" s="40" t="s">
        <v>130</v>
      </c>
      <c r="G47" s="40"/>
      <c r="H47" s="19"/>
      <c r="I47" s="19"/>
      <c r="J47" s="19"/>
      <c r="K47" s="19">
        <v>7</v>
      </c>
      <c r="L47" s="19" t="s">
        <v>66</v>
      </c>
      <c r="M47" s="19">
        <v>5</v>
      </c>
      <c r="N47" s="19">
        <v>22</v>
      </c>
      <c r="O47" s="17"/>
      <c r="P47" s="17" t="s">
        <v>60</v>
      </c>
      <c r="Q47" s="19" t="s">
        <v>60</v>
      </c>
      <c r="R47" s="19">
        <v>1</v>
      </c>
      <c r="S47" s="19">
        <v>1</v>
      </c>
      <c r="T47" s="19">
        <v>1</v>
      </c>
      <c r="U47" s="19"/>
      <c r="V47" s="19"/>
      <c r="W47" s="19"/>
      <c r="X47" s="20"/>
      <c r="Y47" s="19"/>
      <c r="Z47" s="13">
        <f t="shared" si="1"/>
        <v>3</v>
      </c>
      <c r="AA47" s="19" t="s">
        <v>60</v>
      </c>
      <c r="AB47" s="19" t="s">
        <v>9</v>
      </c>
      <c r="AC47" s="22" t="s">
        <v>9</v>
      </c>
      <c r="AD47" s="19" t="s">
        <v>60</v>
      </c>
      <c r="AE47" s="19" t="str">
        <f t="shared" si="2"/>
        <v/>
      </c>
      <c r="AF47" s="19" t="str">
        <f t="shared" si="3"/>
        <v>X</v>
      </c>
      <c r="AG47" s="19">
        <f t="shared" si="4"/>
        <v>0</v>
      </c>
      <c r="AH47" s="19" t="str">
        <f t="shared" si="5"/>
        <v>X</v>
      </c>
      <c r="AI47" s="17" t="str">
        <f t="shared" si="6"/>
        <v/>
      </c>
      <c r="AJ47" s="17" t="str">
        <f t="shared" si="7"/>
        <v>X</v>
      </c>
      <c r="AK47" s="19" t="str">
        <f t="shared" si="8"/>
        <v>X</v>
      </c>
      <c r="AL47" s="19">
        <f t="shared" si="9"/>
        <v>0</v>
      </c>
      <c r="AM47" s="17" t="str">
        <f t="shared" si="10"/>
        <v/>
      </c>
      <c r="AN47" s="19" t="str">
        <f t="shared" si="11"/>
        <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X</v>
      </c>
      <c r="AX47" s="19" t="str">
        <f t="shared" si="21"/>
        <v/>
      </c>
      <c r="AY47" s="19" t="str">
        <f t="shared" si="22"/>
        <v/>
      </c>
    </row>
    <row r="48" spans="1:51" ht="15.75" x14ac:dyDescent="0.5">
      <c r="A48" s="40" t="s">
        <v>285</v>
      </c>
      <c r="B48" s="40" t="s">
        <v>286</v>
      </c>
      <c r="C48" s="17" t="s">
        <v>506</v>
      </c>
      <c r="D48" s="57"/>
      <c r="E48" s="30"/>
      <c r="F48" s="18"/>
      <c r="G48" s="40"/>
      <c r="H48" s="19"/>
      <c r="I48" s="19"/>
      <c r="J48" s="17"/>
      <c r="K48" s="17">
        <v>8</v>
      </c>
      <c r="L48" s="17" t="s">
        <v>87</v>
      </c>
      <c r="M48" s="17">
        <v>2</v>
      </c>
      <c r="N48" s="17">
        <v>20</v>
      </c>
      <c r="O48" s="19" t="s">
        <v>60</v>
      </c>
      <c r="P48" s="17" t="s">
        <v>60</v>
      </c>
      <c r="Q48" s="17"/>
      <c r="R48" s="17">
        <v>2</v>
      </c>
      <c r="S48" s="17"/>
      <c r="T48" s="17"/>
      <c r="U48" s="19"/>
      <c r="V48" s="19"/>
      <c r="W48" s="19"/>
      <c r="X48" s="20"/>
      <c r="Y48" s="19"/>
      <c r="Z48" s="13">
        <f t="shared" si="1"/>
        <v>2</v>
      </c>
      <c r="AA48" s="19" t="s">
        <v>60</v>
      </c>
      <c r="AB48" s="19" t="s">
        <v>9</v>
      </c>
      <c r="AC48" s="22" t="s">
        <v>9</v>
      </c>
      <c r="AD48" s="19" t="s">
        <v>60</v>
      </c>
      <c r="AE48" s="19" t="str">
        <f t="shared" si="2"/>
        <v/>
      </c>
      <c r="AF48" s="19" t="str">
        <f t="shared" si="3"/>
        <v>X</v>
      </c>
      <c r="AG48" s="19">
        <f t="shared" si="4"/>
        <v>0</v>
      </c>
      <c r="AH48" s="19" t="str">
        <f t="shared" si="5"/>
        <v/>
      </c>
      <c r="AI48" s="17" t="str">
        <f t="shared" si="6"/>
        <v/>
      </c>
      <c r="AJ48" s="17" t="str">
        <f t="shared" si="7"/>
        <v/>
      </c>
      <c r="AK48" s="19" t="str">
        <f t="shared" si="8"/>
        <v/>
      </c>
      <c r="AL48" s="19">
        <f t="shared" si="9"/>
        <v>0</v>
      </c>
      <c r="AM48" s="17" t="str">
        <f t="shared" si="10"/>
        <v/>
      </c>
      <c r="AN48" s="19" t="str">
        <f t="shared" si="11"/>
        <v>X</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
      </c>
      <c r="AX48" s="19" t="str">
        <f t="shared" si="21"/>
        <v/>
      </c>
      <c r="AY48" s="19" t="str">
        <f t="shared" si="22"/>
        <v>X</v>
      </c>
    </row>
    <row r="49" spans="1:51" ht="15.75" x14ac:dyDescent="0.5">
      <c r="A49" s="40" t="s">
        <v>293</v>
      </c>
      <c r="B49" s="40" t="s">
        <v>294</v>
      </c>
      <c r="C49" s="17" t="s">
        <v>506</v>
      </c>
      <c r="D49" s="57" t="s">
        <v>85</v>
      </c>
      <c r="E49" s="16" t="s">
        <v>64</v>
      </c>
      <c r="F49" s="18" t="s">
        <v>295</v>
      </c>
      <c r="G49" s="40" t="s">
        <v>821</v>
      </c>
      <c r="H49" s="19"/>
      <c r="I49" s="19"/>
      <c r="J49" s="19"/>
      <c r="K49" s="19">
        <v>4</v>
      </c>
      <c r="L49" s="19" t="s">
        <v>66</v>
      </c>
      <c r="M49" s="19">
        <v>3</v>
      </c>
      <c r="N49" s="19">
        <v>30</v>
      </c>
      <c r="O49" s="19"/>
      <c r="P49" s="17" t="s">
        <v>60</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39" t="s">
        <v>135</v>
      </c>
      <c r="B50" s="39" t="s">
        <v>136</v>
      </c>
      <c r="C50" s="17" t="s">
        <v>69</v>
      </c>
      <c r="D50" s="41" t="s">
        <v>85</v>
      </c>
      <c r="E50" s="30" t="s">
        <v>137</v>
      </c>
      <c r="F50" s="18" t="s">
        <v>138</v>
      </c>
      <c r="G50" s="40" t="s">
        <v>855</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 t="shared" si="1"/>
        <v>3</v>
      </c>
      <c r="AA50" s="34" t="s">
        <v>9</v>
      </c>
      <c r="AB50" s="34" t="s">
        <v>9</v>
      </c>
      <c r="AC50" s="22" t="s">
        <v>60</v>
      </c>
      <c r="AD50" s="34"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39" t="s">
        <v>302</v>
      </c>
      <c r="B51" s="30" t="s">
        <v>303</v>
      </c>
      <c r="C51" s="17" t="s">
        <v>102</v>
      </c>
      <c r="D51" s="41"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40" t="s">
        <v>308</v>
      </c>
      <c r="B52" s="40" t="s">
        <v>309</v>
      </c>
      <c r="C52" s="17" t="s">
        <v>506</v>
      </c>
      <c r="D52" s="41" t="s">
        <v>56</v>
      </c>
      <c r="E52" s="16" t="s">
        <v>10</v>
      </c>
      <c r="F52" s="18" t="s">
        <v>312</v>
      </c>
      <c r="G52" s="40" t="s">
        <v>830</v>
      </c>
      <c r="H52" s="19"/>
      <c r="I52" s="17" t="s">
        <v>60</v>
      </c>
      <c r="J52" s="19"/>
      <c r="K52" s="19">
        <v>3</v>
      </c>
      <c r="L52" s="19" t="s">
        <v>87</v>
      </c>
      <c r="M52" s="19">
        <v>3</v>
      </c>
      <c r="N52" s="19">
        <v>41</v>
      </c>
      <c r="O52" s="19"/>
      <c r="P52" s="17" t="s">
        <v>60</v>
      </c>
      <c r="Q52" s="19"/>
      <c r="R52" s="19"/>
      <c r="S52" s="19">
        <v>1</v>
      </c>
      <c r="T52" s="19"/>
      <c r="U52" s="19"/>
      <c r="V52" s="19"/>
      <c r="W52" s="19">
        <v>1</v>
      </c>
      <c r="X52" s="20"/>
      <c r="Y52" s="19"/>
      <c r="Z52" s="13">
        <f t="shared" si="1"/>
        <v>2</v>
      </c>
      <c r="AA52" s="19" t="s">
        <v>9</v>
      </c>
      <c r="AB52" s="19" t="s">
        <v>9</v>
      </c>
      <c r="AC52" s="22" t="s">
        <v>60</v>
      </c>
      <c r="AD52" s="19" t="s">
        <v>60</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39" t="s">
        <v>314</v>
      </c>
      <c r="B53" s="40" t="s">
        <v>315</v>
      </c>
      <c r="C53" s="17" t="s">
        <v>102</v>
      </c>
      <c r="D53" s="41"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 t="shared" si="1"/>
        <v>1</v>
      </c>
      <c r="AA53" s="19" t="s">
        <v>60</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40" t="s">
        <v>320</v>
      </c>
      <c r="B54" s="40" t="s">
        <v>321</v>
      </c>
      <c r="C54" s="17" t="s">
        <v>506</v>
      </c>
      <c r="D54" s="41" t="s">
        <v>63</v>
      </c>
      <c r="E54" s="16" t="s">
        <v>64</v>
      </c>
      <c r="F54" s="18" t="s">
        <v>322</v>
      </c>
      <c r="G54" s="40" t="s">
        <v>862</v>
      </c>
      <c r="H54" s="19"/>
      <c r="I54" s="19"/>
      <c r="J54" s="19"/>
      <c r="K54" s="19">
        <v>5</v>
      </c>
      <c r="L54" s="19" t="s">
        <v>325</v>
      </c>
      <c r="M54" s="19">
        <v>0</v>
      </c>
      <c r="N54" s="19">
        <v>36</v>
      </c>
      <c r="O54" s="19"/>
      <c r="P54" s="17" t="s">
        <v>60</v>
      </c>
      <c r="Q54" s="19"/>
      <c r="R54" s="19">
        <v>1</v>
      </c>
      <c r="S54" s="19">
        <v>1</v>
      </c>
      <c r="T54" s="19"/>
      <c r="U54" s="19"/>
      <c r="V54" s="19"/>
      <c r="W54" s="19"/>
      <c r="X54" s="20"/>
      <c r="Y54" s="19"/>
      <c r="Z54" s="13">
        <f t="shared" si="1"/>
        <v>2</v>
      </c>
      <c r="AA54" s="19" t="s">
        <v>9</v>
      </c>
      <c r="AB54" s="19" t="s">
        <v>9</v>
      </c>
      <c r="AC54" s="22" t="s">
        <v>9</v>
      </c>
      <c r="AD54" s="19" t="s">
        <v>60</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327</v>
      </c>
      <c r="B55" s="16" t="s">
        <v>328</v>
      </c>
      <c r="C55" s="17" t="s">
        <v>506</v>
      </c>
      <c r="D55" s="41"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 t="shared" si="1"/>
        <v>2</v>
      </c>
      <c r="AA55" s="19" t="s">
        <v>9</v>
      </c>
      <c r="AB55" s="19" t="s">
        <v>9</v>
      </c>
      <c r="AC55" s="22" t="s">
        <v>9</v>
      </c>
      <c r="AD55" s="19" t="s">
        <v>60</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40" t="s">
        <v>333</v>
      </c>
      <c r="B56" s="16" t="s">
        <v>334</v>
      </c>
      <c r="C56" s="17" t="s">
        <v>506</v>
      </c>
      <c r="D56" s="34" t="s">
        <v>63</v>
      </c>
      <c r="E56" s="16" t="s">
        <v>64</v>
      </c>
      <c r="F56" s="18" t="s">
        <v>322</v>
      </c>
      <c r="G56" s="40" t="s">
        <v>862</v>
      </c>
      <c r="H56" s="19"/>
      <c r="I56" s="19"/>
      <c r="J56" s="19"/>
      <c r="K56" s="19">
        <v>3</v>
      </c>
      <c r="L56" s="19" t="s">
        <v>325</v>
      </c>
      <c r="M56" s="19">
        <v>0</v>
      </c>
      <c r="N56" s="19">
        <v>30</v>
      </c>
      <c r="O56" s="19"/>
      <c r="P56" s="17" t="s">
        <v>60</v>
      </c>
      <c r="Q56" s="19"/>
      <c r="R56" s="19"/>
      <c r="S56" s="19">
        <v>1</v>
      </c>
      <c r="T56" s="19"/>
      <c r="U56" s="19"/>
      <c r="V56" s="19"/>
      <c r="W56" s="19"/>
      <c r="X56" s="20"/>
      <c r="Y56" s="19"/>
      <c r="Z56" s="13">
        <f t="shared" si="1"/>
        <v>1</v>
      </c>
      <c r="AA56" s="19" t="s">
        <v>60</v>
      </c>
      <c r="AB56" s="19" t="s">
        <v>9</v>
      </c>
      <c r="AC56" s="22" t="s">
        <v>9</v>
      </c>
      <c r="AD56" s="19" t="s">
        <v>60</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39" t="s">
        <v>142</v>
      </c>
      <c r="B57" s="39" t="s">
        <v>143</v>
      </c>
      <c r="C57" s="17" t="s">
        <v>69</v>
      </c>
      <c r="D57" s="34" t="s">
        <v>56</v>
      </c>
      <c r="E57" s="30" t="s">
        <v>106</v>
      </c>
      <c r="F57" s="18" t="s">
        <v>144</v>
      </c>
      <c r="G57" s="40" t="s">
        <v>839</v>
      </c>
      <c r="H57" s="19"/>
      <c r="I57" s="19"/>
      <c r="J57" s="17"/>
      <c r="K57" s="17">
        <v>3</v>
      </c>
      <c r="L57" s="17" t="s">
        <v>87</v>
      </c>
      <c r="M57" s="17">
        <v>4</v>
      </c>
      <c r="N57" s="17">
        <v>24</v>
      </c>
      <c r="O57" s="17" t="s">
        <v>60</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341</v>
      </c>
      <c r="B58" s="16" t="s">
        <v>342</v>
      </c>
      <c r="C58" s="17" t="s">
        <v>506</v>
      </c>
      <c r="D58" s="41" t="s">
        <v>56</v>
      </c>
      <c r="E58" s="16" t="s">
        <v>90</v>
      </c>
      <c r="F58" s="18" t="s">
        <v>91</v>
      </c>
      <c r="G58" s="40" t="s">
        <v>833</v>
      </c>
      <c r="H58" s="17" t="s">
        <v>60</v>
      </c>
      <c r="I58" s="19"/>
      <c r="J58" s="19"/>
      <c r="K58" s="19">
        <v>5</v>
      </c>
      <c r="L58" s="19" t="s">
        <v>99</v>
      </c>
      <c r="M58" s="19">
        <v>4</v>
      </c>
      <c r="N58" s="19">
        <v>53</v>
      </c>
      <c r="O58" s="19"/>
      <c r="P58" s="17" t="s">
        <v>60</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40" t="s">
        <v>345</v>
      </c>
      <c r="B59" s="40" t="s">
        <v>346</v>
      </c>
      <c r="C59" s="17" t="s">
        <v>506</v>
      </c>
      <c r="D59" s="41" t="s">
        <v>56</v>
      </c>
      <c r="E59" s="16" t="s">
        <v>10</v>
      </c>
      <c r="F59" s="18" t="s">
        <v>312</v>
      </c>
      <c r="G59" s="40" t="s">
        <v>830</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349</v>
      </c>
      <c r="B60" s="16" t="s">
        <v>350</v>
      </c>
      <c r="C60" s="17" t="s">
        <v>506</v>
      </c>
      <c r="D60" s="41" t="s">
        <v>85</v>
      </c>
      <c r="E60" s="16" t="s">
        <v>118</v>
      </c>
      <c r="F60" s="40" t="s">
        <v>149</v>
      </c>
      <c r="G60" s="40" t="s">
        <v>836</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 t="shared" si="1"/>
        <v>0</v>
      </c>
      <c r="AA60" s="19" t="s">
        <v>9</v>
      </c>
      <c r="AB60" s="19" t="s">
        <v>60</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40" t="s">
        <v>354</v>
      </c>
      <c r="B61" s="40" t="s">
        <v>355</v>
      </c>
      <c r="C61" s="17" t="s">
        <v>506</v>
      </c>
      <c r="D61" s="5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 t="shared" si="1"/>
        <v>3</v>
      </c>
      <c r="AA61" s="19" t="s">
        <v>9</v>
      </c>
      <c r="AB61" s="19" t="s">
        <v>60</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40" t="s">
        <v>360</v>
      </c>
      <c r="B62" s="40" t="s">
        <v>361</v>
      </c>
      <c r="C62" s="17" t="s">
        <v>506</v>
      </c>
      <c r="D62" s="57" t="s">
        <v>56</v>
      </c>
      <c r="E62" s="16" t="s">
        <v>10</v>
      </c>
      <c r="F62" s="18" t="s">
        <v>242</v>
      </c>
      <c r="G62" s="40" t="s">
        <v>831</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 t="shared" si="1"/>
        <v>2</v>
      </c>
      <c r="AA62" s="19" t="s">
        <v>9</v>
      </c>
      <c r="AB62" s="19" t="s">
        <v>60</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39" t="s">
        <v>365</v>
      </c>
      <c r="B63" s="40" t="s">
        <v>366</v>
      </c>
      <c r="C63" s="17" t="s">
        <v>102</v>
      </c>
      <c r="D63" s="41"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 t="shared" si="1"/>
        <v>2</v>
      </c>
      <c r="AA63" s="19" t="s">
        <v>60</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40" t="s">
        <v>370</v>
      </c>
      <c r="B64" s="40" t="s">
        <v>371</v>
      </c>
      <c r="C64" s="17" t="s">
        <v>506</v>
      </c>
      <c r="D64" s="41" t="s">
        <v>56</v>
      </c>
      <c r="E64" s="16" t="s">
        <v>57</v>
      </c>
      <c r="F64" s="18" t="s">
        <v>372</v>
      </c>
      <c r="G64" s="40" t="s">
        <v>820</v>
      </c>
      <c r="H64" s="19"/>
      <c r="I64" s="19"/>
      <c r="J64" s="19"/>
      <c r="K64" s="19">
        <v>2</v>
      </c>
      <c r="L64" s="19" t="s">
        <v>59</v>
      </c>
      <c r="M64" s="19">
        <v>3</v>
      </c>
      <c r="N64" s="19">
        <v>20</v>
      </c>
      <c r="O64" s="17" t="s">
        <v>60</v>
      </c>
      <c r="P64" s="19"/>
      <c r="Q64" s="19"/>
      <c r="R64" s="17">
        <v>1</v>
      </c>
      <c r="S64" s="17">
        <v>1</v>
      </c>
      <c r="T64" s="19"/>
      <c r="U64" s="19"/>
      <c r="V64" s="19"/>
      <c r="W64" s="19"/>
      <c r="X64" s="20" t="s">
        <v>60</v>
      </c>
      <c r="Y64" s="19"/>
      <c r="Z64" s="13">
        <f t="shared" si="1"/>
        <v>1</v>
      </c>
      <c r="AA64" s="19" t="s">
        <v>9</v>
      </c>
      <c r="AB64" s="19" t="s">
        <v>60</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40" t="s">
        <v>376</v>
      </c>
      <c r="B65" s="40" t="s">
        <v>377</v>
      </c>
      <c r="C65" s="17" t="s">
        <v>506</v>
      </c>
      <c r="D65" s="41" t="s">
        <v>85</v>
      </c>
      <c r="E65" s="16" t="s">
        <v>73</v>
      </c>
      <c r="F65" s="40" t="s">
        <v>261</v>
      </c>
      <c r="G65" s="40" t="s">
        <v>823</v>
      </c>
      <c r="H65" s="19"/>
      <c r="I65" s="19"/>
      <c r="J65" s="19"/>
      <c r="K65" s="19">
        <v>1</v>
      </c>
      <c r="L65" s="19" t="s">
        <v>59</v>
      </c>
      <c r="M65" s="19">
        <v>5</v>
      </c>
      <c r="N65" s="19">
        <v>20</v>
      </c>
      <c r="O65" s="17" t="s">
        <v>60</v>
      </c>
      <c r="P65" s="19"/>
      <c r="Q65" s="19"/>
      <c r="R65" s="17">
        <v>1</v>
      </c>
      <c r="S65" s="19"/>
      <c r="T65" s="17">
        <v>1</v>
      </c>
      <c r="U65" s="19"/>
      <c r="V65" s="19"/>
      <c r="W65" s="19"/>
      <c r="X65" s="20" t="s">
        <v>60</v>
      </c>
      <c r="Y65" s="19"/>
      <c r="Z65" s="13">
        <f t="shared" si="1"/>
        <v>1</v>
      </c>
      <c r="AA65" s="19" t="s">
        <v>9</v>
      </c>
      <c r="AB65" s="19" t="s">
        <v>60</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39" t="s">
        <v>147</v>
      </c>
      <c r="B66" s="39" t="s">
        <v>148</v>
      </c>
      <c r="C66" s="17" t="s">
        <v>69</v>
      </c>
      <c r="D66" s="57"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40" t="s">
        <v>385</v>
      </c>
      <c r="B67" s="40" t="s">
        <v>386</v>
      </c>
      <c r="C67" s="17" t="s">
        <v>506</v>
      </c>
      <c r="D67" s="41" t="s">
        <v>85</v>
      </c>
      <c r="E67" s="16" t="s">
        <v>118</v>
      </c>
      <c r="F67" s="40" t="s">
        <v>149</v>
      </c>
      <c r="G67" s="40" t="s">
        <v>836</v>
      </c>
      <c r="H67" s="19"/>
      <c r="I67" s="19"/>
      <c r="J67" s="17" t="s">
        <v>60</v>
      </c>
      <c r="K67" s="19">
        <v>4</v>
      </c>
      <c r="L67" s="19" t="s">
        <v>87</v>
      </c>
      <c r="M67" s="19">
        <v>3</v>
      </c>
      <c r="N67" s="19">
        <v>30</v>
      </c>
      <c r="O67" s="17" t="s">
        <v>60</v>
      </c>
      <c r="P67" s="19"/>
      <c r="Q67" s="19"/>
      <c r="R67" s="19"/>
      <c r="S67" s="19">
        <v>1</v>
      </c>
      <c r="T67" s="19">
        <v>1</v>
      </c>
      <c r="U67" s="19"/>
      <c r="V67" s="19"/>
      <c r="W67" s="19"/>
      <c r="X67" s="20"/>
      <c r="Y67" s="19"/>
      <c r="Z67" s="13">
        <f t="shared" si="1"/>
        <v>2</v>
      </c>
      <c r="AA67" s="19" t="s">
        <v>9</v>
      </c>
      <c r="AB67" s="19" t="s">
        <v>9</v>
      </c>
      <c r="AC67" s="22" t="s">
        <v>60</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40" t="s">
        <v>390</v>
      </c>
      <c r="B68" s="40" t="s">
        <v>391</v>
      </c>
      <c r="C68" s="17" t="s">
        <v>506</v>
      </c>
      <c r="D68" s="41"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 t="shared" ref="Z68:Z131" si="23">IF(ISBLANK($X68), SUM(R68:W68), 1)</f>
        <v>2</v>
      </c>
      <c r="AA68" s="19" t="s">
        <v>9</v>
      </c>
      <c r="AB68" s="19" t="s">
        <v>9</v>
      </c>
      <c r="AC68" s="22" t="s">
        <v>60</v>
      </c>
      <c r="AD68" s="19" t="s">
        <v>9</v>
      </c>
      <c r="AE68" s="19" t="str">
        <f t="shared" ref="AE68:AE131" si="24">IF(K68&lt;4,"X","")</f>
        <v>X</v>
      </c>
      <c r="AF68" s="19" t="str">
        <f t="shared" ref="AF68:AF131" si="25">IF(COUNTBLANK(O68:Q68)&lt;=1,"X","")</f>
        <v/>
      </c>
      <c r="AG68" s="19">
        <f t="shared" ref="AG68:AG131" si="26">$I68</f>
        <v>0</v>
      </c>
      <c r="AH68" s="19" t="str">
        <f t="shared" ref="AH68:AH131" si="27">IF($S68 &gt; 0, "X", "")</f>
        <v>X</v>
      </c>
      <c r="AI68" s="17" t="str">
        <f t="shared" ref="AI68:AI131" si="28">IF(ISNUMBER(SEARCH("tuck", $F68, 1)), "X", "")</f>
        <v/>
      </c>
      <c r="AJ68" s="17" t="str">
        <f t="shared" ref="AJ68:AJ131" si="29">IF(AND(SUM(R68:W68) = 3, ISBLANK($X68)), "X", "")</f>
        <v/>
      </c>
      <c r="AK68" s="19" t="str">
        <f t="shared" ref="AK68:AK131" si="30">IF(OR($L68="ground", $L68="wild"), "X", "")</f>
        <v>X</v>
      </c>
      <c r="AL68" s="19">
        <f t="shared" ref="AL68:AL131" si="31">$H68</f>
        <v>0</v>
      </c>
      <c r="AM68" s="17" t="str">
        <f t="shared" ref="AM68:AM131" si="32">IF($U68 &gt; 0, "X", "")</f>
        <v/>
      </c>
      <c r="AN68" s="19" t="str">
        <f t="shared" ref="AN68:AN131" si="33">IF(AND($R68 &gt; 0, ISBLANK($W68), ISBLANK($S68), ISBLANK($T68), ISBLANK($U68), ISBLANK($V68)), "X", "")</f>
        <v/>
      </c>
      <c r="AO68" s="19" t="str">
        <f t="shared" ref="AO68:AO131" si="34">IF(AND(NOT(ISBLANK($O68)), ISBLANK($P68), ISBLANK($Q68)), "X", "")</f>
        <v/>
      </c>
      <c r="AP68" s="19" t="str">
        <f t="shared" ref="AP68:AP131" si="35">IF(N68&gt;65,"X","")</f>
        <v/>
      </c>
      <c r="AQ68" s="19" t="str">
        <f t="shared" ref="AQ68:AQ131" si="36">IF(OR($L68="cavity", $L68="wild"), "X", "")</f>
        <v/>
      </c>
      <c r="AR68" s="17" t="str">
        <f t="shared" ref="AR68:AR131" si="37">IF($W68 &gt; 0, "X", "")</f>
        <v/>
      </c>
      <c r="AS68" s="19" t="str">
        <f t="shared" ref="AS68:AS131" si="38">IF(N68&lt;=30,"X","")</f>
        <v>X</v>
      </c>
      <c r="AT68" s="19" t="str">
        <f t="shared" ref="AT68:AT131" si="39">IF(OR($L68="platform", $L68="wild"), "X", "")</f>
        <v/>
      </c>
      <c r="AU68" s="19" t="str">
        <f t="shared" ref="AU68:AU131" si="40">IF(AND(NOT(ISBLANK($P68)), ISBLANK($Q68), ISBLANK($O68)), "X", "")</f>
        <v>X</v>
      </c>
      <c r="AV68" s="17" t="str">
        <f t="shared" ref="AV68:AV131" si="41">IF($V68 &gt; 0, "X", "")</f>
        <v/>
      </c>
      <c r="AW68" s="17" t="str">
        <f t="shared" ref="AW68:AW131" si="42">IF($T68 &gt; 0, "X", "")</f>
        <v/>
      </c>
      <c r="AX68" s="19" t="str">
        <f t="shared" ref="AX68:AX131" si="43">IF(AND(NOT(ISBLANK($Q68)), ISBLANK($O68), ISBLANK($P68)), "X", "")</f>
        <v/>
      </c>
      <c r="AY68" s="19" t="str">
        <f t="shared" ref="AY68:AY131" si="44">IF(OR($L68="bowl", $L68="wild"), "X", "")</f>
        <v/>
      </c>
    </row>
    <row r="69" spans="1:51" ht="15.75" x14ac:dyDescent="0.5">
      <c r="A69" s="16" t="s">
        <v>395</v>
      </c>
      <c r="B69" s="16" t="s">
        <v>396</v>
      </c>
      <c r="C69" s="17" t="s">
        <v>506</v>
      </c>
      <c r="D69" s="57" t="s">
        <v>56</v>
      </c>
      <c r="E69" s="16" t="s">
        <v>10</v>
      </c>
      <c r="F69" s="18" t="s">
        <v>397</v>
      </c>
      <c r="G69" s="40" t="s">
        <v>830</v>
      </c>
      <c r="H69" s="19"/>
      <c r="I69" s="17" t="s">
        <v>60</v>
      </c>
      <c r="J69" s="19"/>
      <c r="K69" s="19">
        <v>3</v>
      </c>
      <c r="L69" s="19" t="s">
        <v>87</v>
      </c>
      <c r="M69" s="19">
        <v>3</v>
      </c>
      <c r="N69" s="19">
        <v>25</v>
      </c>
      <c r="O69" s="17" t="s">
        <v>60</v>
      </c>
      <c r="P69" s="17" t="s">
        <v>60</v>
      </c>
      <c r="Q69" s="19"/>
      <c r="R69" s="19"/>
      <c r="S69" s="19"/>
      <c r="T69" s="19">
        <v>2</v>
      </c>
      <c r="U69" s="19"/>
      <c r="V69" s="19"/>
      <c r="W69" s="19"/>
      <c r="X69" s="20"/>
      <c r="Y69" s="19"/>
      <c r="Z69" s="13">
        <f t="shared" si="23"/>
        <v>2</v>
      </c>
      <c r="AA69" s="19" t="s">
        <v>60</v>
      </c>
      <c r="AB69" s="19" t="s">
        <v>9</v>
      </c>
      <c r="AC69" s="22" t="s">
        <v>9</v>
      </c>
      <c r="AD69" s="19" t="s">
        <v>9</v>
      </c>
      <c r="AE69" s="19" t="str">
        <f t="shared" si="24"/>
        <v>X</v>
      </c>
      <c r="AF69" s="19" t="str">
        <f t="shared" si="25"/>
        <v>X</v>
      </c>
      <c r="AG69" s="19" t="str">
        <f t="shared" si="26"/>
        <v>X</v>
      </c>
      <c r="AH69" s="19" t="str">
        <f t="shared" si="27"/>
        <v/>
      </c>
      <c r="AI69" s="17" t="str">
        <f t="shared" si="28"/>
        <v>X</v>
      </c>
      <c r="AJ69" s="17" t="str">
        <f t="shared" si="29"/>
        <v/>
      </c>
      <c r="AK69" s="19" t="str">
        <f t="shared" si="30"/>
        <v/>
      </c>
      <c r="AL69" s="19">
        <f t="shared" si="31"/>
        <v>0</v>
      </c>
      <c r="AM69" s="17" t="str">
        <f t="shared" si="32"/>
        <v/>
      </c>
      <c r="AN69" s="19" t="str">
        <f t="shared" si="33"/>
        <v/>
      </c>
      <c r="AO69" s="19" t="str">
        <f t="shared" si="34"/>
        <v/>
      </c>
      <c r="AP69" s="19" t="str">
        <f t="shared" si="35"/>
        <v/>
      </c>
      <c r="AQ69" s="19" t="str">
        <f t="shared" si="36"/>
        <v/>
      </c>
      <c r="AR69" s="17" t="str">
        <f t="shared" si="37"/>
        <v/>
      </c>
      <c r="AS69" s="19" t="str">
        <f t="shared" si="38"/>
        <v>X</v>
      </c>
      <c r="AT69" s="19" t="str">
        <f t="shared" si="39"/>
        <v/>
      </c>
      <c r="AU69" s="19" t="str">
        <f t="shared" si="40"/>
        <v/>
      </c>
      <c r="AV69" s="17" t="str">
        <f t="shared" si="41"/>
        <v/>
      </c>
      <c r="AW69" s="17" t="str">
        <f t="shared" si="42"/>
        <v>X</v>
      </c>
      <c r="AX69" s="19" t="str">
        <f t="shared" si="43"/>
        <v/>
      </c>
      <c r="AY69" s="19" t="str">
        <f t="shared" si="44"/>
        <v>X</v>
      </c>
    </row>
    <row r="70" spans="1:51" ht="15.75" x14ac:dyDescent="0.5">
      <c r="A70" s="40" t="s">
        <v>401</v>
      </c>
      <c r="B70" s="40" t="s">
        <v>402</v>
      </c>
      <c r="C70" s="17" t="s">
        <v>506</v>
      </c>
      <c r="D70" s="41" t="s">
        <v>85</v>
      </c>
      <c r="E70" s="16" t="s">
        <v>118</v>
      </c>
      <c r="F70" s="40" t="s">
        <v>149</v>
      </c>
      <c r="G70" s="40" t="s">
        <v>836</v>
      </c>
      <c r="H70" s="19"/>
      <c r="I70" s="19"/>
      <c r="J70" s="17" t="s">
        <v>60</v>
      </c>
      <c r="K70" s="19">
        <v>4</v>
      </c>
      <c r="L70" s="19" t="s">
        <v>87</v>
      </c>
      <c r="M70" s="19">
        <v>2</v>
      </c>
      <c r="N70" s="19">
        <v>20</v>
      </c>
      <c r="O70" s="17" t="s">
        <v>60</v>
      </c>
      <c r="P70" s="19"/>
      <c r="Q70" s="19"/>
      <c r="R70" s="19">
        <v>1</v>
      </c>
      <c r="S70" s="19">
        <v>1</v>
      </c>
      <c r="T70" s="19"/>
      <c r="U70" s="19"/>
      <c r="V70" s="19"/>
      <c r="W70" s="19"/>
      <c r="X70" s="20"/>
      <c r="Y70" s="19"/>
      <c r="Z70" s="13">
        <f t="shared" si="23"/>
        <v>2</v>
      </c>
      <c r="AA70" s="19" t="s">
        <v>9</v>
      </c>
      <c r="AB70" s="19" t="s">
        <v>9</v>
      </c>
      <c r="AC70" s="22" t="s">
        <v>9</v>
      </c>
      <c r="AD70" s="19" t="s">
        <v>60</v>
      </c>
      <c r="AE70" s="19" t="str">
        <f t="shared" si="24"/>
        <v/>
      </c>
      <c r="AF70" s="19" t="str">
        <f t="shared" si="25"/>
        <v/>
      </c>
      <c r="AG70" s="19">
        <f t="shared" si="26"/>
        <v>0</v>
      </c>
      <c r="AH70" s="19" t="str">
        <f t="shared" si="27"/>
        <v>X</v>
      </c>
      <c r="AI70" s="17" t="str">
        <f t="shared" si="28"/>
        <v/>
      </c>
      <c r="AJ70" s="17" t="str">
        <f t="shared" si="29"/>
        <v/>
      </c>
      <c r="AK70" s="19" t="str">
        <f t="shared" si="30"/>
        <v/>
      </c>
      <c r="AL70" s="19">
        <f t="shared" si="31"/>
        <v>0</v>
      </c>
      <c r="AM70" s="17" t="str">
        <f t="shared" si="32"/>
        <v/>
      </c>
      <c r="AN70" s="19" t="str">
        <f t="shared" si="33"/>
        <v/>
      </c>
      <c r="AO70" s="19" t="str">
        <f t="shared" si="34"/>
        <v>X</v>
      </c>
      <c r="AP70" s="19" t="str">
        <f t="shared" si="35"/>
        <v/>
      </c>
      <c r="AQ70" s="19" t="str">
        <f t="shared" si="36"/>
        <v/>
      </c>
      <c r="AR70" s="17" t="str">
        <f t="shared" si="37"/>
        <v/>
      </c>
      <c r="AS70" s="19" t="str">
        <f t="shared" si="38"/>
        <v>X</v>
      </c>
      <c r="AT70" s="19" t="str">
        <f t="shared" si="39"/>
        <v/>
      </c>
      <c r="AU70" s="19" t="str">
        <f t="shared" si="40"/>
        <v/>
      </c>
      <c r="AV70" s="17" t="str">
        <f t="shared" si="41"/>
        <v/>
      </c>
      <c r="AW70" s="17" t="str">
        <f t="shared" si="42"/>
        <v/>
      </c>
      <c r="AX70" s="19" t="str">
        <f t="shared" si="43"/>
        <v/>
      </c>
      <c r="AY70" s="19" t="str">
        <f t="shared" si="44"/>
        <v>X</v>
      </c>
    </row>
    <row r="71" spans="1:51" ht="15.75" x14ac:dyDescent="0.5">
      <c r="A71" s="39" t="s">
        <v>151</v>
      </c>
      <c r="B71" s="39" t="s">
        <v>152</v>
      </c>
      <c r="C71" s="17" t="s">
        <v>69</v>
      </c>
      <c r="D71" s="41" t="s">
        <v>97</v>
      </c>
      <c r="E71" s="30" t="s">
        <v>118</v>
      </c>
      <c r="F71" s="18" t="s">
        <v>154</v>
      </c>
      <c r="G71" s="40" t="s">
        <v>858</v>
      </c>
      <c r="H71" s="19"/>
      <c r="I71" s="19"/>
      <c r="J71" s="17"/>
      <c r="K71" s="17">
        <v>4</v>
      </c>
      <c r="L71" s="17" t="s">
        <v>87</v>
      </c>
      <c r="M71" s="17">
        <v>3</v>
      </c>
      <c r="N71" s="17">
        <v>17</v>
      </c>
      <c r="O71" s="19"/>
      <c r="P71" s="19"/>
      <c r="Q71" s="17" t="s">
        <v>60</v>
      </c>
      <c r="R71" s="17">
        <v>1</v>
      </c>
      <c r="S71" s="17">
        <v>1</v>
      </c>
      <c r="T71" s="19"/>
      <c r="U71" s="19"/>
      <c r="V71" s="19"/>
      <c r="W71" s="19"/>
      <c r="X71" s="20"/>
      <c r="Y71" s="19"/>
      <c r="Z71" s="13">
        <f t="shared" si="23"/>
        <v>2</v>
      </c>
      <c r="AA71" s="19" t="s">
        <v>9</v>
      </c>
      <c r="AB71" s="19" t="s">
        <v>9</v>
      </c>
      <c r="AC71" s="22" t="s">
        <v>60</v>
      </c>
      <c r="AD71" s="19" t="s">
        <v>9</v>
      </c>
      <c r="AE71" s="19" t="str">
        <f t="shared" si="24"/>
        <v/>
      </c>
      <c r="AF71" s="19" t="str">
        <f t="shared" si="25"/>
        <v/>
      </c>
      <c r="AG71" s="19">
        <f t="shared" si="26"/>
        <v>0</v>
      </c>
      <c r="AH71" s="19" t="str">
        <f t="shared" si="27"/>
        <v>X</v>
      </c>
      <c r="AI71" s="17" t="str">
        <f t="shared" si="28"/>
        <v/>
      </c>
      <c r="AJ71" s="17" t="str">
        <f t="shared" si="29"/>
        <v/>
      </c>
      <c r="AK71" s="19" t="str">
        <f t="shared" si="30"/>
        <v/>
      </c>
      <c r="AL71" s="19">
        <f t="shared" si="31"/>
        <v>0</v>
      </c>
      <c r="AM71" s="17" t="str">
        <f t="shared" si="32"/>
        <v/>
      </c>
      <c r="AN71" s="19" t="str">
        <f t="shared" si="33"/>
        <v/>
      </c>
      <c r="AO71" s="19" t="str">
        <f t="shared" si="34"/>
        <v/>
      </c>
      <c r="AP71" s="19" t="str">
        <f t="shared" si="35"/>
        <v/>
      </c>
      <c r="AQ71" s="19" t="str">
        <f t="shared" si="36"/>
        <v/>
      </c>
      <c r="AR71" s="17" t="str">
        <f t="shared" si="37"/>
        <v/>
      </c>
      <c r="AS71" s="19" t="str">
        <f t="shared" si="38"/>
        <v>X</v>
      </c>
      <c r="AT71" s="19" t="str">
        <f t="shared" si="39"/>
        <v/>
      </c>
      <c r="AU71" s="19" t="str">
        <f t="shared" si="40"/>
        <v/>
      </c>
      <c r="AV71" s="17" t="str">
        <f t="shared" si="41"/>
        <v/>
      </c>
      <c r="AW71" s="17" t="str">
        <f t="shared" si="42"/>
        <v/>
      </c>
      <c r="AX71" s="19" t="str">
        <f t="shared" si="43"/>
        <v>X</v>
      </c>
      <c r="AY71" s="19" t="str">
        <f t="shared" si="44"/>
        <v>X</v>
      </c>
    </row>
    <row r="72" spans="1:51" ht="15.75" x14ac:dyDescent="0.5">
      <c r="A72" s="40" t="s">
        <v>427</v>
      </c>
      <c r="B72" s="40" t="s">
        <v>428</v>
      </c>
      <c r="C72" s="17" t="s">
        <v>506</v>
      </c>
      <c r="D72" s="41" t="s">
        <v>56</v>
      </c>
      <c r="E72" s="16" t="s">
        <v>73</v>
      </c>
      <c r="F72" s="40" t="s">
        <v>228</v>
      </c>
      <c r="G72" s="40" t="s">
        <v>824</v>
      </c>
      <c r="H72" s="19"/>
      <c r="I72" s="19"/>
      <c r="J72" s="17"/>
      <c r="K72" s="19">
        <v>5</v>
      </c>
      <c r="L72" s="19" t="s">
        <v>99</v>
      </c>
      <c r="M72" s="19">
        <v>2</v>
      </c>
      <c r="N72" s="19">
        <v>61</v>
      </c>
      <c r="O72" s="19"/>
      <c r="P72" s="17"/>
      <c r="Q72" s="19" t="s">
        <v>60</v>
      </c>
      <c r="R72" s="19"/>
      <c r="S72" s="19"/>
      <c r="T72" s="19"/>
      <c r="U72" s="19">
        <v>1</v>
      </c>
      <c r="V72" s="19"/>
      <c r="W72" s="19"/>
      <c r="X72" s="20"/>
      <c r="Y72" s="19"/>
      <c r="Z72" s="13">
        <f t="shared" si="23"/>
        <v>1</v>
      </c>
      <c r="AA72" s="19" t="s">
        <v>9</v>
      </c>
      <c r="AB72" s="19" t="s">
        <v>9</v>
      </c>
      <c r="AC72" s="22" t="s">
        <v>60</v>
      </c>
      <c r="AD72" s="19" t="s">
        <v>9</v>
      </c>
      <c r="AE72" s="19" t="str">
        <f t="shared" si="24"/>
        <v/>
      </c>
      <c r="AF72" s="19" t="str">
        <f t="shared" si="25"/>
        <v/>
      </c>
      <c r="AG72" s="19">
        <f t="shared" si="26"/>
        <v>0</v>
      </c>
      <c r="AH72" s="19" t="str">
        <f t="shared" si="27"/>
        <v/>
      </c>
      <c r="AI72" s="17" t="str">
        <f t="shared" si="28"/>
        <v/>
      </c>
      <c r="AJ72" s="17" t="str">
        <f t="shared" si="29"/>
        <v/>
      </c>
      <c r="AK72" s="19" t="str">
        <f t="shared" si="30"/>
        <v>X</v>
      </c>
      <c r="AL72" s="19">
        <f t="shared" si="31"/>
        <v>0</v>
      </c>
      <c r="AM72" s="17" t="str">
        <f t="shared" si="32"/>
        <v>X</v>
      </c>
      <c r="AN72" s="19" t="str">
        <f t="shared" si="33"/>
        <v/>
      </c>
      <c r="AO72" s="19" t="str">
        <f t="shared" si="34"/>
        <v/>
      </c>
      <c r="AP72" s="19" t="str">
        <f t="shared" si="35"/>
        <v/>
      </c>
      <c r="AQ72" s="19" t="str">
        <f t="shared" si="36"/>
        <v>X</v>
      </c>
      <c r="AR72" s="17" t="str">
        <f t="shared" si="37"/>
        <v/>
      </c>
      <c r="AS72" s="19" t="str">
        <f t="shared" si="38"/>
        <v/>
      </c>
      <c r="AT72" s="19" t="str">
        <f t="shared" si="39"/>
        <v>X</v>
      </c>
      <c r="AU72" s="19" t="str">
        <f t="shared" si="40"/>
        <v/>
      </c>
      <c r="AV72" s="17" t="str">
        <f t="shared" si="41"/>
        <v/>
      </c>
      <c r="AW72" s="17" t="str">
        <f t="shared" si="42"/>
        <v/>
      </c>
      <c r="AX72" s="19" t="str">
        <f t="shared" si="43"/>
        <v>X</v>
      </c>
      <c r="AY72" s="19" t="str">
        <f t="shared" si="44"/>
        <v>X</v>
      </c>
    </row>
    <row r="73" spans="1:51" ht="15.75" x14ac:dyDescent="0.5">
      <c r="A73" s="40" t="s">
        <v>434</v>
      </c>
      <c r="B73" s="40" t="s">
        <v>435</v>
      </c>
      <c r="C73" s="17" t="s">
        <v>506</v>
      </c>
      <c r="D73" s="57" t="s">
        <v>56</v>
      </c>
      <c r="E73" s="16" t="s">
        <v>57</v>
      </c>
      <c r="F73" s="18" t="s">
        <v>58</v>
      </c>
      <c r="G73" s="40" t="s">
        <v>820</v>
      </c>
      <c r="H73" s="19"/>
      <c r="I73" s="19"/>
      <c r="J73" s="19"/>
      <c r="K73" s="19">
        <v>5</v>
      </c>
      <c r="L73" s="19" t="s">
        <v>75</v>
      </c>
      <c r="M73" s="19">
        <v>2</v>
      </c>
      <c r="N73" s="19">
        <v>61</v>
      </c>
      <c r="O73" s="19" t="s">
        <v>60</v>
      </c>
      <c r="P73" s="17"/>
      <c r="Q73" s="19"/>
      <c r="R73" s="19"/>
      <c r="S73" s="19">
        <v>2</v>
      </c>
      <c r="T73" s="19"/>
      <c r="U73" s="19"/>
      <c r="V73" s="19"/>
      <c r="W73" s="19">
        <v>1</v>
      </c>
      <c r="X73" s="20"/>
      <c r="Y73" s="19"/>
      <c r="Z73" s="13">
        <f t="shared" si="23"/>
        <v>3</v>
      </c>
      <c r="AA73" s="19" t="s">
        <v>9</v>
      </c>
      <c r="AB73" s="19" t="s">
        <v>9</v>
      </c>
      <c r="AC73" s="22" t="s">
        <v>60</v>
      </c>
      <c r="AD73" s="19" t="s">
        <v>9</v>
      </c>
      <c r="AE73" s="19" t="str">
        <f t="shared" si="24"/>
        <v/>
      </c>
      <c r="AF73" s="19" t="str">
        <f t="shared" si="25"/>
        <v/>
      </c>
      <c r="AG73" s="19">
        <f t="shared" si="26"/>
        <v>0</v>
      </c>
      <c r="AH73" s="19" t="str">
        <f t="shared" si="27"/>
        <v>X</v>
      </c>
      <c r="AI73" s="17" t="str">
        <f t="shared" si="28"/>
        <v/>
      </c>
      <c r="AJ73" s="17" t="str">
        <f t="shared" si="29"/>
        <v>X</v>
      </c>
      <c r="AK73" s="19" t="str">
        <f t="shared" si="30"/>
        <v/>
      </c>
      <c r="AL73" s="19">
        <f t="shared" si="31"/>
        <v>0</v>
      </c>
      <c r="AM73" s="17" t="str">
        <f t="shared" si="32"/>
        <v/>
      </c>
      <c r="AN73" s="19" t="str">
        <f t="shared" si="33"/>
        <v/>
      </c>
      <c r="AO73" s="19" t="str">
        <f t="shared" si="34"/>
        <v>X</v>
      </c>
      <c r="AP73" s="19" t="str">
        <f t="shared" si="35"/>
        <v/>
      </c>
      <c r="AQ73" s="19" t="str">
        <f t="shared" si="36"/>
        <v/>
      </c>
      <c r="AR73" s="17" t="str">
        <f t="shared" si="37"/>
        <v>X</v>
      </c>
      <c r="AS73" s="19" t="str">
        <f t="shared" si="38"/>
        <v/>
      </c>
      <c r="AT73" s="19" t="str">
        <f t="shared" si="39"/>
        <v>X</v>
      </c>
      <c r="AU73" s="19" t="str">
        <f t="shared" si="40"/>
        <v/>
      </c>
      <c r="AV73" s="17" t="str">
        <f t="shared" si="41"/>
        <v/>
      </c>
      <c r="AW73" s="17" t="str">
        <f t="shared" si="42"/>
        <v/>
      </c>
      <c r="AX73" s="19" t="str">
        <f t="shared" si="43"/>
        <v/>
      </c>
      <c r="AY73" s="19" t="str">
        <f t="shared" si="44"/>
        <v/>
      </c>
    </row>
    <row r="74" spans="1:51" ht="15.75" x14ac:dyDescent="0.5">
      <c r="A74" s="39" t="s">
        <v>156</v>
      </c>
      <c r="B74" s="39" t="s">
        <v>158</v>
      </c>
      <c r="C74" s="17" t="s">
        <v>69</v>
      </c>
      <c r="D74" s="57" t="s">
        <v>56</v>
      </c>
      <c r="E74" s="16" t="s">
        <v>106</v>
      </c>
      <c r="F74" s="18" t="s">
        <v>159</v>
      </c>
      <c r="G74" s="40" t="s">
        <v>845</v>
      </c>
      <c r="H74" s="19"/>
      <c r="I74" s="19"/>
      <c r="J74" s="19"/>
      <c r="K74" s="19">
        <v>2</v>
      </c>
      <c r="L74" s="19" t="s">
        <v>59</v>
      </c>
      <c r="M74" s="19">
        <v>6</v>
      </c>
      <c r="N74" s="19">
        <v>16</v>
      </c>
      <c r="O74" s="17" t="s">
        <v>60</v>
      </c>
      <c r="P74" s="17"/>
      <c r="Q74" s="17"/>
      <c r="R74" s="19">
        <v>1</v>
      </c>
      <c r="S74" s="19">
        <v>1</v>
      </c>
      <c r="T74" s="19"/>
      <c r="U74" s="19"/>
      <c r="V74" s="19"/>
      <c r="W74" s="19"/>
      <c r="X74" s="20"/>
      <c r="Y74" s="19"/>
      <c r="Z74" s="13">
        <f t="shared" si="23"/>
        <v>2</v>
      </c>
      <c r="AA74" s="19" t="s">
        <v>9</v>
      </c>
      <c r="AB74" s="19" t="s">
        <v>9</v>
      </c>
      <c r="AC74" s="22" t="s">
        <v>9</v>
      </c>
      <c r="AD74" s="19" t="s">
        <v>60</v>
      </c>
      <c r="AE74" s="19" t="str">
        <f t="shared" si="24"/>
        <v>X</v>
      </c>
      <c r="AF74" s="19" t="str">
        <f t="shared" si="25"/>
        <v/>
      </c>
      <c r="AG74" s="19">
        <f t="shared" si="26"/>
        <v>0</v>
      </c>
      <c r="AH74" s="19" t="str">
        <f t="shared" si="27"/>
        <v>X</v>
      </c>
      <c r="AI74" s="17" t="str">
        <f t="shared" si="28"/>
        <v/>
      </c>
      <c r="AJ74" s="17" t="str">
        <f t="shared" si="29"/>
        <v/>
      </c>
      <c r="AK74" s="19" t="str">
        <f t="shared" si="30"/>
        <v/>
      </c>
      <c r="AL74" s="19">
        <f t="shared" si="31"/>
        <v>0</v>
      </c>
      <c r="AM74" s="17" t="str">
        <f t="shared" si="32"/>
        <v/>
      </c>
      <c r="AN74" s="19" t="str">
        <f t="shared" si="33"/>
        <v/>
      </c>
      <c r="AO74" s="19" t="str">
        <f t="shared" si="34"/>
        <v>X</v>
      </c>
      <c r="AP74" s="19" t="str">
        <f t="shared" si="35"/>
        <v/>
      </c>
      <c r="AQ74" s="19" t="str">
        <f t="shared" si="36"/>
        <v>X</v>
      </c>
      <c r="AR74" s="17" t="str">
        <f t="shared" si="37"/>
        <v/>
      </c>
      <c r="AS74" s="19" t="str">
        <f t="shared" si="38"/>
        <v>X</v>
      </c>
      <c r="AT74" s="19" t="str">
        <f t="shared" si="39"/>
        <v/>
      </c>
      <c r="AU74" s="19" t="str">
        <f t="shared" si="40"/>
        <v/>
      </c>
      <c r="AV74" s="17" t="str">
        <f t="shared" si="41"/>
        <v/>
      </c>
      <c r="AW74" s="17" t="str">
        <f t="shared" si="42"/>
        <v/>
      </c>
      <c r="AX74" s="19" t="str">
        <f t="shared" si="43"/>
        <v/>
      </c>
      <c r="AY74" s="19" t="str">
        <f t="shared" si="44"/>
        <v/>
      </c>
    </row>
    <row r="75" spans="1:51" ht="15.75" x14ac:dyDescent="0.5">
      <c r="A75" s="39" t="s">
        <v>161</v>
      </c>
      <c r="B75" s="39" t="s">
        <v>162</v>
      </c>
      <c r="C75" s="17" t="s">
        <v>69</v>
      </c>
      <c r="D75" s="41" t="s">
        <v>85</v>
      </c>
      <c r="E75" s="16" t="s">
        <v>118</v>
      </c>
      <c r="F75" s="18" t="s">
        <v>164</v>
      </c>
      <c r="G75" s="40" t="s">
        <v>857</v>
      </c>
      <c r="H75" s="19"/>
      <c r="I75" s="19"/>
      <c r="J75" s="19"/>
      <c r="K75" s="19">
        <v>4</v>
      </c>
      <c r="L75" s="19" t="s">
        <v>87</v>
      </c>
      <c r="M75" s="19">
        <v>5</v>
      </c>
      <c r="N75" s="19">
        <v>36</v>
      </c>
      <c r="O75" s="17" t="s">
        <v>60</v>
      </c>
      <c r="P75" s="17"/>
      <c r="Q75" s="19"/>
      <c r="R75" s="17">
        <v>1</v>
      </c>
      <c r="S75" s="17"/>
      <c r="T75" s="19">
        <v>2</v>
      </c>
      <c r="U75" s="19"/>
      <c r="V75" s="19"/>
      <c r="W75" s="19"/>
      <c r="X75" s="20"/>
      <c r="Y75" s="19"/>
      <c r="Z75" s="13">
        <f t="shared" si="23"/>
        <v>3</v>
      </c>
      <c r="AA75" s="19" t="s">
        <v>9</v>
      </c>
      <c r="AB75" s="19" t="s">
        <v>9</v>
      </c>
      <c r="AC75" s="22" t="s">
        <v>9</v>
      </c>
      <c r="AD75" s="19" t="s">
        <v>60</v>
      </c>
      <c r="AE75" s="19" t="str">
        <f t="shared" si="24"/>
        <v/>
      </c>
      <c r="AF75" s="19" t="str">
        <f t="shared" si="25"/>
        <v/>
      </c>
      <c r="AG75" s="19">
        <f t="shared" si="26"/>
        <v>0</v>
      </c>
      <c r="AH75" s="19" t="str">
        <f t="shared" si="27"/>
        <v/>
      </c>
      <c r="AI75" s="17" t="str">
        <f t="shared" si="28"/>
        <v/>
      </c>
      <c r="AJ75" s="17" t="str">
        <f t="shared" si="29"/>
        <v>X</v>
      </c>
      <c r="AK75" s="19" t="str">
        <f t="shared" si="30"/>
        <v/>
      </c>
      <c r="AL75" s="19">
        <f t="shared" si="31"/>
        <v>0</v>
      </c>
      <c r="AM75" s="17" t="str">
        <f t="shared" si="32"/>
        <v/>
      </c>
      <c r="AN75" s="19" t="str">
        <f t="shared" si="33"/>
        <v/>
      </c>
      <c r="AO75" s="19" t="str">
        <f t="shared" si="34"/>
        <v>X</v>
      </c>
      <c r="AP75" s="19" t="str">
        <f t="shared" si="35"/>
        <v/>
      </c>
      <c r="AQ75" s="19" t="str">
        <f t="shared" si="36"/>
        <v/>
      </c>
      <c r="AR75" s="17" t="str">
        <f t="shared" si="37"/>
        <v/>
      </c>
      <c r="AS75" s="19" t="str">
        <f t="shared" si="38"/>
        <v/>
      </c>
      <c r="AT75" s="19" t="str">
        <f t="shared" si="39"/>
        <v/>
      </c>
      <c r="AU75" s="19" t="str">
        <f t="shared" si="40"/>
        <v/>
      </c>
      <c r="AV75" s="17" t="str">
        <f t="shared" si="41"/>
        <v/>
      </c>
      <c r="AW75" s="17" t="str">
        <f t="shared" si="42"/>
        <v>X</v>
      </c>
      <c r="AX75" s="19" t="str">
        <f t="shared" si="43"/>
        <v/>
      </c>
      <c r="AY75" s="19" t="str">
        <f t="shared" si="44"/>
        <v>X</v>
      </c>
    </row>
    <row r="76" spans="1:51" ht="15.75" x14ac:dyDescent="0.5">
      <c r="A76" s="39" t="s">
        <v>167</v>
      </c>
      <c r="B76" s="39" t="s">
        <v>168</v>
      </c>
      <c r="C76" s="17" t="s">
        <v>69</v>
      </c>
      <c r="D76" s="41" t="s">
        <v>85</v>
      </c>
      <c r="E76" s="16" t="s">
        <v>169</v>
      </c>
      <c r="F76" s="18" t="s">
        <v>170</v>
      </c>
      <c r="G76" s="40" t="s">
        <v>856</v>
      </c>
      <c r="H76" s="19" t="s">
        <v>60</v>
      </c>
      <c r="I76" s="19"/>
      <c r="J76" s="19"/>
      <c r="K76" s="19">
        <v>4</v>
      </c>
      <c r="L76" s="19" t="s">
        <v>75</v>
      </c>
      <c r="M76" s="19">
        <v>2</v>
      </c>
      <c r="N76" s="19">
        <v>123</v>
      </c>
      <c r="O76" s="19" t="s">
        <v>60</v>
      </c>
      <c r="P76" s="19" t="s">
        <v>60</v>
      </c>
      <c r="Q76" s="17" t="s">
        <v>60</v>
      </c>
      <c r="R76" s="19"/>
      <c r="S76" s="19"/>
      <c r="T76" s="19"/>
      <c r="U76" s="19"/>
      <c r="V76" s="19">
        <v>1</v>
      </c>
      <c r="W76" s="19"/>
      <c r="X76" s="20"/>
      <c r="Y76" s="19" t="s">
        <v>60</v>
      </c>
      <c r="Z76" s="13">
        <f t="shared" si="23"/>
        <v>1</v>
      </c>
      <c r="AA76" s="19" t="s">
        <v>9</v>
      </c>
      <c r="AB76" s="19" t="s">
        <v>9</v>
      </c>
      <c r="AC76" s="22" t="s">
        <v>9</v>
      </c>
      <c r="AD76" s="19" t="s">
        <v>9</v>
      </c>
      <c r="AE76" s="19" t="str">
        <f t="shared" si="24"/>
        <v/>
      </c>
      <c r="AF76" s="19" t="str">
        <f t="shared" si="25"/>
        <v>X</v>
      </c>
      <c r="AG76" s="19">
        <f t="shared" si="26"/>
        <v>0</v>
      </c>
      <c r="AH76" s="19" t="str">
        <f t="shared" si="27"/>
        <v/>
      </c>
      <c r="AI76" s="17" t="str">
        <f t="shared" si="28"/>
        <v>X</v>
      </c>
      <c r="AJ76" s="17" t="str">
        <f t="shared" si="29"/>
        <v/>
      </c>
      <c r="AK76" s="19" t="str">
        <f t="shared" si="30"/>
        <v/>
      </c>
      <c r="AL76" s="19" t="str">
        <f t="shared" si="31"/>
        <v>X</v>
      </c>
      <c r="AM76" s="17" t="str">
        <f t="shared" si="32"/>
        <v/>
      </c>
      <c r="AN76" s="19" t="str">
        <f t="shared" si="33"/>
        <v/>
      </c>
      <c r="AO76" s="19" t="str">
        <f t="shared" si="34"/>
        <v/>
      </c>
      <c r="AP76" s="19" t="str">
        <f t="shared" si="35"/>
        <v>X</v>
      </c>
      <c r="AQ76" s="19" t="str">
        <f t="shared" si="36"/>
        <v/>
      </c>
      <c r="AR76" s="17" t="str">
        <f t="shared" si="37"/>
        <v/>
      </c>
      <c r="AS76" s="19" t="str">
        <f t="shared" si="38"/>
        <v/>
      </c>
      <c r="AT76" s="19" t="str">
        <f t="shared" si="39"/>
        <v>X</v>
      </c>
      <c r="AU76" s="19" t="str">
        <f t="shared" si="40"/>
        <v/>
      </c>
      <c r="AV76" s="17" t="str">
        <f t="shared" si="41"/>
        <v>X</v>
      </c>
      <c r="AW76" s="17" t="str">
        <f t="shared" si="42"/>
        <v/>
      </c>
      <c r="AX76" s="19" t="str">
        <f t="shared" si="43"/>
        <v/>
      </c>
      <c r="AY76" s="19" t="str">
        <f t="shared" si="44"/>
        <v/>
      </c>
    </row>
    <row r="77" spans="1:51" ht="15.75" x14ac:dyDescent="0.5">
      <c r="A77" s="39" t="s">
        <v>184</v>
      </c>
      <c r="B77" s="39" t="s">
        <v>185</v>
      </c>
      <c r="C77" s="17" t="s">
        <v>69</v>
      </c>
      <c r="D77" s="41" t="s">
        <v>63</v>
      </c>
      <c r="E77" s="16" t="s">
        <v>64</v>
      </c>
      <c r="F77" s="18" t="s">
        <v>186</v>
      </c>
      <c r="G77" s="40" t="s">
        <v>848</v>
      </c>
      <c r="H77" s="19"/>
      <c r="I77" s="19"/>
      <c r="J77" s="19"/>
      <c r="K77" s="19">
        <v>4</v>
      </c>
      <c r="L77" s="19" t="s">
        <v>325</v>
      </c>
      <c r="M77" s="19">
        <v>0</v>
      </c>
      <c r="N77" s="19">
        <v>57</v>
      </c>
      <c r="O77" s="17" t="s">
        <v>60</v>
      </c>
      <c r="P77" s="19" t="s">
        <v>60</v>
      </c>
      <c r="Q77" s="19"/>
      <c r="R77" s="19">
        <v>2</v>
      </c>
      <c r="S77" s="19"/>
      <c r="T77" s="19"/>
      <c r="U77" s="19"/>
      <c r="V77" s="19"/>
      <c r="W77" s="19"/>
      <c r="X77" s="20"/>
      <c r="Y77" s="19"/>
      <c r="Z77" s="13">
        <f t="shared" si="23"/>
        <v>2</v>
      </c>
      <c r="AA77" s="19" t="s">
        <v>9</v>
      </c>
      <c r="AB77" s="19" t="s">
        <v>9</v>
      </c>
      <c r="AC77" s="22" t="s">
        <v>9</v>
      </c>
      <c r="AD77" s="19" t="s">
        <v>9</v>
      </c>
      <c r="AE77" s="19" t="str">
        <f t="shared" si="24"/>
        <v/>
      </c>
      <c r="AF77" s="19" t="str">
        <f t="shared" si="25"/>
        <v>X</v>
      </c>
      <c r="AG77" s="19">
        <f t="shared" si="26"/>
        <v>0</v>
      </c>
      <c r="AH77" s="19" t="str">
        <f t="shared" si="27"/>
        <v/>
      </c>
      <c r="AI77" s="17" t="str">
        <f t="shared" si="28"/>
        <v/>
      </c>
      <c r="AJ77" s="17" t="str">
        <f t="shared" si="29"/>
        <v/>
      </c>
      <c r="AK77" s="19" t="str">
        <f t="shared" si="30"/>
        <v/>
      </c>
      <c r="AL77" s="19">
        <f t="shared" si="31"/>
        <v>0</v>
      </c>
      <c r="AM77" s="17" t="str">
        <f t="shared" si="32"/>
        <v/>
      </c>
      <c r="AN77" s="19" t="str">
        <f t="shared" si="33"/>
        <v>X</v>
      </c>
      <c r="AO77" s="19" t="str">
        <f t="shared" si="34"/>
        <v/>
      </c>
      <c r="AP77" s="19" t="str">
        <f t="shared" si="35"/>
        <v/>
      </c>
      <c r="AQ77" s="19" t="str">
        <f t="shared" si="36"/>
        <v/>
      </c>
      <c r="AR77" s="17" t="str">
        <f t="shared" si="37"/>
        <v/>
      </c>
      <c r="AS77" s="19" t="str">
        <f t="shared" si="38"/>
        <v/>
      </c>
      <c r="AT77" s="19" t="str">
        <f t="shared" si="39"/>
        <v/>
      </c>
      <c r="AU77" s="19" t="str">
        <f t="shared" si="40"/>
        <v/>
      </c>
      <c r="AV77" s="17" t="str">
        <f t="shared" si="41"/>
        <v/>
      </c>
      <c r="AW77" s="17" t="str">
        <f t="shared" si="42"/>
        <v/>
      </c>
      <c r="AX77" s="19" t="str">
        <f t="shared" si="43"/>
        <v/>
      </c>
      <c r="AY77" s="19" t="str">
        <f t="shared" si="44"/>
        <v/>
      </c>
    </row>
    <row r="78" spans="1:51" ht="15.75" x14ac:dyDescent="0.5">
      <c r="A78" s="39" t="s">
        <v>190</v>
      </c>
      <c r="B78" s="39" t="s">
        <v>191</v>
      </c>
      <c r="C78" s="17" t="s">
        <v>69</v>
      </c>
      <c r="D78" s="41" t="s">
        <v>97</v>
      </c>
      <c r="E78" s="30" t="s">
        <v>64</v>
      </c>
      <c r="F78" s="18" t="s">
        <v>192</v>
      </c>
      <c r="G78" s="40" t="s">
        <v>847</v>
      </c>
      <c r="H78" s="19"/>
      <c r="I78" s="19"/>
      <c r="J78" s="17"/>
      <c r="K78" s="17">
        <v>2</v>
      </c>
      <c r="L78" s="17" t="s">
        <v>59</v>
      </c>
      <c r="M78" s="17">
        <v>4</v>
      </c>
      <c r="N78" s="17">
        <v>73</v>
      </c>
      <c r="O78" s="17" t="s">
        <v>60</v>
      </c>
      <c r="P78" s="19"/>
      <c r="Q78" s="19" t="s">
        <v>60</v>
      </c>
      <c r="R78" s="17">
        <v>1</v>
      </c>
      <c r="S78" s="17"/>
      <c r="T78" s="19"/>
      <c r="U78" s="19">
        <v>1</v>
      </c>
      <c r="V78" s="19"/>
      <c r="W78" s="19"/>
      <c r="X78" s="20"/>
      <c r="Y78" s="19"/>
      <c r="Z78" s="13">
        <f t="shared" si="23"/>
        <v>2</v>
      </c>
      <c r="AA78" s="19" t="s">
        <v>60</v>
      </c>
      <c r="AB78" s="19" t="s">
        <v>9</v>
      </c>
      <c r="AC78" s="22" t="s">
        <v>9</v>
      </c>
      <c r="AD78" s="19" t="s">
        <v>60</v>
      </c>
      <c r="AE78" s="19" t="str">
        <f t="shared" si="24"/>
        <v>X</v>
      </c>
      <c r="AF78" s="19" t="str">
        <f t="shared" si="25"/>
        <v>X</v>
      </c>
      <c r="AG78" s="19">
        <f t="shared" si="26"/>
        <v>0</v>
      </c>
      <c r="AH78" s="19" t="str">
        <f t="shared" si="27"/>
        <v/>
      </c>
      <c r="AI78" s="17" t="str">
        <f t="shared" si="28"/>
        <v/>
      </c>
      <c r="AJ78" s="17" t="str">
        <f t="shared" si="29"/>
        <v/>
      </c>
      <c r="AK78" s="19" t="str">
        <f t="shared" si="30"/>
        <v/>
      </c>
      <c r="AL78" s="19">
        <f t="shared" si="31"/>
        <v>0</v>
      </c>
      <c r="AM78" s="17" t="str">
        <f t="shared" si="32"/>
        <v>X</v>
      </c>
      <c r="AN78" s="19" t="str">
        <f t="shared" si="33"/>
        <v/>
      </c>
      <c r="AO78" s="19" t="str">
        <f t="shared" si="34"/>
        <v/>
      </c>
      <c r="AP78" s="19" t="str">
        <f t="shared" si="35"/>
        <v>X</v>
      </c>
      <c r="AQ78" s="19" t="str">
        <f t="shared" si="36"/>
        <v>X</v>
      </c>
      <c r="AR78" s="17" t="str">
        <f t="shared" si="37"/>
        <v/>
      </c>
      <c r="AS78" s="19" t="str">
        <f t="shared" si="38"/>
        <v/>
      </c>
      <c r="AT78" s="19" t="str">
        <f t="shared" si="39"/>
        <v/>
      </c>
      <c r="AU78" s="19" t="str">
        <f t="shared" si="40"/>
        <v/>
      </c>
      <c r="AV78" s="17" t="str">
        <f t="shared" si="41"/>
        <v/>
      </c>
      <c r="AW78" s="17" t="str">
        <f t="shared" si="42"/>
        <v/>
      </c>
      <c r="AX78" s="19" t="str">
        <f t="shared" si="43"/>
        <v/>
      </c>
      <c r="AY78" s="19" t="str">
        <f t="shared" si="44"/>
        <v/>
      </c>
    </row>
    <row r="79" spans="1:51" ht="15.75" x14ac:dyDescent="0.5">
      <c r="A79" s="40" t="s">
        <v>456</v>
      </c>
      <c r="B79" s="40" t="s">
        <v>457</v>
      </c>
      <c r="C79" s="17" t="s">
        <v>506</v>
      </c>
      <c r="D79" s="41" t="s">
        <v>56</v>
      </c>
      <c r="E79" s="30" t="s">
        <v>10</v>
      </c>
      <c r="F79" s="18" t="s">
        <v>312</v>
      </c>
      <c r="G79" s="40" t="s">
        <v>830</v>
      </c>
      <c r="H79" s="19"/>
      <c r="I79" s="19" t="s">
        <v>60</v>
      </c>
      <c r="J79" s="17"/>
      <c r="K79" s="17">
        <v>3</v>
      </c>
      <c r="L79" s="17" t="s">
        <v>87</v>
      </c>
      <c r="M79" s="17">
        <v>3</v>
      </c>
      <c r="N79" s="17">
        <v>43</v>
      </c>
      <c r="O79" s="17" t="s">
        <v>60</v>
      </c>
      <c r="P79" s="19" t="s">
        <v>60</v>
      </c>
      <c r="Q79" s="19" t="s">
        <v>60</v>
      </c>
      <c r="R79" s="17"/>
      <c r="S79" s="19">
        <v>1</v>
      </c>
      <c r="T79" s="17"/>
      <c r="U79" s="19"/>
      <c r="V79" s="19"/>
      <c r="W79" s="19">
        <v>1</v>
      </c>
      <c r="X79" s="20"/>
      <c r="Y79" s="19"/>
      <c r="Z79" s="13">
        <f t="shared" si="23"/>
        <v>2</v>
      </c>
      <c r="AA79" s="19" t="s">
        <v>9</v>
      </c>
      <c r="AB79" s="19" t="s">
        <v>9</v>
      </c>
      <c r="AC79" s="22" t="s">
        <v>9</v>
      </c>
      <c r="AD79" s="19" t="s">
        <v>9</v>
      </c>
      <c r="AE79" s="19" t="str">
        <f t="shared" si="24"/>
        <v>X</v>
      </c>
      <c r="AF79" s="19" t="str">
        <f t="shared" si="25"/>
        <v>X</v>
      </c>
      <c r="AG79" s="19" t="str">
        <f t="shared" si="26"/>
        <v>X</v>
      </c>
      <c r="AH79" s="19" t="str">
        <f t="shared" si="27"/>
        <v>X</v>
      </c>
      <c r="AI79" s="17" t="str">
        <f t="shared" si="28"/>
        <v>X</v>
      </c>
      <c r="AJ79" s="17" t="str">
        <f t="shared" si="29"/>
        <v/>
      </c>
      <c r="AK79" s="19" t="str">
        <f t="shared" si="30"/>
        <v/>
      </c>
      <c r="AL79" s="19">
        <f t="shared" si="31"/>
        <v>0</v>
      </c>
      <c r="AM79" s="17" t="str">
        <f t="shared" si="32"/>
        <v/>
      </c>
      <c r="AN79" s="19" t="str">
        <f t="shared" si="33"/>
        <v/>
      </c>
      <c r="AO79" s="19" t="str">
        <f t="shared" si="34"/>
        <v/>
      </c>
      <c r="AP79" s="19" t="str">
        <f t="shared" si="35"/>
        <v/>
      </c>
      <c r="AQ79" s="19" t="str">
        <f t="shared" si="36"/>
        <v/>
      </c>
      <c r="AR79" s="17" t="str">
        <f t="shared" si="37"/>
        <v>X</v>
      </c>
      <c r="AS79" s="19" t="str">
        <f t="shared" si="38"/>
        <v/>
      </c>
      <c r="AT79" s="19" t="str">
        <f t="shared" si="39"/>
        <v/>
      </c>
      <c r="AU79" s="19" t="str">
        <f t="shared" si="40"/>
        <v/>
      </c>
      <c r="AV79" s="17" t="str">
        <f t="shared" si="41"/>
        <v/>
      </c>
      <c r="AW79" s="17" t="str">
        <f t="shared" si="42"/>
        <v/>
      </c>
      <c r="AX79" s="19" t="str">
        <f t="shared" si="43"/>
        <v/>
      </c>
      <c r="AY79" s="19" t="str">
        <f t="shared" si="44"/>
        <v>X</v>
      </c>
    </row>
    <row r="80" spans="1:51" ht="15.75" x14ac:dyDescent="0.5">
      <c r="A80" s="39" t="s">
        <v>175</v>
      </c>
      <c r="B80" s="39" t="s">
        <v>176</v>
      </c>
      <c r="C80" s="17" t="s">
        <v>69</v>
      </c>
      <c r="D80" s="41" t="s">
        <v>56</v>
      </c>
      <c r="E80" s="30" t="s">
        <v>10</v>
      </c>
      <c r="F80" s="18" t="s">
        <v>177</v>
      </c>
      <c r="G80" s="40" t="s">
        <v>852</v>
      </c>
      <c r="H80" s="17"/>
      <c r="I80" s="19" t="s">
        <v>60</v>
      </c>
      <c r="J80" s="17"/>
      <c r="K80" s="17">
        <v>4</v>
      </c>
      <c r="L80" s="17" t="s">
        <v>87</v>
      </c>
      <c r="M80" s="17">
        <v>2</v>
      </c>
      <c r="N80" s="17">
        <v>23</v>
      </c>
      <c r="O80" s="17" t="s">
        <v>60</v>
      </c>
      <c r="P80" s="17" t="s">
        <v>60</v>
      </c>
      <c r="Q80" s="17"/>
      <c r="R80" s="19">
        <v>1</v>
      </c>
      <c r="S80" s="19">
        <v>1</v>
      </c>
      <c r="T80" s="19"/>
      <c r="U80" s="19"/>
      <c r="V80" s="17"/>
      <c r="W80" s="19"/>
      <c r="X80" s="20" t="s">
        <v>60</v>
      </c>
      <c r="Y80" s="17"/>
      <c r="Z80" s="13">
        <f t="shared" si="23"/>
        <v>1</v>
      </c>
      <c r="AA80" s="19" t="s">
        <v>9</v>
      </c>
      <c r="AB80" s="19" t="s">
        <v>9</v>
      </c>
      <c r="AC80" s="22" t="s">
        <v>9</v>
      </c>
      <c r="AD80" s="19" t="s">
        <v>9</v>
      </c>
      <c r="AE80" s="19" t="str">
        <f t="shared" si="24"/>
        <v/>
      </c>
      <c r="AF80" s="19" t="str">
        <f t="shared" si="25"/>
        <v>X</v>
      </c>
      <c r="AG80" s="19" t="str">
        <f t="shared" si="26"/>
        <v>X</v>
      </c>
      <c r="AH80" s="19" t="str">
        <f t="shared" si="27"/>
        <v>X</v>
      </c>
      <c r="AI80" s="17" t="str">
        <f t="shared" si="28"/>
        <v>X</v>
      </c>
      <c r="AJ80" s="17" t="str">
        <f t="shared" si="29"/>
        <v/>
      </c>
      <c r="AK80" s="19" t="str">
        <f t="shared" si="30"/>
        <v/>
      </c>
      <c r="AL80" s="19">
        <f t="shared" si="31"/>
        <v>0</v>
      </c>
      <c r="AM80" s="17" t="str">
        <f t="shared" si="32"/>
        <v/>
      </c>
      <c r="AN80" s="19" t="str">
        <f t="shared" si="33"/>
        <v/>
      </c>
      <c r="AO80" s="19" t="str">
        <f t="shared" si="34"/>
        <v/>
      </c>
      <c r="AP80" s="19" t="str">
        <f t="shared" si="35"/>
        <v/>
      </c>
      <c r="AQ80" s="19" t="str">
        <f t="shared" si="36"/>
        <v/>
      </c>
      <c r="AR80" s="17" t="str">
        <f t="shared" si="37"/>
        <v/>
      </c>
      <c r="AS80" s="19" t="str">
        <f t="shared" si="38"/>
        <v>X</v>
      </c>
      <c r="AT80" s="19" t="str">
        <f t="shared" si="39"/>
        <v/>
      </c>
      <c r="AU80" s="19" t="str">
        <f t="shared" si="40"/>
        <v/>
      </c>
      <c r="AV80" s="17" t="str">
        <f t="shared" si="41"/>
        <v/>
      </c>
      <c r="AW80" s="17" t="str">
        <f t="shared" si="42"/>
        <v/>
      </c>
      <c r="AX80" s="19" t="str">
        <f t="shared" si="43"/>
        <v/>
      </c>
      <c r="AY80" s="19" t="str">
        <f t="shared" si="44"/>
        <v>X</v>
      </c>
    </row>
    <row r="81" spans="1:51" ht="15.75" x14ac:dyDescent="0.5">
      <c r="A81" s="39" t="s">
        <v>180</v>
      </c>
      <c r="B81" s="39" t="s">
        <v>181</v>
      </c>
      <c r="C81" s="17" t="s">
        <v>69</v>
      </c>
      <c r="D81" s="41" t="s">
        <v>56</v>
      </c>
      <c r="E81" s="30" t="s">
        <v>10</v>
      </c>
      <c r="F81" s="18" t="s">
        <v>177</v>
      </c>
      <c r="G81" s="40" t="s">
        <v>852</v>
      </c>
      <c r="H81" s="19"/>
      <c r="I81" s="17" t="s">
        <v>60</v>
      </c>
      <c r="J81" s="17"/>
      <c r="K81" s="17">
        <v>3</v>
      </c>
      <c r="L81" s="17" t="s">
        <v>66</v>
      </c>
      <c r="M81" s="17">
        <v>3</v>
      </c>
      <c r="N81" s="17">
        <v>20</v>
      </c>
      <c r="O81" s="17" t="s">
        <v>60</v>
      </c>
      <c r="P81" s="17"/>
      <c r="Q81" s="19" t="s">
        <v>60</v>
      </c>
      <c r="R81" s="17">
        <v>1</v>
      </c>
      <c r="S81" s="17">
        <v>1</v>
      </c>
      <c r="T81" s="19">
        <v>1</v>
      </c>
      <c r="U81" s="19"/>
      <c r="V81" s="19"/>
      <c r="W81" s="19"/>
      <c r="X81" s="20" t="s">
        <v>60</v>
      </c>
      <c r="Y81" s="19"/>
      <c r="Z81" s="13">
        <f t="shared" si="23"/>
        <v>1</v>
      </c>
      <c r="AA81" s="19" t="s">
        <v>9</v>
      </c>
      <c r="AB81" s="19" t="s">
        <v>9</v>
      </c>
      <c r="AC81" s="22" t="s">
        <v>9</v>
      </c>
      <c r="AD81" s="19" t="s">
        <v>9</v>
      </c>
      <c r="AE81" s="19" t="str">
        <f t="shared" si="24"/>
        <v>X</v>
      </c>
      <c r="AF81" s="19" t="str">
        <f t="shared" si="25"/>
        <v>X</v>
      </c>
      <c r="AG81" s="19" t="str">
        <f t="shared" si="26"/>
        <v>X</v>
      </c>
      <c r="AH81" s="19" t="str">
        <f t="shared" si="27"/>
        <v>X</v>
      </c>
      <c r="AI81" s="17" t="str">
        <f t="shared" si="28"/>
        <v>X</v>
      </c>
      <c r="AJ81" s="17" t="str">
        <f t="shared" si="29"/>
        <v/>
      </c>
      <c r="AK81" s="19" t="str">
        <f t="shared" si="30"/>
        <v>X</v>
      </c>
      <c r="AL81" s="19">
        <f t="shared" si="31"/>
        <v>0</v>
      </c>
      <c r="AM81" s="17" t="str">
        <f t="shared" si="32"/>
        <v/>
      </c>
      <c r="AN81" s="19" t="str">
        <f t="shared" si="33"/>
        <v/>
      </c>
      <c r="AO81" s="19" t="str">
        <f t="shared" si="34"/>
        <v/>
      </c>
      <c r="AP81" s="19" t="str">
        <f t="shared" si="35"/>
        <v/>
      </c>
      <c r="AQ81" s="19" t="str">
        <f t="shared" si="36"/>
        <v/>
      </c>
      <c r="AR81" s="17" t="str">
        <f t="shared" si="37"/>
        <v/>
      </c>
      <c r="AS81" s="19" t="str">
        <f t="shared" si="38"/>
        <v>X</v>
      </c>
      <c r="AT81" s="19" t="str">
        <f t="shared" si="39"/>
        <v/>
      </c>
      <c r="AU81" s="19" t="str">
        <f t="shared" si="40"/>
        <v/>
      </c>
      <c r="AV81" s="17" t="str">
        <f t="shared" si="41"/>
        <v/>
      </c>
      <c r="AW81" s="17" t="str">
        <f t="shared" si="42"/>
        <v>X</v>
      </c>
      <c r="AX81" s="19" t="str">
        <f t="shared" si="43"/>
        <v/>
      </c>
      <c r="AY81" s="19" t="str">
        <f t="shared" si="44"/>
        <v/>
      </c>
    </row>
    <row r="82" spans="1:51" ht="15.75" x14ac:dyDescent="0.5">
      <c r="A82" s="39" t="s">
        <v>196</v>
      </c>
      <c r="B82" s="39" t="s">
        <v>197</v>
      </c>
      <c r="C82" s="17" t="s">
        <v>69</v>
      </c>
      <c r="D82" s="57" t="s">
        <v>56</v>
      </c>
      <c r="E82" s="30" t="s">
        <v>106</v>
      </c>
      <c r="F82" s="40" t="s">
        <v>198</v>
      </c>
      <c r="G82" s="40" t="s">
        <v>840</v>
      </c>
      <c r="H82" s="19"/>
      <c r="I82" s="17"/>
      <c r="J82" s="17"/>
      <c r="K82" s="17">
        <v>4</v>
      </c>
      <c r="L82" s="17" t="s">
        <v>99</v>
      </c>
      <c r="M82" s="17">
        <v>5</v>
      </c>
      <c r="N82" s="17">
        <v>26</v>
      </c>
      <c r="O82" s="17"/>
      <c r="P82" s="19"/>
      <c r="Q82" s="17" t="s">
        <v>60</v>
      </c>
      <c r="R82" s="17">
        <v>1</v>
      </c>
      <c r="S82" s="17"/>
      <c r="T82" s="17"/>
      <c r="U82" s="19">
        <v>2</v>
      </c>
      <c r="V82" s="19"/>
      <c r="W82" s="19"/>
      <c r="X82" s="20"/>
      <c r="Y82" s="19"/>
      <c r="Z82" s="13">
        <f t="shared" si="23"/>
        <v>3</v>
      </c>
      <c r="AA82" s="19" t="s">
        <v>9</v>
      </c>
      <c r="AB82" s="19" t="s">
        <v>9</v>
      </c>
      <c r="AC82" s="22" t="s">
        <v>9</v>
      </c>
      <c r="AD82" s="19" t="s">
        <v>9</v>
      </c>
      <c r="AE82" s="19" t="str">
        <f t="shared" si="24"/>
        <v/>
      </c>
      <c r="AF82" s="19" t="str">
        <f t="shared" si="25"/>
        <v/>
      </c>
      <c r="AG82" s="19">
        <f t="shared" si="26"/>
        <v>0</v>
      </c>
      <c r="AH82" s="19" t="str">
        <f t="shared" si="27"/>
        <v/>
      </c>
      <c r="AI82" s="17" t="str">
        <f t="shared" si="28"/>
        <v/>
      </c>
      <c r="AJ82" s="17" t="str">
        <f t="shared" si="29"/>
        <v>X</v>
      </c>
      <c r="AK82" s="19" t="str">
        <f t="shared" si="30"/>
        <v>X</v>
      </c>
      <c r="AL82" s="19">
        <f t="shared" si="31"/>
        <v>0</v>
      </c>
      <c r="AM82" s="17" t="str">
        <f t="shared" si="32"/>
        <v>X</v>
      </c>
      <c r="AN82" s="19" t="str">
        <f t="shared" si="33"/>
        <v/>
      </c>
      <c r="AO82" s="19" t="str">
        <f t="shared" si="34"/>
        <v/>
      </c>
      <c r="AP82" s="19" t="str">
        <f t="shared" si="35"/>
        <v/>
      </c>
      <c r="AQ82" s="19" t="str">
        <f t="shared" si="36"/>
        <v>X</v>
      </c>
      <c r="AR82" s="17" t="str">
        <f t="shared" si="37"/>
        <v/>
      </c>
      <c r="AS82" s="19" t="str">
        <f t="shared" si="38"/>
        <v>X</v>
      </c>
      <c r="AT82" s="19" t="str">
        <f t="shared" si="39"/>
        <v>X</v>
      </c>
      <c r="AU82" s="19" t="str">
        <f t="shared" si="40"/>
        <v/>
      </c>
      <c r="AV82" s="17" t="str">
        <f t="shared" si="41"/>
        <v/>
      </c>
      <c r="AW82" s="17" t="str">
        <f t="shared" si="42"/>
        <v/>
      </c>
      <c r="AX82" s="19" t="str">
        <f t="shared" si="43"/>
        <v>X</v>
      </c>
      <c r="AY82" s="19" t="str">
        <f t="shared" si="44"/>
        <v>X</v>
      </c>
    </row>
    <row r="83" spans="1:51" ht="15.75" x14ac:dyDescent="0.5">
      <c r="A83" s="39" t="s">
        <v>201</v>
      </c>
      <c r="B83" s="39" t="s">
        <v>202</v>
      </c>
      <c r="C83" s="17" t="s">
        <v>69</v>
      </c>
      <c r="D83" s="34" t="s">
        <v>56</v>
      </c>
      <c r="E83" s="30" t="s">
        <v>73</v>
      </c>
      <c r="F83" s="18" t="s">
        <v>203</v>
      </c>
      <c r="G83" s="40" t="s">
        <v>849</v>
      </c>
      <c r="H83" s="19"/>
      <c r="I83" s="19"/>
      <c r="J83" s="17"/>
      <c r="K83" s="17">
        <v>2</v>
      </c>
      <c r="L83" s="17" t="s">
        <v>75</v>
      </c>
      <c r="M83" s="17">
        <v>3</v>
      </c>
      <c r="N83" s="17">
        <v>49</v>
      </c>
      <c r="O83" s="17"/>
      <c r="P83" s="17"/>
      <c r="Q83" s="19" t="s">
        <v>60</v>
      </c>
      <c r="R83" s="17">
        <v>1</v>
      </c>
      <c r="S83" s="19"/>
      <c r="T83" s="19"/>
      <c r="U83" s="19">
        <v>1</v>
      </c>
      <c r="V83" s="19"/>
      <c r="W83" s="19"/>
      <c r="X83" s="20"/>
      <c r="Y83" s="19"/>
      <c r="Z83" s="13">
        <f t="shared" si="23"/>
        <v>2</v>
      </c>
      <c r="AA83" s="19" t="s">
        <v>9</v>
      </c>
      <c r="AB83" s="19" t="s">
        <v>9</v>
      </c>
      <c r="AC83" s="22" t="s">
        <v>9</v>
      </c>
      <c r="AD83" s="19" t="s">
        <v>9</v>
      </c>
      <c r="AE83" s="19" t="str">
        <f t="shared" si="24"/>
        <v>X</v>
      </c>
      <c r="AF83" s="19" t="str">
        <f t="shared" si="25"/>
        <v/>
      </c>
      <c r="AG83" s="19">
        <f t="shared" si="26"/>
        <v>0</v>
      </c>
      <c r="AH83" s="19" t="str">
        <f t="shared" si="27"/>
        <v/>
      </c>
      <c r="AI83" s="17" t="str">
        <f t="shared" si="28"/>
        <v/>
      </c>
      <c r="AJ83" s="17" t="str">
        <f t="shared" si="29"/>
        <v/>
      </c>
      <c r="AK83" s="19" t="str">
        <f t="shared" si="30"/>
        <v/>
      </c>
      <c r="AL83" s="19">
        <f t="shared" si="31"/>
        <v>0</v>
      </c>
      <c r="AM83" s="17" t="str">
        <f t="shared" si="32"/>
        <v>X</v>
      </c>
      <c r="AN83" s="19" t="str">
        <f t="shared" si="33"/>
        <v/>
      </c>
      <c r="AO83" s="19" t="str">
        <f t="shared" si="34"/>
        <v/>
      </c>
      <c r="AP83" s="19" t="str">
        <f t="shared" si="35"/>
        <v/>
      </c>
      <c r="AQ83" s="19" t="str">
        <f t="shared" si="36"/>
        <v/>
      </c>
      <c r="AR83" s="17" t="str">
        <f t="shared" si="37"/>
        <v/>
      </c>
      <c r="AS83" s="19" t="str">
        <f t="shared" si="38"/>
        <v/>
      </c>
      <c r="AT83" s="19" t="str">
        <f t="shared" si="39"/>
        <v>X</v>
      </c>
      <c r="AU83" s="19" t="str">
        <f t="shared" si="40"/>
        <v/>
      </c>
      <c r="AV83" s="17" t="str">
        <f t="shared" si="41"/>
        <v/>
      </c>
      <c r="AW83" s="17" t="str">
        <f t="shared" si="42"/>
        <v/>
      </c>
      <c r="AX83" s="19" t="str">
        <f t="shared" si="43"/>
        <v>X</v>
      </c>
      <c r="AY83" s="19" t="str">
        <f t="shared" si="44"/>
        <v/>
      </c>
    </row>
    <row r="84" spans="1:51" ht="15.75" x14ac:dyDescent="0.5">
      <c r="A84" s="40" t="s">
        <v>465</v>
      </c>
      <c r="B84" s="40" t="s">
        <v>466</v>
      </c>
      <c r="C84" s="17" t="s">
        <v>506</v>
      </c>
      <c r="D84" s="41" t="s">
        <v>56</v>
      </c>
      <c r="E84" s="30" t="s">
        <v>73</v>
      </c>
      <c r="F84" s="18" t="s">
        <v>74</v>
      </c>
      <c r="G84" s="40" t="s">
        <v>827</v>
      </c>
      <c r="H84" s="19"/>
      <c r="I84" s="19"/>
      <c r="J84" s="17"/>
      <c r="K84" s="17">
        <v>6</v>
      </c>
      <c r="L84" s="17" t="s">
        <v>66</v>
      </c>
      <c r="M84" s="17">
        <v>1</v>
      </c>
      <c r="N84" s="17">
        <v>117</v>
      </c>
      <c r="O84" s="17"/>
      <c r="P84" s="19"/>
      <c r="Q84" s="17" t="s">
        <v>60</v>
      </c>
      <c r="R84" s="17"/>
      <c r="S84" s="19"/>
      <c r="T84" s="19"/>
      <c r="U84" s="17">
        <v>1</v>
      </c>
      <c r="V84" s="19"/>
      <c r="W84" s="19">
        <v>1</v>
      </c>
      <c r="X84" s="20"/>
      <c r="Y84" s="19"/>
      <c r="Z84" s="13">
        <f t="shared" si="23"/>
        <v>2</v>
      </c>
      <c r="AA84" s="19" t="s">
        <v>9</v>
      </c>
      <c r="AB84" s="19" t="s">
        <v>9</v>
      </c>
      <c r="AC84" s="22" t="s">
        <v>9</v>
      </c>
      <c r="AD84" s="19" t="s">
        <v>9</v>
      </c>
      <c r="AE84" s="19" t="str">
        <f t="shared" si="24"/>
        <v/>
      </c>
      <c r="AF84" s="19" t="str">
        <f t="shared" si="25"/>
        <v/>
      </c>
      <c r="AG84" s="19">
        <f t="shared" si="26"/>
        <v>0</v>
      </c>
      <c r="AH84" s="19" t="str">
        <f t="shared" si="27"/>
        <v/>
      </c>
      <c r="AI84" s="17" t="str">
        <f t="shared" si="28"/>
        <v/>
      </c>
      <c r="AJ84" s="17" t="str">
        <f t="shared" si="29"/>
        <v/>
      </c>
      <c r="AK84" s="19" t="str">
        <f t="shared" si="30"/>
        <v>X</v>
      </c>
      <c r="AL84" s="19">
        <f t="shared" si="31"/>
        <v>0</v>
      </c>
      <c r="AM84" s="17" t="str">
        <f t="shared" si="32"/>
        <v>X</v>
      </c>
      <c r="AN84" s="19" t="str">
        <f t="shared" si="33"/>
        <v/>
      </c>
      <c r="AO84" s="19" t="str">
        <f t="shared" si="34"/>
        <v/>
      </c>
      <c r="AP84" s="19" t="str">
        <f t="shared" si="35"/>
        <v>X</v>
      </c>
      <c r="AQ84" s="19" t="str">
        <f t="shared" si="36"/>
        <v/>
      </c>
      <c r="AR84" s="17" t="str">
        <f t="shared" si="37"/>
        <v>X</v>
      </c>
      <c r="AS84" s="19" t="str">
        <f t="shared" si="38"/>
        <v/>
      </c>
      <c r="AT84" s="19" t="str">
        <f t="shared" si="39"/>
        <v/>
      </c>
      <c r="AU84" s="19" t="str">
        <f t="shared" si="40"/>
        <v/>
      </c>
      <c r="AV84" s="17" t="str">
        <f t="shared" si="41"/>
        <v/>
      </c>
      <c r="AW84" s="17" t="str">
        <f t="shared" si="42"/>
        <v/>
      </c>
      <c r="AX84" s="19" t="str">
        <f t="shared" si="43"/>
        <v>X</v>
      </c>
      <c r="AY84" s="19" t="str">
        <f t="shared" si="44"/>
        <v/>
      </c>
    </row>
    <row r="85" spans="1:51" ht="15.75" x14ac:dyDescent="0.5">
      <c r="A85" s="40" t="s">
        <v>469</v>
      </c>
      <c r="B85" s="40" t="s">
        <v>470</v>
      </c>
      <c r="C85" s="17" t="s">
        <v>506</v>
      </c>
      <c r="D85" s="41" t="s">
        <v>56</v>
      </c>
      <c r="E85" s="16" t="s">
        <v>90</v>
      </c>
      <c r="F85" s="18" t="s">
        <v>127</v>
      </c>
      <c r="G85" s="40" t="s">
        <v>833</v>
      </c>
      <c r="H85" s="19" t="s">
        <v>60</v>
      </c>
      <c r="I85" s="17"/>
      <c r="J85" s="19"/>
      <c r="K85" s="19">
        <v>5</v>
      </c>
      <c r="L85" s="19" t="s">
        <v>59</v>
      </c>
      <c r="M85" s="19">
        <v>4</v>
      </c>
      <c r="N85" s="19">
        <v>86</v>
      </c>
      <c r="O85" s="17"/>
      <c r="P85" s="17"/>
      <c r="Q85" s="17" t="s">
        <v>60</v>
      </c>
      <c r="R85" s="19"/>
      <c r="S85" s="19"/>
      <c r="T85" s="19"/>
      <c r="U85" s="19">
        <v>1</v>
      </c>
      <c r="V85" s="19"/>
      <c r="W85" s="19">
        <v>1</v>
      </c>
      <c r="X85" s="20"/>
      <c r="Y85" s="19"/>
      <c r="Z85" s="13">
        <f t="shared" si="23"/>
        <v>2</v>
      </c>
      <c r="AA85" s="19" t="s">
        <v>9</v>
      </c>
      <c r="AB85" s="19" t="s">
        <v>9</v>
      </c>
      <c r="AC85" s="22" t="s">
        <v>9</v>
      </c>
      <c r="AD85" s="19" t="s">
        <v>9</v>
      </c>
      <c r="AE85" s="19" t="str">
        <f t="shared" si="24"/>
        <v/>
      </c>
      <c r="AF85" s="19" t="str">
        <f t="shared" si="25"/>
        <v/>
      </c>
      <c r="AG85" s="19">
        <f t="shared" si="26"/>
        <v>0</v>
      </c>
      <c r="AH85" s="19" t="str">
        <f t="shared" si="27"/>
        <v/>
      </c>
      <c r="AI85" s="17" t="str">
        <f t="shared" si="28"/>
        <v/>
      </c>
      <c r="AJ85" s="17" t="str">
        <f t="shared" si="29"/>
        <v/>
      </c>
      <c r="AK85" s="19" t="str">
        <f t="shared" si="30"/>
        <v/>
      </c>
      <c r="AL85" s="19" t="str">
        <f t="shared" si="31"/>
        <v>X</v>
      </c>
      <c r="AM85" s="17" t="str">
        <f t="shared" si="32"/>
        <v>X</v>
      </c>
      <c r="AN85" s="19" t="str">
        <f t="shared" si="33"/>
        <v/>
      </c>
      <c r="AO85" s="19" t="str">
        <f t="shared" si="34"/>
        <v/>
      </c>
      <c r="AP85" s="19" t="str">
        <f t="shared" si="35"/>
        <v>X</v>
      </c>
      <c r="AQ85" s="19" t="str">
        <f t="shared" si="36"/>
        <v>X</v>
      </c>
      <c r="AR85" s="17" t="str">
        <f t="shared" si="37"/>
        <v>X</v>
      </c>
      <c r="AS85" s="19" t="str">
        <f t="shared" si="38"/>
        <v/>
      </c>
      <c r="AT85" s="19" t="str">
        <f t="shared" si="39"/>
        <v/>
      </c>
      <c r="AU85" s="19" t="str">
        <f t="shared" si="40"/>
        <v/>
      </c>
      <c r="AV85" s="17" t="str">
        <f t="shared" si="41"/>
        <v/>
      </c>
      <c r="AW85" s="17" t="str">
        <f t="shared" si="42"/>
        <v/>
      </c>
      <c r="AX85" s="19" t="str">
        <f t="shared" si="43"/>
        <v>X</v>
      </c>
      <c r="AY85" s="19" t="str">
        <f t="shared" si="44"/>
        <v/>
      </c>
    </row>
    <row r="86" spans="1:51" ht="15.75" x14ac:dyDescent="0.5">
      <c r="A86" s="39" t="s">
        <v>207</v>
      </c>
      <c r="B86" s="39" t="s">
        <v>208</v>
      </c>
      <c r="C86" s="17" t="s">
        <v>69</v>
      </c>
      <c r="D86" s="41" t="s">
        <v>56</v>
      </c>
      <c r="E86" s="30" t="s">
        <v>118</v>
      </c>
      <c r="F86" s="18" t="s">
        <v>209</v>
      </c>
      <c r="G86" s="40" t="s">
        <v>859</v>
      </c>
      <c r="H86" s="19"/>
      <c r="I86" s="19"/>
      <c r="J86" s="17"/>
      <c r="K86" s="17">
        <v>3</v>
      </c>
      <c r="L86" s="17" t="s">
        <v>99</v>
      </c>
      <c r="M86" s="17">
        <v>6</v>
      </c>
      <c r="N86" s="17">
        <v>53</v>
      </c>
      <c r="O86" s="19"/>
      <c r="P86" s="19"/>
      <c r="Q86" s="17" t="s">
        <v>60</v>
      </c>
      <c r="R86" s="17">
        <v>1</v>
      </c>
      <c r="S86" s="19">
        <v>1</v>
      </c>
      <c r="T86" s="19"/>
      <c r="U86" s="17">
        <v>1</v>
      </c>
      <c r="V86" s="19"/>
      <c r="W86" s="19"/>
      <c r="X86" s="20"/>
      <c r="Y86" s="19"/>
      <c r="Z86" s="13">
        <f t="shared" si="23"/>
        <v>3</v>
      </c>
      <c r="AA86" s="19" t="s">
        <v>9</v>
      </c>
      <c r="AB86" s="19" t="s">
        <v>60</v>
      </c>
      <c r="AC86" s="22" t="s">
        <v>9</v>
      </c>
      <c r="AD86" s="19" t="s">
        <v>9</v>
      </c>
      <c r="AE86" s="19" t="str">
        <f t="shared" si="24"/>
        <v>X</v>
      </c>
      <c r="AF86" s="19" t="str">
        <f t="shared" si="25"/>
        <v/>
      </c>
      <c r="AG86" s="19">
        <f t="shared" si="26"/>
        <v>0</v>
      </c>
      <c r="AH86" s="19" t="str">
        <f t="shared" si="27"/>
        <v>X</v>
      </c>
      <c r="AI86" s="17" t="str">
        <f t="shared" si="28"/>
        <v/>
      </c>
      <c r="AJ86" s="17" t="str">
        <f t="shared" si="29"/>
        <v>X</v>
      </c>
      <c r="AK86" s="19" t="str">
        <f t="shared" si="30"/>
        <v>X</v>
      </c>
      <c r="AL86" s="19">
        <f t="shared" si="31"/>
        <v>0</v>
      </c>
      <c r="AM86" s="17" t="str">
        <f t="shared" si="32"/>
        <v>X</v>
      </c>
      <c r="AN86" s="19" t="str">
        <f t="shared" si="33"/>
        <v/>
      </c>
      <c r="AO86" s="19" t="str">
        <f t="shared" si="34"/>
        <v/>
      </c>
      <c r="AP86" s="19" t="str">
        <f t="shared" si="35"/>
        <v/>
      </c>
      <c r="AQ86" s="19" t="str">
        <f t="shared" si="36"/>
        <v>X</v>
      </c>
      <c r="AR86" s="17" t="str">
        <f t="shared" si="37"/>
        <v/>
      </c>
      <c r="AS86" s="19" t="str">
        <f t="shared" si="38"/>
        <v/>
      </c>
      <c r="AT86" s="19" t="str">
        <f t="shared" si="39"/>
        <v>X</v>
      </c>
      <c r="AU86" s="19" t="str">
        <f t="shared" si="40"/>
        <v/>
      </c>
      <c r="AV86" s="17" t="str">
        <f t="shared" si="41"/>
        <v/>
      </c>
      <c r="AW86" s="17" t="str">
        <f t="shared" si="42"/>
        <v/>
      </c>
      <c r="AX86" s="19" t="str">
        <f t="shared" si="43"/>
        <v>X</v>
      </c>
      <c r="AY86" s="19" t="str">
        <f t="shared" si="44"/>
        <v>X</v>
      </c>
    </row>
    <row r="87" spans="1:51" ht="15.75" x14ac:dyDescent="0.5">
      <c r="A87" s="40" t="s">
        <v>471</v>
      </c>
      <c r="B87" s="40" t="s">
        <v>472</v>
      </c>
      <c r="C87" s="17" t="s">
        <v>506</v>
      </c>
      <c r="D87" s="57" t="s">
        <v>56</v>
      </c>
      <c r="E87" s="30" t="s">
        <v>118</v>
      </c>
      <c r="F87" s="18" t="s">
        <v>212</v>
      </c>
      <c r="G87" s="40" t="s">
        <v>834</v>
      </c>
      <c r="H87" s="19"/>
      <c r="I87" s="19"/>
      <c r="J87" s="17"/>
      <c r="K87" s="17">
        <v>3</v>
      </c>
      <c r="L87" s="17" t="s">
        <v>66</v>
      </c>
      <c r="M87" s="17">
        <v>2</v>
      </c>
      <c r="N87" s="17">
        <v>56</v>
      </c>
      <c r="O87" s="19" t="s">
        <v>60</v>
      </c>
      <c r="P87" s="19" t="s">
        <v>60</v>
      </c>
      <c r="Q87" s="17" t="s">
        <v>60</v>
      </c>
      <c r="R87" s="17">
        <v>2</v>
      </c>
      <c r="S87" s="19"/>
      <c r="T87" s="19"/>
      <c r="U87" s="17"/>
      <c r="V87" s="19"/>
      <c r="W87" s="19"/>
      <c r="X87" s="20"/>
      <c r="Y87" s="19"/>
      <c r="Z87" s="13">
        <f t="shared" si="23"/>
        <v>2</v>
      </c>
      <c r="AA87" s="19" t="s">
        <v>9</v>
      </c>
      <c r="AB87" s="19" t="s">
        <v>9</v>
      </c>
      <c r="AC87" s="22" t="s">
        <v>9</v>
      </c>
      <c r="AD87" s="19" t="s">
        <v>9</v>
      </c>
      <c r="AE87" s="19" t="str">
        <f t="shared" si="24"/>
        <v>X</v>
      </c>
      <c r="AF87" s="19" t="str">
        <f t="shared" si="25"/>
        <v>X</v>
      </c>
      <c r="AG87" s="19">
        <f t="shared" si="26"/>
        <v>0</v>
      </c>
      <c r="AH87" s="19" t="str">
        <f t="shared" si="27"/>
        <v/>
      </c>
      <c r="AI87" s="17" t="str">
        <f t="shared" si="28"/>
        <v/>
      </c>
      <c r="AJ87" s="17" t="str">
        <f t="shared" si="29"/>
        <v/>
      </c>
      <c r="AK87" s="19" t="str">
        <f t="shared" si="30"/>
        <v>X</v>
      </c>
      <c r="AL87" s="19">
        <f t="shared" si="31"/>
        <v>0</v>
      </c>
      <c r="AM87" s="17" t="str">
        <f t="shared" si="32"/>
        <v/>
      </c>
      <c r="AN87" s="19" t="str">
        <f t="shared" si="33"/>
        <v>X</v>
      </c>
      <c r="AO87" s="19" t="str">
        <f t="shared" si="34"/>
        <v/>
      </c>
      <c r="AP87" s="19" t="str">
        <f t="shared" si="35"/>
        <v/>
      </c>
      <c r="AQ87" s="19" t="str">
        <f t="shared" si="36"/>
        <v/>
      </c>
      <c r="AR87" s="17" t="str">
        <f t="shared" si="37"/>
        <v/>
      </c>
      <c r="AS87" s="19" t="str">
        <f t="shared" si="38"/>
        <v/>
      </c>
      <c r="AT87" s="19" t="str">
        <f t="shared" si="39"/>
        <v/>
      </c>
      <c r="AU87" s="19" t="str">
        <f t="shared" si="40"/>
        <v/>
      </c>
      <c r="AV87" s="17" t="str">
        <f t="shared" si="41"/>
        <v/>
      </c>
      <c r="AW87" s="17" t="str">
        <f t="shared" si="42"/>
        <v/>
      </c>
      <c r="AX87" s="19" t="str">
        <f t="shared" si="43"/>
        <v/>
      </c>
      <c r="AY87" s="19" t="str">
        <f t="shared" si="44"/>
        <v/>
      </c>
    </row>
    <row r="88" spans="1:51" ht="15.75" x14ac:dyDescent="0.5">
      <c r="A88" s="39" t="s">
        <v>213</v>
      </c>
      <c r="B88" s="39" t="s">
        <v>214</v>
      </c>
      <c r="C88" s="17" t="s">
        <v>69</v>
      </c>
      <c r="D88" s="41" t="s">
        <v>56</v>
      </c>
      <c r="E88" s="16" t="s">
        <v>106</v>
      </c>
      <c r="F88" s="18" t="s">
        <v>130</v>
      </c>
      <c r="G88" s="40"/>
      <c r="H88" s="19"/>
      <c r="I88" s="19"/>
      <c r="J88" s="19"/>
      <c r="K88" s="19">
        <v>3</v>
      </c>
      <c r="L88" s="19" t="s">
        <v>87</v>
      </c>
      <c r="M88" s="19">
        <v>4</v>
      </c>
      <c r="N88" s="19">
        <v>23</v>
      </c>
      <c r="O88" s="19" t="s">
        <v>60</v>
      </c>
      <c r="P88" s="19" t="s">
        <v>60</v>
      </c>
      <c r="Q88" s="17" t="s">
        <v>60</v>
      </c>
      <c r="R88" s="19">
        <v>1</v>
      </c>
      <c r="S88" s="19">
        <v>1</v>
      </c>
      <c r="T88" s="19">
        <v>1</v>
      </c>
      <c r="U88" s="19"/>
      <c r="V88" s="19"/>
      <c r="W88" s="19"/>
      <c r="X88" s="20" t="s">
        <v>60</v>
      </c>
      <c r="Y88" s="19"/>
      <c r="Z88" s="13">
        <f t="shared" si="23"/>
        <v>1</v>
      </c>
      <c r="AA88" s="19" t="s">
        <v>9</v>
      </c>
      <c r="AB88" s="19" t="s">
        <v>9</v>
      </c>
      <c r="AC88" s="22" t="s">
        <v>9</v>
      </c>
      <c r="AD88" s="19" t="s">
        <v>9</v>
      </c>
      <c r="AE88" s="19" t="str">
        <f t="shared" si="24"/>
        <v>X</v>
      </c>
      <c r="AF88" s="19" t="str">
        <f t="shared" si="25"/>
        <v>X</v>
      </c>
      <c r="AG88" s="19">
        <f t="shared" si="26"/>
        <v>0</v>
      </c>
      <c r="AH88" s="19" t="str">
        <f t="shared" si="27"/>
        <v>X</v>
      </c>
      <c r="AI88" s="17" t="str">
        <f t="shared" si="28"/>
        <v/>
      </c>
      <c r="AJ88" s="17" t="str">
        <f t="shared" si="29"/>
        <v/>
      </c>
      <c r="AK88" s="19" t="str">
        <f t="shared" si="30"/>
        <v/>
      </c>
      <c r="AL88" s="19">
        <f t="shared" si="31"/>
        <v>0</v>
      </c>
      <c r="AM88" s="17" t="str">
        <f t="shared" si="32"/>
        <v/>
      </c>
      <c r="AN88" s="19" t="str">
        <f t="shared" si="33"/>
        <v/>
      </c>
      <c r="AO88" s="19" t="str">
        <f t="shared" si="34"/>
        <v/>
      </c>
      <c r="AP88" s="19" t="str">
        <f t="shared" si="35"/>
        <v/>
      </c>
      <c r="AQ88" s="19" t="str">
        <f t="shared" si="36"/>
        <v/>
      </c>
      <c r="AR88" s="17" t="str">
        <f t="shared" si="37"/>
        <v/>
      </c>
      <c r="AS88" s="19" t="str">
        <f t="shared" si="38"/>
        <v>X</v>
      </c>
      <c r="AT88" s="19" t="str">
        <f t="shared" si="39"/>
        <v/>
      </c>
      <c r="AU88" s="19" t="str">
        <f t="shared" si="40"/>
        <v/>
      </c>
      <c r="AV88" s="17" t="str">
        <f t="shared" si="41"/>
        <v/>
      </c>
      <c r="AW88" s="17" t="str">
        <f t="shared" si="42"/>
        <v>X</v>
      </c>
      <c r="AX88" s="19" t="str">
        <f t="shared" si="43"/>
        <v/>
      </c>
      <c r="AY88" s="19" t="str">
        <f t="shared" si="44"/>
        <v>X</v>
      </c>
    </row>
    <row r="89" spans="1:51" ht="15.75" x14ac:dyDescent="0.5">
      <c r="A89" s="40" t="s">
        <v>473</v>
      </c>
      <c r="B89" s="40" t="s">
        <v>474</v>
      </c>
      <c r="C89" s="17" t="s">
        <v>506</v>
      </c>
      <c r="D89" s="41" t="s">
        <v>56</v>
      </c>
      <c r="E89" s="16" t="s">
        <v>81</v>
      </c>
      <c r="F89" s="18" t="s">
        <v>414</v>
      </c>
      <c r="G89" s="40" t="s">
        <v>818</v>
      </c>
      <c r="H89" s="17"/>
      <c r="I89" s="19"/>
      <c r="J89" s="19"/>
      <c r="K89" s="19">
        <v>5</v>
      </c>
      <c r="L89" s="19" t="s">
        <v>75</v>
      </c>
      <c r="M89" s="19">
        <v>2</v>
      </c>
      <c r="N89" s="19">
        <v>135</v>
      </c>
      <c r="O89" s="19" t="s">
        <v>60</v>
      </c>
      <c r="P89" s="19" t="s">
        <v>60</v>
      </c>
      <c r="Q89" s="17" t="s">
        <v>60</v>
      </c>
      <c r="R89" s="19"/>
      <c r="S89" s="19"/>
      <c r="T89" s="19"/>
      <c r="U89" s="19"/>
      <c r="V89" s="19">
        <v>1</v>
      </c>
      <c r="W89" s="19">
        <v>2</v>
      </c>
      <c r="X89" s="20"/>
      <c r="Y89" s="19"/>
      <c r="Z89" s="13">
        <f t="shared" si="23"/>
        <v>3</v>
      </c>
      <c r="AA89" s="19" t="s">
        <v>9</v>
      </c>
      <c r="AB89" s="19" t="s">
        <v>9</v>
      </c>
      <c r="AC89" s="22" t="s">
        <v>9</v>
      </c>
      <c r="AD89" s="19" t="s">
        <v>9</v>
      </c>
      <c r="AE89" s="19" t="str">
        <f t="shared" si="24"/>
        <v/>
      </c>
      <c r="AF89" s="19" t="str">
        <f t="shared" si="25"/>
        <v>X</v>
      </c>
      <c r="AG89" s="19">
        <f t="shared" si="26"/>
        <v>0</v>
      </c>
      <c r="AH89" s="19" t="str">
        <f t="shared" si="27"/>
        <v/>
      </c>
      <c r="AI89" s="17" t="str">
        <f t="shared" si="28"/>
        <v/>
      </c>
      <c r="AJ89" s="17" t="str">
        <f t="shared" si="29"/>
        <v>X</v>
      </c>
      <c r="AK89" s="19" t="str">
        <f t="shared" si="30"/>
        <v/>
      </c>
      <c r="AL89" s="19">
        <f t="shared" si="31"/>
        <v>0</v>
      </c>
      <c r="AM89" s="17" t="str">
        <f t="shared" si="32"/>
        <v/>
      </c>
      <c r="AN89" s="19" t="str">
        <f t="shared" si="33"/>
        <v/>
      </c>
      <c r="AO89" s="19" t="str">
        <f t="shared" si="34"/>
        <v/>
      </c>
      <c r="AP89" s="19" t="str">
        <f t="shared" si="35"/>
        <v>X</v>
      </c>
      <c r="AQ89" s="19" t="str">
        <f t="shared" si="36"/>
        <v/>
      </c>
      <c r="AR89" s="17" t="str">
        <f t="shared" si="37"/>
        <v>X</v>
      </c>
      <c r="AS89" s="19" t="str">
        <f t="shared" si="38"/>
        <v/>
      </c>
      <c r="AT89" s="19" t="str">
        <f t="shared" si="39"/>
        <v>X</v>
      </c>
      <c r="AU89" s="19" t="str">
        <f t="shared" si="40"/>
        <v/>
      </c>
      <c r="AV89" s="17" t="str">
        <f t="shared" si="41"/>
        <v>X</v>
      </c>
      <c r="AW89" s="17" t="str">
        <f t="shared" si="42"/>
        <v/>
      </c>
      <c r="AX89" s="19" t="str">
        <f t="shared" si="43"/>
        <v/>
      </c>
      <c r="AY89" s="19" t="str">
        <f t="shared" si="44"/>
        <v/>
      </c>
    </row>
    <row r="90" spans="1:51" ht="15.75" x14ac:dyDescent="0.5">
      <c r="A90" s="39" t="s">
        <v>215</v>
      </c>
      <c r="B90" s="39" t="s">
        <v>216</v>
      </c>
      <c r="C90" s="17" t="s">
        <v>69</v>
      </c>
      <c r="D90" s="41" t="s">
        <v>97</v>
      </c>
      <c r="E90" s="30" t="s">
        <v>10</v>
      </c>
      <c r="F90" s="18" t="s">
        <v>217</v>
      </c>
      <c r="G90" s="40"/>
      <c r="H90" s="19"/>
      <c r="I90" s="19" t="s">
        <v>60</v>
      </c>
      <c r="J90" s="17"/>
      <c r="K90" s="17">
        <v>3</v>
      </c>
      <c r="L90" s="17" t="s">
        <v>59</v>
      </c>
      <c r="M90" s="17">
        <v>4</v>
      </c>
      <c r="N90" s="17">
        <v>38</v>
      </c>
      <c r="O90" s="19"/>
      <c r="P90" s="19" t="s">
        <v>60</v>
      </c>
      <c r="Q90" s="17" t="s">
        <v>60</v>
      </c>
      <c r="R90" s="17">
        <v>1</v>
      </c>
      <c r="S90" s="17">
        <v>1</v>
      </c>
      <c r="T90" s="19">
        <v>1</v>
      </c>
      <c r="U90" s="17"/>
      <c r="V90" s="19"/>
      <c r="W90" s="19"/>
      <c r="X90" s="20" t="s">
        <v>60</v>
      </c>
      <c r="Y90" s="19"/>
      <c r="Z90" s="13">
        <f t="shared" si="23"/>
        <v>1</v>
      </c>
      <c r="AA90" s="19" t="s">
        <v>9</v>
      </c>
      <c r="AB90" s="19" t="s">
        <v>9</v>
      </c>
      <c r="AC90" s="22" t="s">
        <v>9</v>
      </c>
      <c r="AD90" s="19" t="s">
        <v>9</v>
      </c>
      <c r="AE90" s="19" t="str">
        <f t="shared" si="24"/>
        <v>X</v>
      </c>
      <c r="AF90" s="19" t="str">
        <f t="shared" si="25"/>
        <v>X</v>
      </c>
      <c r="AG90" s="19" t="str">
        <f t="shared" si="26"/>
        <v>X</v>
      </c>
      <c r="AH90" s="19" t="str">
        <f t="shared" si="27"/>
        <v>X</v>
      </c>
      <c r="AI90" s="17" t="str">
        <f t="shared" si="28"/>
        <v>X</v>
      </c>
      <c r="AJ90" s="17" t="str">
        <f t="shared" si="29"/>
        <v/>
      </c>
      <c r="AK90" s="19" t="str">
        <f t="shared" si="30"/>
        <v/>
      </c>
      <c r="AL90" s="19">
        <f t="shared" si="31"/>
        <v>0</v>
      </c>
      <c r="AM90" s="17" t="str">
        <f t="shared" si="32"/>
        <v/>
      </c>
      <c r="AN90" s="19" t="str">
        <f t="shared" si="33"/>
        <v/>
      </c>
      <c r="AO90" s="19" t="str">
        <f t="shared" si="34"/>
        <v/>
      </c>
      <c r="AP90" s="19" t="str">
        <f t="shared" si="35"/>
        <v/>
      </c>
      <c r="AQ90" s="19" t="str">
        <f t="shared" si="36"/>
        <v>X</v>
      </c>
      <c r="AR90" s="17" t="str">
        <f t="shared" si="37"/>
        <v/>
      </c>
      <c r="AS90" s="19" t="str">
        <f t="shared" si="38"/>
        <v/>
      </c>
      <c r="AT90" s="19" t="str">
        <f t="shared" si="39"/>
        <v/>
      </c>
      <c r="AU90" s="19" t="str">
        <f t="shared" si="40"/>
        <v/>
      </c>
      <c r="AV90" s="17" t="str">
        <f t="shared" si="41"/>
        <v/>
      </c>
      <c r="AW90" s="17" t="str">
        <f t="shared" si="42"/>
        <v>X</v>
      </c>
      <c r="AX90" s="19" t="str">
        <f t="shared" si="43"/>
        <v/>
      </c>
      <c r="AY90" s="19" t="str">
        <f t="shared" si="44"/>
        <v/>
      </c>
    </row>
    <row r="91" spans="1:51" ht="15.75" x14ac:dyDescent="0.5">
      <c r="A91" s="39" t="s">
        <v>220</v>
      </c>
      <c r="B91" s="39" t="s">
        <v>221</v>
      </c>
      <c r="C91" s="17" t="s">
        <v>69</v>
      </c>
      <c r="D91" s="41" t="s">
        <v>97</v>
      </c>
      <c r="E91" s="16" t="s">
        <v>10</v>
      </c>
      <c r="F91" s="18" t="s">
        <v>222</v>
      </c>
      <c r="G91" s="40"/>
      <c r="H91" s="19"/>
      <c r="I91" s="19" t="s">
        <v>60</v>
      </c>
      <c r="J91" s="19"/>
      <c r="K91" s="19">
        <v>5</v>
      </c>
      <c r="L91" s="19" t="s">
        <v>59</v>
      </c>
      <c r="M91" s="19">
        <v>2</v>
      </c>
      <c r="N91" s="19">
        <v>46</v>
      </c>
      <c r="O91" s="17"/>
      <c r="P91" s="17" t="s">
        <v>60</v>
      </c>
      <c r="Q91" s="17"/>
      <c r="R91" s="19">
        <v>1</v>
      </c>
      <c r="S91" s="19"/>
      <c r="T91" s="19"/>
      <c r="U91" s="19"/>
      <c r="V91" s="19"/>
      <c r="W91" s="19"/>
      <c r="X91" s="20"/>
      <c r="Y91" s="19"/>
      <c r="Z91" s="13">
        <f t="shared" si="23"/>
        <v>1</v>
      </c>
      <c r="AA91" s="19" t="s">
        <v>9</v>
      </c>
      <c r="AB91" s="19" t="s">
        <v>9</v>
      </c>
      <c r="AC91" s="22" t="s">
        <v>9</v>
      </c>
      <c r="AD91" s="19" t="s">
        <v>9</v>
      </c>
      <c r="AE91" s="19" t="str">
        <f t="shared" si="24"/>
        <v/>
      </c>
      <c r="AF91" s="19" t="str">
        <f t="shared" si="25"/>
        <v/>
      </c>
      <c r="AG91" s="19" t="str">
        <f t="shared" si="26"/>
        <v>X</v>
      </c>
      <c r="AH91" s="19" t="str">
        <f t="shared" si="27"/>
        <v/>
      </c>
      <c r="AI91" s="17" t="str">
        <f t="shared" si="28"/>
        <v>X</v>
      </c>
      <c r="AJ91" s="17" t="str">
        <f t="shared" si="29"/>
        <v/>
      </c>
      <c r="AK91" s="19" t="str">
        <f t="shared" si="30"/>
        <v/>
      </c>
      <c r="AL91" s="19">
        <f t="shared" si="31"/>
        <v>0</v>
      </c>
      <c r="AM91" s="17" t="str">
        <f t="shared" si="32"/>
        <v/>
      </c>
      <c r="AN91" s="19" t="str">
        <f t="shared" si="33"/>
        <v>X</v>
      </c>
      <c r="AO91" s="19" t="str">
        <f t="shared" si="34"/>
        <v/>
      </c>
      <c r="AP91" s="19" t="str">
        <f t="shared" si="35"/>
        <v/>
      </c>
      <c r="AQ91" s="19" t="str">
        <f t="shared" si="36"/>
        <v>X</v>
      </c>
      <c r="AR91" s="17" t="str">
        <f t="shared" si="37"/>
        <v/>
      </c>
      <c r="AS91" s="19" t="str">
        <f t="shared" si="38"/>
        <v/>
      </c>
      <c r="AT91" s="19" t="str">
        <f t="shared" si="39"/>
        <v/>
      </c>
      <c r="AU91" s="19" t="str">
        <f t="shared" si="40"/>
        <v>X</v>
      </c>
      <c r="AV91" s="17" t="str">
        <f t="shared" si="41"/>
        <v/>
      </c>
      <c r="AW91" s="17" t="str">
        <f t="shared" si="42"/>
        <v/>
      </c>
      <c r="AX91" s="19" t="str">
        <f t="shared" si="43"/>
        <v/>
      </c>
      <c r="AY91" s="19" t="str">
        <f t="shared" si="44"/>
        <v/>
      </c>
    </row>
    <row r="92" spans="1:51" ht="15.75" x14ac:dyDescent="0.5">
      <c r="A92" s="40" t="s">
        <v>475</v>
      </c>
      <c r="B92" s="40" t="s">
        <v>476</v>
      </c>
      <c r="C92" s="17" t="s">
        <v>506</v>
      </c>
      <c r="D92" s="41" t="s">
        <v>56</v>
      </c>
      <c r="E92" s="30" t="s">
        <v>73</v>
      </c>
      <c r="F92" s="18" t="s">
        <v>477</v>
      </c>
      <c r="G92" s="40" t="s">
        <v>824</v>
      </c>
      <c r="H92" s="19"/>
      <c r="I92" s="19"/>
      <c r="J92" s="17"/>
      <c r="K92" s="17">
        <v>1</v>
      </c>
      <c r="L92" s="17" t="s">
        <v>87</v>
      </c>
      <c r="M92" s="17">
        <v>4</v>
      </c>
      <c r="N92" s="17">
        <v>18</v>
      </c>
      <c r="O92" s="17"/>
      <c r="P92" s="17"/>
      <c r="Q92" s="17" t="s">
        <v>60</v>
      </c>
      <c r="R92" s="17">
        <v>1</v>
      </c>
      <c r="S92" s="17"/>
      <c r="T92" s="17"/>
      <c r="U92" s="19"/>
      <c r="V92" s="19"/>
      <c r="W92" s="19"/>
      <c r="X92" s="20"/>
      <c r="Y92" s="19"/>
      <c r="Z92" s="13">
        <f t="shared" si="23"/>
        <v>1</v>
      </c>
      <c r="AA92" s="19" t="s">
        <v>60</v>
      </c>
      <c r="AB92" s="19" t="s">
        <v>9</v>
      </c>
      <c r="AC92" s="22" t="s">
        <v>9</v>
      </c>
      <c r="AD92" s="19" t="s">
        <v>60</v>
      </c>
      <c r="AE92" s="19" t="str">
        <f t="shared" si="24"/>
        <v>X</v>
      </c>
      <c r="AF92" s="19" t="str">
        <f t="shared" si="25"/>
        <v/>
      </c>
      <c r="AG92" s="19">
        <f t="shared" si="26"/>
        <v>0</v>
      </c>
      <c r="AH92" s="19" t="str">
        <f t="shared" si="27"/>
        <v/>
      </c>
      <c r="AI92" s="17" t="str">
        <f t="shared" si="28"/>
        <v/>
      </c>
      <c r="AJ92" s="17" t="str">
        <f t="shared" si="29"/>
        <v/>
      </c>
      <c r="AK92" s="19" t="str">
        <f t="shared" si="30"/>
        <v/>
      </c>
      <c r="AL92" s="19">
        <f t="shared" si="31"/>
        <v>0</v>
      </c>
      <c r="AM92" s="17" t="str">
        <f t="shared" si="32"/>
        <v/>
      </c>
      <c r="AN92" s="19" t="str">
        <f t="shared" si="33"/>
        <v>X</v>
      </c>
      <c r="AO92" s="19" t="str">
        <f t="shared" si="34"/>
        <v/>
      </c>
      <c r="AP92" s="19" t="str">
        <f t="shared" si="35"/>
        <v/>
      </c>
      <c r="AQ92" s="19" t="str">
        <f t="shared" si="36"/>
        <v/>
      </c>
      <c r="AR92" s="17" t="str">
        <f t="shared" si="37"/>
        <v/>
      </c>
      <c r="AS92" s="19" t="str">
        <f t="shared" si="38"/>
        <v>X</v>
      </c>
      <c r="AT92" s="19" t="str">
        <f t="shared" si="39"/>
        <v/>
      </c>
      <c r="AU92" s="19" t="str">
        <f t="shared" si="40"/>
        <v/>
      </c>
      <c r="AV92" s="17" t="str">
        <f t="shared" si="41"/>
        <v/>
      </c>
      <c r="AW92" s="17" t="str">
        <f t="shared" si="42"/>
        <v/>
      </c>
      <c r="AX92" s="19" t="str">
        <f t="shared" si="43"/>
        <v>X</v>
      </c>
      <c r="AY92" s="19" t="str">
        <f t="shared" si="44"/>
        <v>X</v>
      </c>
    </row>
    <row r="93" spans="1:51" ht="15.75" x14ac:dyDescent="0.5">
      <c r="A93" s="40" t="s">
        <v>482</v>
      </c>
      <c r="B93" s="40" t="s">
        <v>483</v>
      </c>
      <c r="C93" s="17" t="s">
        <v>506</v>
      </c>
      <c r="D93" s="41" t="s">
        <v>56</v>
      </c>
      <c r="E93" s="16" t="s">
        <v>90</v>
      </c>
      <c r="F93" s="18" t="s">
        <v>189</v>
      </c>
      <c r="G93" s="40" t="s">
        <v>832</v>
      </c>
      <c r="H93" s="19" t="s">
        <v>60</v>
      </c>
      <c r="I93" s="19"/>
      <c r="J93" s="19"/>
      <c r="K93" s="19">
        <v>3</v>
      </c>
      <c r="L93" s="19" t="s">
        <v>75</v>
      </c>
      <c r="M93" s="19">
        <v>2</v>
      </c>
      <c r="N93" s="19">
        <v>79</v>
      </c>
      <c r="O93" s="17" t="s">
        <v>60</v>
      </c>
      <c r="P93" s="17"/>
      <c r="Q93" s="17"/>
      <c r="R93" s="19"/>
      <c r="S93" s="19"/>
      <c r="T93" s="19"/>
      <c r="U93" s="19"/>
      <c r="V93" s="19">
        <v>1</v>
      </c>
      <c r="W93" s="19"/>
      <c r="X93" s="20"/>
      <c r="Y93" s="19"/>
      <c r="Z93" s="13">
        <f t="shared" si="23"/>
        <v>1</v>
      </c>
      <c r="AA93" s="19" t="s">
        <v>9</v>
      </c>
      <c r="AB93" s="19" t="s">
        <v>9</v>
      </c>
      <c r="AC93" s="22" t="s">
        <v>60</v>
      </c>
      <c r="AD93" s="19" t="s">
        <v>9</v>
      </c>
      <c r="AE93" s="19" t="str">
        <f t="shared" si="24"/>
        <v>X</v>
      </c>
      <c r="AF93" s="19" t="str">
        <f t="shared" si="25"/>
        <v/>
      </c>
      <c r="AG93" s="19">
        <f t="shared" si="26"/>
        <v>0</v>
      </c>
      <c r="AH93" s="19" t="str">
        <f t="shared" si="27"/>
        <v/>
      </c>
      <c r="AI93" s="17" t="str">
        <f t="shared" si="28"/>
        <v>X</v>
      </c>
      <c r="AJ93" s="17" t="str">
        <f t="shared" si="29"/>
        <v/>
      </c>
      <c r="AK93" s="19" t="str">
        <f t="shared" si="30"/>
        <v/>
      </c>
      <c r="AL93" s="19" t="str">
        <f t="shared" si="31"/>
        <v>X</v>
      </c>
      <c r="AM93" s="17" t="str">
        <f t="shared" si="32"/>
        <v/>
      </c>
      <c r="AN93" s="19" t="str">
        <f t="shared" si="33"/>
        <v/>
      </c>
      <c r="AO93" s="19" t="str">
        <f t="shared" si="34"/>
        <v>X</v>
      </c>
      <c r="AP93" s="19" t="str">
        <f t="shared" si="35"/>
        <v>X</v>
      </c>
      <c r="AQ93" s="19" t="str">
        <f t="shared" si="36"/>
        <v/>
      </c>
      <c r="AR93" s="17" t="str">
        <f t="shared" si="37"/>
        <v/>
      </c>
      <c r="AS93" s="19" t="str">
        <f t="shared" si="38"/>
        <v/>
      </c>
      <c r="AT93" s="19" t="str">
        <f t="shared" si="39"/>
        <v>X</v>
      </c>
      <c r="AU93" s="19" t="str">
        <f t="shared" si="40"/>
        <v/>
      </c>
      <c r="AV93" s="17" t="str">
        <f t="shared" si="41"/>
        <v>X</v>
      </c>
      <c r="AW93" s="17" t="str">
        <f t="shared" si="42"/>
        <v/>
      </c>
      <c r="AX93" s="19" t="str">
        <f t="shared" si="43"/>
        <v/>
      </c>
      <c r="AY93" s="19" t="str">
        <f t="shared" si="44"/>
        <v/>
      </c>
    </row>
    <row r="94" spans="1:51" ht="15.75" x14ac:dyDescent="0.5">
      <c r="A94" s="39" t="s">
        <v>223</v>
      </c>
      <c r="B94" s="39" t="s">
        <v>224</v>
      </c>
      <c r="C94" s="17" t="s">
        <v>69</v>
      </c>
      <c r="D94" s="34" t="s">
        <v>85</v>
      </c>
      <c r="E94" s="30" t="s">
        <v>118</v>
      </c>
      <c r="F94" s="18" t="s">
        <v>225</v>
      </c>
      <c r="G94" s="40" t="s">
        <v>861</v>
      </c>
      <c r="H94" s="19"/>
      <c r="I94" s="17"/>
      <c r="J94" s="17" t="s">
        <v>60</v>
      </c>
      <c r="K94" s="17">
        <v>4</v>
      </c>
      <c r="L94" s="17" t="s">
        <v>59</v>
      </c>
      <c r="M94" s="17">
        <v>2</v>
      </c>
      <c r="N94" s="17">
        <v>21</v>
      </c>
      <c r="O94" s="19" t="s">
        <v>60</v>
      </c>
      <c r="P94" s="17"/>
      <c r="Q94" s="17"/>
      <c r="R94" s="17"/>
      <c r="S94" s="17">
        <v>2</v>
      </c>
      <c r="T94" s="17"/>
      <c r="U94" s="19"/>
      <c r="V94" s="19"/>
      <c r="W94" s="19"/>
      <c r="X94" s="20"/>
      <c r="Y94" s="19"/>
      <c r="Z94" s="13">
        <f t="shared" si="23"/>
        <v>2</v>
      </c>
      <c r="AA94" s="19" t="s">
        <v>9</v>
      </c>
      <c r="AB94" s="19" t="s">
        <v>60</v>
      </c>
      <c r="AC94" s="22" t="s">
        <v>9</v>
      </c>
      <c r="AD94" s="19" t="s">
        <v>9</v>
      </c>
      <c r="AE94" s="19" t="str">
        <f t="shared" si="24"/>
        <v/>
      </c>
      <c r="AF94" s="19" t="str">
        <f t="shared" si="25"/>
        <v/>
      </c>
      <c r="AG94" s="19">
        <f t="shared" si="26"/>
        <v>0</v>
      </c>
      <c r="AH94" s="19" t="str">
        <f t="shared" si="27"/>
        <v>X</v>
      </c>
      <c r="AI94" s="17" t="str">
        <f t="shared" si="28"/>
        <v/>
      </c>
      <c r="AJ94" s="17" t="str">
        <f t="shared" si="29"/>
        <v/>
      </c>
      <c r="AK94" s="19" t="str">
        <f t="shared" si="30"/>
        <v/>
      </c>
      <c r="AL94" s="19">
        <f t="shared" si="31"/>
        <v>0</v>
      </c>
      <c r="AM94" s="17" t="str">
        <f t="shared" si="32"/>
        <v/>
      </c>
      <c r="AN94" s="19" t="str">
        <f t="shared" si="33"/>
        <v/>
      </c>
      <c r="AO94" s="19" t="str">
        <f t="shared" si="34"/>
        <v>X</v>
      </c>
      <c r="AP94" s="19" t="str">
        <f t="shared" si="35"/>
        <v/>
      </c>
      <c r="AQ94" s="19" t="str">
        <f t="shared" si="36"/>
        <v>X</v>
      </c>
      <c r="AR94" s="17" t="str">
        <f t="shared" si="37"/>
        <v/>
      </c>
      <c r="AS94" s="19" t="str">
        <f t="shared" si="38"/>
        <v>X</v>
      </c>
      <c r="AT94" s="19" t="str">
        <f t="shared" si="39"/>
        <v/>
      </c>
      <c r="AU94" s="19" t="str">
        <f t="shared" si="40"/>
        <v/>
      </c>
      <c r="AV94" s="17" t="str">
        <f t="shared" si="41"/>
        <v/>
      </c>
      <c r="AW94" s="17" t="str">
        <f t="shared" si="42"/>
        <v/>
      </c>
      <c r="AX94" s="19" t="str">
        <f t="shared" si="43"/>
        <v/>
      </c>
      <c r="AY94" s="19" t="str">
        <f t="shared" si="44"/>
        <v/>
      </c>
    </row>
    <row r="95" spans="1:51" ht="15.75" x14ac:dyDescent="0.5">
      <c r="A95" s="40" t="s">
        <v>484</v>
      </c>
      <c r="B95" s="40" t="s">
        <v>485</v>
      </c>
      <c r="C95" s="17" t="s">
        <v>506</v>
      </c>
      <c r="D95" s="34" t="s">
        <v>56</v>
      </c>
      <c r="E95" s="30" t="s">
        <v>10</v>
      </c>
      <c r="F95" s="18" t="s">
        <v>486</v>
      </c>
      <c r="G95" s="40" t="s">
        <v>830</v>
      </c>
      <c r="H95" s="19"/>
      <c r="I95" s="17" t="s">
        <v>60</v>
      </c>
      <c r="J95" s="17"/>
      <c r="K95" s="17">
        <v>3</v>
      </c>
      <c r="L95" s="17" t="s">
        <v>66</v>
      </c>
      <c r="M95" s="17">
        <v>3</v>
      </c>
      <c r="N95" s="17">
        <v>23</v>
      </c>
      <c r="O95" s="19" t="s">
        <v>60</v>
      </c>
      <c r="P95" s="17" t="s">
        <v>60</v>
      </c>
      <c r="Q95" s="19"/>
      <c r="R95" s="17">
        <v>1</v>
      </c>
      <c r="S95" s="19">
        <v>1</v>
      </c>
      <c r="T95" s="19"/>
      <c r="U95" s="19"/>
      <c r="V95" s="19"/>
      <c r="W95" s="19"/>
      <c r="X95" s="20"/>
      <c r="Y95" s="19"/>
      <c r="Z95" s="13">
        <f t="shared" si="23"/>
        <v>2</v>
      </c>
      <c r="AA95" s="19" t="s">
        <v>60</v>
      </c>
      <c r="AB95" s="19" t="s">
        <v>9</v>
      </c>
      <c r="AC95" s="22" t="s">
        <v>9</v>
      </c>
      <c r="AD95" s="19" t="s">
        <v>9</v>
      </c>
      <c r="AE95" s="19" t="str">
        <f t="shared" si="24"/>
        <v>X</v>
      </c>
      <c r="AF95" s="19" t="str">
        <f t="shared" si="25"/>
        <v>X</v>
      </c>
      <c r="AG95" s="19" t="str">
        <f t="shared" si="26"/>
        <v>X</v>
      </c>
      <c r="AH95" s="19" t="str">
        <f t="shared" si="27"/>
        <v>X</v>
      </c>
      <c r="AI95" s="17" t="str">
        <f t="shared" si="28"/>
        <v>X</v>
      </c>
      <c r="AJ95" s="17" t="str">
        <f t="shared" si="29"/>
        <v/>
      </c>
      <c r="AK95" s="19" t="str">
        <f t="shared" si="30"/>
        <v>X</v>
      </c>
      <c r="AL95" s="19">
        <f t="shared" si="31"/>
        <v>0</v>
      </c>
      <c r="AM95" s="17" t="str">
        <f t="shared" si="32"/>
        <v/>
      </c>
      <c r="AN95" s="19" t="str">
        <f t="shared" si="33"/>
        <v/>
      </c>
      <c r="AO95" s="19" t="str">
        <f t="shared" si="34"/>
        <v/>
      </c>
      <c r="AP95" s="19" t="str">
        <f t="shared" si="35"/>
        <v/>
      </c>
      <c r="AQ95" s="19" t="str">
        <f t="shared" si="36"/>
        <v/>
      </c>
      <c r="AR95" s="17" t="str">
        <f t="shared" si="37"/>
        <v/>
      </c>
      <c r="AS95" s="19" t="str">
        <f t="shared" si="38"/>
        <v>X</v>
      </c>
      <c r="AT95" s="19" t="str">
        <f t="shared" si="39"/>
        <v/>
      </c>
      <c r="AU95" s="19" t="str">
        <f t="shared" si="40"/>
        <v/>
      </c>
      <c r="AV95" s="17" t="str">
        <f t="shared" si="41"/>
        <v/>
      </c>
      <c r="AW95" s="17" t="str">
        <f t="shared" si="42"/>
        <v/>
      </c>
      <c r="AX95" s="19" t="str">
        <f t="shared" si="43"/>
        <v/>
      </c>
      <c r="AY95" s="19" t="str">
        <f t="shared" si="44"/>
        <v/>
      </c>
    </row>
    <row r="96" spans="1:51" ht="15.75" x14ac:dyDescent="0.5">
      <c r="A96" s="16" t="s">
        <v>487</v>
      </c>
      <c r="B96" s="30" t="s">
        <v>488</v>
      </c>
      <c r="C96" s="17" t="s">
        <v>506</v>
      </c>
      <c r="D96" s="34" t="s">
        <v>56</v>
      </c>
      <c r="E96" s="16" t="s">
        <v>10</v>
      </c>
      <c r="F96" s="18" t="s">
        <v>312</v>
      </c>
      <c r="G96" s="40" t="s">
        <v>830</v>
      </c>
      <c r="H96" s="19"/>
      <c r="I96" s="19" t="s">
        <v>60</v>
      </c>
      <c r="J96" s="19"/>
      <c r="K96" s="19">
        <v>4</v>
      </c>
      <c r="L96" s="19" t="s">
        <v>66</v>
      </c>
      <c r="M96" s="19">
        <v>3</v>
      </c>
      <c r="N96" s="19">
        <v>25</v>
      </c>
      <c r="O96" s="19"/>
      <c r="P96" s="19" t="s">
        <v>60</v>
      </c>
      <c r="Q96" s="17"/>
      <c r="R96" s="19">
        <v>1</v>
      </c>
      <c r="S96" s="19">
        <v>2</v>
      </c>
      <c r="T96" s="19"/>
      <c r="U96" s="19"/>
      <c r="V96" s="19"/>
      <c r="W96" s="19"/>
      <c r="X96" s="20"/>
      <c r="Y96" s="19"/>
      <c r="Z96" s="13">
        <f t="shared" si="23"/>
        <v>3</v>
      </c>
      <c r="AA96" s="19" t="s">
        <v>9</v>
      </c>
      <c r="AB96" s="19" t="s">
        <v>9</v>
      </c>
      <c r="AC96" s="22" t="s">
        <v>9</v>
      </c>
      <c r="AD96" s="19" t="s">
        <v>9</v>
      </c>
      <c r="AE96" s="19" t="str">
        <f t="shared" si="24"/>
        <v/>
      </c>
      <c r="AF96" s="19" t="str">
        <f t="shared" si="25"/>
        <v/>
      </c>
      <c r="AG96" s="19" t="str">
        <f t="shared" si="26"/>
        <v>X</v>
      </c>
      <c r="AH96" s="19" t="str">
        <f t="shared" si="27"/>
        <v>X</v>
      </c>
      <c r="AI96" s="17" t="str">
        <f t="shared" si="28"/>
        <v>X</v>
      </c>
      <c r="AJ96" s="17" t="str">
        <f t="shared" si="29"/>
        <v>X</v>
      </c>
      <c r="AK96" s="19" t="str">
        <f t="shared" si="30"/>
        <v>X</v>
      </c>
      <c r="AL96" s="19">
        <f t="shared" si="31"/>
        <v>0</v>
      </c>
      <c r="AM96" s="17" t="str">
        <f t="shared" si="32"/>
        <v/>
      </c>
      <c r="AN96" s="19" t="str">
        <f t="shared" si="33"/>
        <v/>
      </c>
      <c r="AO96" s="19" t="str">
        <f t="shared" si="34"/>
        <v/>
      </c>
      <c r="AP96" s="19" t="str">
        <f t="shared" si="35"/>
        <v/>
      </c>
      <c r="AQ96" s="19" t="str">
        <f t="shared" si="36"/>
        <v/>
      </c>
      <c r="AR96" s="17" t="str">
        <f t="shared" si="37"/>
        <v/>
      </c>
      <c r="AS96" s="19" t="str">
        <f t="shared" si="38"/>
        <v>X</v>
      </c>
      <c r="AT96" s="19" t="str">
        <f t="shared" si="39"/>
        <v/>
      </c>
      <c r="AU96" s="19" t="str">
        <f t="shared" si="40"/>
        <v>X</v>
      </c>
      <c r="AV96" s="17" t="str">
        <f t="shared" si="41"/>
        <v/>
      </c>
      <c r="AW96" s="17" t="str">
        <f t="shared" si="42"/>
        <v/>
      </c>
      <c r="AX96" s="19" t="str">
        <f t="shared" si="43"/>
        <v/>
      </c>
      <c r="AY96" s="19" t="str">
        <f t="shared" si="44"/>
        <v/>
      </c>
    </row>
    <row r="97" spans="1:51" ht="15.75" x14ac:dyDescent="0.5">
      <c r="A97" s="40" t="s">
        <v>490</v>
      </c>
      <c r="B97" s="40" t="s">
        <v>491</v>
      </c>
      <c r="C97" s="17" t="s">
        <v>506</v>
      </c>
      <c r="D97" s="34" t="s">
        <v>56</v>
      </c>
      <c r="E97" s="16" t="s">
        <v>10</v>
      </c>
      <c r="F97" s="18" t="s">
        <v>492</v>
      </c>
      <c r="G97" s="40" t="s">
        <v>831</v>
      </c>
      <c r="H97" s="17"/>
      <c r="I97" s="19" t="s">
        <v>60</v>
      </c>
      <c r="J97" s="19"/>
      <c r="K97" s="19">
        <v>3</v>
      </c>
      <c r="L97" s="19" t="s">
        <v>75</v>
      </c>
      <c r="M97" s="19">
        <v>3</v>
      </c>
      <c r="N97" s="19">
        <v>132</v>
      </c>
      <c r="O97" s="17"/>
      <c r="P97" s="19"/>
      <c r="Q97" s="19" t="s">
        <v>60</v>
      </c>
      <c r="R97" s="19"/>
      <c r="S97" s="19"/>
      <c r="T97" s="19"/>
      <c r="U97" s="19">
        <v>1</v>
      </c>
      <c r="V97" s="19"/>
      <c r="W97" s="19">
        <v>1</v>
      </c>
      <c r="X97" s="20"/>
      <c r="Y97" s="19"/>
      <c r="Z97" s="13">
        <f t="shared" si="23"/>
        <v>2</v>
      </c>
      <c r="AA97" s="19" t="s">
        <v>60</v>
      </c>
      <c r="AB97" s="19" t="s">
        <v>9</v>
      </c>
      <c r="AC97" s="22" t="s">
        <v>9</v>
      </c>
      <c r="AD97" s="19" t="s">
        <v>9</v>
      </c>
      <c r="AE97" s="19" t="str">
        <f t="shared" si="24"/>
        <v>X</v>
      </c>
      <c r="AF97" s="19" t="str">
        <f t="shared" si="25"/>
        <v/>
      </c>
      <c r="AG97" s="19" t="str">
        <f t="shared" si="26"/>
        <v>X</v>
      </c>
      <c r="AH97" s="19" t="str">
        <f t="shared" si="27"/>
        <v/>
      </c>
      <c r="AI97" s="17" t="str">
        <f t="shared" si="28"/>
        <v>X</v>
      </c>
      <c r="AJ97" s="17" t="str">
        <f t="shared" si="29"/>
        <v/>
      </c>
      <c r="AK97" s="19" t="str">
        <f t="shared" si="30"/>
        <v/>
      </c>
      <c r="AL97" s="19">
        <f t="shared" si="31"/>
        <v>0</v>
      </c>
      <c r="AM97" s="17" t="str">
        <f t="shared" si="32"/>
        <v>X</v>
      </c>
      <c r="AN97" s="19" t="str">
        <f t="shared" si="33"/>
        <v/>
      </c>
      <c r="AO97" s="19" t="str">
        <f t="shared" si="34"/>
        <v/>
      </c>
      <c r="AP97" s="19" t="str">
        <f t="shared" si="35"/>
        <v>X</v>
      </c>
      <c r="AQ97" s="19" t="str">
        <f t="shared" si="36"/>
        <v/>
      </c>
      <c r="AR97" s="17" t="str">
        <f t="shared" si="37"/>
        <v>X</v>
      </c>
      <c r="AS97" s="19" t="str">
        <f t="shared" si="38"/>
        <v/>
      </c>
      <c r="AT97" s="19" t="str">
        <f t="shared" si="39"/>
        <v>X</v>
      </c>
      <c r="AU97" s="19" t="str">
        <f t="shared" si="40"/>
        <v/>
      </c>
      <c r="AV97" s="17" t="str">
        <f t="shared" si="41"/>
        <v/>
      </c>
      <c r="AW97" s="17" t="str">
        <f t="shared" si="42"/>
        <v/>
      </c>
      <c r="AX97" s="19" t="str">
        <f t="shared" si="43"/>
        <v>X</v>
      </c>
      <c r="AY97" s="19" t="str">
        <f t="shared" si="44"/>
        <v/>
      </c>
    </row>
    <row r="98" spans="1:51" ht="15.75" x14ac:dyDescent="0.5">
      <c r="A98" s="40" t="s">
        <v>493</v>
      </c>
      <c r="B98" s="40" t="s">
        <v>494</v>
      </c>
      <c r="C98" s="17" t="s">
        <v>506</v>
      </c>
      <c r="D98" s="34" t="s">
        <v>85</v>
      </c>
      <c r="E98" s="30" t="s">
        <v>118</v>
      </c>
      <c r="F98" s="18" t="s">
        <v>495</v>
      </c>
      <c r="G98" s="40" t="s">
        <v>837</v>
      </c>
      <c r="H98" s="19"/>
      <c r="I98" s="19"/>
      <c r="J98" s="17"/>
      <c r="K98" s="17">
        <v>3</v>
      </c>
      <c r="L98" s="17" t="s">
        <v>59</v>
      </c>
      <c r="M98" s="17">
        <v>2</v>
      </c>
      <c r="N98" s="17">
        <v>30</v>
      </c>
      <c r="O98" s="17" t="s">
        <v>60</v>
      </c>
      <c r="P98" s="19"/>
      <c r="Q98" s="19"/>
      <c r="R98" s="19">
        <v>1</v>
      </c>
      <c r="S98" s="17">
        <v>1</v>
      </c>
      <c r="T98" s="19">
        <v>1</v>
      </c>
      <c r="U98" s="19"/>
      <c r="V98" s="19"/>
      <c r="W98" s="19"/>
      <c r="X98" s="20" t="s">
        <v>60</v>
      </c>
      <c r="Y98" s="19"/>
      <c r="Z98" s="13">
        <f t="shared" si="23"/>
        <v>1</v>
      </c>
      <c r="AA98" s="19" t="s">
        <v>9</v>
      </c>
      <c r="AB98" s="19" t="s">
        <v>9</v>
      </c>
      <c r="AC98" s="22" t="s">
        <v>9</v>
      </c>
      <c r="AD98" s="19" t="s">
        <v>9</v>
      </c>
      <c r="AE98" s="19" t="str">
        <f t="shared" si="24"/>
        <v>X</v>
      </c>
      <c r="AF98" s="19" t="str">
        <f t="shared" si="25"/>
        <v/>
      </c>
      <c r="AG98" s="19">
        <f t="shared" si="26"/>
        <v>0</v>
      </c>
      <c r="AH98" s="19" t="str">
        <f t="shared" si="27"/>
        <v>X</v>
      </c>
      <c r="AI98" s="17" t="str">
        <f t="shared" si="28"/>
        <v/>
      </c>
      <c r="AJ98" s="17" t="str">
        <f t="shared" si="29"/>
        <v/>
      </c>
      <c r="AK98" s="19" t="str">
        <f t="shared" si="30"/>
        <v/>
      </c>
      <c r="AL98" s="19">
        <f t="shared" si="31"/>
        <v>0</v>
      </c>
      <c r="AM98" s="17" t="str">
        <f t="shared" si="32"/>
        <v/>
      </c>
      <c r="AN98" s="19" t="str">
        <f t="shared" si="33"/>
        <v/>
      </c>
      <c r="AO98" s="19" t="str">
        <f t="shared" si="34"/>
        <v>X</v>
      </c>
      <c r="AP98" s="19" t="str">
        <f t="shared" si="35"/>
        <v/>
      </c>
      <c r="AQ98" s="19" t="str">
        <f t="shared" si="36"/>
        <v>X</v>
      </c>
      <c r="AR98" s="17" t="str">
        <f t="shared" si="37"/>
        <v/>
      </c>
      <c r="AS98" s="19" t="str">
        <f t="shared" si="38"/>
        <v>X</v>
      </c>
      <c r="AT98" s="19" t="str">
        <f t="shared" si="39"/>
        <v/>
      </c>
      <c r="AU98" s="19" t="str">
        <f t="shared" si="40"/>
        <v/>
      </c>
      <c r="AV98" s="17" t="str">
        <f t="shared" si="41"/>
        <v/>
      </c>
      <c r="AW98" s="17" t="str">
        <f t="shared" si="42"/>
        <v>X</v>
      </c>
      <c r="AX98" s="19" t="str">
        <f t="shared" si="43"/>
        <v/>
      </c>
      <c r="AY98" s="19" t="str">
        <f t="shared" si="44"/>
        <v/>
      </c>
    </row>
    <row r="99" spans="1:51" ht="15.75" x14ac:dyDescent="0.5">
      <c r="A99" s="39" t="s">
        <v>229</v>
      </c>
      <c r="B99" s="39" t="s">
        <v>230</v>
      </c>
      <c r="C99" s="17" t="s">
        <v>69</v>
      </c>
      <c r="D99" s="57" t="s">
        <v>97</v>
      </c>
      <c r="E99" s="16" t="s">
        <v>64</v>
      </c>
      <c r="F99" s="18" t="s">
        <v>231</v>
      </c>
      <c r="G99" s="40"/>
      <c r="H99" s="19"/>
      <c r="I99" s="17"/>
      <c r="J99" s="19"/>
      <c r="K99" s="19">
        <v>1</v>
      </c>
      <c r="L99" s="19" t="s">
        <v>87</v>
      </c>
      <c r="M99" s="19">
        <v>4</v>
      </c>
      <c r="N99" s="19">
        <v>20</v>
      </c>
      <c r="O99" s="17" t="s">
        <v>60</v>
      </c>
      <c r="P99" s="17"/>
      <c r="Q99" s="19"/>
      <c r="R99" s="19">
        <v>1</v>
      </c>
      <c r="S99" s="19">
        <v>1</v>
      </c>
      <c r="T99" s="19"/>
      <c r="U99" s="19"/>
      <c r="V99" s="19"/>
      <c r="W99" s="19"/>
      <c r="X99" s="20"/>
      <c r="Y99" s="19"/>
      <c r="Z99" s="13">
        <f t="shared" si="23"/>
        <v>2</v>
      </c>
      <c r="AA99" s="19" t="s">
        <v>9</v>
      </c>
      <c r="AB99" s="19" t="s">
        <v>9</v>
      </c>
      <c r="AC99" s="22" t="s">
        <v>9</v>
      </c>
      <c r="AD99" s="19" t="s">
        <v>9</v>
      </c>
      <c r="AE99" s="19" t="str">
        <f t="shared" si="24"/>
        <v>X</v>
      </c>
      <c r="AF99" s="19" t="str">
        <f t="shared" si="25"/>
        <v/>
      </c>
      <c r="AG99" s="19">
        <f t="shared" si="26"/>
        <v>0</v>
      </c>
      <c r="AH99" s="19" t="str">
        <f t="shared" si="27"/>
        <v>X</v>
      </c>
      <c r="AI99" s="17" t="str">
        <f t="shared" si="28"/>
        <v/>
      </c>
      <c r="AJ99" s="17" t="str">
        <f t="shared" si="29"/>
        <v/>
      </c>
      <c r="AK99" s="19" t="str">
        <f t="shared" si="30"/>
        <v/>
      </c>
      <c r="AL99" s="19">
        <f t="shared" si="31"/>
        <v>0</v>
      </c>
      <c r="AM99" s="17" t="str">
        <f t="shared" si="32"/>
        <v/>
      </c>
      <c r="AN99" s="19" t="str">
        <f t="shared" si="33"/>
        <v/>
      </c>
      <c r="AO99" s="19" t="str">
        <f t="shared" si="34"/>
        <v>X</v>
      </c>
      <c r="AP99" s="19" t="str">
        <f t="shared" si="35"/>
        <v/>
      </c>
      <c r="AQ99" s="19" t="str">
        <f t="shared" si="36"/>
        <v/>
      </c>
      <c r="AR99" s="17" t="str">
        <f t="shared" si="37"/>
        <v/>
      </c>
      <c r="AS99" s="19" t="str">
        <f t="shared" si="38"/>
        <v>X</v>
      </c>
      <c r="AT99" s="19" t="str">
        <f t="shared" si="39"/>
        <v/>
      </c>
      <c r="AU99" s="19" t="str">
        <f t="shared" si="40"/>
        <v/>
      </c>
      <c r="AV99" s="17" t="str">
        <f t="shared" si="41"/>
        <v/>
      </c>
      <c r="AW99" s="17" t="str">
        <f t="shared" si="42"/>
        <v/>
      </c>
      <c r="AX99" s="19" t="str">
        <f t="shared" si="43"/>
        <v/>
      </c>
      <c r="AY99" s="19" t="str">
        <f t="shared" si="44"/>
        <v>X</v>
      </c>
    </row>
    <row r="100" spans="1:51" ht="15.75" x14ac:dyDescent="0.5">
      <c r="A100" s="40" t="s">
        <v>496</v>
      </c>
      <c r="B100" s="40" t="s">
        <v>497</v>
      </c>
      <c r="C100" s="17" t="s">
        <v>506</v>
      </c>
      <c r="D100" s="57" t="s">
        <v>85</v>
      </c>
      <c r="E100" s="16" t="s">
        <v>118</v>
      </c>
      <c r="F100" s="18" t="s">
        <v>498</v>
      </c>
      <c r="G100" s="40" t="s">
        <v>837</v>
      </c>
      <c r="H100" s="19"/>
      <c r="I100" s="17"/>
      <c r="J100" s="19"/>
      <c r="K100" s="19">
        <v>4</v>
      </c>
      <c r="L100" s="19" t="s">
        <v>59</v>
      </c>
      <c r="M100" s="19">
        <v>5</v>
      </c>
      <c r="N100" s="19">
        <v>33</v>
      </c>
      <c r="O100" s="19"/>
      <c r="P100" s="17" t="s">
        <v>60</v>
      </c>
      <c r="Q100" s="19"/>
      <c r="R100" s="19">
        <v>1</v>
      </c>
      <c r="S100" s="19"/>
      <c r="T100" s="19">
        <v>1</v>
      </c>
      <c r="U100" s="19"/>
      <c r="V100" s="19"/>
      <c r="W100" s="19"/>
      <c r="X100" s="20"/>
      <c r="Y100" s="19"/>
      <c r="Z100" s="13">
        <f t="shared" si="23"/>
        <v>2</v>
      </c>
      <c r="AA100" s="19" t="s">
        <v>9</v>
      </c>
      <c r="AB100" s="19" t="s">
        <v>60</v>
      </c>
      <c r="AC100" s="22" t="s">
        <v>9</v>
      </c>
      <c r="AD100" s="19" t="s">
        <v>60</v>
      </c>
      <c r="AE100" s="19" t="str">
        <f t="shared" si="24"/>
        <v/>
      </c>
      <c r="AF100" s="19" t="str">
        <f t="shared" si="25"/>
        <v/>
      </c>
      <c r="AG100" s="19">
        <f t="shared" si="26"/>
        <v>0</v>
      </c>
      <c r="AH100" s="19" t="str">
        <f t="shared" si="27"/>
        <v/>
      </c>
      <c r="AI100" s="17" t="str">
        <f t="shared" si="28"/>
        <v/>
      </c>
      <c r="AJ100" s="17" t="str">
        <f t="shared" si="29"/>
        <v/>
      </c>
      <c r="AK100" s="19" t="str">
        <f t="shared" si="30"/>
        <v/>
      </c>
      <c r="AL100" s="19">
        <f t="shared" si="31"/>
        <v>0</v>
      </c>
      <c r="AM100" s="17" t="str">
        <f t="shared" si="32"/>
        <v/>
      </c>
      <c r="AN100" s="19" t="str">
        <f t="shared" si="33"/>
        <v/>
      </c>
      <c r="AO100" s="19" t="str">
        <f t="shared" si="34"/>
        <v/>
      </c>
      <c r="AP100" s="19" t="str">
        <f t="shared" si="35"/>
        <v/>
      </c>
      <c r="AQ100" s="19" t="str">
        <f t="shared" si="36"/>
        <v>X</v>
      </c>
      <c r="AR100" s="17" t="str">
        <f t="shared" si="37"/>
        <v/>
      </c>
      <c r="AS100" s="19" t="str">
        <f t="shared" si="38"/>
        <v/>
      </c>
      <c r="AT100" s="19" t="str">
        <f t="shared" si="39"/>
        <v/>
      </c>
      <c r="AU100" s="19" t="str">
        <f t="shared" si="40"/>
        <v>X</v>
      </c>
      <c r="AV100" s="17" t="str">
        <f t="shared" si="41"/>
        <v/>
      </c>
      <c r="AW100" s="17" t="str">
        <f t="shared" si="42"/>
        <v>X</v>
      </c>
      <c r="AX100" s="19" t="str">
        <f t="shared" si="43"/>
        <v/>
      </c>
      <c r="AY100" s="19" t="str">
        <f t="shared" si="44"/>
        <v/>
      </c>
    </row>
    <row r="101" spans="1:51" ht="15.75" x14ac:dyDescent="0.5">
      <c r="A101" s="39" t="s">
        <v>235</v>
      </c>
      <c r="B101" s="39" t="s">
        <v>236</v>
      </c>
      <c r="C101" s="17" t="s">
        <v>69</v>
      </c>
      <c r="D101" s="57" t="s">
        <v>85</v>
      </c>
      <c r="E101" s="16" t="s">
        <v>137</v>
      </c>
      <c r="F101" s="18" t="s">
        <v>138</v>
      </c>
      <c r="G101" s="40" t="s">
        <v>855</v>
      </c>
      <c r="H101" s="19" t="s">
        <v>60</v>
      </c>
      <c r="I101" s="17"/>
      <c r="J101" s="19"/>
      <c r="K101" s="19">
        <v>7</v>
      </c>
      <c r="L101" s="19" t="s">
        <v>75</v>
      </c>
      <c r="M101" s="19">
        <v>2</v>
      </c>
      <c r="N101" s="19">
        <v>200</v>
      </c>
      <c r="O101" s="19"/>
      <c r="P101" s="19" t="s">
        <v>60</v>
      </c>
      <c r="Q101" s="17"/>
      <c r="R101" s="19"/>
      <c r="S101" s="19"/>
      <c r="T101" s="19"/>
      <c r="U101" s="19"/>
      <c r="V101" s="19">
        <v>3</v>
      </c>
      <c r="W101" s="19"/>
      <c r="X101" s="20"/>
      <c r="Y101" s="19" t="s">
        <v>60</v>
      </c>
      <c r="Z101" s="13">
        <f t="shared" si="23"/>
        <v>3</v>
      </c>
      <c r="AA101" s="19" t="s">
        <v>9</v>
      </c>
      <c r="AB101" s="19" t="s">
        <v>60</v>
      </c>
      <c r="AC101" s="22" t="s">
        <v>9</v>
      </c>
      <c r="AD101" s="19" t="s">
        <v>9</v>
      </c>
      <c r="AE101" s="19" t="str">
        <f t="shared" si="24"/>
        <v/>
      </c>
      <c r="AF101" s="19" t="str">
        <f t="shared" si="25"/>
        <v/>
      </c>
      <c r="AG101" s="19">
        <f t="shared" si="26"/>
        <v>0</v>
      </c>
      <c r="AH101" s="19" t="str">
        <f t="shared" si="27"/>
        <v/>
      </c>
      <c r="AI101" s="17" t="str">
        <f t="shared" si="28"/>
        <v>X</v>
      </c>
      <c r="AJ101" s="17" t="str">
        <f t="shared" si="29"/>
        <v>X</v>
      </c>
      <c r="AK101" s="19" t="str">
        <f t="shared" si="30"/>
        <v/>
      </c>
      <c r="AL101" s="19" t="str">
        <f t="shared" si="31"/>
        <v>X</v>
      </c>
      <c r="AM101" s="17" t="str">
        <f t="shared" si="32"/>
        <v/>
      </c>
      <c r="AN101" s="19" t="str">
        <f t="shared" si="33"/>
        <v/>
      </c>
      <c r="AO101" s="19" t="str">
        <f t="shared" si="34"/>
        <v/>
      </c>
      <c r="AP101" s="19" t="str">
        <f t="shared" si="35"/>
        <v>X</v>
      </c>
      <c r="AQ101" s="19" t="str">
        <f t="shared" si="36"/>
        <v/>
      </c>
      <c r="AR101" s="17" t="str">
        <f t="shared" si="37"/>
        <v/>
      </c>
      <c r="AS101" s="19" t="str">
        <f t="shared" si="38"/>
        <v/>
      </c>
      <c r="AT101" s="19" t="str">
        <f t="shared" si="39"/>
        <v>X</v>
      </c>
      <c r="AU101" s="19" t="str">
        <f t="shared" si="40"/>
        <v>X</v>
      </c>
      <c r="AV101" s="17" t="str">
        <f t="shared" si="41"/>
        <v>X</v>
      </c>
      <c r="AW101" s="17" t="str">
        <f t="shared" si="42"/>
        <v/>
      </c>
      <c r="AX101" s="19" t="str">
        <f t="shared" si="43"/>
        <v/>
      </c>
      <c r="AY101" s="19" t="str">
        <f t="shared" si="44"/>
        <v/>
      </c>
    </row>
    <row r="102" spans="1:51" ht="15.75" x14ac:dyDescent="0.5">
      <c r="A102" s="40" t="s">
        <v>516</v>
      </c>
      <c r="B102" s="40" t="s">
        <v>517</v>
      </c>
      <c r="C102" s="17" t="s">
        <v>506</v>
      </c>
      <c r="D102" s="34" t="s">
        <v>63</v>
      </c>
      <c r="E102" s="16" t="s">
        <v>81</v>
      </c>
      <c r="F102" s="18" t="s">
        <v>520</v>
      </c>
      <c r="G102" s="40" t="s">
        <v>819</v>
      </c>
      <c r="H102" s="19"/>
      <c r="I102" s="19"/>
      <c r="J102" s="19"/>
      <c r="K102" s="19">
        <v>2</v>
      </c>
      <c r="L102" s="19" t="s">
        <v>87</v>
      </c>
      <c r="M102" s="19">
        <v>2</v>
      </c>
      <c r="N102" s="19">
        <v>38</v>
      </c>
      <c r="O102" s="17" t="s">
        <v>60</v>
      </c>
      <c r="P102" s="19" t="s">
        <v>60</v>
      </c>
      <c r="Q102" s="19" t="s">
        <v>60</v>
      </c>
      <c r="R102" s="17">
        <v>1</v>
      </c>
      <c r="S102" s="17"/>
      <c r="T102" s="17">
        <v>1</v>
      </c>
      <c r="U102" s="19"/>
      <c r="V102" s="19"/>
      <c r="W102" s="19"/>
      <c r="X102" s="20" t="s">
        <v>60</v>
      </c>
      <c r="Y102" s="19"/>
      <c r="Z102" s="13">
        <f t="shared" si="23"/>
        <v>1</v>
      </c>
      <c r="AA102" s="19" t="s">
        <v>9</v>
      </c>
      <c r="AB102" s="19" t="s">
        <v>60</v>
      </c>
      <c r="AC102" s="22" t="s">
        <v>9</v>
      </c>
      <c r="AD102" s="19" t="s">
        <v>9</v>
      </c>
      <c r="AE102" s="19" t="str">
        <f t="shared" si="24"/>
        <v>X</v>
      </c>
      <c r="AF102" s="19" t="str">
        <f t="shared" si="25"/>
        <v>X</v>
      </c>
      <c r="AG102" s="19">
        <f t="shared" si="26"/>
        <v>0</v>
      </c>
      <c r="AH102" s="19" t="str">
        <f t="shared" si="27"/>
        <v/>
      </c>
      <c r="AI102" s="17" t="str">
        <f t="shared" si="28"/>
        <v/>
      </c>
      <c r="AJ102" s="17" t="str">
        <f t="shared" si="29"/>
        <v/>
      </c>
      <c r="AK102" s="19" t="str">
        <f t="shared" si="30"/>
        <v/>
      </c>
      <c r="AL102" s="19">
        <f t="shared" si="31"/>
        <v>0</v>
      </c>
      <c r="AM102" s="17" t="str">
        <f t="shared" si="32"/>
        <v/>
      </c>
      <c r="AN102" s="19" t="str">
        <f t="shared" si="33"/>
        <v/>
      </c>
      <c r="AO102" s="19" t="str">
        <f t="shared" si="34"/>
        <v/>
      </c>
      <c r="AP102" s="19" t="str">
        <f t="shared" si="35"/>
        <v/>
      </c>
      <c r="AQ102" s="19" t="str">
        <f t="shared" si="36"/>
        <v/>
      </c>
      <c r="AR102" s="17" t="str">
        <f t="shared" si="37"/>
        <v/>
      </c>
      <c r="AS102" s="19" t="str">
        <f t="shared" si="38"/>
        <v/>
      </c>
      <c r="AT102" s="19" t="str">
        <f t="shared" si="39"/>
        <v/>
      </c>
      <c r="AU102" s="19" t="str">
        <f t="shared" si="40"/>
        <v/>
      </c>
      <c r="AV102" s="17" t="str">
        <f t="shared" si="41"/>
        <v/>
      </c>
      <c r="AW102" s="17" t="str">
        <f t="shared" si="42"/>
        <v>X</v>
      </c>
      <c r="AX102" s="19" t="str">
        <f t="shared" si="43"/>
        <v/>
      </c>
      <c r="AY102" s="19" t="str">
        <f t="shared" si="44"/>
        <v>X</v>
      </c>
    </row>
    <row r="103" spans="1:51" ht="15.75" x14ac:dyDescent="0.5">
      <c r="A103" s="40" t="s">
        <v>532</v>
      </c>
      <c r="B103" s="40" t="s">
        <v>533</v>
      </c>
      <c r="C103" s="17" t="s">
        <v>506</v>
      </c>
      <c r="D103" s="57" t="s">
        <v>56</v>
      </c>
      <c r="E103" s="30" t="s">
        <v>81</v>
      </c>
      <c r="F103" s="18" t="s">
        <v>535</v>
      </c>
      <c r="G103" s="40"/>
      <c r="H103" s="19"/>
      <c r="I103" s="19"/>
      <c r="J103" s="17"/>
      <c r="K103" s="17">
        <v>3</v>
      </c>
      <c r="L103" s="17" t="s">
        <v>99</v>
      </c>
      <c r="M103" s="17">
        <v>4</v>
      </c>
      <c r="N103" s="17">
        <v>28</v>
      </c>
      <c r="O103" s="17" t="s">
        <v>60</v>
      </c>
      <c r="P103" s="19" t="s">
        <v>60</v>
      </c>
      <c r="Q103" s="19" t="s">
        <v>60</v>
      </c>
      <c r="R103" s="17">
        <v>1</v>
      </c>
      <c r="S103" s="17"/>
      <c r="T103" s="19">
        <v>1</v>
      </c>
      <c r="U103" s="19"/>
      <c r="V103" s="19"/>
      <c r="W103" s="19"/>
      <c r="X103" s="20" t="s">
        <v>60</v>
      </c>
      <c r="Y103" s="19"/>
      <c r="Z103" s="13">
        <f t="shared" si="23"/>
        <v>1</v>
      </c>
      <c r="AA103" s="19" t="s">
        <v>9</v>
      </c>
      <c r="AB103" s="19" t="s">
        <v>60</v>
      </c>
      <c r="AC103" s="22" t="s">
        <v>9</v>
      </c>
      <c r="AD103" s="19" t="s">
        <v>9</v>
      </c>
      <c r="AE103" s="19" t="str">
        <f t="shared" si="24"/>
        <v>X</v>
      </c>
      <c r="AF103" s="19" t="str">
        <f t="shared" si="25"/>
        <v>X</v>
      </c>
      <c r="AG103" s="19">
        <f t="shared" si="26"/>
        <v>0</v>
      </c>
      <c r="AH103" s="19" t="str">
        <f t="shared" si="27"/>
        <v/>
      </c>
      <c r="AI103" s="17" t="str">
        <f t="shared" si="28"/>
        <v/>
      </c>
      <c r="AJ103" s="17" t="str">
        <f t="shared" si="29"/>
        <v/>
      </c>
      <c r="AK103" s="19" t="str">
        <f t="shared" si="30"/>
        <v>X</v>
      </c>
      <c r="AL103" s="19">
        <f t="shared" si="31"/>
        <v>0</v>
      </c>
      <c r="AM103" s="17" t="str">
        <f t="shared" si="32"/>
        <v/>
      </c>
      <c r="AN103" s="19" t="str">
        <f t="shared" si="33"/>
        <v/>
      </c>
      <c r="AO103" s="19" t="str">
        <f t="shared" si="34"/>
        <v/>
      </c>
      <c r="AP103" s="19" t="str">
        <f t="shared" si="35"/>
        <v/>
      </c>
      <c r="AQ103" s="19" t="str">
        <f t="shared" si="36"/>
        <v>X</v>
      </c>
      <c r="AR103" s="17" t="str">
        <f t="shared" si="37"/>
        <v/>
      </c>
      <c r="AS103" s="19" t="str">
        <f t="shared" si="38"/>
        <v>X</v>
      </c>
      <c r="AT103" s="19" t="str">
        <f t="shared" si="39"/>
        <v>X</v>
      </c>
      <c r="AU103" s="19" t="str">
        <f t="shared" si="40"/>
        <v/>
      </c>
      <c r="AV103" s="17" t="str">
        <f t="shared" si="41"/>
        <v/>
      </c>
      <c r="AW103" s="17" t="str">
        <f t="shared" si="42"/>
        <v>X</v>
      </c>
      <c r="AX103" s="19" t="str">
        <f t="shared" si="43"/>
        <v/>
      </c>
      <c r="AY103" s="19" t="str">
        <f t="shared" si="44"/>
        <v>X</v>
      </c>
    </row>
    <row r="104" spans="1:51" ht="15.75" x14ac:dyDescent="0.5">
      <c r="A104" s="40" t="s">
        <v>549</v>
      </c>
      <c r="B104" s="40" t="s">
        <v>550</v>
      </c>
      <c r="C104" s="17" t="s">
        <v>506</v>
      </c>
      <c r="D104" s="34" t="s">
        <v>56</v>
      </c>
      <c r="E104" s="16" t="s">
        <v>90</v>
      </c>
      <c r="F104" s="18" t="s">
        <v>91</v>
      </c>
      <c r="G104" s="40" t="s">
        <v>833</v>
      </c>
      <c r="H104" s="19" t="s">
        <v>60</v>
      </c>
      <c r="I104" s="19"/>
      <c r="J104" s="19"/>
      <c r="K104" s="19">
        <v>4</v>
      </c>
      <c r="L104" s="19" t="s">
        <v>59</v>
      </c>
      <c r="M104" s="19">
        <v>2</v>
      </c>
      <c r="N104" s="19">
        <v>51</v>
      </c>
      <c r="O104" s="19" t="s">
        <v>60</v>
      </c>
      <c r="P104" s="17"/>
      <c r="Q104" s="19"/>
      <c r="R104" s="19">
        <v>1</v>
      </c>
      <c r="S104" s="19"/>
      <c r="T104" s="19"/>
      <c r="U104" s="19"/>
      <c r="V104" s="19">
        <v>1</v>
      </c>
      <c r="W104" s="19"/>
      <c r="X104" s="20" t="s">
        <v>60</v>
      </c>
      <c r="Y104" s="19"/>
      <c r="Z104" s="13">
        <f t="shared" si="23"/>
        <v>1</v>
      </c>
      <c r="AA104" s="19" t="s">
        <v>9</v>
      </c>
      <c r="AB104" s="19" t="s">
        <v>60</v>
      </c>
      <c r="AC104" s="22" t="s">
        <v>9</v>
      </c>
      <c r="AD104" s="19" t="s">
        <v>9</v>
      </c>
      <c r="AE104" s="19" t="str">
        <f t="shared" si="24"/>
        <v/>
      </c>
      <c r="AF104" s="19" t="str">
        <f t="shared" si="25"/>
        <v/>
      </c>
      <c r="AG104" s="19">
        <f t="shared" si="26"/>
        <v>0</v>
      </c>
      <c r="AH104" s="19" t="str">
        <f t="shared" si="27"/>
        <v/>
      </c>
      <c r="AI104" s="17" t="str">
        <f t="shared" si="28"/>
        <v/>
      </c>
      <c r="AJ104" s="17" t="str">
        <f t="shared" si="29"/>
        <v/>
      </c>
      <c r="AK104" s="19" t="str">
        <f t="shared" si="30"/>
        <v/>
      </c>
      <c r="AL104" s="19" t="str">
        <f t="shared" si="31"/>
        <v>X</v>
      </c>
      <c r="AM104" s="17" t="str">
        <f t="shared" si="32"/>
        <v/>
      </c>
      <c r="AN104" s="19" t="str">
        <f t="shared" si="33"/>
        <v/>
      </c>
      <c r="AO104" s="19" t="str">
        <f t="shared" si="34"/>
        <v>X</v>
      </c>
      <c r="AP104" s="19" t="str">
        <f t="shared" si="35"/>
        <v/>
      </c>
      <c r="AQ104" s="19" t="str">
        <f t="shared" si="36"/>
        <v>X</v>
      </c>
      <c r="AR104" s="17" t="str">
        <f t="shared" si="37"/>
        <v/>
      </c>
      <c r="AS104" s="19" t="str">
        <f t="shared" si="38"/>
        <v/>
      </c>
      <c r="AT104" s="19" t="str">
        <f t="shared" si="39"/>
        <v/>
      </c>
      <c r="AU104" s="19" t="str">
        <f t="shared" si="40"/>
        <v/>
      </c>
      <c r="AV104" s="17" t="str">
        <f t="shared" si="41"/>
        <v>X</v>
      </c>
      <c r="AW104" s="17" t="str">
        <f t="shared" si="42"/>
        <v/>
      </c>
      <c r="AX104" s="19" t="str">
        <f t="shared" si="43"/>
        <v/>
      </c>
      <c r="AY104" s="19" t="str">
        <f t="shared" si="44"/>
        <v/>
      </c>
    </row>
    <row r="105" spans="1:51" ht="15.75" x14ac:dyDescent="0.5">
      <c r="A105" s="39" t="s">
        <v>237</v>
      </c>
      <c r="B105" s="39" t="s">
        <v>238</v>
      </c>
      <c r="C105" s="17" t="s">
        <v>69</v>
      </c>
      <c r="D105" s="57" t="s">
        <v>56</v>
      </c>
      <c r="E105" s="30" t="s">
        <v>64</v>
      </c>
      <c r="F105" s="18" t="s">
        <v>239</v>
      </c>
      <c r="G105" s="40"/>
      <c r="H105" s="17"/>
      <c r="I105" s="19"/>
      <c r="J105" s="17"/>
      <c r="K105" s="17">
        <v>6</v>
      </c>
      <c r="L105" s="17" t="s">
        <v>66</v>
      </c>
      <c r="M105" s="17">
        <v>2</v>
      </c>
      <c r="N105" s="17">
        <v>95</v>
      </c>
      <c r="O105" s="19"/>
      <c r="P105" s="17"/>
      <c r="Q105" s="19" t="s">
        <v>60</v>
      </c>
      <c r="R105" s="19">
        <v>1</v>
      </c>
      <c r="S105" s="19"/>
      <c r="T105" s="19"/>
      <c r="U105" s="19"/>
      <c r="V105" s="17">
        <v>1</v>
      </c>
      <c r="W105" s="19"/>
      <c r="X105" s="20"/>
      <c r="Y105" s="17"/>
      <c r="Z105" s="13">
        <f t="shared" si="23"/>
        <v>2</v>
      </c>
      <c r="AA105" s="19" t="s">
        <v>9</v>
      </c>
      <c r="AB105" s="19" t="s">
        <v>9</v>
      </c>
      <c r="AC105" s="22" t="s">
        <v>60</v>
      </c>
      <c r="AD105" s="19" t="s">
        <v>9</v>
      </c>
      <c r="AE105" s="19" t="str">
        <f t="shared" si="24"/>
        <v/>
      </c>
      <c r="AF105" s="19" t="str">
        <f t="shared" si="25"/>
        <v/>
      </c>
      <c r="AG105" s="19">
        <f t="shared" si="26"/>
        <v>0</v>
      </c>
      <c r="AH105" s="19" t="str">
        <f t="shared" si="27"/>
        <v/>
      </c>
      <c r="AI105" s="17" t="str">
        <f t="shared" si="28"/>
        <v/>
      </c>
      <c r="AJ105" s="17" t="str">
        <f t="shared" si="29"/>
        <v/>
      </c>
      <c r="AK105" s="19" t="str">
        <f t="shared" si="30"/>
        <v>X</v>
      </c>
      <c r="AL105" s="19">
        <f t="shared" si="31"/>
        <v>0</v>
      </c>
      <c r="AM105" s="17" t="str">
        <f t="shared" si="32"/>
        <v/>
      </c>
      <c r="AN105" s="19" t="str">
        <f t="shared" si="33"/>
        <v/>
      </c>
      <c r="AO105" s="19" t="str">
        <f t="shared" si="34"/>
        <v/>
      </c>
      <c r="AP105" s="19" t="str">
        <f t="shared" si="35"/>
        <v>X</v>
      </c>
      <c r="AQ105" s="19" t="str">
        <f t="shared" si="36"/>
        <v/>
      </c>
      <c r="AR105" s="17" t="str">
        <f t="shared" si="37"/>
        <v/>
      </c>
      <c r="AS105" s="19" t="str">
        <f t="shared" si="38"/>
        <v/>
      </c>
      <c r="AT105" s="19" t="str">
        <f t="shared" si="39"/>
        <v/>
      </c>
      <c r="AU105" s="19" t="str">
        <f t="shared" si="40"/>
        <v/>
      </c>
      <c r="AV105" s="17" t="str">
        <f t="shared" si="41"/>
        <v>X</v>
      </c>
      <c r="AW105" s="17" t="str">
        <f t="shared" si="42"/>
        <v/>
      </c>
      <c r="AX105" s="19" t="str">
        <f t="shared" si="43"/>
        <v>X</v>
      </c>
      <c r="AY105" s="19" t="str">
        <f t="shared" si="44"/>
        <v/>
      </c>
    </row>
    <row r="106" spans="1:51" ht="15.75" x14ac:dyDescent="0.5">
      <c r="A106" s="39" t="s">
        <v>243</v>
      </c>
      <c r="B106" s="39" t="s">
        <v>244</v>
      </c>
      <c r="C106" s="17" t="s">
        <v>69</v>
      </c>
      <c r="D106" s="57" t="s">
        <v>97</v>
      </c>
      <c r="E106" s="16" t="s">
        <v>10</v>
      </c>
      <c r="F106" s="18" t="s">
        <v>217</v>
      </c>
      <c r="G106" s="40"/>
      <c r="H106" s="19"/>
      <c r="I106" s="19" t="s">
        <v>60</v>
      </c>
      <c r="J106" s="19"/>
      <c r="K106" s="19">
        <v>5</v>
      </c>
      <c r="L106" s="19" t="s">
        <v>75</v>
      </c>
      <c r="M106" s="19">
        <v>2</v>
      </c>
      <c r="N106" s="19">
        <v>52</v>
      </c>
      <c r="O106" s="17"/>
      <c r="P106" s="17" t="s">
        <v>60</v>
      </c>
      <c r="Q106" s="17"/>
      <c r="R106" s="17"/>
      <c r="S106" s="19">
        <v>1</v>
      </c>
      <c r="T106" s="17">
        <v>1</v>
      </c>
      <c r="U106" s="19"/>
      <c r="V106" s="19"/>
      <c r="W106" s="19"/>
      <c r="X106" s="20"/>
      <c r="Y106" s="19"/>
      <c r="Z106" s="13">
        <f t="shared" si="23"/>
        <v>2</v>
      </c>
      <c r="AA106" s="19" t="s">
        <v>60</v>
      </c>
      <c r="AB106" s="19" t="s">
        <v>60</v>
      </c>
      <c r="AC106" s="22" t="s">
        <v>9</v>
      </c>
      <c r="AD106" s="19" t="s">
        <v>9</v>
      </c>
      <c r="AE106" s="19" t="str">
        <f t="shared" si="24"/>
        <v/>
      </c>
      <c r="AF106" s="19" t="str">
        <f t="shared" si="25"/>
        <v/>
      </c>
      <c r="AG106" s="19" t="str">
        <f t="shared" si="26"/>
        <v>X</v>
      </c>
      <c r="AH106" s="19" t="str">
        <f t="shared" si="27"/>
        <v>X</v>
      </c>
      <c r="AI106" s="17" t="str">
        <f t="shared" si="28"/>
        <v>X</v>
      </c>
      <c r="AJ106" s="17" t="str">
        <f t="shared" si="29"/>
        <v/>
      </c>
      <c r="AK106" s="19" t="str">
        <f t="shared" si="30"/>
        <v/>
      </c>
      <c r="AL106" s="19">
        <f t="shared" si="31"/>
        <v>0</v>
      </c>
      <c r="AM106" s="17" t="str">
        <f t="shared" si="32"/>
        <v/>
      </c>
      <c r="AN106" s="19" t="str">
        <f t="shared" si="33"/>
        <v/>
      </c>
      <c r="AO106" s="19" t="str">
        <f t="shared" si="34"/>
        <v/>
      </c>
      <c r="AP106" s="19" t="str">
        <f t="shared" si="35"/>
        <v/>
      </c>
      <c r="AQ106" s="19" t="str">
        <f t="shared" si="36"/>
        <v/>
      </c>
      <c r="AR106" s="17" t="str">
        <f t="shared" si="37"/>
        <v/>
      </c>
      <c r="AS106" s="19" t="str">
        <f t="shared" si="38"/>
        <v/>
      </c>
      <c r="AT106" s="19" t="str">
        <f t="shared" si="39"/>
        <v>X</v>
      </c>
      <c r="AU106" s="19" t="str">
        <f t="shared" si="40"/>
        <v>X</v>
      </c>
      <c r="AV106" s="17" t="str">
        <f t="shared" si="41"/>
        <v/>
      </c>
      <c r="AW106" s="17" t="str">
        <f t="shared" si="42"/>
        <v>X</v>
      </c>
      <c r="AX106" s="19" t="str">
        <f t="shared" si="43"/>
        <v/>
      </c>
      <c r="AY106" s="19" t="str">
        <f t="shared" si="44"/>
        <v/>
      </c>
    </row>
    <row r="107" spans="1:51" ht="15.75" x14ac:dyDescent="0.5">
      <c r="A107" s="39" t="s">
        <v>247</v>
      </c>
      <c r="B107" s="39" t="s">
        <v>248</v>
      </c>
      <c r="C107" s="17" t="s">
        <v>69</v>
      </c>
      <c r="D107" s="34" t="s">
        <v>63</v>
      </c>
      <c r="E107" s="16" t="s">
        <v>106</v>
      </c>
      <c r="F107" s="18" t="s">
        <v>249</v>
      </c>
      <c r="G107" s="40" t="s">
        <v>842</v>
      </c>
      <c r="H107" s="19"/>
      <c r="I107" s="19"/>
      <c r="J107" s="19"/>
      <c r="K107" s="19">
        <v>4</v>
      </c>
      <c r="L107" s="19" t="s">
        <v>99</v>
      </c>
      <c r="M107" s="19">
        <v>2</v>
      </c>
      <c r="N107" s="19">
        <v>46</v>
      </c>
      <c r="O107" s="17" t="s">
        <v>60</v>
      </c>
      <c r="P107" s="17" t="s">
        <v>60</v>
      </c>
      <c r="Q107" s="17"/>
      <c r="R107" s="17">
        <v>1</v>
      </c>
      <c r="S107" s="19"/>
      <c r="T107" s="17">
        <v>1</v>
      </c>
      <c r="U107" s="19"/>
      <c r="V107" s="19"/>
      <c r="W107" s="19">
        <v>1</v>
      </c>
      <c r="X107" s="20"/>
      <c r="Y107" s="19"/>
      <c r="Z107" s="13">
        <f t="shared" si="23"/>
        <v>3</v>
      </c>
      <c r="AA107" s="19" t="s">
        <v>9</v>
      </c>
      <c r="AB107" s="19" t="s">
        <v>60</v>
      </c>
      <c r="AC107" s="22" t="s">
        <v>9</v>
      </c>
      <c r="AD107" s="19" t="s">
        <v>60</v>
      </c>
      <c r="AE107" s="19" t="str">
        <f t="shared" si="24"/>
        <v/>
      </c>
      <c r="AF107" s="19" t="str">
        <f t="shared" si="25"/>
        <v>X</v>
      </c>
      <c r="AG107" s="19">
        <f t="shared" si="26"/>
        <v>0</v>
      </c>
      <c r="AH107" s="19" t="str">
        <f t="shared" si="27"/>
        <v/>
      </c>
      <c r="AI107" s="17" t="str">
        <f t="shared" si="28"/>
        <v/>
      </c>
      <c r="AJ107" s="17" t="str">
        <f t="shared" si="29"/>
        <v>X</v>
      </c>
      <c r="AK107" s="19" t="str">
        <f t="shared" si="30"/>
        <v>X</v>
      </c>
      <c r="AL107" s="19">
        <f t="shared" si="31"/>
        <v>0</v>
      </c>
      <c r="AM107" s="17" t="str">
        <f t="shared" si="32"/>
        <v/>
      </c>
      <c r="AN107" s="19" t="str">
        <f t="shared" si="33"/>
        <v/>
      </c>
      <c r="AO107" s="19" t="str">
        <f t="shared" si="34"/>
        <v/>
      </c>
      <c r="AP107" s="19" t="str">
        <f t="shared" si="35"/>
        <v/>
      </c>
      <c r="AQ107" s="19" t="str">
        <f t="shared" si="36"/>
        <v>X</v>
      </c>
      <c r="AR107" s="17" t="str">
        <f t="shared" si="37"/>
        <v>X</v>
      </c>
      <c r="AS107" s="19" t="str">
        <f t="shared" si="38"/>
        <v/>
      </c>
      <c r="AT107" s="19" t="str">
        <f t="shared" si="39"/>
        <v>X</v>
      </c>
      <c r="AU107" s="19" t="str">
        <f t="shared" si="40"/>
        <v/>
      </c>
      <c r="AV107" s="17" t="str">
        <f t="shared" si="41"/>
        <v/>
      </c>
      <c r="AW107" s="17" t="str">
        <f t="shared" si="42"/>
        <v>X</v>
      </c>
      <c r="AX107" s="19" t="str">
        <f t="shared" si="43"/>
        <v/>
      </c>
      <c r="AY107" s="19" t="str">
        <f t="shared" si="44"/>
        <v>X</v>
      </c>
    </row>
    <row r="108" spans="1:51" ht="15.75" x14ac:dyDescent="0.5">
      <c r="A108" s="39" t="s">
        <v>253</v>
      </c>
      <c r="B108" s="39" t="s">
        <v>255</v>
      </c>
      <c r="C108" s="17" t="s">
        <v>69</v>
      </c>
      <c r="D108" s="34" t="s">
        <v>97</v>
      </c>
      <c r="E108" s="16" t="s">
        <v>118</v>
      </c>
      <c r="F108" s="18" t="s">
        <v>154</v>
      </c>
      <c r="G108" s="40" t="s">
        <v>858</v>
      </c>
      <c r="H108" s="17"/>
      <c r="I108" s="19"/>
      <c r="J108" s="19"/>
      <c r="K108" s="19">
        <v>4</v>
      </c>
      <c r="L108" s="19" t="s">
        <v>59</v>
      </c>
      <c r="M108" s="19">
        <v>3</v>
      </c>
      <c r="N108" s="19">
        <v>48</v>
      </c>
      <c r="O108" s="17" t="s">
        <v>60</v>
      </c>
      <c r="P108" s="19" t="s">
        <v>60</v>
      </c>
      <c r="Q108" s="19"/>
      <c r="R108" s="17"/>
      <c r="S108" s="19">
        <v>1</v>
      </c>
      <c r="T108" s="19">
        <v>1</v>
      </c>
      <c r="U108" s="19"/>
      <c r="V108" s="17"/>
      <c r="W108" s="19"/>
      <c r="X108" s="20"/>
      <c r="Y108" s="19"/>
      <c r="Z108" s="13">
        <f t="shared" si="23"/>
        <v>2</v>
      </c>
      <c r="AA108" s="19" t="s">
        <v>9</v>
      </c>
      <c r="AB108" s="19" t="s">
        <v>60</v>
      </c>
      <c r="AC108" s="22" t="s">
        <v>9</v>
      </c>
      <c r="AD108" s="19" t="s">
        <v>60</v>
      </c>
      <c r="AE108" s="19" t="str">
        <f t="shared" si="24"/>
        <v/>
      </c>
      <c r="AF108" s="19" t="str">
        <f t="shared" si="25"/>
        <v>X</v>
      </c>
      <c r="AG108" s="19">
        <f t="shared" si="26"/>
        <v>0</v>
      </c>
      <c r="AH108" s="19" t="str">
        <f t="shared" si="27"/>
        <v>X</v>
      </c>
      <c r="AI108" s="17" t="str">
        <f t="shared" si="28"/>
        <v/>
      </c>
      <c r="AJ108" s="17" t="str">
        <f t="shared" si="29"/>
        <v/>
      </c>
      <c r="AK108" s="19" t="str">
        <f t="shared" si="30"/>
        <v/>
      </c>
      <c r="AL108" s="19">
        <f t="shared" si="31"/>
        <v>0</v>
      </c>
      <c r="AM108" s="17" t="str">
        <f t="shared" si="32"/>
        <v/>
      </c>
      <c r="AN108" s="19" t="str">
        <f t="shared" si="33"/>
        <v/>
      </c>
      <c r="AO108" s="19" t="str">
        <f t="shared" si="34"/>
        <v/>
      </c>
      <c r="AP108" s="19" t="str">
        <f t="shared" si="35"/>
        <v/>
      </c>
      <c r="AQ108" s="19" t="str">
        <f t="shared" si="36"/>
        <v>X</v>
      </c>
      <c r="AR108" s="17" t="str">
        <f t="shared" si="37"/>
        <v/>
      </c>
      <c r="AS108" s="19" t="str">
        <f t="shared" si="38"/>
        <v/>
      </c>
      <c r="AT108" s="19" t="str">
        <f t="shared" si="39"/>
        <v/>
      </c>
      <c r="AU108" s="19" t="str">
        <f t="shared" si="40"/>
        <v/>
      </c>
      <c r="AV108" s="17" t="str">
        <f t="shared" si="41"/>
        <v/>
      </c>
      <c r="AW108" s="17" t="str">
        <f t="shared" si="42"/>
        <v>X</v>
      </c>
      <c r="AX108" s="19" t="str">
        <f t="shared" si="43"/>
        <v/>
      </c>
      <c r="AY108" s="19" t="str">
        <f t="shared" si="44"/>
        <v/>
      </c>
    </row>
    <row r="109" spans="1:51" ht="15.75" x14ac:dyDescent="0.5">
      <c r="A109" s="39" t="s">
        <v>257</v>
      </c>
      <c r="B109" s="39" t="s">
        <v>258</v>
      </c>
      <c r="C109" s="17" t="s">
        <v>69</v>
      </c>
      <c r="D109" s="34" t="s">
        <v>85</v>
      </c>
      <c r="E109" s="30" t="s">
        <v>169</v>
      </c>
      <c r="F109" s="18" t="s">
        <v>170</v>
      </c>
      <c r="G109" s="40" t="s">
        <v>856</v>
      </c>
      <c r="H109" s="19" t="s">
        <v>60</v>
      </c>
      <c r="I109" s="19"/>
      <c r="J109" s="17"/>
      <c r="K109" s="17">
        <v>4</v>
      </c>
      <c r="L109" s="17" t="s">
        <v>75</v>
      </c>
      <c r="M109" s="17">
        <v>2</v>
      </c>
      <c r="N109" s="17">
        <v>75</v>
      </c>
      <c r="O109" s="19" t="s">
        <v>60</v>
      </c>
      <c r="P109" s="19" t="s">
        <v>60</v>
      </c>
      <c r="Q109" s="17" t="s">
        <v>60</v>
      </c>
      <c r="R109" s="17">
        <v>1</v>
      </c>
      <c r="S109" s="19"/>
      <c r="T109" s="19"/>
      <c r="U109" s="19"/>
      <c r="V109" s="17">
        <v>1</v>
      </c>
      <c r="W109" s="19"/>
      <c r="X109" s="20" t="s">
        <v>60</v>
      </c>
      <c r="Y109" s="19" t="s">
        <v>60</v>
      </c>
      <c r="Z109" s="13">
        <f t="shared" si="23"/>
        <v>1</v>
      </c>
      <c r="AA109" s="19" t="s">
        <v>9</v>
      </c>
      <c r="AB109" s="19" t="s">
        <v>60</v>
      </c>
      <c r="AC109" s="22" t="s">
        <v>9</v>
      </c>
      <c r="AD109" s="19" t="s">
        <v>9</v>
      </c>
      <c r="AE109" s="19" t="str">
        <f t="shared" si="24"/>
        <v/>
      </c>
      <c r="AF109" s="19" t="str">
        <f t="shared" si="25"/>
        <v>X</v>
      </c>
      <c r="AG109" s="19">
        <f t="shared" si="26"/>
        <v>0</v>
      </c>
      <c r="AH109" s="19" t="str">
        <f t="shared" si="27"/>
        <v/>
      </c>
      <c r="AI109" s="17" t="str">
        <f t="shared" si="28"/>
        <v>X</v>
      </c>
      <c r="AJ109" s="17" t="str">
        <f t="shared" si="29"/>
        <v/>
      </c>
      <c r="AK109" s="19" t="str">
        <f t="shared" si="30"/>
        <v/>
      </c>
      <c r="AL109" s="19" t="str">
        <f t="shared" si="31"/>
        <v>X</v>
      </c>
      <c r="AM109" s="17" t="str">
        <f t="shared" si="32"/>
        <v/>
      </c>
      <c r="AN109" s="19" t="str">
        <f t="shared" si="33"/>
        <v/>
      </c>
      <c r="AO109" s="19" t="str">
        <f t="shared" si="34"/>
        <v/>
      </c>
      <c r="AP109" s="19" t="str">
        <f t="shared" si="35"/>
        <v>X</v>
      </c>
      <c r="AQ109" s="19" t="str">
        <f t="shared" si="36"/>
        <v/>
      </c>
      <c r="AR109" s="17" t="str">
        <f t="shared" si="37"/>
        <v/>
      </c>
      <c r="AS109" s="19" t="str">
        <f t="shared" si="38"/>
        <v/>
      </c>
      <c r="AT109" s="19" t="str">
        <f t="shared" si="39"/>
        <v>X</v>
      </c>
      <c r="AU109" s="19" t="str">
        <f t="shared" si="40"/>
        <v/>
      </c>
      <c r="AV109" s="17" t="str">
        <f t="shared" si="41"/>
        <v>X</v>
      </c>
      <c r="AW109" s="17" t="str">
        <f t="shared" si="42"/>
        <v/>
      </c>
      <c r="AX109" s="19" t="str">
        <f t="shared" si="43"/>
        <v/>
      </c>
      <c r="AY109" s="19" t="str">
        <f t="shared" si="44"/>
        <v/>
      </c>
    </row>
    <row r="110" spans="1:51" ht="15.75" x14ac:dyDescent="0.5">
      <c r="A110" s="39" t="s">
        <v>262</v>
      </c>
      <c r="B110" s="39" t="s">
        <v>263</v>
      </c>
      <c r="C110" s="17" t="s">
        <v>69</v>
      </c>
      <c r="D110" s="34" t="s">
        <v>56</v>
      </c>
      <c r="E110" s="30" t="s">
        <v>106</v>
      </c>
      <c r="F110" s="18" t="s">
        <v>264</v>
      </c>
      <c r="G110" s="40" t="s">
        <v>840</v>
      </c>
      <c r="H110" s="19"/>
      <c r="I110" s="17"/>
      <c r="J110" s="17"/>
      <c r="K110" s="17">
        <v>4</v>
      </c>
      <c r="L110" s="17" t="s">
        <v>87</v>
      </c>
      <c r="M110" s="17">
        <v>3</v>
      </c>
      <c r="N110" s="17">
        <v>56</v>
      </c>
      <c r="O110" s="19" t="s">
        <v>60</v>
      </c>
      <c r="P110" s="17"/>
      <c r="Q110" s="19"/>
      <c r="R110" s="19">
        <v>1</v>
      </c>
      <c r="S110" s="17">
        <v>1</v>
      </c>
      <c r="T110" s="17"/>
      <c r="U110" s="19"/>
      <c r="V110" s="19"/>
      <c r="W110" s="19">
        <v>1</v>
      </c>
      <c r="X110" s="20"/>
      <c r="Y110" s="19"/>
      <c r="Z110" s="13">
        <f t="shared" si="23"/>
        <v>3</v>
      </c>
      <c r="AA110" s="19" t="s">
        <v>9</v>
      </c>
      <c r="AB110" s="19" t="s">
        <v>60</v>
      </c>
      <c r="AC110" s="22" t="s">
        <v>9</v>
      </c>
      <c r="AD110" s="19" t="s">
        <v>9</v>
      </c>
      <c r="AE110" s="19" t="str">
        <f t="shared" si="24"/>
        <v/>
      </c>
      <c r="AF110" s="19" t="str">
        <f t="shared" si="25"/>
        <v/>
      </c>
      <c r="AG110" s="19">
        <f t="shared" si="26"/>
        <v>0</v>
      </c>
      <c r="AH110" s="19" t="str">
        <f t="shared" si="27"/>
        <v>X</v>
      </c>
      <c r="AI110" s="17" t="str">
        <f t="shared" si="28"/>
        <v/>
      </c>
      <c r="AJ110" s="17" t="str">
        <f t="shared" si="29"/>
        <v>X</v>
      </c>
      <c r="AK110" s="19" t="str">
        <f t="shared" si="30"/>
        <v/>
      </c>
      <c r="AL110" s="19">
        <f t="shared" si="31"/>
        <v>0</v>
      </c>
      <c r="AM110" s="17" t="str">
        <f t="shared" si="32"/>
        <v/>
      </c>
      <c r="AN110" s="19" t="str">
        <f t="shared" si="33"/>
        <v/>
      </c>
      <c r="AO110" s="19" t="str">
        <f t="shared" si="34"/>
        <v>X</v>
      </c>
      <c r="AP110" s="19" t="str">
        <f t="shared" si="35"/>
        <v/>
      </c>
      <c r="AQ110" s="19" t="str">
        <f t="shared" si="36"/>
        <v/>
      </c>
      <c r="AR110" s="17" t="str">
        <f t="shared" si="37"/>
        <v>X</v>
      </c>
      <c r="AS110" s="19" t="str">
        <f t="shared" si="38"/>
        <v/>
      </c>
      <c r="AT110" s="19" t="str">
        <f t="shared" si="39"/>
        <v/>
      </c>
      <c r="AU110" s="19" t="str">
        <f t="shared" si="40"/>
        <v/>
      </c>
      <c r="AV110" s="17" t="str">
        <f t="shared" si="41"/>
        <v/>
      </c>
      <c r="AW110" s="17" t="str">
        <f t="shared" si="42"/>
        <v/>
      </c>
      <c r="AX110" s="19" t="str">
        <f t="shared" si="43"/>
        <v/>
      </c>
      <c r="AY110" s="19" t="str">
        <f t="shared" si="44"/>
        <v>X</v>
      </c>
    </row>
    <row r="111" spans="1:51" ht="15.75" x14ac:dyDescent="0.5">
      <c r="A111" s="39" t="s">
        <v>265</v>
      </c>
      <c r="B111" s="39" t="s">
        <v>266</v>
      </c>
      <c r="C111" s="17" t="s">
        <v>69</v>
      </c>
      <c r="D111" s="34" t="s">
        <v>97</v>
      </c>
      <c r="E111" s="30" t="s">
        <v>106</v>
      </c>
      <c r="F111" s="18" t="s">
        <v>267</v>
      </c>
      <c r="G111" s="40" t="s">
        <v>846</v>
      </c>
      <c r="H111" s="19"/>
      <c r="I111" s="19"/>
      <c r="J111" s="17"/>
      <c r="K111" s="17">
        <v>1</v>
      </c>
      <c r="L111" s="17" t="s">
        <v>75</v>
      </c>
      <c r="M111" s="17">
        <v>3</v>
      </c>
      <c r="N111" s="17">
        <v>56</v>
      </c>
      <c r="O111" s="17"/>
      <c r="P111" s="17" t="s">
        <v>60</v>
      </c>
      <c r="Q111" s="19"/>
      <c r="R111" s="17">
        <v>1</v>
      </c>
      <c r="S111" s="19"/>
      <c r="T111" s="17"/>
      <c r="U111" s="19"/>
      <c r="V111" s="19"/>
      <c r="W111" s="17">
        <v>1</v>
      </c>
      <c r="X111" s="20"/>
      <c r="Y111" s="19"/>
      <c r="Z111" s="13">
        <f t="shared" si="23"/>
        <v>2</v>
      </c>
      <c r="AA111" s="19" t="s">
        <v>9</v>
      </c>
      <c r="AB111" s="19" t="s">
        <v>60</v>
      </c>
      <c r="AC111" s="22" t="s">
        <v>9</v>
      </c>
      <c r="AD111" s="19" t="s">
        <v>9</v>
      </c>
      <c r="AE111" s="19" t="str">
        <f t="shared" si="24"/>
        <v>X</v>
      </c>
      <c r="AF111" s="19" t="str">
        <f t="shared" si="25"/>
        <v/>
      </c>
      <c r="AG111" s="19">
        <f t="shared" si="26"/>
        <v>0</v>
      </c>
      <c r="AH111" s="19" t="str">
        <f t="shared" si="27"/>
        <v/>
      </c>
      <c r="AI111" s="17" t="str">
        <f t="shared" si="28"/>
        <v/>
      </c>
      <c r="AJ111" s="17" t="str">
        <f t="shared" si="29"/>
        <v/>
      </c>
      <c r="AK111" s="19" t="str">
        <f t="shared" si="30"/>
        <v/>
      </c>
      <c r="AL111" s="19">
        <f t="shared" si="31"/>
        <v>0</v>
      </c>
      <c r="AM111" s="17" t="str">
        <f t="shared" si="32"/>
        <v/>
      </c>
      <c r="AN111" s="19" t="str">
        <f t="shared" si="33"/>
        <v/>
      </c>
      <c r="AO111" s="19" t="str">
        <f t="shared" si="34"/>
        <v/>
      </c>
      <c r="AP111" s="19" t="str">
        <f t="shared" si="35"/>
        <v/>
      </c>
      <c r="AQ111" s="19" t="str">
        <f t="shared" si="36"/>
        <v/>
      </c>
      <c r="AR111" s="17" t="str">
        <f t="shared" si="37"/>
        <v>X</v>
      </c>
      <c r="AS111" s="19" t="str">
        <f t="shared" si="38"/>
        <v/>
      </c>
      <c r="AT111" s="19" t="str">
        <f t="shared" si="39"/>
        <v>X</v>
      </c>
      <c r="AU111" s="19" t="str">
        <f t="shared" si="40"/>
        <v>X</v>
      </c>
      <c r="AV111" s="17" t="str">
        <f t="shared" si="41"/>
        <v/>
      </c>
      <c r="AW111" s="17" t="str">
        <f t="shared" si="42"/>
        <v/>
      </c>
      <c r="AX111" s="19" t="str">
        <f t="shared" si="43"/>
        <v/>
      </c>
      <c r="AY111" s="19" t="str">
        <f t="shared" si="44"/>
        <v/>
      </c>
    </row>
    <row r="112" spans="1:51" ht="15.75" x14ac:dyDescent="0.5">
      <c r="A112" s="39" t="s">
        <v>268</v>
      </c>
      <c r="B112" s="39" t="s">
        <v>269</v>
      </c>
      <c r="C112" s="17" t="s">
        <v>69</v>
      </c>
      <c r="D112" s="57" t="s">
        <v>56</v>
      </c>
      <c r="E112" s="30" t="s">
        <v>106</v>
      </c>
      <c r="F112" s="18" t="s">
        <v>270</v>
      </c>
      <c r="G112" s="40" t="s">
        <v>846</v>
      </c>
      <c r="H112" s="19"/>
      <c r="I112" s="19"/>
      <c r="J112" s="17"/>
      <c r="K112" s="17">
        <v>5</v>
      </c>
      <c r="L112" s="17" t="s">
        <v>87</v>
      </c>
      <c r="M112" s="17">
        <v>2</v>
      </c>
      <c r="N112" s="17">
        <v>55</v>
      </c>
      <c r="O112" s="17" t="s">
        <v>60</v>
      </c>
      <c r="P112" s="17"/>
      <c r="Q112" s="19"/>
      <c r="R112" s="19"/>
      <c r="S112" s="17">
        <v>1</v>
      </c>
      <c r="T112" s="17"/>
      <c r="U112" s="19"/>
      <c r="V112" s="19"/>
      <c r="W112" s="19"/>
      <c r="X112" s="20"/>
      <c r="Y112" s="19"/>
      <c r="Z112" s="13">
        <f t="shared" si="23"/>
        <v>1</v>
      </c>
      <c r="AA112" s="19" t="s">
        <v>9</v>
      </c>
      <c r="AB112" s="19" t="s">
        <v>60</v>
      </c>
      <c r="AC112" s="22" t="s">
        <v>9</v>
      </c>
      <c r="AD112" s="19" t="s">
        <v>9</v>
      </c>
      <c r="AE112" s="19" t="str">
        <f t="shared" si="24"/>
        <v/>
      </c>
      <c r="AF112" s="19" t="str">
        <f t="shared" si="25"/>
        <v/>
      </c>
      <c r="AG112" s="19">
        <f t="shared" si="26"/>
        <v>0</v>
      </c>
      <c r="AH112" s="19" t="str">
        <f t="shared" si="27"/>
        <v>X</v>
      </c>
      <c r="AI112" s="17" t="str">
        <f t="shared" si="28"/>
        <v/>
      </c>
      <c r="AJ112" s="17" t="str">
        <f t="shared" si="29"/>
        <v/>
      </c>
      <c r="AK112" s="19" t="str">
        <f t="shared" si="30"/>
        <v/>
      </c>
      <c r="AL112" s="19">
        <f t="shared" si="31"/>
        <v>0</v>
      </c>
      <c r="AM112" s="17" t="str">
        <f t="shared" si="32"/>
        <v/>
      </c>
      <c r="AN112" s="19" t="str">
        <f t="shared" si="33"/>
        <v/>
      </c>
      <c r="AO112" s="19" t="str">
        <f t="shared" si="34"/>
        <v>X</v>
      </c>
      <c r="AP112" s="19" t="str">
        <f t="shared" si="35"/>
        <v/>
      </c>
      <c r="AQ112" s="19" t="str">
        <f t="shared" si="36"/>
        <v/>
      </c>
      <c r="AR112" s="17" t="str">
        <f t="shared" si="37"/>
        <v/>
      </c>
      <c r="AS112" s="19" t="str">
        <f t="shared" si="38"/>
        <v/>
      </c>
      <c r="AT112" s="19" t="str">
        <f t="shared" si="39"/>
        <v/>
      </c>
      <c r="AU112" s="19" t="str">
        <f t="shared" si="40"/>
        <v/>
      </c>
      <c r="AV112" s="17" t="str">
        <f t="shared" si="41"/>
        <v/>
      </c>
      <c r="AW112" s="17" t="str">
        <f t="shared" si="42"/>
        <v/>
      </c>
      <c r="AX112" s="19" t="str">
        <f t="shared" si="43"/>
        <v/>
      </c>
      <c r="AY112" s="19" t="str">
        <f t="shared" si="44"/>
        <v>X</v>
      </c>
    </row>
    <row r="113" spans="1:51" ht="15.75" x14ac:dyDescent="0.5">
      <c r="A113" s="39" t="s">
        <v>273</v>
      </c>
      <c r="B113" s="39" t="s">
        <v>274</v>
      </c>
      <c r="C113" s="17" t="s">
        <v>69</v>
      </c>
      <c r="D113" s="57" t="s">
        <v>56</v>
      </c>
      <c r="E113" s="30" t="s">
        <v>106</v>
      </c>
      <c r="F113" s="40" t="s">
        <v>159</v>
      </c>
      <c r="G113" s="40"/>
      <c r="H113" s="17"/>
      <c r="I113" s="19"/>
      <c r="J113" s="17"/>
      <c r="K113" s="17">
        <v>3</v>
      </c>
      <c r="L113" s="17" t="s">
        <v>59</v>
      </c>
      <c r="M113" s="17">
        <v>3</v>
      </c>
      <c r="N113" s="17">
        <v>25</v>
      </c>
      <c r="O113" s="17" t="s">
        <v>60</v>
      </c>
      <c r="P113" s="17"/>
      <c r="Q113" s="17"/>
      <c r="R113" s="17">
        <v>1</v>
      </c>
      <c r="S113" s="19">
        <v>1</v>
      </c>
      <c r="T113" s="19"/>
      <c r="U113" s="19"/>
      <c r="V113" s="17"/>
      <c r="W113" s="19"/>
      <c r="X113" s="20"/>
      <c r="Y113" s="17"/>
      <c r="Z113" s="13">
        <f t="shared" si="23"/>
        <v>2</v>
      </c>
      <c r="AA113" s="19" t="s">
        <v>9</v>
      </c>
      <c r="AB113" s="19" t="s">
        <v>60</v>
      </c>
      <c r="AC113" s="22" t="s">
        <v>9</v>
      </c>
      <c r="AD113" s="19" t="s">
        <v>9</v>
      </c>
      <c r="AE113" s="19" t="str">
        <f t="shared" si="24"/>
        <v>X</v>
      </c>
      <c r="AF113" s="19" t="str">
        <f t="shared" si="25"/>
        <v/>
      </c>
      <c r="AG113" s="19">
        <f t="shared" si="26"/>
        <v>0</v>
      </c>
      <c r="AH113" s="19" t="str">
        <f t="shared" si="27"/>
        <v>X</v>
      </c>
      <c r="AI113" s="17" t="str">
        <f t="shared" si="28"/>
        <v/>
      </c>
      <c r="AJ113" s="17" t="str">
        <f t="shared" si="29"/>
        <v/>
      </c>
      <c r="AK113" s="19" t="str">
        <f t="shared" si="30"/>
        <v/>
      </c>
      <c r="AL113" s="19">
        <f t="shared" si="31"/>
        <v>0</v>
      </c>
      <c r="AM113" s="17" t="str">
        <f t="shared" si="32"/>
        <v/>
      </c>
      <c r="AN113" s="19" t="str">
        <f t="shared" si="33"/>
        <v/>
      </c>
      <c r="AO113" s="19" t="str">
        <f t="shared" si="34"/>
        <v>X</v>
      </c>
      <c r="AP113" s="19" t="str">
        <f t="shared" si="35"/>
        <v/>
      </c>
      <c r="AQ113" s="19" t="str">
        <f t="shared" si="36"/>
        <v>X</v>
      </c>
      <c r="AR113" s="17" t="str">
        <f t="shared" si="37"/>
        <v/>
      </c>
      <c r="AS113" s="19" t="str">
        <f t="shared" si="38"/>
        <v>X</v>
      </c>
      <c r="AT113" s="19" t="str">
        <f t="shared" si="39"/>
        <v/>
      </c>
      <c r="AU113" s="19" t="str">
        <f t="shared" si="40"/>
        <v/>
      </c>
      <c r="AV113" s="17" t="str">
        <f t="shared" si="41"/>
        <v/>
      </c>
      <c r="AW113" s="17" t="str">
        <f t="shared" si="42"/>
        <v/>
      </c>
      <c r="AX113" s="19" t="str">
        <f t="shared" si="43"/>
        <v/>
      </c>
      <c r="AY113" s="19" t="str">
        <f t="shared" si="44"/>
        <v/>
      </c>
    </row>
    <row r="114" spans="1:51" ht="15.75" x14ac:dyDescent="0.5">
      <c r="A114" s="39" t="s">
        <v>277</v>
      </c>
      <c r="B114" s="39" t="s">
        <v>278</v>
      </c>
      <c r="C114" s="17" t="s">
        <v>69</v>
      </c>
      <c r="D114" s="34" t="s">
        <v>85</v>
      </c>
      <c r="E114" s="30" t="s">
        <v>137</v>
      </c>
      <c r="F114" s="18" t="s">
        <v>138</v>
      </c>
      <c r="G114" s="40" t="s">
        <v>855</v>
      </c>
      <c r="H114" s="19" t="s">
        <v>60</v>
      </c>
      <c r="I114" s="19"/>
      <c r="J114" s="17"/>
      <c r="K114" s="17">
        <v>4</v>
      </c>
      <c r="L114" s="17" t="s">
        <v>75</v>
      </c>
      <c r="M114" s="17">
        <v>2</v>
      </c>
      <c r="N114" s="17">
        <v>65</v>
      </c>
      <c r="O114" s="17" t="s">
        <v>60</v>
      </c>
      <c r="P114" s="19"/>
      <c r="Q114" s="19"/>
      <c r="R114" s="17"/>
      <c r="S114" s="17"/>
      <c r="T114" s="19"/>
      <c r="U114" s="19"/>
      <c r="V114" s="19">
        <v>1</v>
      </c>
      <c r="W114" s="17"/>
      <c r="X114" s="20"/>
      <c r="Y114" s="19" t="s">
        <v>60</v>
      </c>
      <c r="Z114" s="13">
        <f t="shared" si="23"/>
        <v>1</v>
      </c>
      <c r="AA114" s="19" t="s">
        <v>9</v>
      </c>
      <c r="AB114" s="19" t="s">
        <v>60</v>
      </c>
      <c r="AC114" s="22" t="s">
        <v>9</v>
      </c>
      <c r="AD114" s="19" t="s">
        <v>9</v>
      </c>
      <c r="AE114" s="19" t="str">
        <f t="shared" si="24"/>
        <v/>
      </c>
      <c r="AF114" s="19" t="str">
        <f t="shared" si="25"/>
        <v/>
      </c>
      <c r="AG114" s="19">
        <f t="shared" si="26"/>
        <v>0</v>
      </c>
      <c r="AH114" s="19" t="str">
        <f t="shared" si="27"/>
        <v/>
      </c>
      <c r="AI114" s="17" t="str">
        <f t="shared" si="28"/>
        <v>X</v>
      </c>
      <c r="AJ114" s="17" t="str">
        <f t="shared" si="29"/>
        <v/>
      </c>
      <c r="AK114" s="19" t="str">
        <f t="shared" si="30"/>
        <v/>
      </c>
      <c r="AL114" s="19" t="str">
        <f t="shared" si="31"/>
        <v>X</v>
      </c>
      <c r="AM114" s="17" t="str">
        <f t="shared" si="32"/>
        <v/>
      </c>
      <c r="AN114" s="19" t="str">
        <f t="shared" si="33"/>
        <v/>
      </c>
      <c r="AO114" s="19" t="str">
        <f t="shared" si="34"/>
        <v>X</v>
      </c>
      <c r="AP114" s="19" t="str">
        <f t="shared" si="35"/>
        <v/>
      </c>
      <c r="AQ114" s="19" t="str">
        <f t="shared" si="36"/>
        <v/>
      </c>
      <c r="AR114" s="17" t="str">
        <f t="shared" si="37"/>
        <v/>
      </c>
      <c r="AS114" s="19" t="str">
        <f t="shared" si="38"/>
        <v/>
      </c>
      <c r="AT114" s="19" t="str">
        <f t="shared" si="39"/>
        <v>X</v>
      </c>
      <c r="AU114" s="19" t="str">
        <f t="shared" si="40"/>
        <v/>
      </c>
      <c r="AV114" s="17" t="str">
        <f t="shared" si="41"/>
        <v>X</v>
      </c>
      <c r="AW114" s="17" t="str">
        <f t="shared" si="42"/>
        <v/>
      </c>
      <c r="AX114" s="19" t="str">
        <f t="shared" si="43"/>
        <v/>
      </c>
      <c r="AY114" s="19" t="str">
        <f t="shared" si="44"/>
        <v/>
      </c>
    </row>
    <row r="115" spans="1:51" ht="15.75" x14ac:dyDescent="0.5">
      <c r="A115" s="39" t="s">
        <v>282</v>
      </c>
      <c r="B115" s="39" t="s">
        <v>283</v>
      </c>
      <c r="C115" s="17" t="s">
        <v>69</v>
      </c>
      <c r="D115" s="57" t="s">
        <v>63</v>
      </c>
      <c r="E115" s="30" t="s">
        <v>106</v>
      </c>
      <c r="F115" s="18" t="s">
        <v>284</v>
      </c>
      <c r="G115" s="40" t="s">
        <v>842</v>
      </c>
      <c r="H115" s="19"/>
      <c r="I115" s="19"/>
      <c r="J115" s="17"/>
      <c r="K115" s="17">
        <v>3</v>
      </c>
      <c r="L115" s="17" t="s">
        <v>59</v>
      </c>
      <c r="M115" s="17">
        <v>4</v>
      </c>
      <c r="N115" s="17">
        <v>21</v>
      </c>
      <c r="O115" s="19" t="s">
        <v>60</v>
      </c>
      <c r="P115" s="17" t="s">
        <v>60</v>
      </c>
      <c r="Q115" s="19"/>
      <c r="R115" s="17">
        <v>1</v>
      </c>
      <c r="S115" s="19">
        <v>1</v>
      </c>
      <c r="T115" s="19"/>
      <c r="U115" s="19"/>
      <c r="V115" s="19"/>
      <c r="W115" s="17"/>
      <c r="X115" s="20"/>
      <c r="Y115" s="19"/>
      <c r="Z115" s="13">
        <f t="shared" si="23"/>
        <v>2</v>
      </c>
      <c r="AA115" s="19" t="s">
        <v>9</v>
      </c>
      <c r="AB115" s="19" t="s">
        <v>60</v>
      </c>
      <c r="AC115" s="22" t="s">
        <v>9</v>
      </c>
      <c r="AD115" s="19" t="s">
        <v>9</v>
      </c>
      <c r="AE115" s="19" t="str">
        <f t="shared" si="24"/>
        <v>X</v>
      </c>
      <c r="AF115" s="19" t="str">
        <f t="shared" si="25"/>
        <v>X</v>
      </c>
      <c r="AG115" s="19">
        <f t="shared" si="26"/>
        <v>0</v>
      </c>
      <c r="AH115" s="19" t="str">
        <f t="shared" si="27"/>
        <v>X</v>
      </c>
      <c r="AI115" s="17" t="str">
        <f t="shared" si="28"/>
        <v/>
      </c>
      <c r="AJ115" s="17" t="str">
        <f t="shared" si="29"/>
        <v/>
      </c>
      <c r="AK115" s="19" t="str">
        <f t="shared" si="30"/>
        <v/>
      </c>
      <c r="AL115" s="19">
        <f t="shared" si="31"/>
        <v>0</v>
      </c>
      <c r="AM115" s="17" t="str">
        <f t="shared" si="32"/>
        <v/>
      </c>
      <c r="AN115" s="19" t="str">
        <f t="shared" si="33"/>
        <v/>
      </c>
      <c r="AO115" s="19" t="str">
        <f t="shared" si="34"/>
        <v/>
      </c>
      <c r="AP115" s="19" t="str">
        <f t="shared" si="35"/>
        <v/>
      </c>
      <c r="AQ115" s="19" t="str">
        <f t="shared" si="36"/>
        <v>X</v>
      </c>
      <c r="AR115" s="17" t="str">
        <f t="shared" si="37"/>
        <v/>
      </c>
      <c r="AS115" s="19" t="str">
        <f t="shared" si="38"/>
        <v>X</v>
      </c>
      <c r="AT115" s="19" t="str">
        <f t="shared" si="39"/>
        <v/>
      </c>
      <c r="AU115" s="19" t="str">
        <f t="shared" si="40"/>
        <v/>
      </c>
      <c r="AV115" s="17" t="str">
        <f t="shared" si="41"/>
        <v/>
      </c>
      <c r="AW115" s="17" t="str">
        <f t="shared" si="42"/>
        <v/>
      </c>
      <c r="AX115" s="19" t="str">
        <f t="shared" si="43"/>
        <v/>
      </c>
      <c r="AY115" s="19" t="str">
        <f t="shared" si="44"/>
        <v/>
      </c>
    </row>
    <row r="116" spans="1:51" ht="15.75" x14ac:dyDescent="0.5">
      <c r="A116" s="39" t="s">
        <v>287</v>
      </c>
      <c r="B116" s="39" t="s">
        <v>288</v>
      </c>
      <c r="C116" s="17" t="s">
        <v>69</v>
      </c>
      <c r="D116" s="34" t="s">
        <v>56</v>
      </c>
      <c r="E116" s="30" t="s">
        <v>106</v>
      </c>
      <c r="F116" s="18" t="s">
        <v>289</v>
      </c>
      <c r="G116" s="40" t="s">
        <v>839</v>
      </c>
      <c r="H116" s="19"/>
      <c r="I116" s="19"/>
      <c r="J116" s="17"/>
      <c r="K116" s="17">
        <v>3</v>
      </c>
      <c r="L116" s="17" t="s">
        <v>59</v>
      </c>
      <c r="M116" s="17">
        <v>3</v>
      </c>
      <c r="N116" s="17">
        <v>38</v>
      </c>
      <c r="O116" s="17"/>
      <c r="P116" s="19" t="s">
        <v>60</v>
      </c>
      <c r="Q116" s="19"/>
      <c r="R116" s="19">
        <v>2</v>
      </c>
      <c r="S116" s="17"/>
      <c r="T116" s="19"/>
      <c r="U116" s="19"/>
      <c r="V116" s="19"/>
      <c r="W116" s="19"/>
      <c r="X116" s="20"/>
      <c r="Y116" s="19"/>
      <c r="Z116" s="13">
        <f t="shared" si="23"/>
        <v>2</v>
      </c>
      <c r="AA116" s="19" t="s">
        <v>9</v>
      </c>
      <c r="AB116" s="19" t="s">
        <v>60</v>
      </c>
      <c r="AC116" s="22" t="s">
        <v>9</v>
      </c>
      <c r="AD116" s="19" t="s">
        <v>9</v>
      </c>
      <c r="AE116" s="19" t="str">
        <f t="shared" si="24"/>
        <v>X</v>
      </c>
      <c r="AF116" s="19" t="str">
        <f t="shared" si="25"/>
        <v/>
      </c>
      <c r="AG116" s="19">
        <f t="shared" si="26"/>
        <v>0</v>
      </c>
      <c r="AH116" s="19" t="str">
        <f t="shared" si="27"/>
        <v/>
      </c>
      <c r="AI116" s="17" t="str">
        <f t="shared" si="28"/>
        <v/>
      </c>
      <c r="AJ116" s="17" t="str">
        <f t="shared" si="29"/>
        <v/>
      </c>
      <c r="AK116" s="19" t="str">
        <f t="shared" si="30"/>
        <v/>
      </c>
      <c r="AL116" s="19">
        <f t="shared" si="31"/>
        <v>0</v>
      </c>
      <c r="AM116" s="17" t="str">
        <f t="shared" si="32"/>
        <v/>
      </c>
      <c r="AN116" s="19" t="str">
        <f t="shared" si="33"/>
        <v>X</v>
      </c>
      <c r="AO116" s="19" t="str">
        <f t="shared" si="34"/>
        <v/>
      </c>
      <c r="AP116" s="19" t="str">
        <f t="shared" si="35"/>
        <v/>
      </c>
      <c r="AQ116" s="19" t="str">
        <f t="shared" si="36"/>
        <v>X</v>
      </c>
      <c r="AR116" s="17" t="str">
        <f t="shared" si="37"/>
        <v/>
      </c>
      <c r="AS116" s="19" t="str">
        <f t="shared" si="38"/>
        <v/>
      </c>
      <c r="AT116" s="19" t="str">
        <f t="shared" si="39"/>
        <v/>
      </c>
      <c r="AU116" s="19" t="str">
        <f t="shared" si="40"/>
        <v>X</v>
      </c>
      <c r="AV116" s="17" t="str">
        <f t="shared" si="41"/>
        <v/>
      </c>
      <c r="AW116" s="17" t="str">
        <f t="shared" si="42"/>
        <v/>
      </c>
      <c r="AX116" s="19" t="str">
        <f t="shared" si="43"/>
        <v/>
      </c>
      <c r="AY116" s="19" t="str">
        <f t="shared" si="44"/>
        <v/>
      </c>
    </row>
    <row r="117" spans="1:51" ht="15.75" x14ac:dyDescent="0.5">
      <c r="A117" s="39" t="s">
        <v>290</v>
      </c>
      <c r="B117" s="39" t="s">
        <v>291</v>
      </c>
      <c r="C117" s="17" t="s">
        <v>69</v>
      </c>
      <c r="D117" s="57" t="s">
        <v>63</v>
      </c>
      <c r="E117" s="30" t="s">
        <v>10</v>
      </c>
      <c r="F117" s="18" t="s">
        <v>292</v>
      </c>
      <c r="G117" s="40"/>
      <c r="H117" s="19"/>
      <c r="I117" s="19" t="s">
        <v>60</v>
      </c>
      <c r="J117" s="17"/>
      <c r="K117" s="17">
        <v>6</v>
      </c>
      <c r="L117" s="17" t="s">
        <v>87</v>
      </c>
      <c r="M117" s="17">
        <v>4</v>
      </c>
      <c r="N117" s="17">
        <v>23</v>
      </c>
      <c r="O117" s="17" t="s">
        <v>60</v>
      </c>
      <c r="P117" s="19" t="s">
        <v>60</v>
      </c>
      <c r="Q117" s="19"/>
      <c r="R117" s="17"/>
      <c r="S117" s="17">
        <v>2</v>
      </c>
      <c r="T117" s="19">
        <v>1</v>
      </c>
      <c r="U117" s="19"/>
      <c r="V117" s="19"/>
      <c r="W117" s="19"/>
      <c r="X117" s="20"/>
      <c r="Y117" s="19"/>
      <c r="Z117" s="13">
        <f t="shared" si="23"/>
        <v>3</v>
      </c>
      <c r="AA117" s="19" t="s">
        <v>9</v>
      </c>
      <c r="AB117" s="19" t="s">
        <v>60</v>
      </c>
      <c r="AC117" s="22" t="s">
        <v>9</v>
      </c>
      <c r="AD117" s="19" t="s">
        <v>60</v>
      </c>
      <c r="AE117" s="19" t="str">
        <f t="shared" si="24"/>
        <v/>
      </c>
      <c r="AF117" s="19" t="str">
        <f t="shared" si="25"/>
        <v>X</v>
      </c>
      <c r="AG117" s="19" t="str">
        <f t="shared" si="26"/>
        <v>X</v>
      </c>
      <c r="AH117" s="19" t="str">
        <f t="shared" si="27"/>
        <v>X</v>
      </c>
      <c r="AI117" s="17" t="str">
        <f t="shared" si="28"/>
        <v>X</v>
      </c>
      <c r="AJ117" s="17" t="str">
        <f t="shared" si="29"/>
        <v>X</v>
      </c>
      <c r="AK117" s="19" t="str">
        <f t="shared" si="30"/>
        <v/>
      </c>
      <c r="AL117" s="19">
        <f t="shared" si="31"/>
        <v>0</v>
      </c>
      <c r="AM117" s="17" t="str">
        <f t="shared" si="32"/>
        <v/>
      </c>
      <c r="AN117" s="19" t="str">
        <f t="shared" si="33"/>
        <v/>
      </c>
      <c r="AO117" s="19" t="str">
        <f t="shared" si="34"/>
        <v/>
      </c>
      <c r="AP117" s="19" t="str">
        <f t="shared" si="35"/>
        <v/>
      </c>
      <c r="AQ117" s="19" t="str">
        <f t="shared" si="36"/>
        <v/>
      </c>
      <c r="AR117" s="17" t="str">
        <f t="shared" si="37"/>
        <v/>
      </c>
      <c r="AS117" s="19" t="str">
        <f t="shared" si="38"/>
        <v>X</v>
      </c>
      <c r="AT117" s="19" t="str">
        <f t="shared" si="39"/>
        <v/>
      </c>
      <c r="AU117" s="19" t="str">
        <f t="shared" si="40"/>
        <v/>
      </c>
      <c r="AV117" s="17" t="str">
        <f t="shared" si="41"/>
        <v/>
      </c>
      <c r="AW117" s="17" t="str">
        <f t="shared" si="42"/>
        <v>X</v>
      </c>
      <c r="AX117" s="19" t="str">
        <f t="shared" si="43"/>
        <v/>
      </c>
      <c r="AY117" s="19" t="str">
        <f t="shared" si="44"/>
        <v>X</v>
      </c>
    </row>
    <row r="118" spans="1:51" ht="15.75" x14ac:dyDescent="0.5">
      <c r="A118" s="39" t="s">
        <v>296</v>
      </c>
      <c r="B118" s="39" t="s">
        <v>297</v>
      </c>
      <c r="C118" s="17" t="s">
        <v>69</v>
      </c>
      <c r="D118" s="34" t="s">
        <v>97</v>
      </c>
      <c r="E118" s="30" t="s">
        <v>106</v>
      </c>
      <c r="F118" s="18" t="s">
        <v>298</v>
      </c>
      <c r="G118" s="40" t="s">
        <v>839</v>
      </c>
      <c r="H118" s="17"/>
      <c r="I118" s="19"/>
      <c r="J118" s="17"/>
      <c r="K118" s="17">
        <v>4</v>
      </c>
      <c r="L118" s="17" t="s">
        <v>75</v>
      </c>
      <c r="M118" s="17">
        <v>1</v>
      </c>
      <c r="N118" s="17">
        <v>134</v>
      </c>
      <c r="O118" s="17" t="s">
        <v>60</v>
      </c>
      <c r="P118" s="19"/>
      <c r="Q118" s="19"/>
      <c r="R118" s="19">
        <v>1</v>
      </c>
      <c r="S118" s="19"/>
      <c r="T118" s="19"/>
      <c r="U118" s="19"/>
      <c r="V118" s="17"/>
      <c r="W118" s="19">
        <v>1</v>
      </c>
      <c r="X118" s="20"/>
      <c r="Y118" s="17"/>
      <c r="Z118" s="13">
        <f t="shared" si="23"/>
        <v>2</v>
      </c>
      <c r="AA118" s="19" t="s">
        <v>9</v>
      </c>
      <c r="AB118" s="19" t="s">
        <v>60</v>
      </c>
      <c r="AC118" s="22" t="s">
        <v>9</v>
      </c>
      <c r="AD118" s="19" t="s">
        <v>60</v>
      </c>
      <c r="AE118" s="19" t="str">
        <f t="shared" si="24"/>
        <v/>
      </c>
      <c r="AF118" s="19" t="str">
        <f t="shared" si="25"/>
        <v/>
      </c>
      <c r="AG118" s="19">
        <f t="shared" si="26"/>
        <v>0</v>
      </c>
      <c r="AH118" s="19" t="str">
        <f t="shared" si="27"/>
        <v/>
      </c>
      <c r="AI118" s="17" t="str">
        <f t="shared" si="28"/>
        <v/>
      </c>
      <c r="AJ118" s="17" t="str">
        <f t="shared" si="29"/>
        <v/>
      </c>
      <c r="AK118" s="19" t="str">
        <f t="shared" si="30"/>
        <v/>
      </c>
      <c r="AL118" s="19">
        <f t="shared" si="31"/>
        <v>0</v>
      </c>
      <c r="AM118" s="17" t="str">
        <f t="shared" si="32"/>
        <v/>
      </c>
      <c r="AN118" s="19" t="str">
        <f t="shared" si="33"/>
        <v/>
      </c>
      <c r="AO118" s="19" t="str">
        <f t="shared" si="34"/>
        <v>X</v>
      </c>
      <c r="AP118" s="19" t="str">
        <f t="shared" si="35"/>
        <v>X</v>
      </c>
      <c r="AQ118" s="19" t="str">
        <f t="shared" si="36"/>
        <v/>
      </c>
      <c r="AR118" s="17" t="str">
        <f t="shared" si="37"/>
        <v>X</v>
      </c>
      <c r="AS118" s="19" t="str">
        <f t="shared" si="38"/>
        <v/>
      </c>
      <c r="AT118" s="19" t="str">
        <f t="shared" si="39"/>
        <v>X</v>
      </c>
      <c r="AU118" s="19" t="str">
        <f t="shared" si="40"/>
        <v/>
      </c>
      <c r="AV118" s="17" t="str">
        <f t="shared" si="41"/>
        <v/>
      </c>
      <c r="AW118" s="17" t="str">
        <f t="shared" si="42"/>
        <v/>
      </c>
      <c r="AX118" s="19" t="str">
        <f t="shared" si="43"/>
        <v/>
      </c>
      <c r="AY118" s="19" t="str">
        <f t="shared" si="44"/>
        <v/>
      </c>
    </row>
    <row r="119" spans="1:51" ht="15.75" x14ac:dyDescent="0.5">
      <c r="A119" s="39" t="s">
        <v>299</v>
      </c>
      <c r="B119" s="39" t="s">
        <v>300</v>
      </c>
      <c r="C119" s="17" t="s">
        <v>69</v>
      </c>
      <c r="D119" s="57" t="s">
        <v>56</v>
      </c>
      <c r="E119" s="30" t="s">
        <v>106</v>
      </c>
      <c r="F119" s="18" t="s">
        <v>301</v>
      </c>
      <c r="G119" s="40" t="s">
        <v>841</v>
      </c>
      <c r="H119" s="19"/>
      <c r="I119" s="19"/>
      <c r="J119" s="17"/>
      <c r="K119" s="17">
        <v>4</v>
      </c>
      <c r="L119" s="17" t="s">
        <v>87</v>
      </c>
      <c r="M119" s="17">
        <v>4</v>
      </c>
      <c r="N119" s="17">
        <v>22</v>
      </c>
      <c r="O119" s="17" t="s">
        <v>60</v>
      </c>
      <c r="P119" s="17"/>
      <c r="Q119" s="19"/>
      <c r="R119" s="17">
        <v>1</v>
      </c>
      <c r="S119" s="17">
        <v>1</v>
      </c>
      <c r="T119" s="19">
        <v>1</v>
      </c>
      <c r="U119" s="19"/>
      <c r="V119" s="19"/>
      <c r="W119" s="19"/>
      <c r="X119" s="20"/>
      <c r="Y119" s="19"/>
      <c r="Z119" s="13">
        <f t="shared" si="23"/>
        <v>3</v>
      </c>
      <c r="AA119" s="19" t="s">
        <v>9</v>
      </c>
      <c r="AB119" s="19" t="s">
        <v>60</v>
      </c>
      <c r="AC119" s="22" t="s">
        <v>9</v>
      </c>
      <c r="AD119" s="19" t="s">
        <v>9</v>
      </c>
      <c r="AE119" s="19" t="str">
        <f t="shared" si="24"/>
        <v/>
      </c>
      <c r="AF119" s="19" t="str">
        <f t="shared" si="25"/>
        <v/>
      </c>
      <c r="AG119" s="19">
        <f t="shared" si="26"/>
        <v>0</v>
      </c>
      <c r="AH119" s="19" t="str">
        <f t="shared" si="27"/>
        <v>X</v>
      </c>
      <c r="AI119" s="17" t="str">
        <f t="shared" si="28"/>
        <v/>
      </c>
      <c r="AJ119" s="17" t="str">
        <f t="shared" si="29"/>
        <v>X</v>
      </c>
      <c r="AK119" s="19" t="str">
        <f t="shared" si="30"/>
        <v/>
      </c>
      <c r="AL119" s="19">
        <f t="shared" si="31"/>
        <v>0</v>
      </c>
      <c r="AM119" s="17" t="str">
        <f t="shared" si="32"/>
        <v/>
      </c>
      <c r="AN119" s="19" t="str">
        <f t="shared" si="33"/>
        <v/>
      </c>
      <c r="AO119" s="19" t="str">
        <f t="shared" si="34"/>
        <v>X</v>
      </c>
      <c r="AP119" s="19" t="str">
        <f t="shared" si="35"/>
        <v/>
      </c>
      <c r="AQ119" s="19" t="str">
        <f t="shared" si="36"/>
        <v/>
      </c>
      <c r="AR119" s="17" t="str">
        <f t="shared" si="37"/>
        <v/>
      </c>
      <c r="AS119" s="19" t="str">
        <f t="shared" si="38"/>
        <v>X</v>
      </c>
      <c r="AT119" s="19" t="str">
        <f t="shared" si="39"/>
        <v/>
      </c>
      <c r="AU119" s="19" t="str">
        <f t="shared" si="40"/>
        <v/>
      </c>
      <c r="AV119" s="17" t="str">
        <f t="shared" si="41"/>
        <v/>
      </c>
      <c r="AW119" s="17" t="str">
        <f t="shared" si="42"/>
        <v>X</v>
      </c>
      <c r="AX119" s="19" t="str">
        <f t="shared" si="43"/>
        <v/>
      </c>
      <c r="AY119" s="19" t="str">
        <f t="shared" si="44"/>
        <v>X</v>
      </c>
    </row>
    <row r="120" spans="1:51" ht="15.75" x14ac:dyDescent="0.5">
      <c r="A120" s="39" t="s">
        <v>305</v>
      </c>
      <c r="B120" s="39" t="s">
        <v>306</v>
      </c>
      <c r="C120" s="17" t="s">
        <v>69</v>
      </c>
      <c r="D120" s="34" t="s">
        <v>85</v>
      </c>
      <c r="E120" s="30" t="s">
        <v>118</v>
      </c>
      <c r="F120" s="18" t="s">
        <v>307</v>
      </c>
      <c r="G120" s="40" t="s">
        <v>857</v>
      </c>
      <c r="H120" s="19"/>
      <c r="I120" s="19"/>
      <c r="J120" s="17"/>
      <c r="K120" s="17">
        <v>3</v>
      </c>
      <c r="L120" s="17" t="s">
        <v>59</v>
      </c>
      <c r="M120" s="17">
        <v>2</v>
      </c>
      <c r="N120" s="17">
        <v>70</v>
      </c>
      <c r="O120" s="19"/>
      <c r="P120" s="17" t="s">
        <v>60</v>
      </c>
      <c r="Q120" s="19"/>
      <c r="R120" s="17">
        <v>1</v>
      </c>
      <c r="S120" s="19"/>
      <c r="T120" s="19"/>
      <c r="U120" s="19"/>
      <c r="V120" s="19">
        <v>1</v>
      </c>
      <c r="W120" s="19"/>
      <c r="X120" s="20"/>
      <c r="Y120" s="19"/>
      <c r="Z120" s="13">
        <f t="shared" si="23"/>
        <v>2</v>
      </c>
      <c r="AA120" s="19" t="s">
        <v>9</v>
      </c>
      <c r="AB120" s="19" t="s">
        <v>60</v>
      </c>
      <c r="AC120" s="22" t="s">
        <v>9</v>
      </c>
      <c r="AD120" s="19" t="s">
        <v>9</v>
      </c>
      <c r="AE120" s="19" t="str">
        <f t="shared" si="24"/>
        <v>X</v>
      </c>
      <c r="AF120" s="19" t="str">
        <f t="shared" si="25"/>
        <v/>
      </c>
      <c r="AG120" s="19">
        <f t="shared" si="26"/>
        <v>0</v>
      </c>
      <c r="AH120" s="19" t="str">
        <f t="shared" si="27"/>
        <v/>
      </c>
      <c r="AI120" s="17" t="str">
        <f t="shared" si="28"/>
        <v/>
      </c>
      <c r="AJ120" s="17" t="str">
        <f t="shared" si="29"/>
        <v/>
      </c>
      <c r="AK120" s="19" t="str">
        <f t="shared" si="30"/>
        <v/>
      </c>
      <c r="AL120" s="19">
        <f t="shared" si="31"/>
        <v>0</v>
      </c>
      <c r="AM120" s="17" t="str">
        <f t="shared" si="32"/>
        <v/>
      </c>
      <c r="AN120" s="19" t="str">
        <f t="shared" si="33"/>
        <v/>
      </c>
      <c r="AO120" s="19" t="str">
        <f t="shared" si="34"/>
        <v/>
      </c>
      <c r="AP120" s="19" t="str">
        <f t="shared" si="35"/>
        <v>X</v>
      </c>
      <c r="AQ120" s="19" t="str">
        <f t="shared" si="36"/>
        <v>X</v>
      </c>
      <c r="AR120" s="17" t="str">
        <f t="shared" si="37"/>
        <v/>
      </c>
      <c r="AS120" s="19" t="str">
        <f t="shared" si="38"/>
        <v/>
      </c>
      <c r="AT120" s="19" t="str">
        <f t="shared" si="39"/>
        <v/>
      </c>
      <c r="AU120" s="19" t="str">
        <f t="shared" si="40"/>
        <v>X</v>
      </c>
      <c r="AV120" s="17" t="str">
        <f t="shared" si="41"/>
        <v>X</v>
      </c>
      <c r="AW120" s="17" t="str">
        <f t="shared" si="42"/>
        <v/>
      </c>
      <c r="AX120" s="19" t="str">
        <f t="shared" si="43"/>
        <v/>
      </c>
      <c r="AY120" s="19" t="str">
        <f t="shared" si="44"/>
        <v/>
      </c>
    </row>
    <row r="121" spans="1:51" ht="15.75" x14ac:dyDescent="0.5">
      <c r="A121" s="39" t="s">
        <v>310</v>
      </c>
      <c r="B121" s="39" t="s">
        <v>311</v>
      </c>
      <c r="C121" s="17" t="s">
        <v>69</v>
      </c>
      <c r="D121" s="34" t="s">
        <v>85</v>
      </c>
      <c r="E121" s="30" t="s">
        <v>118</v>
      </c>
      <c r="F121" s="18" t="s">
        <v>313</v>
      </c>
      <c r="G121" s="40" t="s">
        <v>861</v>
      </c>
      <c r="H121" s="19"/>
      <c r="I121" s="17"/>
      <c r="J121" s="17" t="s">
        <v>60</v>
      </c>
      <c r="K121" s="17">
        <v>4</v>
      </c>
      <c r="L121" s="17" t="s">
        <v>75</v>
      </c>
      <c r="M121" s="17">
        <v>1</v>
      </c>
      <c r="N121" s="17">
        <v>51</v>
      </c>
      <c r="O121" s="17" t="s">
        <v>60</v>
      </c>
      <c r="P121" s="17" t="s">
        <v>60</v>
      </c>
      <c r="Q121" s="19" t="s">
        <v>60</v>
      </c>
      <c r="R121" s="19"/>
      <c r="S121" s="17">
        <v>2</v>
      </c>
      <c r="T121" s="17"/>
      <c r="U121" s="19"/>
      <c r="V121" s="19"/>
      <c r="W121" s="19"/>
      <c r="X121" s="20"/>
      <c r="Y121" s="19"/>
      <c r="Z121" s="13">
        <f t="shared" si="23"/>
        <v>2</v>
      </c>
      <c r="AA121" s="19" t="s">
        <v>9</v>
      </c>
      <c r="AB121" s="19" t="s">
        <v>60</v>
      </c>
      <c r="AC121" s="22" t="s">
        <v>9</v>
      </c>
      <c r="AD121" s="19" t="s">
        <v>9</v>
      </c>
      <c r="AE121" s="19" t="str">
        <f t="shared" si="24"/>
        <v/>
      </c>
      <c r="AF121" s="19" t="str">
        <f t="shared" si="25"/>
        <v>X</v>
      </c>
      <c r="AG121" s="19">
        <f t="shared" si="26"/>
        <v>0</v>
      </c>
      <c r="AH121" s="19" t="str">
        <f t="shared" si="27"/>
        <v>X</v>
      </c>
      <c r="AI121" s="17" t="str">
        <f t="shared" si="28"/>
        <v/>
      </c>
      <c r="AJ121" s="17" t="str">
        <f t="shared" si="29"/>
        <v/>
      </c>
      <c r="AK121" s="19" t="str">
        <f t="shared" si="30"/>
        <v/>
      </c>
      <c r="AL121" s="19">
        <f t="shared" si="31"/>
        <v>0</v>
      </c>
      <c r="AM121" s="17" t="str">
        <f t="shared" si="32"/>
        <v/>
      </c>
      <c r="AN121" s="19" t="str">
        <f t="shared" si="33"/>
        <v/>
      </c>
      <c r="AO121" s="19" t="str">
        <f t="shared" si="34"/>
        <v/>
      </c>
      <c r="AP121" s="19" t="str">
        <f t="shared" si="35"/>
        <v/>
      </c>
      <c r="AQ121" s="19" t="str">
        <f t="shared" si="36"/>
        <v/>
      </c>
      <c r="AR121" s="17" t="str">
        <f t="shared" si="37"/>
        <v/>
      </c>
      <c r="AS121" s="19" t="str">
        <f t="shared" si="38"/>
        <v/>
      </c>
      <c r="AT121" s="19" t="str">
        <f t="shared" si="39"/>
        <v>X</v>
      </c>
      <c r="AU121" s="19" t="str">
        <f t="shared" si="40"/>
        <v/>
      </c>
      <c r="AV121" s="17" t="str">
        <f t="shared" si="41"/>
        <v/>
      </c>
      <c r="AW121" s="17" t="str">
        <f t="shared" si="42"/>
        <v/>
      </c>
      <c r="AX121" s="19" t="str">
        <f t="shared" si="43"/>
        <v/>
      </c>
      <c r="AY121" s="19" t="str">
        <f t="shared" si="44"/>
        <v/>
      </c>
    </row>
    <row r="122" spans="1:51" ht="15.75" x14ac:dyDescent="0.5">
      <c r="A122" s="40" t="s">
        <v>571</v>
      </c>
      <c r="B122" s="40" t="s">
        <v>572</v>
      </c>
      <c r="C122" s="17" t="s">
        <v>506</v>
      </c>
      <c r="D122" s="57" t="s">
        <v>56</v>
      </c>
      <c r="E122" s="30" t="s">
        <v>90</v>
      </c>
      <c r="F122" s="18" t="s">
        <v>91</v>
      </c>
      <c r="G122" s="40" t="s">
        <v>833</v>
      </c>
      <c r="H122" s="19" t="s">
        <v>60</v>
      </c>
      <c r="I122" s="19"/>
      <c r="J122" s="17"/>
      <c r="K122" s="17">
        <v>6</v>
      </c>
      <c r="L122" s="17" t="s">
        <v>75</v>
      </c>
      <c r="M122" s="17">
        <v>2</v>
      </c>
      <c r="N122" s="17">
        <v>142</v>
      </c>
      <c r="O122" s="17"/>
      <c r="P122" s="19" t="s">
        <v>60</v>
      </c>
      <c r="Q122" s="19"/>
      <c r="R122" s="17"/>
      <c r="S122" s="19"/>
      <c r="T122" s="19"/>
      <c r="U122" s="19"/>
      <c r="V122" s="19">
        <v>2</v>
      </c>
      <c r="W122" s="17"/>
      <c r="X122" s="20"/>
      <c r="Y122" s="19"/>
      <c r="Z122" s="13">
        <f t="shared" si="23"/>
        <v>2</v>
      </c>
      <c r="AA122" s="19" t="s">
        <v>9</v>
      </c>
      <c r="AB122" s="19" t="s">
        <v>9</v>
      </c>
      <c r="AC122" s="22" t="s">
        <v>9</v>
      </c>
      <c r="AD122" s="19" t="s">
        <v>60</v>
      </c>
      <c r="AE122" s="19" t="str">
        <f t="shared" si="24"/>
        <v/>
      </c>
      <c r="AF122" s="19" t="str">
        <f t="shared" si="25"/>
        <v/>
      </c>
      <c r="AG122" s="19">
        <f t="shared" si="26"/>
        <v>0</v>
      </c>
      <c r="AH122" s="19" t="str">
        <f t="shared" si="27"/>
        <v/>
      </c>
      <c r="AI122" s="17" t="str">
        <f t="shared" si="28"/>
        <v/>
      </c>
      <c r="AJ122" s="17" t="str">
        <f t="shared" si="29"/>
        <v/>
      </c>
      <c r="AK122" s="19" t="str">
        <f t="shared" si="30"/>
        <v/>
      </c>
      <c r="AL122" s="19" t="str">
        <f t="shared" si="31"/>
        <v>X</v>
      </c>
      <c r="AM122" s="17" t="str">
        <f t="shared" si="32"/>
        <v/>
      </c>
      <c r="AN122" s="19" t="str">
        <f t="shared" si="33"/>
        <v/>
      </c>
      <c r="AO122" s="19" t="str">
        <f t="shared" si="34"/>
        <v/>
      </c>
      <c r="AP122" s="19" t="str">
        <f t="shared" si="35"/>
        <v>X</v>
      </c>
      <c r="AQ122" s="19" t="str">
        <f t="shared" si="36"/>
        <v/>
      </c>
      <c r="AR122" s="17" t="str">
        <f t="shared" si="37"/>
        <v/>
      </c>
      <c r="AS122" s="19" t="str">
        <f t="shared" si="38"/>
        <v/>
      </c>
      <c r="AT122" s="19" t="str">
        <f t="shared" si="39"/>
        <v>X</v>
      </c>
      <c r="AU122" s="19" t="str">
        <f t="shared" si="40"/>
        <v>X</v>
      </c>
      <c r="AV122" s="17" t="str">
        <f t="shared" si="41"/>
        <v>X</v>
      </c>
      <c r="AW122" s="17" t="str">
        <f t="shared" si="42"/>
        <v/>
      </c>
      <c r="AX122" s="19" t="str">
        <f t="shared" si="43"/>
        <v/>
      </c>
      <c r="AY122" s="19" t="str">
        <f t="shared" si="44"/>
        <v/>
      </c>
    </row>
    <row r="123" spans="1:51" ht="15.75" x14ac:dyDescent="0.5">
      <c r="A123" s="40" t="s">
        <v>573</v>
      </c>
      <c r="B123" s="40" t="s">
        <v>574</v>
      </c>
      <c r="C123" s="17" t="s">
        <v>506</v>
      </c>
      <c r="D123" s="57" t="s">
        <v>56</v>
      </c>
      <c r="E123" s="30" t="s">
        <v>81</v>
      </c>
      <c r="F123" s="18" t="s">
        <v>82</v>
      </c>
      <c r="G123" s="40" t="s">
        <v>818</v>
      </c>
      <c r="H123" s="19"/>
      <c r="I123" s="19"/>
      <c r="J123" s="17"/>
      <c r="K123" s="17">
        <v>6</v>
      </c>
      <c r="L123" s="17" t="s">
        <v>75</v>
      </c>
      <c r="M123" s="17">
        <v>2</v>
      </c>
      <c r="N123" s="17">
        <v>91</v>
      </c>
      <c r="O123" s="17" t="s">
        <v>60</v>
      </c>
      <c r="P123" s="19" t="s">
        <v>60</v>
      </c>
      <c r="Q123" s="19" t="s">
        <v>60</v>
      </c>
      <c r="R123" s="17"/>
      <c r="S123" s="17"/>
      <c r="T123" s="17"/>
      <c r="U123" s="19">
        <v>1</v>
      </c>
      <c r="V123" s="19"/>
      <c r="W123" s="19">
        <v>1</v>
      </c>
      <c r="X123" s="20"/>
      <c r="Y123" s="19"/>
      <c r="Z123" s="13">
        <f t="shared" si="23"/>
        <v>2</v>
      </c>
      <c r="AA123" s="19" t="s">
        <v>9</v>
      </c>
      <c r="AB123" s="19" t="s">
        <v>9</v>
      </c>
      <c r="AC123" s="22" t="s">
        <v>9</v>
      </c>
      <c r="AD123" s="19" t="s">
        <v>9</v>
      </c>
      <c r="AE123" s="19" t="str">
        <f t="shared" si="24"/>
        <v/>
      </c>
      <c r="AF123" s="19" t="str">
        <f t="shared" si="25"/>
        <v>X</v>
      </c>
      <c r="AG123" s="19">
        <f t="shared" si="26"/>
        <v>0</v>
      </c>
      <c r="AH123" s="19" t="str">
        <f t="shared" si="27"/>
        <v/>
      </c>
      <c r="AI123" s="17" t="str">
        <f t="shared" si="28"/>
        <v/>
      </c>
      <c r="AJ123" s="17" t="str">
        <f t="shared" si="29"/>
        <v/>
      </c>
      <c r="AK123" s="19" t="str">
        <f t="shared" si="30"/>
        <v/>
      </c>
      <c r="AL123" s="19">
        <f t="shared" si="31"/>
        <v>0</v>
      </c>
      <c r="AM123" s="17" t="str">
        <f t="shared" si="32"/>
        <v>X</v>
      </c>
      <c r="AN123" s="19" t="str">
        <f t="shared" si="33"/>
        <v/>
      </c>
      <c r="AO123" s="19" t="str">
        <f t="shared" si="34"/>
        <v/>
      </c>
      <c r="AP123" s="19" t="str">
        <f t="shared" si="35"/>
        <v>X</v>
      </c>
      <c r="AQ123" s="19" t="str">
        <f t="shared" si="36"/>
        <v/>
      </c>
      <c r="AR123" s="17" t="str">
        <f t="shared" si="37"/>
        <v>X</v>
      </c>
      <c r="AS123" s="19" t="str">
        <f t="shared" si="38"/>
        <v/>
      </c>
      <c r="AT123" s="19" t="str">
        <f t="shared" si="39"/>
        <v>X</v>
      </c>
      <c r="AU123" s="19" t="str">
        <f t="shared" si="40"/>
        <v/>
      </c>
      <c r="AV123" s="17" t="str">
        <f t="shared" si="41"/>
        <v/>
      </c>
      <c r="AW123" s="17" t="str">
        <f t="shared" si="42"/>
        <v/>
      </c>
      <c r="AX123" s="19" t="str">
        <f t="shared" si="43"/>
        <v/>
      </c>
      <c r="AY123" s="19" t="str">
        <f t="shared" si="44"/>
        <v/>
      </c>
    </row>
    <row r="124" spans="1:51" ht="15.75" x14ac:dyDescent="0.5">
      <c r="A124" s="40" t="s">
        <v>575</v>
      </c>
      <c r="B124" s="40" t="s">
        <v>576</v>
      </c>
      <c r="C124" s="17" t="s">
        <v>506</v>
      </c>
      <c r="D124" s="34" t="s">
        <v>56</v>
      </c>
      <c r="E124" s="30" t="s">
        <v>73</v>
      </c>
      <c r="F124" s="18" t="s">
        <v>228</v>
      </c>
      <c r="G124" s="40" t="s">
        <v>824</v>
      </c>
      <c r="H124" s="19"/>
      <c r="I124" s="19"/>
      <c r="J124" s="17"/>
      <c r="K124" s="17">
        <v>4</v>
      </c>
      <c r="L124" s="17" t="s">
        <v>99</v>
      </c>
      <c r="M124" s="17">
        <v>2</v>
      </c>
      <c r="N124" s="17">
        <v>79</v>
      </c>
      <c r="O124" s="19"/>
      <c r="P124" s="17"/>
      <c r="Q124" s="19" t="s">
        <v>60</v>
      </c>
      <c r="R124" s="17">
        <v>1</v>
      </c>
      <c r="S124" s="17"/>
      <c r="T124" s="19"/>
      <c r="U124" s="19">
        <v>1</v>
      </c>
      <c r="V124" s="17"/>
      <c r="W124" s="19"/>
      <c r="X124" s="20" t="s">
        <v>60</v>
      </c>
      <c r="Y124" s="19"/>
      <c r="Z124" s="13">
        <f t="shared" si="23"/>
        <v>1</v>
      </c>
      <c r="AA124" s="19" t="s">
        <v>9</v>
      </c>
      <c r="AB124" s="19" t="s">
        <v>9</v>
      </c>
      <c r="AC124" s="22" t="s">
        <v>60</v>
      </c>
      <c r="AD124" s="19" t="s">
        <v>9</v>
      </c>
      <c r="AE124" s="19" t="str">
        <f t="shared" si="24"/>
        <v/>
      </c>
      <c r="AF124" s="19" t="str">
        <f t="shared" si="25"/>
        <v/>
      </c>
      <c r="AG124" s="19">
        <f t="shared" si="26"/>
        <v>0</v>
      </c>
      <c r="AH124" s="19" t="str">
        <f t="shared" si="27"/>
        <v/>
      </c>
      <c r="AI124" s="17" t="str">
        <f t="shared" si="28"/>
        <v/>
      </c>
      <c r="AJ124" s="17" t="str">
        <f t="shared" si="29"/>
        <v/>
      </c>
      <c r="AK124" s="19" t="str">
        <f t="shared" si="30"/>
        <v>X</v>
      </c>
      <c r="AL124" s="19">
        <f t="shared" si="31"/>
        <v>0</v>
      </c>
      <c r="AM124" s="17" t="str">
        <f t="shared" si="32"/>
        <v>X</v>
      </c>
      <c r="AN124" s="19" t="str">
        <f t="shared" si="33"/>
        <v/>
      </c>
      <c r="AO124" s="19" t="str">
        <f t="shared" si="34"/>
        <v/>
      </c>
      <c r="AP124" s="19" t="str">
        <f t="shared" si="35"/>
        <v>X</v>
      </c>
      <c r="AQ124" s="19" t="str">
        <f t="shared" si="36"/>
        <v>X</v>
      </c>
      <c r="AR124" s="17" t="str">
        <f t="shared" si="37"/>
        <v/>
      </c>
      <c r="AS124" s="19" t="str">
        <f t="shared" si="38"/>
        <v/>
      </c>
      <c r="AT124" s="19" t="str">
        <f t="shared" si="39"/>
        <v>X</v>
      </c>
      <c r="AU124" s="19" t="str">
        <f t="shared" si="40"/>
        <v/>
      </c>
      <c r="AV124" s="17" t="str">
        <f t="shared" si="41"/>
        <v/>
      </c>
      <c r="AW124" s="17" t="str">
        <f t="shared" si="42"/>
        <v/>
      </c>
      <c r="AX124" s="19" t="str">
        <f t="shared" si="43"/>
        <v>X</v>
      </c>
      <c r="AY124" s="19" t="str">
        <f t="shared" si="44"/>
        <v>X</v>
      </c>
    </row>
    <row r="125" spans="1:51" ht="15.75" x14ac:dyDescent="0.5">
      <c r="A125" s="40" t="s">
        <v>577</v>
      </c>
      <c r="B125" s="40" t="s">
        <v>578</v>
      </c>
      <c r="C125" s="17" t="s">
        <v>506</v>
      </c>
      <c r="D125" s="34" t="s">
        <v>56</v>
      </c>
      <c r="E125" s="30" t="s">
        <v>73</v>
      </c>
      <c r="F125" s="18" t="s">
        <v>579</v>
      </c>
      <c r="G125" s="40" t="s">
        <v>825</v>
      </c>
      <c r="H125" s="19"/>
      <c r="I125" s="19"/>
      <c r="J125" s="17"/>
      <c r="K125" s="17">
        <v>3</v>
      </c>
      <c r="L125" s="17" t="s">
        <v>99</v>
      </c>
      <c r="M125" s="17">
        <v>2</v>
      </c>
      <c r="N125" s="17">
        <v>91</v>
      </c>
      <c r="O125" s="17"/>
      <c r="P125" s="17" t="s">
        <v>60</v>
      </c>
      <c r="Q125" s="17" t="s">
        <v>60</v>
      </c>
      <c r="R125" s="19"/>
      <c r="S125" s="17"/>
      <c r="T125" s="19"/>
      <c r="U125" s="19">
        <v>1</v>
      </c>
      <c r="V125" s="19"/>
      <c r="W125" s="19">
        <v>1</v>
      </c>
      <c r="X125" s="20"/>
      <c r="Y125" s="19"/>
      <c r="Z125" s="13">
        <f t="shared" si="23"/>
        <v>2</v>
      </c>
      <c r="AA125" s="19" t="s">
        <v>9</v>
      </c>
      <c r="AB125" s="19" t="s">
        <v>9</v>
      </c>
      <c r="AC125" s="22" t="s">
        <v>60</v>
      </c>
      <c r="AD125" s="19" t="s">
        <v>9</v>
      </c>
      <c r="AE125" s="19" t="str">
        <f t="shared" si="24"/>
        <v>X</v>
      </c>
      <c r="AF125" s="19" t="str">
        <f t="shared" si="25"/>
        <v>X</v>
      </c>
      <c r="AG125" s="19">
        <f t="shared" si="26"/>
        <v>0</v>
      </c>
      <c r="AH125" s="19" t="str">
        <f t="shared" si="27"/>
        <v/>
      </c>
      <c r="AI125" s="17" t="str">
        <f t="shared" si="28"/>
        <v/>
      </c>
      <c r="AJ125" s="17" t="str">
        <f t="shared" si="29"/>
        <v/>
      </c>
      <c r="AK125" s="19" t="str">
        <f t="shared" si="30"/>
        <v>X</v>
      </c>
      <c r="AL125" s="19">
        <f t="shared" si="31"/>
        <v>0</v>
      </c>
      <c r="AM125" s="17" t="str">
        <f t="shared" si="32"/>
        <v>X</v>
      </c>
      <c r="AN125" s="19" t="str">
        <f t="shared" si="33"/>
        <v/>
      </c>
      <c r="AO125" s="19" t="str">
        <f t="shared" si="34"/>
        <v/>
      </c>
      <c r="AP125" s="19" t="str">
        <f t="shared" si="35"/>
        <v>X</v>
      </c>
      <c r="AQ125" s="19" t="str">
        <f t="shared" si="36"/>
        <v>X</v>
      </c>
      <c r="AR125" s="17" t="str">
        <f t="shared" si="37"/>
        <v>X</v>
      </c>
      <c r="AS125" s="19" t="str">
        <f t="shared" si="38"/>
        <v/>
      </c>
      <c r="AT125" s="19" t="str">
        <f t="shared" si="39"/>
        <v>X</v>
      </c>
      <c r="AU125" s="19" t="str">
        <f t="shared" si="40"/>
        <v/>
      </c>
      <c r="AV125" s="17" t="str">
        <f t="shared" si="41"/>
        <v/>
      </c>
      <c r="AW125" s="17" t="str">
        <f t="shared" si="42"/>
        <v/>
      </c>
      <c r="AX125" s="19" t="str">
        <f t="shared" si="43"/>
        <v/>
      </c>
      <c r="AY125" s="19" t="str">
        <f t="shared" si="44"/>
        <v>X</v>
      </c>
    </row>
    <row r="126" spans="1:51" ht="15.75" x14ac:dyDescent="0.5">
      <c r="A126" s="39" t="s">
        <v>316</v>
      </c>
      <c r="B126" s="39" t="s">
        <v>317</v>
      </c>
      <c r="C126" s="17" t="s">
        <v>69</v>
      </c>
      <c r="D126" s="34" t="s">
        <v>56</v>
      </c>
      <c r="E126" s="16" t="s">
        <v>118</v>
      </c>
      <c r="F126" s="18" t="s">
        <v>318</v>
      </c>
      <c r="G126" s="40" t="s">
        <v>859</v>
      </c>
      <c r="H126" s="17"/>
      <c r="I126" s="19"/>
      <c r="J126" s="19"/>
      <c r="K126" s="19">
        <v>1</v>
      </c>
      <c r="L126" s="19" t="s">
        <v>87</v>
      </c>
      <c r="M126" s="19">
        <v>6</v>
      </c>
      <c r="N126" s="19">
        <v>15</v>
      </c>
      <c r="O126" s="19" t="s">
        <v>60</v>
      </c>
      <c r="P126" s="17"/>
      <c r="Q126" s="19"/>
      <c r="R126" s="19">
        <v>1</v>
      </c>
      <c r="S126" s="19"/>
      <c r="T126" s="19"/>
      <c r="U126" s="19"/>
      <c r="V126" s="19"/>
      <c r="W126" s="19"/>
      <c r="X126" s="20"/>
      <c r="Y126" s="19"/>
      <c r="Z126" s="13">
        <f t="shared" si="23"/>
        <v>1</v>
      </c>
      <c r="AA126" s="19" t="s">
        <v>60</v>
      </c>
      <c r="AB126" s="19" t="s">
        <v>9</v>
      </c>
      <c r="AC126" s="22" t="s">
        <v>9</v>
      </c>
      <c r="AD126" s="19" t="s">
        <v>60</v>
      </c>
      <c r="AE126" s="19" t="str">
        <f t="shared" si="24"/>
        <v>X</v>
      </c>
      <c r="AF126" s="19" t="str">
        <f t="shared" si="25"/>
        <v/>
      </c>
      <c r="AG126" s="19">
        <f t="shared" si="26"/>
        <v>0</v>
      </c>
      <c r="AH126" s="19" t="str">
        <f t="shared" si="27"/>
        <v/>
      </c>
      <c r="AI126" s="17" t="str">
        <f t="shared" si="28"/>
        <v/>
      </c>
      <c r="AJ126" s="17" t="str">
        <f t="shared" si="29"/>
        <v/>
      </c>
      <c r="AK126" s="19" t="str">
        <f t="shared" si="30"/>
        <v/>
      </c>
      <c r="AL126" s="19">
        <f t="shared" si="31"/>
        <v>0</v>
      </c>
      <c r="AM126" s="17" t="str">
        <f t="shared" si="32"/>
        <v/>
      </c>
      <c r="AN126" s="19" t="str">
        <f t="shared" si="33"/>
        <v>X</v>
      </c>
      <c r="AO126" s="19" t="str">
        <f t="shared" si="34"/>
        <v>X</v>
      </c>
      <c r="AP126" s="19" t="str">
        <f t="shared" si="35"/>
        <v/>
      </c>
      <c r="AQ126" s="19" t="str">
        <f t="shared" si="36"/>
        <v/>
      </c>
      <c r="AR126" s="17" t="str">
        <f t="shared" si="37"/>
        <v/>
      </c>
      <c r="AS126" s="19" t="str">
        <f t="shared" si="38"/>
        <v>X</v>
      </c>
      <c r="AT126" s="19" t="str">
        <f t="shared" si="39"/>
        <v/>
      </c>
      <c r="AU126" s="19" t="str">
        <f t="shared" si="40"/>
        <v/>
      </c>
      <c r="AV126" s="17" t="str">
        <f t="shared" si="41"/>
        <v/>
      </c>
      <c r="AW126" s="17" t="str">
        <f t="shared" si="42"/>
        <v/>
      </c>
      <c r="AX126" s="19" t="str">
        <f t="shared" si="43"/>
        <v/>
      </c>
      <c r="AY126" s="19" t="str">
        <f t="shared" si="44"/>
        <v>X</v>
      </c>
    </row>
    <row r="127" spans="1:51" ht="15.75" x14ac:dyDescent="0.5">
      <c r="A127" s="40" t="s">
        <v>580</v>
      </c>
      <c r="B127" s="40" t="s">
        <v>581</v>
      </c>
      <c r="C127" s="17" t="s">
        <v>506</v>
      </c>
      <c r="D127" s="57" t="s">
        <v>56</v>
      </c>
      <c r="E127" s="16" t="s">
        <v>90</v>
      </c>
      <c r="F127" s="18" t="s">
        <v>582</v>
      </c>
      <c r="G127" s="40" t="s">
        <v>832</v>
      </c>
      <c r="H127" s="19" t="s">
        <v>60</v>
      </c>
      <c r="I127" s="19"/>
      <c r="J127" s="19"/>
      <c r="K127" s="19">
        <v>8</v>
      </c>
      <c r="L127" s="19" t="s">
        <v>75</v>
      </c>
      <c r="M127" s="19">
        <v>1</v>
      </c>
      <c r="N127" s="19">
        <v>201</v>
      </c>
      <c r="O127" s="17"/>
      <c r="P127" s="17" t="s">
        <v>60</v>
      </c>
      <c r="Q127" s="17" t="s">
        <v>60</v>
      </c>
      <c r="R127" s="19"/>
      <c r="S127" s="19"/>
      <c r="T127" s="19"/>
      <c r="U127" s="19"/>
      <c r="V127" s="19">
        <v>3</v>
      </c>
      <c r="W127" s="19"/>
      <c r="X127" s="20"/>
      <c r="Y127" s="19"/>
      <c r="Z127" s="13">
        <f t="shared" si="23"/>
        <v>3</v>
      </c>
      <c r="AA127" s="19" t="s">
        <v>9</v>
      </c>
      <c r="AB127" s="19" t="s">
        <v>9</v>
      </c>
      <c r="AC127" s="22" t="s">
        <v>9</v>
      </c>
      <c r="AD127" s="19" t="s">
        <v>60</v>
      </c>
      <c r="AE127" s="19" t="str">
        <f t="shared" si="24"/>
        <v/>
      </c>
      <c r="AF127" s="19" t="str">
        <f t="shared" si="25"/>
        <v>X</v>
      </c>
      <c r="AG127" s="19">
        <f t="shared" si="26"/>
        <v>0</v>
      </c>
      <c r="AH127" s="19" t="str">
        <f t="shared" si="27"/>
        <v/>
      </c>
      <c r="AI127" s="17" t="str">
        <f t="shared" si="28"/>
        <v>X</v>
      </c>
      <c r="AJ127" s="17" t="str">
        <f t="shared" si="29"/>
        <v>X</v>
      </c>
      <c r="AK127" s="19" t="str">
        <f t="shared" si="30"/>
        <v/>
      </c>
      <c r="AL127" s="19" t="str">
        <f t="shared" si="31"/>
        <v>X</v>
      </c>
      <c r="AM127" s="17" t="str">
        <f t="shared" si="32"/>
        <v/>
      </c>
      <c r="AN127" s="19" t="str">
        <f t="shared" si="33"/>
        <v/>
      </c>
      <c r="AO127" s="19" t="str">
        <f t="shared" si="34"/>
        <v/>
      </c>
      <c r="AP127" s="19" t="str">
        <f t="shared" si="35"/>
        <v>X</v>
      </c>
      <c r="AQ127" s="19" t="str">
        <f t="shared" si="36"/>
        <v/>
      </c>
      <c r="AR127" s="17" t="str">
        <f t="shared" si="37"/>
        <v/>
      </c>
      <c r="AS127" s="19" t="str">
        <f t="shared" si="38"/>
        <v/>
      </c>
      <c r="AT127" s="19" t="str">
        <f t="shared" si="39"/>
        <v>X</v>
      </c>
      <c r="AU127" s="19" t="str">
        <f t="shared" si="40"/>
        <v/>
      </c>
      <c r="AV127" s="17" t="str">
        <f t="shared" si="41"/>
        <v>X</v>
      </c>
      <c r="AW127" s="17" t="str">
        <f t="shared" si="42"/>
        <v/>
      </c>
      <c r="AX127" s="19" t="str">
        <f t="shared" si="43"/>
        <v/>
      </c>
      <c r="AY127" s="19" t="str">
        <f t="shared" si="44"/>
        <v/>
      </c>
    </row>
    <row r="128" spans="1:51" ht="15.75" x14ac:dyDescent="0.5">
      <c r="A128" s="40" t="s">
        <v>583</v>
      </c>
      <c r="B128" s="40" t="s">
        <v>584</v>
      </c>
      <c r="C128" s="17" t="s">
        <v>506</v>
      </c>
      <c r="D128" s="34" t="s">
        <v>56</v>
      </c>
      <c r="E128" s="16" t="s">
        <v>64</v>
      </c>
      <c r="F128" s="18" t="s">
        <v>160</v>
      </c>
      <c r="G128" s="40"/>
      <c r="H128" s="19"/>
      <c r="I128" s="19"/>
      <c r="J128" s="19"/>
      <c r="K128" s="19">
        <v>2</v>
      </c>
      <c r="L128" s="19" t="s">
        <v>66</v>
      </c>
      <c r="M128" s="19">
        <v>2</v>
      </c>
      <c r="N128" s="19">
        <v>20</v>
      </c>
      <c r="O128" s="19"/>
      <c r="P128" s="19" t="s">
        <v>60</v>
      </c>
      <c r="Q128" s="17"/>
      <c r="R128" s="17">
        <v>1</v>
      </c>
      <c r="S128" s="19">
        <v>1</v>
      </c>
      <c r="T128" s="19"/>
      <c r="U128" s="17"/>
      <c r="V128" s="19"/>
      <c r="W128" s="19"/>
      <c r="X128" s="20" t="s">
        <v>60</v>
      </c>
      <c r="Y128" s="19"/>
      <c r="Z128" s="13">
        <f t="shared" si="23"/>
        <v>1</v>
      </c>
      <c r="AA128" s="19" t="s">
        <v>9</v>
      </c>
      <c r="AB128" s="19" t="s">
        <v>9</v>
      </c>
      <c r="AC128" s="22" t="s">
        <v>9</v>
      </c>
      <c r="AD128" s="19" t="s">
        <v>9</v>
      </c>
      <c r="AE128" s="19" t="str">
        <f t="shared" si="24"/>
        <v>X</v>
      </c>
      <c r="AF128" s="19" t="str">
        <f t="shared" si="25"/>
        <v/>
      </c>
      <c r="AG128" s="19">
        <f t="shared" si="26"/>
        <v>0</v>
      </c>
      <c r="AH128" s="19" t="str">
        <f t="shared" si="27"/>
        <v>X</v>
      </c>
      <c r="AI128" s="17" t="str">
        <f t="shared" si="28"/>
        <v/>
      </c>
      <c r="AJ128" s="17" t="str">
        <f t="shared" si="29"/>
        <v/>
      </c>
      <c r="AK128" s="19" t="str">
        <f t="shared" si="30"/>
        <v>X</v>
      </c>
      <c r="AL128" s="19">
        <f t="shared" si="31"/>
        <v>0</v>
      </c>
      <c r="AM128" s="17" t="str">
        <f t="shared" si="32"/>
        <v/>
      </c>
      <c r="AN128" s="19" t="str">
        <f t="shared" si="33"/>
        <v/>
      </c>
      <c r="AO128" s="19" t="str">
        <f t="shared" si="34"/>
        <v/>
      </c>
      <c r="AP128" s="19" t="str">
        <f t="shared" si="35"/>
        <v/>
      </c>
      <c r="AQ128" s="19" t="str">
        <f t="shared" si="36"/>
        <v/>
      </c>
      <c r="AR128" s="17" t="str">
        <f t="shared" si="37"/>
        <v/>
      </c>
      <c r="AS128" s="19" t="str">
        <f t="shared" si="38"/>
        <v>X</v>
      </c>
      <c r="AT128" s="19" t="str">
        <f t="shared" si="39"/>
        <v/>
      </c>
      <c r="AU128" s="19" t="str">
        <f t="shared" si="40"/>
        <v>X</v>
      </c>
      <c r="AV128" s="17" t="str">
        <f t="shared" si="41"/>
        <v/>
      </c>
      <c r="AW128" s="17" t="str">
        <f t="shared" si="42"/>
        <v/>
      </c>
      <c r="AX128" s="19" t="str">
        <f t="shared" si="43"/>
        <v/>
      </c>
      <c r="AY128" s="19" t="str">
        <f t="shared" si="44"/>
        <v/>
      </c>
    </row>
    <row r="129" spans="1:51" ht="15.75" x14ac:dyDescent="0.5">
      <c r="A129" s="40" t="s">
        <v>585</v>
      </c>
      <c r="B129" s="40" t="s">
        <v>586</v>
      </c>
      <c r="C129" s="17" t="s">
        <v>506</v>
      </c>
      <c r="D129" s="57" t="s">
        <v>56</v>
      </c>
      <c r="E129" s="16" t="s">
        <v>118</v>
      </c>
      <c r="F129" s="18" t="s">
        <v>587</v>
      </c>
      <c r="G129" s="40" t="s">
        <v>835</v>
      </c>
      <c r="H129" s="19"/>
      <c r="I129" s="19"/>
      <c r="J129" s="19"/>
      <c r="K129" s="19">
        <v>5</v>
      </c>
      <c r="L129" s="19" t="s">
        <v>87</v>
      </c>
      <c r="M129" s="19">
        <v>3</v>
      </c>
      <c r="N129" s="19">
        <v>28</v>
      </c>
      <c r="O129" s="19" t="s">
        <v>60</v>
      </c>
      <c r="P129" s="17" t="s">
        <v>60</v>
      </c>
      <c r="Q129" s="17" t="s">
        <v>60</v>
      </c>
      <c r="R129" s="19">
        <v>1</v>
      </c>
      <c r="S129" s="19"/>
      <c r="T129" s="19">
        <v>2</v>
      </c>
      <c r="U129" s="19"/>
      <c r="V129" s="19"/>
      <c r="W129" s="19"/>
      <c r="X129" s="20"/>
      <c r="Y129" s="19"/>
      <c r="Z129" s="13">
        <f t="shared" si="23"/>
        <v>3</v>
      </c>
      <c r="AA129" s="19" t="s">
        <v>9</v>
      </c>
      <c r="AB129" s="19" t="s">
        <v>9</v>
      </c>
      <c r="AC129" s="22" t="s">
        <v>9</v>
      </c>
      <c r="AD129" s="19" t="s">
        <v>60</v>
      </c>
      <c r="AE129" s="19" t="str">
        <f t="shared" si="24"/>
        <v/>
      </c>
      <c r="AF129" s="19" t="str">
        <f t="shared" si="25"/>
        <v>X</v>
      </c>
      <c r="AG129" s="19">
        <f t="shared" si="26"/>
        <v>0</v>
      </c>
      <c r="AH129" s="19" t="str">
        <f t="shared" si="27"/>
        <v/>
      </c>
      <c r="AI129" s="17" t="str">
        <f t="shared" si="28"/>
        <v/>
      </c>
      <c r="AJ129" s="17" t="str">
        <f t="shared" si="29"/>
        <v>X</v>
      </c>
      <c r="AK129" s="19" t="str">
        <f t="shared" si="30"/>
        <v/>
      </c>
      <c r="AL129" s="19">
        <f t="shared" si="31"/>
        <v>0</v>
      </c>
      <c r="AM129" s="17" t="str">
        <f t="shared" si="32"/>
        <v/>
      </c>
      <c r="AN129" s="19" t="str">
        <f t="shared" si="33"/>
        <v/>
      </c>
      <c r="AO129" s="19" t="str">
        <f t="shared" si="34"/>
        <v/>
      </c>
      <c r="AP129" s="19" t="str">
        <f t="shared" si="35"/>
        <v/>
      </c>
      <c r="AQ129" s="19" t="str">
        <f t="shared" si="36"/>
        <v/>
      </c>
      <c r="AR129" s="17" t="str">
        <f t="shared" si="37"/>
        <v/>
      </c>
      <c r="AS129" s="19" t="str">
        <f t="shared" si="38"/>
        <v>X</v>
      </c>
      <c r="AT129" s="19" t="str">
        <f t="shared" si="39"/>
        <v/>
      </c>
      <c r="AU129" s="19" t="str">
        <f t="shared" si="40"/>
        <v/>
      </c>
      <c r="AV129" s="17" t="str">
        <f t="shared" si="41"/>
        <v/>
      </c>
      <c r="AW129" s="17" t="str">
        <f t="shared" si="42"/>
        <v>X</v>
      </c>
      <c r="AX129" s="19" t="str">
        <f t="shared" si="43"/>
        <v/>
      </c>
      <c r="AY129" s="19" t="str">
        <f t="shared" si="44"/>
        <v>X</v>
      </c>
    </row>
    <row r="130" spans="1:51" ht="15.75" x14ac:dyDescent="0.5">
      <c r="A130" s="40" t="s">
        <v>588</v>
      </c>
      <c r="B130" s="40" t="s">
        <v>589</v>
      </c>
      <c r="C130" s="17" t="s">
        <v>506</v>
      </c>
      <c r="D130" s="57" t="s">
        <v>85</v>
      </c>
      <c r="E130" s="30" t="s">
        <v>118</v>
      </c>
      <c r="F130" s="18" t="s">
        <v>590</v>
      </c>
      <c r="G130" s="40" t="s">
        <v>837</v>
      </c>
      <c r="H130" s="19"/>
      <c r="I130" s="19"/>
      <c r="J130" s="17"/>
      <c r="K130" s="17">
        <v>5</v>
      </c>
      <c r="L130" s="17" t="s">
        <v>75</v>
      </c>
      <c r="M130" s="17">
        <v>2</v>
      </c>
      <c r="N130" s="17">
        <v>183</v>
      </c>
      <c r="O130" s="17"/>
      <c r="P130" s="19"/>
      <c r="Q130" s="19" t="s">
        <v>60</v>
      </c>
      <c r="R130" s="17">
        <v>1</v>
      </c>
      <c r="S130" s="19"/>
      <c r="T130" s="19"/>
      <c r="U130" s="19">
        <v>1</v>
      </c>
      <c r="V130" s="19"/>
      <c r="W130" s="19"/>
      <c r="X130" s="20"/>
      <c r="Y130" s="19"/>
      <c r="Z130" s="13">
        <f t="shared" si="23"/>
        <v>2</v>
      </c>
      <c r="AA130" s="19" t="s">
        <v>9</v>
      </c>
      <c r="AB130" s="19" t="s">
        <v>9</v>
      </c>
      <c r="AC130" s="22" t="s">
        <v>9</v>
      </c>
      <c r="AD130" s="19" t="s">
        <v>60</v>
      </c>
      <c r="AE130" s="19" t="str">
        <f t="shared" si="24"/>
        <v/>
      </c>
      <c r="AF130" s="19" t="str">
        <f t="shared" si="25"/>
        <v/>
      </c>
      <c r="AG130" s="19">
        <f t="shared" si="26"/>
        <v>0</v>
      </c>
      <c r="AH130" s="19" t="str">
        <f t="shared" si="27"/>
        <v/>
      </c>
      <c r="AI130" s="17" t="str">
        <f t="shared" si="28"/>
        <v/>
      </c>
      <c r="AJ130" s="17" t="str">
        <f t="shared" si="29"/>
        <v/>
      </c>
      <c r="AK130" s="19" t="str">
        <f t="shared" si="30"/>
        <v/>
      </c>
      <c r="AL130" s="19">
        <f t="shared" si="31"/>
        <v>0</v>
      </c>
      <c r="AM130" s="17" t="str">
        <f t="shared" si="32"/>
        <v>X</v>
      </c>
      <c r="AN130" s="19" t="str">
        <f t="shared" si="33"/>
        <v/>
      </c>
      <c r="AO130" s="19" t="str">
        <f t="shared" si="34"/>
        <v/>
      </c>
      <c r="AP130" s="19" t="str">
        <f t="shared" si="35"/>
        <v>X</v>
      </c>
      <c r="AQ130" s="19" t="str">
        <f t="shared" si="36"/>
        <v/>
      </c>
      <c r="AR130" s="17" t="str">
        <f t="shared" si="37"/>
        <v/>
      </c>
      <c r="AS130" s="19" t="str">
        <f t="shared" si="38"/>
        <v/>
      </c>
      <c r="AT130" s="19" t="str">
        <f t="shared" si="39"/>
        <v>X</v>
      </c>
      <c r="AU130" s="19" t="str">
        <f t="shared" si="40"/>
        <v/>
      </c>
      <c r="AV130" s="17" t="str">
        <f t="shared" si="41"/>
        <v/>
      </c>
      <c r="AW130" s="17" t="str">
        <f t="shared" si="42"/>
        <v/>
      </c>
      <c r="AX130" s="19" t="str">
        <f t="shared" si="43"/>
        <v>X</v>
      </c>
      <c r="AY130" s="19" t="str">
        <f t="shared" si="44"/>
        <v/>
      </c>
    </row>
    <row r="131" spans="1:51" ht="15.75" x14ac:dyDescent="0.5">
      <c r="A131" s="40" t="s">
        <v>591</v>
      </c>
      <c r="B131" s="40" t="s">
        <v>592</v>
      </c>
      <c r="C131" s="17" t="s">
        <v>506</v>
      </c>
      <c r="D131" s="34" t="s">
        <v>56</v>
      </c>
      <c r="E131" s="16" t="s">
        <v>133</v>
      </c>
      <c r="F131" s="40" t="s">
        <v>593</v>
      </c>
      <c r="G131" s="40"/>
      <c r="H131" s="17"/>
      <c r="I131" s="19"/>
      <c r="J131" s="19"/>
      <c r="K131" s="19">
        <v>5</v>
      </c>
      <c r="L131" s="19" t="s">
        <v>59</v>
      </c>
      <c r="M131" s="19">
        <v>3</v>
      </c>
      <c r="N131" s="19">
        <v>33</v>
      </c>
      <c r="O131" s="19" t="s">
        <v>60</v>
      </c>
      <c r="P131" s="17"/>
      <c r="Q131" s="17"/>
      <c r="R131" s="19">
        <v>1</v>
      </c>
      <c r="S131" s="19"/>
      <c r="T131" s="19">
        <v>1</v>
      </c>
      <c r="U131" s="19"/>
      <c r="V131" s="19"/>
      <c r="W131" s="19"/>
      <c r="X131" s="20"/>
      <c r="Y131" s="19"/>
      <c r="Z131" s="13">
        <f t="shared" si="23"/>
        <v>2</v>
      </c>
      <c r="AA131" s="19" t="s">
        <v>60</v>
      </c>
      <c r="AB131" s="19" t="s">
        <v>9</v>
      </c>
      <c r="AC131" s="22" t="s">
        <v>9</v>
      </c>
      <c r="AD131" s="19" t="s">
        <v>9</v>
      </c>
      <c r="AE131" s="19" t="str">
        <f t="shared" si="24"/>
        <v/>
      </c>
      <c r="AF131" s="19" t="str">
        <f t="shared" si="25"/>
        <v/>
      </c>
      <c r="AG131" s="19">
        <f t="shared" si="26"/>
        <v>0</v>
      </c>
      <c r="AH131" s="19" t="str">
        <f t="shared" si="27"/>
        <v/>
      </c>
      <c r="AI131" s="17" t="str">
        <f t="shared" si="28"/>
        <v/>
      </c>
      <c r="AJ131" s="17" t="str">
        <f t="shared" si="29"/>
        <v/>
      </c>
      <c r="AK131" s="19" t="str">
        <f t="shared" si="30"/>
        <v/>
      </c>
      <c r="AL131" s="19">
        <f t="shared" si="31"/>
        <v>0</v>
      </c>
      <c r="AM131" s="17" t="str">
        <f t="shared" si="32"/>
        <v/>
      </c>
      <c r="AN131" s="19" t="str">
        <f t="shared" si="33"/>
        <v/>
      </c>
      <c r="AO131" s="19" t="str">
        <f t="shared" si="34"/>
        <v>X</v>
      </c>
      <c r="AP131" s="19" t="str">
        <f t="shared" si="35"/>
        <v/>
      </c>
      <c r="AQ131" s="19" t="str">
        <f t="shared" si="36"/>
        <v>X</v>
      </c>
      <c r="AR131" s="17" t="str">
        <f t="shared" si="37"/>
        <v/>
      </c>
      <c r="AS131" s="19" t="str">
        <f t="shared" si="38"/>
        <v/>
      </c>
      <c r="AT131" s="19" t="str">
        <f t="shared" si="39"/>
        <v/>
      </c>
      <c r="AU131" s="19" t="str">
        <f t="shared" si="40"/>
        <v/>
      </c>
      <c r="AV131" s="17" t="str">
        <f t="shared" si="41"/>
        <v/>
      </c>
      <c r="AW131" s="17" t="str">
        <f t="shared" si="42"/>
        <v>X</v>
      </c>
      <c r="AX131" s="19" t="str">
        <f t="shared" si="43"/>
        <v/>
      </c>
      <c r="AY131" s="19" t="str">
        <f t="shared" si="44"/>
        <v/>
      </c>
    </row>
    <row r="132" spans="1:51" ht="15.75" x14ac:dyDescent="0.5">
      <c r="A132" s="39" t="s">
        <v>323</v>
      </c>
      <c r="B132" s="39" t="s">
        <v>324</v>
      </c>
      <c r="C132" s="17" t="s">
        <v>69</v>
      </c>
      <c r="D132" s="34" t="s">
        <v>56</v>
      </c>
      <c r="E132" s="16" t="s">
        <v>73</v>
      </c>
      <c r="F132" s="18" t="s">
        <v>326</v>
      </c>
      <c r="G132" s="40" t="s">
        <v>851</v>
      </c>
      <c r="H132" s="19"/>
      <c r="I132" s="19"/>
      <c r="J132" s="19"/>
      <c r="K132" s="19">
        <v>3</v>
      </c>
      <c r="L132" s="19" t="s">
        <v>99</v>
      </c>
      <c r="M132" s="19">
        <v>2</v>
      </c>
      <c r="N132" s="19">
        <v>65</v>
      </c>
      <c r="O132" s="19"/>
      <c r="P132" s="17"/>
      <c r="Q132" s="19" t="s">
        <v>60</v>
      </c>
      <c r="R132" s="17"/>
      <c r="S132" s="17"/>
      <c r="T132" s="19"/>
      <c r="U132" s="19">
        <v>2</v>
      </c>
      <c r="V132" s="19"/>
      <c r="W132" s="19"/>
      <c r="X132" s="20"/>
      <c r="Y132" s="19"/>
      <c r="Z132" s="13">
        <f t="shared" ref="Z132:Z195" si="45">IF(ISBLANK($X132), SUM(R132:W132), 1)</f>
        <v>2</v>
      </c>
      <c r="AA132" s="19" t="s">
        <v>60</v>
      </c>
      <c r="AB132" s="19" t="s">
        <v>9</v>
      </c>
      <c r="AC132" s="22" t="s">
        <v>9</v>
      </c>
      <c r="AD132" s="19" t="s">
        <v>9</v>
      </c>
      <c r="AE132" s="19" t="str">
        <f t="shared" ref="AE132:AE195" si="46">IF(K132&lt;4,"X","")</f>
        <v>X</v>
      </c>
      <c r="AF132" s="19" t="str">
        <f t="shared" ref="AF132:AF195" si="47">IF(COUNTBLANK(O132:Q132)&lt;=1,"X","")</f>
        <v/>
      </c>
      <c r="AG132" s="19">
        <f t="shared" ref="AG132:AG195" si="48">$I132</f>
        <v>0</v>
      </c>
      <c r="AH132" s="19" t="str">
        <f t="shared" ref="AH132:AH195" si="49">IF($S132 &gt; 0, "X", "")</f>
        <v/>
      </c>
      <c r="AI132" s="17" t="str">
        <f t="shared" ref="AI132:AI195" si="50">IF(ISNUMBER(SEARCH("tuck", $F132, 1)), "X", "")</f>
        <v/>
      </c>
      <c r="AJ132" s="17" t="str">
        <f t="shared" ref="AJ132:AJ195" si="51">IF(AND(SUM(R132:W132) = 3, ISBLANK($X132)), "X", "")</f>
        <v/>
      </c>
      <c r="AK132" s="19" t="str">
        <f t="shared" ref="AK132:AK195" si="52">IF(OR($L132="ground", $L132="wild"), "X", "")</f>
        <v>X</v>
      </c>
      <c r="AL132" s="19">
        <f t="shared" ref="AL132:AL195" si="53">$H132</f>
        <v>0</v>
      </c>
      <c r="AM132" s="17" t="str">
        <f t="shared" ref="AM132:AM195" si="54">IF($U132 &gt; 0, "X", "")</f>
        <v>X</v>
      </c>
      <c r="AN132" s="19" t="str">
        <f t="shared" ref="AN132:AN195" si="55">IF(AND($R132 &gt; 0, ISBLANK($W132), ISBLANK($S132), ISBLANK($T132), ISBLANK($U132), ISBLANK($V132)), "X", "")</f>
        <v/>
      </c>
      <c r="AO132" s="19" t="str">
        <f t="shared" ref="AO132:AO195" si="56">IF(AND(NOT(ISBLANK($O132)), ISBLANK($P132), ISBLANK($Q132)), "X", "")</f>
        <v/>
      </c>
      <c r="AP132" s="19" t="str">
        <f t="shared" ref="AP132:AP195" si="57">IF(N132&gt;65,"X","")</f>
        <v/>
      </c>
      <c r="AQ132" s="19" t="str">
        <f t="shared" ref="AQ132:AQ195" si="58">IF(OR($L132="cavity", $L132="wild"), "X", "")</f>
        <v>X</v>
      </c>
      <c r="AR132" s="17" t="str">
        <f t="shared" ref="AR132:AR195" si="59">IF($W132 &gt; 0, "X", "")</f>
        <v/>
      </c>
      <c r="AS132" s="19" t="str">
        <f t="shared" ref="AS132:AS195" si="60">IF(N132&lt;=30,"X","")</f>
        <v/>
      </c>
      <c r="AT132" s="19" t="str">
        <f t="shared" ref="AT132:AT195" si="61">IF(OR($L132="platform", $L132="wild"), "X", "")</f>
        <v>X</v>
      </c>
      <c r="AU132" s="19" t="str">
        <f t="shared" ref="AU132:AU195" si="62">IF(AND(NOT(ISBLANK($P132)), ISBLANK($Q132), ISBLANK($O132)), "X", "")</f>
        <v/>
      </c>
      <c r="AV132" s="17" t="str">
        <f t="shared" ref="AV132:AV195" si="63">IF($V132 &gt; 0, "X", "")</f>
        <v/>
      </c>
      <c r="AW132" s="17" t="str">
        <f t="shared" ref="AW132:AW195" si="64">IF($T132 &gt; 0, "X", "")</f>
        <v/>
      </c>
      <c r="AX132" s="19" t="str">
        <f t="shared" ref="AX132:AX195" si="65">IF(AND(NOT(ISBLANK($Q132)), ISBLANK($O132), ISBLANK($P132)), "X", "")</f>
        <v>X</v>
      </c>
      <c r="AY132" s="19" t="str">
        <f t="shared" ref="AY132:AY195" si="66">IF(OR($L132="bowl", $L132="wild"), "X", "")</f>
        <v>X</v>
      </c>
    </row>
    <row r="133" spans="1:51" ht="15.75" x14ac:dyDescent="0.5">
      <c r="A133" s="40" t="s">
        <v>594</v>
      </c>
      <c r="B133" s="40" t="s">
        <v>595</v>
      </c>
      <c r="C133" s="17" t="s">
        <v>506</v>
      </c>
      <c r="D133" s="57" t="s">
        <v>85</v>
      </c>
      <c r="E133" s="16" t="s">
        <v>118</v>
      </c>
      <c r="F133" s="40" t="s">
        <v>590</v>
      </c>
      <c r="G133" s="40" t="s">
        <v>837</v>
      </c>
      <c r="H133" s="19"/>
      <c r="I133" s="19"/>
      <c r="J133" s="19"/>
      <c r="K133" s="19">
        <v>7</v>
      </c>
      <c r="L133" s="19" t="s">
        <v>75</v>
      </c>
      <c r="M133" s="19">
        <v>3</v>
      </c>
      <c r="N133" s="19">
        <v>130</v>
      </c>
      <c r="O133" s="17"/>
      <c r="P133" s="17"/>
      <c r="Q133" s="17" t="s">
        <v>60</v>
      </c>
      <c r="R133" s="19"/>
      <c r="S133" s="19"/>
      <c r="T133" s="19"/>
      <c r="U133" s="19">
        <v>2</v>
      </c>
      <c r="V133" s="19">
        <v>1</v>
      </c>
      <c r="W133" s="19"/>
      <c r="X133" s="20"/>
      <c r="Y133" s="19"/>
      <c r="Z133" s="13">
        <f t="shared" si="45"/>
        <v>3</v>
      </c>
      <c r="AA133" s="19" t="s">
        <v>9</v>
      </c>
      <c r="AB133" s="19" t="s">
        <v>9</v>
      </c>
      <c r="AC133" s="22" t="s">
        <v>9</v>
      </c>
      <c r="AD133" s="19" t="s">
        <v>9</v>
      </c>
      <c r="AE133" s="19" t="str">
        <f t="shared" si="46"/>
        <v/>
      </c>
      <c r="AF133" s="19" t="str">
        <f t="shared" si="47"/>
        <v/>
      </c>
      <c r="AG133" s="19">
        <f t="shared" si="48"/>
        <v>0</v>
      </c>
      <c r="AH133" s="19" t="str">
        <f t="shared" si="49"/>
        <v/>
      </c>
      <c r="AI133" s="17" t="str">
        <f t="shared" si="50"/>
        <v/>
      </c>
      <c r="AJ133" s="17" t="str">
        <f t="shared" si="51"/>
        <v>X</v>
      </c>
      <c r="AK133" s="19" t="str">
        <f t="shared" si="52"/>
        <v/>
      </c>
      <c r="AL133" s="19">
        <f t="shared" si="53"/>
        <v>0</v>
      </c>
      <c r="AM133" s="17" t="str">
        <f t="shared" si="54"/>
        <v>X</v>
      </c>
      <c r="AN133" s="19" t="str">
        <f t="shared" si="55"/>
        <v/>
      </c>
      <c r="AO133" s="19" t="str">
        <f t="shared" si="56"/>
        <v/>
      </c>
      <c r="AP133" s="19" t="str">
        <f t="shared" si="57"/>
        <v>X</v>
      </c>
      <c r="AQ133" s="19" t="str">
        <f t="shared" si="58"/>
        <v/>
      </c>
      <c r="AR133" s="17" t="str">
        <f t="shared" si="59"/>
        <v/>
      </c>
      <c r="AS133" s="19" t="str">
        <f t="shared" si="60"/>
        <v/>
      </c>
      <c r="AT133" s="19" t="str">
        <f t="shared" si="61"/>
        <v>X</v>
      </c>
      <c r="AU133" s="19" t="str">
        <f t="shared" si="62"/>
        <v/>
      </c>
      <c r="AV133" s="17" t="str">
        <f t="shared" si="63"/>
        <v>X</v>
      </c>
      <c r="AW133" s="17" t="str">
        <f t="shared" si="64"/>
        <v/>
      </c>
      <c r="AX133" s="19" t="str">
        <f t="shared" si="65"/>
        <v>X</v>
      </c>
      <c r="AY133" s="19" t="str">
        <f t="shared" si="66"/>
        <v/>
      </c>
    </row>
    <row r="134" spans="1:51" ht="15.75" x14ac:dyDescent="0.5">
      <c r="A134" s="40" t="s">
        <v>596</v>
      </c>
      <c r="B134" s="40" t="s">
        <v>597</v>
      </c>
      <c r="C134" s="17" t="s">
        <v>506</v>
      </c>
      <c r="D134" s="57" t="s">
        <v>56</v>
      </c>
      <c r="E134" s="16" t="s">
        <v>90</v>
      </c>
      <c r="F134" s="18" t="s">
        <v>582</v>
      </c>
      <c r="G134" s="40" t="s">
        <v>832</v>
      </c>
      <c r="H134" s="19" t="s">
        <v>60</v>
      </c>
      <c r="I134" s="19"/>
      <c r="J134" s="19"/>
      <c r="K134" s="19">
        <v>8</v>
      </c>
      <c r="L134" s="19" t="s">
        <v>75</v>
      </c>
      <c r="M134" s="19">
        <v>2</v>
      </c>
      <c r="N134" s="19">
        <v>112</v>
      </c>
      <c r="O134" s="19" t="s">
        <v>60</v>
      </c>
      <c r="P134" s="19"/>
      <c r="Q134" s="17"/>
      <c r="R134" s="19"/>
      <c r="S134" s="19"/>
      <c r="T134" s="19"/>
      <c r="U134" s="19"/>
      <c r="V134" s="19">
        <v>3</v>
      </c>
      <c r="W134" s="19"/>
      <c r="X134" s="20"/>
      <c r="Y134" s="19"/>
      <c r="Z134" s="13">
        <f t="shared" si="45"/>
        <v>3</v>
      </c>
      <c r="AA134" s="19" t="s">
        <v>9</v>
      </c>
      <c r="AB134" s="19" t="s">
        <v>9</v>
      </c>
      <c r="AC134" s="22" t="s">
        <v>9</v>
      </c>
      <c r="AD134" s="19" t="s">
        <v>9</v>
      </c>
      <c r="AE134" s="19" t="str">
        <f t="shared" si="46"/>
        <v/>
      </c>
      <c r="AF134" s="19" t="str">
        <f t="shared" si="47"/>
        <v/>
      </c>
      <c r="AG134" s="19">
        <f t="shared" si="48"/>
        <v>0</v>
      </c>
      <c r="AH134" s="19" t="str">
        <f t="shared" si="49"/>
        <v/>
      </c>
      <c r="AI134" s="17" t="str">
        <f t="shared" si="50"/>
        <v>X</v>
      </c>
      <c r="AJ134" s="17" t="str">
        <f t="shared" si="51"/>
        <v>X</v>
      </c>
      <c r="AK134" s="19" t="str">
        <f t="shared" si="52"/>
        <v/>
      </c>
      <c r="AL134" s="19" t="str">
        <f t="shared" si="53"/>
        <v>X</v>
      </c>
      <c r="AM134" s="17" t="str">
        <f t="shared" si="54"/>
        <v/>
      </c>
      <c r="AN134" s="19" t="str">
        <f t="shared" si="55"/>
        <v/>
      </c>
      <c r="AO134" s="19" t="str">
        <f t="shared" si="56"/>
        <v>X</v>
      </c>
      <c r="AP134" s="19" t="str">
        <f t="shared" si="57"/>
        <v>X</v>
      </c>
      <c r="AQ134" s="19" t="str">
        <f t="shared" si="58"/>
        <v/>
      </c>
      <c r="AR134" s="17" t="str">
        <f t="shared" si="59"/>
        <v/>
      </c>
      <c r="AS134" s="19" t="str">
        <f t="shared" si="60"/>
        <v/>
      </c>
      <c r="AT134" s="19" t="str">
        <f t="shared" si="61"/>
        <v>X</v>
      </c>
      <c r="AU134" s="19" t="str">
        <f t="shared" si="62"/>
        <v/>
      </c>
      <c r="AV134" s="17" t="str">
        <f t="shared" si="63"/>
        <v>X</v>
      </c>
      <c r="AW134" s="17" t="str">
        <f t="shared" si="64"/>
        <v/>
      </c>
      <c r="AX134" s="19" t="str">
        <f t="shared" si="65"/>
        <v/>
      </c>
      <c r="AY134" s="19" t="str">
        <f t="shared" si="66"/>
        <v/>
      </c>
    </row>
    <row r="135" spans="1:51" ht="15.75" x14ac:dyDescent="0.5">
      <c r="A135" s="39" t="s">
        <v>330</v>
      </c>
      <c r="B135" s="39" t="s">
        <v>331</v>
      </c>
      <c r="C135" s="17" t="s">
        <v>69</v>
      </c>
      <c r="D135" s="57" t="s">
        <v>56</v>
      </c>
      <c r="E135" s="16" t="s">
        <v>106</v>
      </c>
      <c r="F135" s="18" t="s">
        <v>332</v>
      </c>
      <c r="G135" s="40"/>
      <c r="H135" s="19"/>
      <c r="I135" s="19"/>
      <c r="J135" s="19"/>
      <c r="K135" s="19">
        <v>4</v>
      </c>
      <c r="L135" s="19" t="s">
        <v>59</v>
      </c>
      <c r="M135" s="19">
        <v>6</v>
      </c>
      <c r="N135" s="19">
        <v>24</v>
      </c>
      <c r="O135" s="17" t="s">
        <v>60</v>
      </c>
      <c r="P135" s="19"/>
      <c r="Q135" s="19"/>
      <c r="R135" s="19">
        <v>1</v>
      </c>
      <c r="S135" s="19">
        <v>1</v>
      </c>
      <c r="T135" s="19">
        <v>1</v>
      </c>
      <c r="U135" s="19"/>
      <c r="V135" s="19"/>
      <c r="W135" s="19"/>
      <c r="X135" s="20"/>
      <c r="Y135" s="19"/>
      <c r="Z135" s="13">
        <f t="shared" si="45"/>
        <v>3</v>
      </c>
      <c r="AA135" s="19" t="s">
        <v>9</v>
      </c>
      <c r="AB135" s="19" t="s">
        <v>9</v>
      </c>
      <c r="AC135" s="22" t="s">
        <v>9</v>
      </c>
      <c r="AD135" s="19" t="s">
        <v>9</v>
      </c>
      <c r="AE135" s="19" t="str">
        <f t="shared" si="46"/>
        <v/>
      </c>
      <c r="AF135" s="19" t="str">
        <f t="shared" si="47"/>
        <v/>
      </c>
      <c r="AG135" s="19">
        <f t="shared" si="48"/>
        <v>0</v>
      </c>
      <c r="AH135" s="19" t="str">
        <f t="shared" si="49"/>
        <v>X</v>
      </c>
      <c r="AI135" s="17" t="str">
        <f t="shared" si="50"/>
        <v/>
      </c>
      <c r="AJ135" s="17" t="str">
        <f t="shared" si="51"/>
        <v>X</v>
      </c>
      <c r="AK135" s="19" t="str">
        <f t="shared" si="52"/>
        <v/>
      </c>
      <c r="AL135" s="19">
        <f t="shared" si="53"/>
        <v>0</v>
      </c>
      <c r="AM135" s="17" t="str">
        <f t="shared" si="54"/>
        <v/>
      </c>
      <c r="AN135" s="19" t="str">
        <f t="shared" si="55"/>
        <v/>
      </c>
      <c r="AO135" s="19" t="str">
        <f t="shared" si="56"/>
        <v>X</v>
      </c>
      <c r="AP135" s="19" t="str">
        <f t="shared" si="57"/>
        <v/>
      </c>
      <c r="AQ135" s="19" t="str">
        <f t="shared" si="58"/>
        <v>X</v>
      </c>
      <c r="AR135" s="17" t="str">
        <f t="shared" si="59"/>
        <v/>
      </c>
      <c r="AS135" s="19" t="str">
        <f t="shared" si="60"/>
        <v>X</v>
      </c>
      <c r="AT135" s="19" t="str">
        <f t="shared" si="61"/>
        <v/>
      </c>
      <c r="AU135" s="19" t="str">
        <f t="shared" si="62"/>
        <v/>
      </c>
      <c r="AV135" s="17" t="str">
        <f t="shared" si="63"/>
        <v/>
      </c>
      <c r="AW135" s="17" t="str">
        <f t="shared" si="64"/>
        <v>X</v>
      </c>
      <c r="AX135" s="19" t="str">
        <f t="shared" si="65"/>
        <v/>
      </c>
      <c r="AY135" s="19" t="str">
        <f t="shared" si="66"/>
        <v/>
      </c>
    </row>
    <row r="136" spans="1:51" ht="15.75" x14ac:dyDescent="0.5">
      <c r="A136" s="39" t="s">
        <v>335</v>
      </c>
      <c r="B136" s="39" t="s">
        <v>336</v>
      </c>
      <c r="C136" s="17" t="s">
        <v>69</v>
      </c>
      <c r="D136" s="34" t="s">
        <v>56</v>
      </c>
      <c r="E136" s="30" t="s">
        <v>10</v>
      </c>
      <c r="F136" s="18" t="s">
        <v>337</v>
      </c>
      <c r="G136" s="40" t="s">
        <v>854</v>
      </c>
      <c r="H136" s="19"/>
      <c r="I136" s="19" t="s">
        <v>60</v>
      </c>
      <c r="J136" s="17"/>
      <c r="K136" s="17">
        <v>3</v>
      </c>
      <c r="L136" s="17" t="s">
        <v>66</v>
      </c>
      <c r="M136" s="17">
        <v>1</v>
      </c>
      <c r="N136" s="17">
        <v>152</v>
      </c>
      <c r="O136" s="19"/>
      <c r="P136" s="19"/>
      <c r="Q136" s="17" t="s">
        <v>60</v>
      </c>
      <c r="R136" s="19">
        <v>1</v>
      </c>
      <c r="S136" s="19">
        <v>2</v>
      </c>
      <c r="T136" s="19"/>
      <c r="U136" s="17"/>
      <c r="V136" s="19"/>
      <c r="W136" s="19"/>
      <c r="X136" s="20"/>
      <c r="Y136" s="19"/>
      <c r="Z136" s="13">
        <f t="shared" si="45"/>
        <v>3</v>
      </c>
      <c r="AA136" s="19" t="s">
        <v>9</v>
      </c>
      <c r="AB136" s="19" t="s">
        <v>9</v>
      </c>
      <c r="AC136" s="22" t="s">
        <v>9</v>
      </c>
      <c r="AD136" s="19" t="s">
        <v>9</v>
      </c>
      <c r="AE136" s="19" t="str">
        <f t="shared" si="46"/>
        <v>X</v>
      </c>
      <c r="AF136" s="19" t="str">
        <f t="shared" si="47"/>
        <v/>
      </c>
      <c r="AG136" s="19" t="str">
        <f t="shared" si="48"/>
        <v>X</v>
      </c>
      <c r="AH136" s="19" t="str">
        <f t="shared" si="49"/>
        <v>X</v>
      </c>
      <c r="AI136" s="17" t="str">
        <f t="shared" si="50"/>
        <v>X</v>
      </c>
      <c r="AJ136" s="17" t="str">
        <f t="shared" si="51"/>
        <v>X</v>
      </c>
      <c r="AK136" s="19" t="str">
        <f t="shared" si="52"/>
        <v>X</v>
      </c>
      <c r="AL136" s="19">
        <f t="shared" si="53"/>
        <v>0</v>
      </c>
      <c r="AM136" s="17" t="str">
        <f t="shared" si="54"/>
        <v/>
      </c>
      <c r="AN136" s="19" t="str">
        <f t="shared" si="55"/>
        <v/>
      </c>
      <c r="AO136" s="19" t="str">
        <f t="shared" si="56"/>
        <v/>
      </c>
      <c r="AP136" s="19" t="str">
        <f t="shared" si="57"/>
        <v>X</v>
      </c>
      <c r="AQ136" s="19" t="str">
        <f t="shared" si="58"/>
        <v/>
      </c>
      <c r="AR136" s="17" t="str">
        <f t="shared" si="59"/>
        <v/>
      </c>
      <c r="AS136" s="19" t="str">
        <f t="shared" si="60"/>
        <v/>
      </c>
      <c r="AT136" s="19" t="str">
        <f t="shared" si="61"/>
        <v/>
      </c>
      <c r="AU136" s="19" t="str">
        <f t="shared" si="62"/>
        <v/>
      </c>
      <c r="AV136" s="17" t="str">
        <f t="shared" si="63"/>
        <v/>
      </c>
      <c r="AW136" s="17" t="str">
        <f t="shared" si="64"/>
        <v/>
      </c>
      <c r="AX136" s="19" t="str">
        <f t="shared" si="65"/>
        <v>X</v>
      </c>
      <c r="AY136" s="19" t="str">
        <f t="shared" si="66"/>
        <v/>
      </c>
    </row>
    <row r="137" spans="1:51" ht="15.75" x14ac:dyDescent="0.5">
      <c r="A137" s="40" t="s">
        <v>598</v>
      </c>
      <c r="B137" s="40" t="s">
        <v>599</v>
      </c>
      <c r="C137" s="17" t="s">
        <v>506</v>
      </c>
      <c r="D137" s="57" t="s">
        <v>85</v>
      </c>
      <c r="E137" s="16" t="s">
        <v>118</v>
      </c>
      <c r="F137" s="18" t="s">
        <v>149</v>
      </c>
      <c r="G137" s="40" t="s">
        <v>836</v>
      </c>
      <c r="H137" s="19"/>
      <c r="I137" s="19"/>
      <c r="J137" s="19" t="s">
        <v>60</v>
      </c>
      <c r="K137" s="19">
        <v>5</v>
      </c>
      <c r="L137" s="19" t="s">
        <v>66</v>
      </c>
      <c r="M137" s="19">
        <v>4</v>
      </c>
      <c r="N137" s="19">
        <v>71</v>
      </c>
      <c r="O137" s="19"/>
      <c r="P137" s="19" t="s">
        <v>60</v>
      </c>
      <c r="Q137" s="17"/>
      <c r="R137" s="19">
        <v>1</v>
      </c>
      <c r="S137" s="19">
        <v>2</v>
      </c>
      <c r="T137" s="19"/>
      <c r="U137" s="19"/>
      <c r="V137" s="19"/>
      <c r="W137" s="19"/>
      <c r="X137" s="20"/>
      <c r="Y137" s="19"/>
      <c r="Z137" s="13">
        <f t="shared" si="45"/>
        <v>3</v>
      </c>
      <c r="AA137" s="19" t="s">
        <v>9</v>
      </c>
      <c r="AB137" s="19" t="s">
        <v>60</v>
      </c>
      <c r="AC137" s="22" t="s">
        <v>9</v>
      </c>
      <c r="AD137" s="19" t="s">
        <v>9</v>
      </c>
      <c r="AE137" s="19" t="str">
        <f t="shared" si="46"/>
        <v/>
      </c>
      <c r="AF137" s="19" t="str">
        <f t="shared" si="47"/>
        <v/>
      </c>
      <c r="AG137" s="19">
        <f t="shared" si="48"/>
        <v>0</v>
      </c>
      <c r="AH137" s="19" t="str">
        <f t="shared" si="49"/>
        <v>X</v>
      </c>
      <c r="AI137" s="17" t="str">
        <f t="shared" si="50"/>
        <v/>
      </c>
      <c r="AJ137" s="17" t="str">
        <f t="shared" si="51"/>
        <v>X</v>
      </c>
      <c r="AK137" s="19" t="str">
        <f t="shared" si="52"/>
        <v>X</v>
      </c>
      <c r="AL137" s="19">
        <f t="shared" si="53"/>
        <v>0</v>
      </c>
      <c r="AM137" s="17" t="str">
        <f t="shared" si="54"/>
        <v/>
      </c>
      <c r="AN137" s="19" t="str">
        <f t="shared" si="55"/>
        <v/>
      </c>
      <c r="AO137" s="19" t="str">
        <f t="shared" si="56"/>
        <v/>
      </c>
      <c r="AP137" s="19" t="str">
        <f t="shared" si="57"/>
        <v>X</v>
      </c>
      <c r="AQ137" s="19" t="str">
        <f t="shared" si="58"/>
        <v/>
      </c>
      <c r="AR137" s="17" t="str">
        <f t="shared" si="59"/>
        <v/>
      </c>
      <c r="AS137" s="19" t="str">
        <f t="shared" si="60"/>
        <v/>
      </c>
      <c r="AT137" s="19" t="str">
        <f t="shared" si="61"/>
        <v/>
      </c>
      <c r="AU137" s="19" t="str">
        <f t="shared" si="62"/>
        <v>X</v>
      </c>
      <c r="AV137" s="17" t="str">
        <f t="shared" si="63"/>
        <v/>
      </c>
      <c r="AW137" s="17" t="str">
        <f t="shared" si="64"/>
        <v/>
      </c>
      <c r="AX137" s="19" t="str">
        <f t="shared" si="65"/>
        <v/>
      </c>
      <c r="AY137" s="19" t="str">
        <f t="shared" si="66"/>
        <v/>
      </c>
    </row>
    <row r="138" spans="1:51" ht="15.75" x14ac:dyDescent="0.5">
      <c r="A138" s="40" t="s">
        <v>600</v>
      </c>
      <c r="B138" s="40" t="s">
        <v>601</v>
      </c>
      <c r="C138" s="17" t="s">
        <v>506</v>
      </c>
      <c r="D138" s="57" t="s">
        <v>56</v>
      </c>
      <c r="E138" s="16" t="s">
        <v>90</v>
      </c>
      <c r="F138" s="18" t="s">
        <v>602</v>
      </c>
      <c r="G138" s="40" t="s">
        <v>832</v>
      </c>
      <c r="H138" s="17" t="s">
        <v>60</v>
      </c>
      <c r="I138" s="19"/>
      <c r="J138" s="19"/>
      <c r="K138" s="19">
        <v>7</v>
      </c>
      <c r="L138" s="19" t="s">
        <v>75</v>
      </c>
      <c r="M138" s="19">
        <v>2</v>
      </c>
      <c r="N138" s="19">
        <v>56</v>
      </c>
      <c r="O138" s="17"/>
      <c r="P138" s="19" t="s">
        <v>60</v>
      </c>
      <c r="Q138" s="19"/>
      <c r="R138" s="19">
        <v>1</v>
      </c>
      <c r="S138" s="19"/>
      <c r="T138" s="19"/>
      <c r="U138" s="19"/>
      <c r="V138" s="19">
        <v>1</v>
      </c>
      <c r="W138" s="19">
        <v>1</v>
      </c>
      <c r="X138" s="20"/>
      <c r="Y138" s="19"/>
      <c r="Z138" s="13">
        <f t="shared" si="45"/>
        <v>3</v>
      </c>
      <c r="AA138" s="19" t="s">
        <v>9</v>
      </c>
      <c r="AB138" s="19" t="s">
        <v>9</v>
      </c>
      <c r="AC138" s="22" t="s">
        <v>9</v>
      </c>
      <c r="AD138" s="19" t="s">
        <v>9</v>
      </c>
      <c r="AE138" s="19" t="str">
        <f t="shared" si="46"/>
        <v/>
      </c>
      <c r="AF138" s="19" t="str">
        <f t="shared" si="47"/>
        <v/>
      </c>
      <c r="AG138" s="19">
        <f t="shared" si="48"/>
        <v>0</v>
      </c>
      <c r="AH138" s="19" t="str">
        <f t="shared" si="49"/>
        <v/>
      </c>
      <c r="AI138" s="17" t="str">
        <f t="shared" si="50"/>
        <v>X</v>
      </c>
      <c r="AJ138" s="17" t="str">
        <f t="shared" si="51"/>
        <v>X</v>
      </c>
      <c r="AK138" s="19" t="str">
        <f t="shared" si="52"/>
        <v/>
      </c>
      <c r="AL138" s="19" t="str">
        <f t="shared" si="53"/>
        <v>X</v>
      </c>
      <c r="AM138" s="17" t="str">
        <f t="shared" si="54"/>
        <v/>
      </c>
      <c r="AN138" s="19" t="str">
        <f t="shared" si="55"/>
        <v/>
      </c>
      <c r="AO138" s="19" t="str">
        <f t="shared" si="56"/>
        <v/>
      </c>
      <c r="AP138" s="19" t="str">
        <f t="shared" si="57"/>
        <v/>
      </c>
      <c r="AQ138" s="19" t="str">
        <f t="shared" si="58"/>
        <v/>
      </c>
      <c r="AR138" s="17" t="str">
        <f t="shared" si="59"/>
        <v>X</v>
      </c>
      <c r="AS138" s="19" t="str">
        <f t="shared" si="60"/>
        <v/>
      </c>
      <c r="AT138" s="19" t="str">
        <f t="shared" si="61"/>
        <v>X</v>
      </c>
      <c r="AU138" s="19" t="str">
        <f t="shared" si="62"/>
        <v>X</v>
      </c>
      <c r="AV138" s="17" t="str">
        <f t="shared" si="63"/>
        <v>X</v>
      </c>
      <c r="AW138" s="17" t="str">
        <f t="shared" si="64"/>
        <v/>
      </c>
      <c r="AX138" s="19" t="str">
        <f t="shared" si="65"/>
        <v/>
      </c>
      <c r="AY138" s="19" t="str">
        <f t="shared" si="66"/>
        <v/>
      </c>
    </row>
    <row r="139" spans="1:51" ht="15.75" x14ac:dyDescent="0.5">
      <c r="A139" s="40" t="s">
        <v>603</v>
      </c>
      <c r="B139" s="40" t="s">
        <v>604</v>
      </c>
      <c r="C139" s="17" t="s">
        <v>506</v>
      </c>
      <c r="D139" s="57" t="s">
        <v>56</v>
      </c>
      <c r="E139" s="30" t="s">
        <v>81</v>
      </c>
      <c r="F139" s="18" t="s">
        <v>881</v>
      </c>
      <c r="G139" s="40"/>
      <c r="H139" s="19"/>
      <c r="I139" s="19"/>
      <c r="J139" s="17"/>
      <c r="K139" s="17">
        <v>4</v>
      </c>
      <c r="L139" s="17" t="s">
        <v>75</v>
      </c>
      <c r="M139" s="17">
        <v>3</v>
      </c>
      <c r="N139" s="17">
        <v>66</v>
      </c>
      <c r="O139" s="17"/>
      <c r="P139" s="19"/>
      <c r="Q139" s="19" t="s">
        <v>60</v>
      </c>
      <c r="R139" s="17">
        <v>1</v>
      </c>
      <c r="S139" s="17"/>
      <c r="T139" s="17"/>
      <c r="U139" s="19">
        <v>1</v>
      </c>
      <c r="V139" s="19"/>
      <c r="W139" s="19"/>
      <c r="X139" s="20" t="s">
        <v>60</v>
      </c>
      <c r="Y139" s="19"/>
      <c r="Z139" s="13">
        <f t="shared" si="45"/>
        <v>1</v>
      </c>
      <c r="AA139" s="19" t="s">
        <v>9</v>
      </c>
      <c r="AB139" s="19" t="s">
        <v>9</v>
      </c>
      <c r="AC139" s="22" t="s">
        <v>9</v>
      </c>
      <c r="AD139" s="19" t="s">
        <v>60</v>
      </c>
      <c r="AE139" s="19" t="str">
        <f t="shared" si="46"/>
        <v/>
      </c>
      <c r="AF139" s="19" t="str">
        <f t="shared" si="47"/>
        <v/>
      </c>
      <c r="AG139" s="19">
        <f t="shared" si="48"/>
        <v>0</v>
      </c>
      <c r="AH139" s="19" t="str">
        <f t="shared" si="49"/>
        <v/>
      </c>
      <c r="AI139" s="17" t="str">
        <f t="shared" si="50"/>
        <v/>
      </c>
      <c r="AJ139" s="17" t="str">
        <f t="shared" si="51"/>
        <v/>
      </c>
      <c r="AK139" s="19" t="str">
        <f t="shared" si="52"/>
        <v/>
      </c>
      <c r="AL139" s="19">
        <f t="shared" si="53"/>
        <v>0</v>
      </c>
      <c r="AM139" s="17" t="str">
        <f t="shared" si="54"/>
        <v>X</v>
      </c>
      <c r="AN139" s="19" t="str">
        <f t="shared" si="55"/>
        <v/>
      </c>
      <c r="AO139" s="19" t="str">
        <f t="shared" si="56"/>
        <v/>
      </c>
      <c r="AP139" s="19" t="str">
        <f t="shared" si="57"/>
        <v>X</v>
      </c>
      <c r="AQ139" s="19" t="str">
        <f t="shared" si="58"/>
        <v/>
      </c>
      <c r="AR139" s="17" t="str">
        <f t="shared" si="59"/>
        <v/>
      </c>
      <c r="AS139" s="19" t="str">
        <f t="shared" si="60"/>
        <v/>
      </c>
      <c r="AT139" s="19" t="str">
        <f t="shared" si="61"/>
        <v>X</v>
      </c>
      <c r="AU139" s="19" t="str">
        <f t="shared" si="62"/>
        <v/>
      </c>
      <c r="AV139" s="17" t="str">
        <f t="shared" si="63"/>
        <v/>
      </c>
      <c r="AW139" s="17" t="str">
        <f t="shared" si="64"/>
        <v/>
      </c>
      <c r="AX139" s="19" t="str">
        <f t="shared" si="65"/>
        <v>X</v>
      </c>
      <c r="AY139" s="19" t="str">
        <f t="shared" si="66"/>
        <v/>
      </c>
    </row>
    <row r="140" spans="1:51" ht="15.75" x14ac:dyDescent="0.5">
      <c r="A140" s="39" t="s">
        <v>338</v>
      </c>
      <c r="B140" s="39" t="s">
        <v>339</v>
      </c>
      <c r="C140" s="17" t="s">
        <v>69</v>
      </c>
      <c r="D140" s="57" t="s">
        <v>85</v>
      </c>
      <c r="E140" s="30" t="s">
        <v>118</v>
      </c>
      <c r="F140" s="18" t="s">
        <v>340</v>
      </c>
      <c r="G140" s="40" t="s">
        <v>857</v>
      </c>
      <c r="H140" s="19"/>
      <c r="I140" s="17"/>
      <c r="J140" s="17"/>
      <c r="K140" s="17">
        <v>3</v>
      </c>
      <c r="L140" s="17" t="s">
        <v>75</v>
      </c>
      <c r="M140" s="17">
        <v>2</v>
      </c>
      <c r="N140" s="17">
        <v>185</v>
      </c>
      <c r="O140" s="19"/>
      <c r="P140" s="19"/>
      <c r="Q140" s="17" t="s">
        <v>60</v>
      </c>
      <c r="R140" s="17"/>
      <c r="S140" s="17"/>
      <c r="T140" s="19"/>
      <c r="U140" s="19">
        <v>2</v>
      </c>
      <c r="V140" s="19"/>
      <c r="W140" s="19"/>
      <c r="X140" s="20"/>
      <c r="Y140" s="19"/>
      <c r="Z140" s="13">
        <f t="shared" si="45"/>
        <v>2</v>
      </c>
      <c r="AA140" s="19" t="s">
        <v>9</v>
      </c>
      <c r="AB140" s="19" t="s">
        <v>9</v>
      </c>
      <c r="AC140" s="22" t="s">
        <v>9</v>
      </c>
      <c r="AD140" s="19" t="s">
        <v>60</v>
      </c>
      <c r="AE140" s="19" t="str">
        <f t="shared" si="46"/>
        <v>X</v>
      </c>
      <c r="AF140" s="19" t="str">
        <f t="shared" si="47"/>
        <v/>
      </c>
      <c r="AG140" s="19">
        <f t="shared" si="48"/>
        <v>0</v>
      </c>
      <c r="AH140" s="19" t="str">
        <f t="shared" si="49"/>
        <v/>
      </c>
      <c r="AI140" s="17" t="str">
        <f t="shared" si="50"/>
        <v/>
      </c>
      <c r="AJ140" s="17" t="str">
        <f t="shared" si="51"/>
        <v/>
      </c>
      <c r="AK140" s="19" t="str">
        <f t="shared" si="52"/>
        <v/>
      </c>
      <c r="AL140" s="19">
        <f t="shared" si="53"/>
        <v>0</v>
      </c>
      <c r="AM140" s="17" t="str">
        <f t="shared" si="54"/>
        <v>X</v>
      </c>
      <c r="AN140" s="19" t="str">
        <f t="shared" si="55"/>
        <v/>
      </c>
      <c r="AO140" s="19" t="str">
        <f t="shared" si="56"/>
        <v/>
      </c>
      <c r="AP140" s="19" t="str">
        <f t="shared" si="57"/>
        <v>X</v>
      </c>
      <c r="AQ140" s="19" t="str">
        <f t="shared" si="58"/>
        <v/>
      </c>
      <c r="AR140" s="17" t="str">
        <f t="shared" si="59"/>
        <v/>
      </c>
      <c r="AS140" s="19" t="str">
        <f t="shared" si="60"/>
        <v/>
      </c>
      <c r="AT140" s="19" t="str">
        <f t="shared" si="61"/>
        <v>X</v>
      </c>
      <c r="AU140" s="19" t="str">
        <f t="shared" si="62"/>
        <v/>
      </c>
      <c r="AV140" s="17" t="str">
        <f t="shared" si="63"/>
        <v/>
      </c>
      <c r="AW140" s="17" t="str">
        <f t="shared" si="64"/>
        <v/>
      </c>
      <c r="AX140" s="19" t="str">
        <f t="shared" si="65"/>
        <v>X</v>
      </c>
      <c r="AY140" s="19" t="str">
        <f t="shared" si="66"/>
        <v/>
      </c>
    </row>
    <row r="141" spans="1:51" ht="15.75" x14ac:dyDescent="0.5">
      <c r="A141" s="39" t="s">
        <v>343</v>
      </c>
      <c r="B141" s="39" t="s">
        <v>344</v>
      </c>
      <c r="C141" s="17" t="s">
        <v>69</v>
      </c>
      <c r="D141" s="57" t="s">
        <v>97</v>
      </c>
      <c r="E141" s="16" t="s">
        <v>118</v>
      </c>
      <c r="F141" s="40" t="s">
        <v>154</v>
      </c>
      <c r="G141" s="40" t="s">
        <v>858</v>
      </c>
      <c r="H141" s="19"/>
      <c r="I141" s="19"/>
      <c r="J141" s="17"/>
      <c r="K141" s="19">
        <v>7</v>
      </c>
      <c r="L141" s="19" t="s">
        <v>66</v>
      </c>
      <c r="M141" s="19">
        <v>2</v>
      </c>
      <c r="N141" s="19">
        <v>164</v>
      </c>
      <c r="O141" s="19"/>
      <c r="P141" s="17"/>
      <c r="Q141" s="19" t="s">
        <v>60</v>
      </c>
      <c r="R141" s="19"/>
      <c r="S141" s="19">
        <v>3</v>
      </c>
      <c r="T141" s="19"/>
      <c r="U141" s="19"/>
      <c r="V141" s="19"/>
      <c r="W141" s="19"/>
      <c r="X141" s="20"/>
      <c r="Y141" s="19"/>
      <c r="Z141" s="13">
        <f t="shared" si="45"/>
        <v>3</v>
      </c>
      <c r="AA141" s="19" t="s">
        <v>9</v>
      </c>
      <c r="AB141" s="19" t="s">
        <v>9</v>
      </c>
      <c r="AC141" s="22" t="s">
        <v>9</v>
      </c>
      <c r="AD141" s="19" t="s">
        <v>60</v>
      </c>
      <c r="AE141" s="19" t="str">
        <f t="shared" si="46"/>
        <v/>
      </c>
      <c r="AF141" s="19" t="str">
        <f t="shared" si="47"/>
        <v/>
      </c>
      <c r="AG141" s="19">
        <f t="shared" si="48"/>
        <v>0</v>
      </c>
      <c r="AH141" s="19" t="str">
        <f t="shared" si="49"/>
        <v>X</v>
      </c>
      <c r="AI141" s="17" t="str">
        <f t="shared" si="50"/>
        <v/>
      </c>
      <c r="AJ141" s="17" t="str">
        <f t="shared" si="51"/>
        <v>X</v>
      </c>
      <c r="AK141" s="19" t="str">
        <f t="shared" si="52"/>
        <v>X</v>
      </c>
      <c r="AL141" s="19">
        <f t="shared" si="53"/>
        <v>0</v>
      </c>
      <c r="AM141" s="17" t="str">
        <f t="shared" si="54"/>
        <v/>
      </c>
      <c r="AN141" s="19" t="str">
        <f t="shared" si="55"/>
        <v/>
      </c>
      <c r="AO141" s="19" t="str">
        <f t="shared" si="56"/>
        <v/>
      </c>
      <c r="AP141" s="19" t="str">
        <f t="shared" si="57"/>
        <v>X</v>
      </c>
      <c r="AQ141" s="19" t="str">
        <f t="shared" si="58"/>
        <v/>
      </c>
      <c r="AR141" s="17" t="str">
        <f t="shared" si="59"/>
        <v/>
      </c>
      <c r="AS141" s="19" t="str">
        <f t="shared" si="60"/>
        <v/>
      </c>
      <c r="AT141" s="19" t="str">
        <f t="shared" si="61"/>
        <v/>
      </c>
      <c r="AU141" s="19" t="str">
        <f t="shared" si="62"/>
        <v/>
      </c>
      <c r="AV141" s="17" t="str">
        <f t="shared" si="63"/>
        <v/>
      </c>
      <c r="AW141" s="17" t="str">
        <f t="shared" si="64"/>
        <v/>
      </c>
      <c r="AX141" s="19" t="str">
        <f t="shared" si="65"/>
        <v>X</v>
      </c>
      <c r="AY141" s="19" t="str">
        <f t="shared" si="66"/>
        <v/>
      </c>
    </row>
    <row r="142" spans="1:51" ht="15.75" x14ac:dyDescent="0.5">
      <c r="A142" s="39" t="s">
        <v>347</v>
      </c>
      <c r="B142" s="39" t="s">
        <v>348</v>
      </c>
      <c r="C142" s="17" t="s">
        <v>69</v>
      </c>
      <c r="D142" s="34" t="s">
        <v>97</v>
      </c>
      <c r="E142" s="16" t="s">
        <v>106</v>
      </c>
      <c r="F142" s="40" t="s">
        <v>150</v>
      </c>
      <c r="G142" s="40"/>
      <c r="H142" s="17"/>
      <c r="I142" s="19"/>
      <c r="J142" s="19"/>
      <c r="K142" s="19">
        <v>1</v>
      </c>
      <c r="L142" s="19" t="s">
        <v>75</v>
      </c>
      <c r="M142" s="19">
        <v>1</v>
      </c>
      <c r="N142" s="19">
        <v>252</v>
      </c>
      <c r="O142" s="19"/>
      <c r="P142" s="17" t="s">
        <v>60</v>
      </c>
      <c r="Q142" s="19"/>
      <c r="R142" s="19"/>
      <c r="S142" s="19"/>
      <c r="T142" s="19"/>
      <c r="U142" s="19"/>
      <c r="V142" s="19"/>
      <c r="W142" s="19"/>
      <c r="X142" s="20"/>
      <c r="Y142" s="19"/>
      <c r="Z142" s="13">
        <f t="shared" si="45"/>
        <v>0</v>
      </c>
      <c r="AA142" s="19" t="s">
        <v>9</v>
      </c>
      <c r="AB142" s="19" t="s">
        <v>9</v>
      </c>
      <c r="AC142" s="22" t="s">
        <v>9</v>
      </c>
      <c r="AD142" s="19" t="s">
        <v>9</v>
      </c>
      <c r="AE142" s="19" t="str">
        <f t="shared" si="46"/>
        <v>X</v>
      </c>
      <c r="AF142" s="19" t="str">
        <f t="shared" si="47"/>
        <v/>
      </c>
      <c r="AG142" s="19">
        <f t="shared" si="48"/>
        <v>0</v>
      </c>
      <c r="AH142" s="19" t="str">
        <f t="shared" si="49"/>
        <v/>
      </c>
      <c r="AI142" s="17" t="str">
        <f t="shared" si="50"/>
        <v/>
      </c>
      <c r="AJ142" s="17" t="str">
        <f t="shared" si="51"/>
        <v/>
      </c>
      <c r="AK142" s="19" t="str">
        <f t="shared" si="52"/>
        <v/>
      </c>
      <c r="AL142" s="19">
        <f t="shared" si="53"/>
        <v>0</v>
      </c>
      <c r="AM142" s="17" t="str">
        <f t="shared" si="54"/>
        <v/>
      </c>
      <c r="AN142" s="19" t="str">
        <f t="shared" si="55"/>
        <v/>
      </c>
      <c r="AO142" s="19" t="str">
        <f t="shared" si="56"/>
        <v/>
      </c>
      <c r="AP142" s="19" t="str">
        <f t="shared" si="57"/>
        <v>X</v>
      </c>
      <c r="AQ142" s="19" t="str">
        <f t="shared" si="58"/>
        <v/>
      </c>
      <c r="AR142" s="17" t="str">
        <f t="shared" si="59"/>
        <v/>
      </c>
      <c r="AS142" s="19" t="str">
        <f t="shared" si="60"/>
        <v/>
      </c>
      <c r="AT142" s="19" t="str">
        <f t="shared" si="61"/>
        <v>X</v>
      </c>
      <c r="AU142" s="19" t="str">
        <f t="shared" si="62"/>
        <v>X</v>
      </c>
      <c r="AV142" s="17" t="str">
        <f t="shared" si="63"/>
        <v/>
      </c>
      <c r="AW142" s="17" t="str">
        <f t="shared" si="64"/>
        <v/>
      </c>
      <c r="AX142" s="19" t="str">
        <f t="shared" si="65"/>
        <v/>
      </c>
      <c r="AY142" s="19" t="str">
        <f t="shared" si="66"/>
        <v/>
      </c>
    </row>
    <row r="143" spans="1:51" ht="15.75" x14ac:dyDescent="0.5">
      <c r="A143" s="39" t="s">
        <v>351</v>
      </c>
      <c r="B143" s="39" t="s">
        <v>352</v>
      </c>
      <c r="C143" s="17" t="s">
        <v>69</v>
      </c>
      <c r="D143" s="57" t="s">
        <v>56</v>
      </c>
      <c r="E143" s="16" t="s">
        <v>106</v>
      </c>
      <c r="F143" s="18" t="s">
        <v>353</v>
      </c>
      <c r="G143" s="40" t="s">
        <v>839</v>
      </c>
      <c r="H143" s="19"/>
      <c r="I143" s="19"/>
      <c r="J143" s="19"/>
      <c r="K143" s="19">
        <v>4</v>
      </c>
      <c r="L143" s="19" t="s">
        <v>87</v>
      </c>
      <c r="M143" s="19">
        <v>2</v>
      </c>
      <c r="N143" s="19">
        <v>30</v>
      </c>
      <c r="O143" s="19" t="s">
        <v>60</v>
      </c>
      <c r="P143" s="19"/>
      <c r="Q143" s="17"/>
      <c r="R143" s="17"/>
      <c r="S143" s="19">
        <v>2</v>
      </c>
      <c r="T143" s="19"/>
      <c r="U143" s="17"/>
      <c r="V143" s="19"/>
      <c r="W143" s="19"/>
      <c r="X143" s="20"/>
      <c r="Y143" s="19"/>
      <c r="Z143" s="13">
        <f t="shared" si="45"/>
        <v>2</v>
      </c>
      <c r="AA143" s="19" t="s">
        <v>9</v>
      </c>
      <c r="AB143" s="19" t="s">
        <v>9</v>
      </c>
      <c r="AC143" s="22" t="s">
        <v>9</v>
      </c>
      <c r="AD143" s="19" t="s">
        <v>9</v>
      </c>
      <c r="AE143" s="19" t="str">
        <f t="shared" si="46"/>
        <v/>
      </c>
      <c r="AF143" s="19" t="str">
        <f t="shared" si="47"/>
        <v/>
      </c>
      <c r="AG143" s="19">
        <f t="shared" si="48"/>
        <v>0</v>
      </c>
      <c r="AH143" s="19" t="str">
        <f t="shared" si="49"/>
        <v>X</v>
      </c>
      <c r="AI143" s="17" t="str">
        <f t="shared" si="50"/>
        <v/>
      </c>
      <c r="AJ143" s="17" t="str">
        <f t="shared" si="51"/>
        <v/>
      </c>
      <c r="AK143" s="19" t="str">
        <f t="shared" si="52"/>
        <v/>
      </c>
      <c r="AL143" s="19">
        <f t="shared" si="53"/>
        <v>0</v>
      </c>
      <c r="AM143" s="17" t="str">
        <f t="shared" si="54"/>
        <v/>
      </c>
      <c r="AN143" s="19" t="str">
        <f t="shared" si="55"/>
        <v/>
      </c>
      <c r="AO143" s="19" t="str">
        <f t="shared" si="56"/>
        <v>X</v>
      </c>
      <c r="AP143" s="19" t="str">
        <f t="shared" si="57"/>
        <v/>
      </c>
      <c r="AQ143" s="19" t="str">
        <f t="shared" si="58"/>
        <v/>
      </c>
      <c r="AR143" s="17" t="str">
        <f t="shared" si="59"/>
        <v/>
      </c>
      <c r="AS143" s="19" t="str">
        <f t="shared" si="60"/>
        <v>X</v>
      </c>
      <c r="AT143" s="19" t="str">
        <f t="shared" si="61"/>
        <v/>
      </c>
      <c r="AU143" s="19" t="str">
        <f t="shared" si="62"/>
        <v/>
      </c>
      <c r="AV143" s="17" t="str">
        <f t="shared" si="63"/>
        <v/>
      </c>
      <c r="AW143" s="17" t="str">
        <f t="shared" si="64"/>
        <v/>
      </c>
      <c r="AX143" s="19" t="str">
        <f t="shared" si="65"/>
        <v/>
      </c>
      <c r="AY143" s="19" t="str">
        <f t="shared" si="66"/>
        <v>X</v>
      </c>
    </row>
    <row r="144" spans="1:51" ht="15.75" x14ac:dyDescent="0.5">
      <c r="A144" s="40" t="s">
        <v>606</v>
      </c>
      <c r="B144" s="40" t="s">
        <v>607</v>
      </c>
      <c r="C144" s="17" t="s">
        <v>506</v>
      </c>
      <c r="D144" s="57" t="s">
        <v>56</v>
      </c>
      <c r="E144" s="30" t="s">
        <v>133</v>
      </c>
      <c r="F144" s="40" t="s">
        <v>608</v>
      </c>
      <c r="G144" s="40" t="s">
        <v>816</v>
      </c>
      <c r="H144" s="19"/>
      <c r="I144" s="19"/>
      <c r="J144" s="17"/>
      <c r="K144" s="17">
        <v>7</v>
      </c>
      <c r="L144" s="17" t="s">
        <v>99</v>
      </c>
      <c r="M144" s="17">
        <v>2</v>
      </c>
      <c r="N144" s="17">
        <v>30</v>
      </c>
      <c r="O144" s="19" t="s">
        <v>60</v>
      </c>
      <c r="P144" s="19"/>
      <c r="Q144" s="17"/>
      <c r="R144" s="19">
        <v>1</v>
      </c>
      <c r="S144" s="19"/>
      <c r="T144" s="19">
        <v>2</v>
      </c>
      <c r="U144" s="17"/>
      <c r="V144" s="19"/>
      <c r="W144" s="19"/>
      <c r="X144" s="20"/>
      <c r="Y144" s="19"/>
      <c r="Z144" s="13">
        <f t="shared" si="45"/>
        <v>3</v>
      </c>
      <c r="AA144" s="19" t="s">
        <v>9</v>
      </c>
      <c r="AB144" s="19" t="s">
        <v>9</v>
      </c>
      <c r="AC144" s="22" t="s">
        <v>9</v>
      </c>
      <c r="AD144" s="19" t="s">
        <v>9</v>
      </c>
      <c r="AE144" s="19" t="str">
        <f t="shared" si="46"/>
        <v/>
      </c>
      <c r="AF144" s="19" t="str">
        <f t="shared" si="47"/>
        <v/>
      </c>
      <c r="AG144" s="19">
        <f t="shared" si="48"/>
        <v>0</v>
      </c>
      <c r="AH144" s="19" t="str">
        <f t="shared" si="49"/>
        <v/>
      </c>
      <c r="AI144" s="17" t="str">
        <f t="shared" si="50"/>
        <v/>
      </c>
      <c r="AJ144" s="17" t="str">
        <f t="shared" si="51"/>
        <v>X</v>
      </c>
      <c r="AK144" s="19" t="str">
        <f t="shared" si="52"/>
        <v>X</v>
      </c>
      <c r="AL144" s="19">
        <f t="shared" si="53"/>
        <v>0</v>
      </c>
      <c r="AM144" s="17" t="str">
        <f t="shared" si="54"/>
        <v/>
      </c>
      <c r="AN144" s="19" t="str">
        <f t="shared" si="55"/>
        <v/>
      </c>
      <c r="AO144" s="19" t="str">
        <f t="shared" si="56"/>
        <v>X</v>
      </c>
      <c r="AP144" s="19" t="str">
        <f t="shared" si="57"/>
        <v/>
      </c>
      <c r="AQ144" s="19" t="str">
        <f t="shared" si="58"/>
        <v>X</v>
      </c>
      <c r="AR144" s="17" t="str">
        <f t="shared" si="59"/>
        <v/>
      </c>
      <c r="AS144" s="19" t="str">
        <f t="shared" si="60"/>
        <v>X</v>
      </c>
      <c r="AT144" s="19" t="str">
        <f t="shared" si="61"/>
        <v>X</v>
      </c>
      <c r="AU144" s="19" t="str">
        <f t="shared" si="62"/>
        <v/>
      </c>
      <c r="AV144" s="17" t="str">
        <f t="shared" si="63"/>
        <v/>
      </c>
      <c r="AW144" s="17" t="str">
        <f t="shared" si="64"/>
        <v>X</v>
      </c>
      <c r="AX144" s="19" t="str">
        <f t="shared" si="65"/>
        <v/>
      </c>
      <c r="AY144" s="19" t="str">
        <f t="shared" si="66"/>
        <v>X</v>
      </c>
    </row>
    <row r="145" spans="1:51" ht="15.75" x14ac:dyDescent="0.5">
      <c r="A145" s="39" t="s">
        <v>357</v>
      </c>
      <c r="B145" s="39" t="s">
        <v>358</v>
      </c>
      <c r="C145" s="17" t="s">
        <v>69</v>
      </c>
      <c r="D145" s="57" t="s">
        <v>97</v>
      </c>
      <c r="E145" s="30" t="s">
        <v>10</v>
      </c>
      <c r="F145" s="18" t="s">
        <v>359</v>
      </c>
      <c r="G145" s="40" t="s">
        <v>854</v>
      </c>
      <c r="H145" s="19"/>
      <c r="I145" s="19" t="s">
        <v>60</v>
      </c>
      <c r="J145" s="17"/>
      <c r="K145" s="17">
        <v>3</v>
      </c>
      <c r="L145" s="17" t="s">
        <v>75</v>
      </c>
      <c r="M145" s="17">
        <v>2</v>
      </c>
      <c r="N145" s="17">
        <v>99</v>
      </c>
      <c r="O145" s="19"/>
      <c r="P145" s="19" t="s">
        <v>60</v>
      </c>
      <c r="Q145" s="17" t="s">
        <v>60</v>
      </c>
      <c r="R145" s="19">
        <v>1</v>
      </c>
      <c r="S145" s="17"/>
      <c r="T145" s="19"/>
      <c r="U145" s="19"/>
      <c r="V145" s="19"/>
      <c r="W145" s="19">
        <v>2</v>
      </c>
      <c r="X145" s="20"/>
      <c r="Y145" s="19"/>
      <c r="Z145" s="13">
        <f t="shared" si="45"/>
        <v>3</v>
      </c>
      <c r="AA145" s="19" t="s">
        <v>9</v>
      </c>
      <c r="AB145" s="19" t="s">
        <v>9</v>
      </c>
      <c r="AC145" s="22" t="s">
        <v>9</v>
      </c>
      <c r="AD145" s="19" t="s">
        <v>9</v>
      </c>
      <c r="AE145" s="19" t="str">
        <f t="shared" si="46"/>
        <v>X</v>
      </c>
      <c r="AF145" s="19" t="str">
        <f t="shared" si="47"/>
        <v>X</v>
      </c>
      <c r="AG145" s="19" t="str">
        <f t="shared" si="48"/>
        <v>X</v>
      </c>
      <c r="AH145" s="19" t="str">
        <f t="shared" si="49"/>
        <v/>
      </c>
      <c r="AI145" s="17" t="str">
        <f t="shared" si="50"/>
        <v>X</v>
      </c>
      <c r="AJ145" s="17" t="str">
        <f t="shared" si="51"/>
        <v>X</v>
      </c>
      <c r="AK145" s="19" t="str">
        <f t="shared" si="52"/>
        <v/>
      </c>
      <c r="AL145" s="19">
        <f t="shared" si="53"/>
        <v>0</v>
      </c>
      <c r="AM145" s="17" t="str">
        <f t="shared" si="54"/>
        <v/>
      </c>
      <c r="AN145" s="19" t="str">
        <f t="shared" si="55"/>
        <v/>
      </c>
      <c r="AO145" s="19" t="str">
        <f t="shared" si="56"/>
        <v/>
      </c>
      <c r="AP145" s="19" t="str">
        <f t="shared" si="57"/>
        <v>X</v>
      </c>
      <c r="AQ145" s="19" t="str">
        <f t="shared" si="58"/>
        <v/>
      </c>
      <c r="AR145" s="17" t="str">
        <f t="shared" si="59"/>
        <v>X</v>
      </c>
      <c r="AS145" s="19" t="str">
        <f t="shared" si="60"/>
        <v/>
      </c>
      <c r="AT145" s="19" t="str">
        <f t="shared" si="61"/>
        <v>X</v>
      </c>
      <c r="AU145" s="19" t="str">
        <f t="shared" si="62"/>
        <v/>
      </c>
      <c r="AV145" s="17" t="str">
        <f t="shared" si="63"/>
        <v/>
      </c>
      <c r="AW145" s="17" t="str">
        <f t="shared" si="64"/>
        <v/>
      </c>
      <c r="AX145" s="19" t="str">
        <f t="shared" si="65"/>
        <v/>
      </c>
      <c r="AY145" s="19" t="str">
        <f t="shared" si="66"/>
        <v/>
      </c>
    </row>
    <row r="146" spans="1:51" ht="15.75" x14ac:dyDescent="0.5">
      <c r="A146" s="40" t="s">
        <v>609</v>
      </c>
      <c r="B146" s="40" t="s">
        <v>610</v>
      </c>
      <c r="C146" s="17" t="s">
        <v>506</v>
      </c>
      <c r="D146" s="34" t="s">
        <v>56</v>
      </c>
      <c r="E146" s="30" t="s">
        <v>118</v>
      </c>
      <c r="F146" s="18" t="s">
        <v>611</v>
      </c>
      <c r="G146" s="40"/>
      <c r="H146" s="19"/>
      <c r="I146" s="19"/>
      <c r="J146" s="17"/>
      <c r="K146" s="17">
        <v>5</v>
      </c>
      <c r="L146" s="17" t="s">
        <v>59</v>
      </c>
      <c r="M146" s="17">
        <v>4</v>
      </c>
      <c r="N146" s="17">
        <v>61</v>
      </c>
      <c r="O146" s="19"/>
      <c r="P146" s="17"/>
      <c r="Q146" s="19" t="s">
        <v>60</v>
      </c>
      <c r="R146" s="19">
        <v>1</v>
      </c>
      <c r="S146" s="19"/>
      <c r="T146" s="19"/>
      <c r="U146" s="19">
        <v>1</v>
      </c>
      <c r="V146" s="19"/>
      <c r="W146" s="19"/>
      <c r="X146" s="20"/>
      <c r="Y146" s="19"/>
      <c r="Z146" s="13">
        <f t="shared" si="45"/>
        <v>2</v>
      </c>
      <c r="AA146" s="19" t="s">
        <v>9</v>
      </c>
      <c r="AB146" s="19" t="s">
        <v>9</v>
      </c>
      <c r="AC146" s="22" t="s">
        <v>9</v>
      </c>
      <c r="AD146" s="19" t="s">
        <v>9</v>
      </c>
      <c r="AE146" s="19" t="str">
        <f t="shared" si="46"/>
        <v/>
      </c>
      <c r="AF146" s="19" t="str">
        <f t="shared" si="47"/>
        <v/>
      </c>
      <c r="AG146" s="19">
        <f t="shared" si="48"/>
        <v>0</v>
      </c>
      <c r="AH146" s="19" t="str">
        <f t="shared" si="49"/>
        <v/>
      </c>
      <c r="AI146" s="17" t="str">
        <f t="shared" si="50"/>
        <v/>
      </c>
      <c r="AJ146" s="17" t="str">
        <f t="shared" si="51"/>
        <v/>
      </c>
      <c r="AK146" s="19" t="str">
        <f t="shared" si="52"/>
        <v/>
      </c>
      <c r="AL146" s="19">
        <f t="shared" si="53"/>
        <v>0</v>
      </c>
      <c r="AM146" s="17" t="str">
        <f t="shared" si="54"/>
        <v>X</v>
      </c>
      <c r="AN146" s="19" t="str">
        <f t="shared" si="55"/>
        <v/>
      </c>
      <c r="AO146" s="19" t="str">
        <f t="shared" si="56"/>
        <v/>
      </c>
      <c r="AP146" s="19" t="str">
        <f t="shared" si="57"/>
        <v/>
      </c>
      <c r="AQ146" s="19" t="str">
        <f t="shared" si="58"/>
        <v>X</v>
      </c>
      <c r="AR146" s="17" t="str">
        <f t="shared" si="59"/>
        <v/>
      </c>
      <c r="AS146" s="19" t="str">
        <f t="shared" si="60"/>
        <v/>
      </c>
      <c r="AT146" s="19" t="str">
        <f t="shared" si="61"/>
        <v/>
      </c>
      <c r="AU146" s="19" t="str">
        <f t="shared" si="62"/>
        <v/>
      </c>
      <c r="AV146" s="17" t="str">
        <f t="shared" si="63"/>
        <v/>
      </c>
      <c r="AW146" s="17" t="str">
        <f t="shared" si="64"/>
        <v/>
      </c>
      <c r="AX146" s="19" t="str">
        <f t="shared" si="65"/>
        <v>X</v>
      </c>
      <c r="AY146" s="19" t="str">
        <f t="shared" si="66"/>
        <v/>
      </c>
    </row>
    <row r="147" spans="1:51" ht="15.75" x14ac:dyDescent="0.5">
      <c r="A147" s="40" t="s">
        <v>612</v>
      </c>
      <c r="B147" s="40" t="s">
        <v>613</v>
      </c>
      <c r="C147" s="17" t="s">
        <v>506</v>
      </c>
      <c r="D147" s="57"/>
      <c r="E147" s="30"/>
      <c r="F147" s="18"/>
      <c r="G147" s="40"/>
      <c r="H147" s="19"/>
      <c r="I147" s="19"/>
      <c r="J147" s="17"/>
      <c r="K147" s="17">
        <v>7</v>
      </c>
      <c r="L147" s="17" t="s">
        <v>87</v>
      </c>
      <c r="M147" s="17">
        <v>3</v>
      </c>
      <c r="N147" s="17">
        <v>18</v>
      </c>
      <c r="O147" s="17" t="s">
        <v>60</v>
      </c>
      <c r="P147" s="19"/>
      <c r="Q147" s="19"/>
      <c r="R147" s="19">
        <v>2</v>
      </c>
      <c r="S147" s="17"/>
      <c r="T147" s="19"/>
      <c r="U147" s="19"/>
      <c r="V147" s="19"/>
      <c r="W147" s="19"/>
      <c r="X147" s="20"/>
      <c r="Y147" s="19"/>
      <c r="Z147" s="13">
        <f t="shared" si="45"/>
        <v>2</v>
      </c>
      <c r="AA147" s="19" t="s">
        <v>9</v>
      </c>
      <c r="AB147" s="19" t="s">
        <v>9</v>
      </c>
      <c r="AC147" s="22" t="s">
        <v>9</v>
      </c>
      <c r="AD147" s="19" t="s">
        <v>9</v>
      </c>
      <c r="AE147" s="19" t="str">
        <f t="shared" si="46"/>
        <v/>
      </c>
      <c r="AF147" s="19" t="str">
        <f t="shared" si="47"/>
        <v/>
      </c>
      <c r="AG147" s="19">
        <f t="shared" si="48"/>
        <v>0</v>
      </c>
      <c r="AH147" s="19" t="str">
        <f t="shared" si="49"/>
        <v/>
      </c>
      <c r="AI147" s="17" t="str">
        <f t="shared" si="50"/>
        <v/>
      </c>
      <c r="AJ147" s="17" t="str">
        <f t="shared" si="51"/>
        <v/>
      </c>
      <c r="AK147" s="19" t="str">
        <f t="shared" si="52"/>
        <v/>
      </c>
      <c r="AL147" s="19">
        <f t="shared" si="53"/>
        <v>0</v>
      </c>
      <c r="AM147" s="17" t="str">
        <f t="shared" si="54"/>
        <v/>
      </c>
      <c r="AN147" s="19" t="str">
        <f t="shared" si="55"/>
        <v>X</v>
      </c>
      <c r="AO147" s="19" t="str">
        <f t="shared" si="56"/>
        <v>X</v>
      </c>
      <c r="AP147" s="19" t="str">
        <f t="shared" si="57"/>
        <v/>
      </c>
      <c r="AQ147" s="19" t="str">
        <f t="shared" si="58"/>
        <v/>
      </c>
      <c r="AR147" s="17" t="str">
        <f t="shared" si="59"/>
        <v/>
      </c>
      <c r="AS147" s="19" t="str">
        <f t="shared" si="60"/>
        <v>X</v>
      </c>
      <c r="AT147" s="19" t="str">
        <f t="shared" si="61"/>
        <v/>
      </c>
      <c r="AU147" s="19" t="str">
        <f t="shared" si="62"/>
        <v/>
      </c>
      <c r="AV147" s="17" t="str">
        <f t="shared" si="63"/>
        <v/>
      </c>
      <c r="AW147" s="17" t="str">
        <f t="shared" si="64"/>
        <v/>
      </c>
      <c r="AX147" s="19" t="str">
        <f t="shared" si="65"/>
        <v/>
      </c>
      <c r="AY147" s="19" t="str">
        <f t="shared" si="66"/>
        <v>X</v>
      </c>
    </row>
    <row r="148" spans="1:51" ht="15.75" x14ac:dyDescent="0.5">
      <c r="A148" s="40" t="s">
        <v>614</v>
      </c>
      <c r="B148" s="40" t="s">
        <v>615</v>
      </c>
      <c r="C148" s="17" t="s">
        <v>506</v>
      </c>
      <c r="D148" s="57" t="s">
        <v>63</v>
      </c>
      <c r="E148" s="16" t="s">
        <v>10</v>
      </c>
      <c r="F148" s="18" t="s">
        <v>616</v>
      </c>
      <c r="G148" s="40" t="s">
        <v>829</v>
      </c>
      <c r="H148" s="19"/>
      <c r="I148" s="19" t="s">
        <v>60</v>
      </c>
      <c r="J148" s="19"/>
      <c r="K148" s="19">
        <v>5</v>
      </c>
      <c r="L148" s="19" t="s">
        <v>66</v>
      </c>
      <c r="M148" s="19">
        <v>4</v>
      </c>
      <c r="N148" s="19">
        <v>30</v>
      </c>
      <c r="O148" s="17"/>
      <c r="P148" s="19" t="s">
        <v>60</v>
      </c>
      <c r="Q148" s="19"/>
      <c r="R148" s="19">
        <v>1</v>
      </c>
      <c r="S148" s="19">
        <v>1</v>
      </c>
      <c r="T148" s="19"/>
      <c r="U148" s="19"/>
      <c r="V148" s="19"/>
      <c r="W148" s="19"/>
      <c r="X148" s="20"/>
      <c r="Y148" s="19"/>
      <c r="Z148" s="13">
        <f t="shared" si="45"/>
        <v>2</v>
      </c>
      <c r="AA148" s="19" t="s">
        <v>9</v>
      </c>
      <c r="AB148" s="19" t="s">
        <v>9</v>
      </c>
      <c r="AC148" s="22" t="s">
        <v>9</v>
      </c>
      <c r="AD148" s="19" t="s">
        <v>9</v>
      </c>
      <c r="AE148" s="19" t="str">
        <f t="shared" si="46"/>
        <v/>
      </c>
      <c r="AF148" s="19" t="str">
        <f t="shared" si="47"/>
        <v/>
      </c>
      <c r="AG148" s="19" t="str">
        <f t="shared" si="48"/>
        <v>X</v>
      </c>
      <c r="AH148" s="19" t="str">
        <f t="shared" si="49"/>
        <v>X</v>
      </c>
      <c r="AI148" s="17" t="str">
        <f t="shared" si="50"/>
        <v>X</v>
      </c>
      <c r="AJ148" s="17" t="str">
        <f t="shared" si="51"/>
        <v/>
      </c>
      <c r="AK148" s="19" t="str">
        <f t="shared" si="52"/>
        <v>X</v>
      </c>
      <c r="AL148" s="19">
        <f t="shared" si="53"/>
        <v>0</v>
      </c>
      <c r="AM148" s="17" t="str">
        <f t="shared" si="54"/>
        <v/>
      </c>
      <c r="AN148" s="19" t="str">
        <f t="shared" si="55"/>
        <v/>
      </c>
      <c r="AO148" s="19" t="str">
        <f t="shared" si="56"/>
        <v/>
      </c>
      <c r="AP148" s="19" t="str">
        <f t="shared" si="57"/>
        <v/>
      </c>
      <c r="AQ148" s="19" t="str">
        <f t="shared" si="58"/>
        <v/>
      </c>
      <c r="AR148" s="17" t="str">
        <f t="shared" si="59"/>
        <v/>
      </c>
      <c r="AS148" s="19" t="str">
        <f t="shared" si="60"/>
        <v>X</v>
      </c>
      <c r="AT148" s="19" t="str">
        <f t="shared" si="61"/>
        <v/>
      </c>
      <c r="AU148" s="19" t="str">
        <f t="shared" si="62"/>
        <v>X</v>
      </c>
      <c r="AV148" s="17" t="str">
        <f t="shared" si="63"/>
        <v/>
      </c>
      <c r="AW148" s="17" t="str">
        <f t="shared" si="64"/>
        <v/>
      </c>
      <c r="AX148" s="19" t="str">
        <f t="shared" si="65"/>
        <v/>
      </c>
      <c r="AY148" s="19" t="str">
        <f t="shared" si="66"/>
        <v/>
      </c>
    </row>
    <row r="149" spans="1:51" ht="15.75" x14ac:dyDescent="0.5">
      <c r="A149" s="40" t="s">
        <v>617</v>
      </c>
      <c r="B149" s="40" t="s">
        <v>618</v>
      </c>
      <c r="C149" s="17" t="s">
        <v>506</v>
      </c>
      <c r="D149" s="57" t="s">
        <v>56</v>
      </c>
      <c r="E149" s="30" t="s">
        <v>10</v>
      </c>
      <c r="F149" s="18" t="s">
        <v>78</v>
      </c>
      <c r="G149" s="40" t="s">
        <v>830</v>
      </c>
      <c r="H149" s="19"/>
      <c r="I149" s="17" t="s">
        <v>60</v>
      </c>
      <c r="J149" s="17"/>
      <c r="K149" s="17">
        <v>3</v>
      </c>
      <c r="L149" s="17" t="s">
        <v>87</v>
      </c>
      <c r="M149" s="17">
        <v>6</v>
      </c>
      <c r="N149" s="17">
        <v>25</v>
      </c>
      <c r="O149" s="19" t="s">
        <v>60</v>
      </c>
      <c r="P149" s="17" t="s">
        <v>60</v>
      </c>
      <c r="Q149" s="17" t="s">
        <v>60</v>
      </c>
      <c r="R149" s="17"/>
      <c r="S149" s="19">
        <v>1</v>
      </c>
      <c r="T149" s="19">
        <v>1</v>
      </c>
      <c r="U149" s="19"/>
      <c r="V149" s="19"/>
      <c r="W149" s="17"/>
      <c r="X149" s="20"/>
      <c r="Y149" s="19"/>
      <c r="Z149" s="13">
        <f t="shared" si="45"/>
        <v>2</v>
      </c>
      <c r="AA149" s="34" t="s">
        <v>9</v>
      </c>
      <c r="AB149" s="34" t="s">
        <v>9</v>
      </c>
      <c r="AC149" s="22" t="s">
        <v>9</v>
      </c>
      <c r="AD149" s="34" t="s">
        <v>9</v>
      </c>
      <c r="AE149" s="19" t="str">
        <f t="shared" si="46"/>
        <v>X</v>
      </c>
      <c r="AF149" s="19" t="str">
        <f t="shared" si="47"/>
        <v>X</v>
      </c>
      <c r="AG149" s="19" t="str">
        <f t="shared" si="48"/>
        <v>X</v>
      </c>
      <c r="AH149" s="19" t="str">
        <f t="shared" si="49"/>
        <v>X</v>
      </c>
      <c r="AI149" s="17" t="str">
        <f t="shared" si="50"/>
        <v>X</v>
      </c>
      <c r="AJ149" s="17" t="str">
        <f t="shared" si="51"/>
        <v/>
      </c>
      <c r="AK149" s="19" t="str">
        <f t="shared" si="52"/>
        <v/>
      </c>
      <c r="AL149" s="19">
        <f t="shared" si="53"/>
        <v>0</v>
      </c>
      <c r="AM149" s="17" t="str">
        <f t="shared" si="54"/>
        <v/>
      </c>
      <c r="AN149" s="19" t="str">
        <f t="shared" si="55"/>
        <v/>
      </c>
      <c r="AO149" s="19" t="str">
        <f t="shared" si="56"/>
        <v/>
      </c>
      <c r="AP149" s="19" t="str">
        <f t="shared" si="57"/>
        <v/>
      </c>
      <c r="AQ149" s="19" t="str">
        <f t="shared" si="58"/>
        <v/>
      </c>
      <c r="AR149" s="17" t="str">
        <f t="shared" si="59"/>
        <v/>
      </c>
      <c r="AS149" s="19" t="str">
        <f t="shared" si="60"/>
        <v>X</v>
      </c>
      <c r="AT149" s="19" t="str">
        <f t="shared" si="61"/>
        <v/>
      </c>
      <c r="AU149" s="19" t="str">
        <f t="shared" si="62"/>
        <v/>
      </c>
      <c r="AV149" s="17" t="str">
        <f t="shared" si="63"/>
        <v/>
      </c>
      <c r="AW149" s="17" t="str">
        <f t="shared" si="64"/>
        <v>X</v>
      </c>
      <c r="AX149" s="19" t="str">
        <f t="shared" si="65"/>
        <v/>
      </c>
      <c r="AY149" s="19" t="str">
        <f t="shared" si="66"/>
        <v>X</v>
      </c>
    </row>
    <row r="150" spans="1:51" ht="15.75" x14ac:dyDescent="0.5">
      <c r="A150" s="39" t="s">
        <v>362</v>
      </c>
      <c r="B150" s="39" t="s">
        <v>363</v>
      </c>
      <c r="C150" s="17" t="s">
        <v>69</v>
      </c>
      <c r="D150" s="57" t="s">
        <v>97</v>
      </c>
      <c r="E150" s="16" t="s">
        <v>10</v>
      </c>
      <c r="F150" s="18" t="s">
        <v>364</v>
      </c>
      <c r="G150" s="40"/>
      <c r="H150" s="19"/>
      <c r="I150" s="19" t="s">
        <v>60</v>
      </c>
      <c r="J150" s="19"/>
      <c r="K150" s="19">
        <v>6</v>
      </c>
      <c r="L150" s="19" t="s">
        <v>59</v>
      </c>
      <c r="M150" s="19">
        <v>5</v>
      </c>
      <c r="N150" s="19">
        <v>22</v>
      </c>
      <c r="O150" s="19"/>
      <c r="P150" s="19" t="s">
        <v>60</v>
      </c>
      <c r="Q150" s="17"/>
      <c r="R150" s="19"/>
      <c r="S150" s="19">
        <v>1</v>
      </c>
      <c r="T150" s="19">
        <v>1</v>
      </c>
      <c r="U150" s="19"/>
      <c r="V150" s="19"/>
      <c r="W150" s="19"/>
      <c r="X150" s="20"/>
      <c r="Y150" s="19"/>
      <c r="Z150" s="13">
        <f t="shared" si="45"/>
        <v>2</v>
      </c>
      <c r="AA150" s="19" t="s">
        <v>9</v>
      </c>
      <c r="AB150" s="19" t="s">
        <v>9</v>
      </c>
      <c r="AC150" s="22" t="s">
        <v>9</v>
      </c>
      <c r="AD150" s="19" t="s">
        <v>9</v>
      </c>
      <c r="AE150" s="19" t="str">
        <f t="shared" si="46"/>
        <v/>
      </c>
      <c r="AF150" s="19" t="str">
        <f t="shared" si="47"/>
        <v/>
      </c>
      <c r="AG150" s="19" t="str">
        <f t="shared" si="48"/>
        <v>X</v>
      </c>
      <c r="AH150" s="19" t="str">
        <f t="shared" si="49"/>
        <v>X</v>
      </c>
      <c r="AI150" s="17" t="str">
        <f t="shared" si="50"/>
        <v>X</v>
      </c>
      <c r="AJ150" s="17" t="str">
        <f t="shared" si="51"/>
        <v/>
      </c>
      <c r="AK150" s="19" t="str">
        <f t="shared" si="52"/>
        <v/>
      </c>
      <c r="AL150" s="19">
        <f t="shared" si="53"/>
        <v>0</v>
      </c>
      <c r="AM150" s="17" t="str">
        <f t="shared" si="54"/>
        <v/>
      </c>
      <c r="AN150" s="19" t="str">
        <f t="shared" si="55"/>
        <v/>
      </c>
      <c r="AO150" s="19" t="str">
        <f t="shared" si="56"/>
        <v/>
      </c>
      <c r="AP150" s="19" t="str">
        <f t="shared" si="57"/>
        <v/>
      </c>
      <c r="AQ150" s="19" t="str">
        <f t="shared" si="58"/>
        <v>X</v>
      </c>
      <c r="AR150" s="17" t="str">
        <f t="shared" si="59"/>
        <v/>
      </c>
      <c r="AS150" s="19" t="str">
        <f t="shared" si="60"/>
        <v>X</v>
      </c>
      <c r="AT150" s="19" t="str">
        <f t="shared" si="61"/>
        <v/>
      </c>
      <c r="AU150" s="19" t="str">
        <f t="shared" si="62"/>
        <v>X</v>
      </c>
      <c r="AV150" s="17" t="str">
        <f t="shared" si="63"/>
        <v/>
      </c>
      <c r="AW150" s="17" t="str">
        <f t="shared" si="64"/>
        <v>X</v>
      </c>
      <c r="AX150" s="19" t="str">
        <f t="shared" si="65"/>
        <v/>
      </c>
      <c r="AY150" s="19" t="str">
        <f t="shared" si="66"/>
        <v/>
      </c>
    </row>
    <row r="151" spans="1:51" ht="15.75" x14ac:dyDescent="0.5">
      <c r="A151" s="40" t="s">
        <v>619</v>
      </c>
      <c r="B151" s="40" t="s">
        <v>620</v>
      </c>
      <c r="C151" s="17" t="s">
        <v>506</v>
      </c>
      <c r="D151" s="57" t="s">
        <v>85</v>
      </c>
      <c r="E151" s="16" t="s">
        <v>118</v>
      </c>
      <c r="F151" s="40" t="s">
        <v>621</v>
      </c>
      <c r="G151" s="40" t="s">
        <v>837</v>
      </c>
      <c r="H151" s="19"/>
      <c r="I151" s="19"/>
      <c r="J151" s="19"/>
      <c r="K151" s="19">
        <v>1</v>
      </c>
      <c r="L151" s="19" t="s">
        <v>59</v>
      </c>
      <c r="M151" s="19">
        <v>5</v>
      </c>
      <c r="N151" s="19">
        <v>15</v>
      </c>
      <c r="O151" s="17" t="s">
        <v>60</v>
      </c>
      <c r="P151" s="19" t="s">
        <v>60</v>
      </c>
      <c r="Q151" s="19"/>
      <c r="R151" s="19">
        <v>1</v>
      </c>
      <c r="S151" s="19"/>
      <c r="T151" s="19"/>
      <c r="U151" s="19"/>
      <c r="V151" s="19"/>
      <c r="W151" s="19"/>
      <c r="X151" s="20"/>
      <c r="Y151" s="19"/>
      <c r="Z151" s="13">
        <f t="shared" si="45"/>
        <v>1</v>
      </c>
      <c r="AA151" s="19" t="s">
        <v>9</v>
      </c>
      <c r="AB151" s="19" t="s">
        <v>9</v>
      </c>
      <c r="AC151" s="22" t="s">
        <v>9</v>
      </c>
      <c r="AD151" s="19" t="s">
        <v>9</v>
      </c>
      <c r="AE151" s="19" t="str">
        <f t="shared" si="46"/>
        <v>X</v>
      </c>
      <c r="AF151" s="19" t="str">
        <f t="shared" si="47"/>
        <v>X</v>
      </c>
      <c r="AG151" s="19">
        <f t="shared" si="48"/>
        <v>0</v>
      </c>
      <c r="AH151" s="19" t="str">
        <f t="shared" si="49"/>
        <v/>
      </c>
      <c r="AI151" s="17" t="str">
        <f t="shared" si="50"/>
        <v/>
      </c>
      <c r="AJ151" s="17" t="str">
        <f t="shared" si="51"/>
        <v/>
      </c>
      <c r="AK151" s="19" t="str">
        <f t="shared" si="52"/>
        <v/>
      </c>
      <c r="AL151" s="19">
        <f t="shared" si="53"/>
        <v>0</v>
      </c>
      <c r="AM151" s="17" t="str">
        <f t="shared" si="54"/>
        <v/>
      </c>
      <c r="AN151" s="19" t="str">
        <f t="shared" si="55"/>
        <v>X</v>
      </c>
      <c r="AO151" s="19" t="str">
        <f t="shared" si="56"/>
        <v/>
      </c>
      <c r="AP151" s="19" t="str">
        <f t="shared" si="57"/>
        <v/>
      </c>
      <c r="AQ151" s="19" t="str">
        <f t="shared" si="58"/>
        <v>X</v>
      </c>
      <c r="AR151" s="17" t="str">
        <f t="shared" si="59"/>
        <v/>
      </c>
      <c r="AS151" s="19" t="str">
        <f t="shared" si="60"/>
        <v>X</v>
      </c>
      <c r="AT151" s="19" t="str">
        <f t="shared" si="61"/>
        <v/>
      </c>
      <c r="AU151" s="19" t="str">
        <f t="shared" si="62"/>
        <v/>
      </c>
      <c r="AV151" s="17" t="str">
        <f t="shared" si="63"/>
        <v/>
      </c>
      <c r="AW151" s="17" t="str">
        <f t="shared" si="64"/>
        <v/>
      </c>
      <c r="AX151" s="19" t="str">
        <f t="shared" si="65"/>
        <v/>
      </c>
      <c r="AY151" s="19" t="str">
        <f t="shared" si="66"/>
        <v/>
      </c>
    </row>
    <row r="152" spans="1:51" ht="15.75" x14ac:dyDescent="0.5">
      <c r="A152" s="40" t="s">
        <v>408</v>
      </c>
      <c r="B152" s="40" t="s">
        <v>409</v>
      </c>
      <c r="C152" s="17" t="s">
        <v>506</v>
      </c>
      <c r="D152" s="57" t="s">
        <v>85</v>
      </c>
      <c r="E152" s="16" t="s">
        <v>118</v>
      </c>
      <c r="F152" s="18" t="s">
        <v>149</v>
      </c>
      <c r="G152" s="40" t="s">
        <v>836</v>
      </c>
      <c r="H152" s="19"/>
      <c r="I152" s="17"/>
      <c r="J152" s="19" t="s">
        <v>60</v>
      </c>
      <c r="K152" s="19">
        <v>5</v>
      </c>
      <c r="L152" s="19" t="s">
        <v>66</v>
      </c>
      <c r="M152" s="19">
        <v>4</v>
      </c>
      <c r="N152" s="19">
        <v>25</v>
      </c>
      <c r="O152" s="19"/>
      <c r="P152" s="17" t="s">
        <v>60</v>
      </c>
      <c r="Q152" s="19"/>
      <c r="R152" s="19">
        <v>1</v>
      </c>
      <c r="S152" s="19">
        <v>2</v>
      </c>
      <c r="T152" s="19"/>
      <c r="U152" s="19"/>
      <c r="V152" s="19"/>
      <c r="W152" s="19"/>
      <c r="X152" s="20"/>
      <c r="Y152" s="19"/>
      <c r="Z152" s="13">
        <f t="shared" si="45"/>
        <v>3</v>
      </c>
      <c r="AA152" s="19" t="s">
        <v>60</v>
      </c>
      <c r="AB152" s="19" t="s">
        <v>9</v>
      </c>
      <c r="AC152" s="22" t="s">
        <v>9</v>
      </c>
      <c r="AD152" s="19" t="s">
        <v>60</v>
      </c>
      <c r="AE152" s="19" t="str">
        <f t="shared" si="46"/>
        <v/>
      </c>
      <c r="AF152" s="19" t="str">
        <f t="shared" si="47"/>
        <v/>
      </c>
      <c r="AG152" s="19">
        <f t="shared" si="48"/>
        <v>0</v>
      </c>
      <c r="AH152" s="19" t="str">
        <f t="shared" si="49"/>
        <v>X</v>
      </c>
      <c r="AI152" s="17" t="str">
        <f t="shared" si="50"/>
        <v/>
      </c>
      <c r="AJ152" s="17" t="str">
        <f t="shared" si="51"/>
        <v>X</v>
      </c>
      <c r="AK152" s="19" t="str">
        <f t="shared" si="52"/>
        <v>X</v>
      </c>
      <c r="AL152" s="19">
        <f t="shared" si="53"/>
        <v>0</v>
      </c>
      <c r="AM152" s="17" t="str">
        <f t="shared" si="54"/>
        <v/>
      </c>
      <c r="AN152" s="19" t="str">
        <f t="shared" si="55"/>
        <v/>
      </c>
      <c r="AO152" s="19" t="str">
        <f t="shared" si="56"/>
        <v/>
      </c>
      <c r="AP152" s="19" t="str">
        <f t="shared" si="57"/>
        <v/>
      </c>
      <c r="AQ152" s="19" t="str">
        <f t="shared" si="58"/>
        <v/>
      </c>
      <c r="AR152" s="17" t="str">
        <f t="shared" si="59"/>
        <v/>
      </c>
      <c r="AS152" s="19" t="str">
        <f t="shared" si="60"/>
        <v>X</v>
      </c>
      <c r="AT152" s="19" t="str">
        <f t="shared" si="61"/>
        <v/>
      </c>
      <c r="AU152" s="19" t="str">
        <f t="shared" si="62"/>
        <v>X</v>
      </c>
      <c r="AV152" s="17" t="str">
        <f t="shared" si="63"/>
        <v/>
      </c>
      <c r="AW152" s="17" t="str">
        <f t="shared" si="64"/>
        <v/>
      </c>
      <c r="AX152" s="19" t="str">
        <f t="shared" si="65"/>
        <v/>
      </c>
      <c r="AY152" s="19" t="str">
        <f t="shared" si="66"/>
        <v/>
      </c>
    </row>
    <row r="153" spans="1:51" ht="15.75" x14ac:dyDescent="0.5">
      <c r="A153" s="40" t="s">
        <v>412</v>
      </c>
      <c r="B153" s="40" t="s">
        <v>413</v>
      </c>
      <c r="C153" s="17" t="s">
        <v>506</v>
      </c>
      <c r="D153" s="57" t="s">
        <v>56</v>
      </c>
      <c r="E153" s="16" t="s">
        <v>81</v>
      </c>
      <c r="F153" s="18" t="s">
        <v>414</v>
      </c>
      <c r="G153" s="40" t="s">
        <v>818</v>
      </c>
      <c r="H153" s="19"/>
      <c r="I153" s="17"/>
      <c r="J153" s="19"/>
      <c r="K153" s="19">
        <v>4</v>
      </c>
      <c r="L153" s="19" t="s">
        <v>75</v>
      </c>
      <c r="M153" s="19">
        <v>3</v>
      </c>
      <c r="N153" s="19">
        <v>112</v>
      </c>
      <c r="O153" s="17"/>
      <c r="P153" s="17" t="s">
        <v>60</v>
      </c>
      <c r="Q153" s="17"/>
      <c r="R153" s="19"/>
      <c r="S153" s="19"/>
      <c r="T153" s="19"/>
      <c r="U153" s="19"/>
      <c r="V153" s="19">
        <v>1</v>
      </c>
      <c r="W153" s="19">
        <v>2</v>
      </c>
      <c r="X153" s="20"/>
      <c r="Y153" s="19"/>
      <c r="Z153" s="13">
        <f t="shared" si="45"/>
        <v>3</v>
      </c>
      <c r="AA153" s="19" t="s">
        <v>9</v>
      </c>
      <c r="AB153" s="19" t="s">
        <v>60</v>
      </c>
      <c r="AC153" s="22" t="s">
        <v>9</v>
      </c>
      <c r="AD153" s="19" t="s">
        <v>9</v>
      </c>
      <c r="AE153" s="19" t="str">
        <f t="shared" si="46"/>
        <v/>
      </c>
      <c r="AF153" s="19" t="str">
        <f t="shared" si="47"/>
        <v/>
      </c>
      <c r="AG153" s="19">
        <f t="shared" si="48"/>
        <v>0</v>
      </c>
      <c r="AH153" s="19" t="str">
        <f t="shared" si="49"/>
        <v/>
      </c>
      <c r="AI153" s="17" t="str">
        <f t="shared" si="50"/>
        <v/>
      </c>
      <c r="AJ153" s="17" t="str">
        <f t="shared" si="51"/>
        <v>X</v>
      </c>
      <c r="AK153" s="19" t="str">
        <f t="shared" si="52"/>
        <v/>
      </c>
      <c r="AL153" s="19">
        <f t="shared" si="53"/>
        <v>0</v>
      </c>
      <c r="AM153" s="17" t="str">
        <f t="shared" si="54"/>
        <v/>
      </c>
      <c r="AN153" s="19" t="str">
        <f t="shared" si="55"/>
        <v/>
      </c>
      <c r="AO153" s="19" t="str">
        <f t="shared" si="56"/>
        <v/>
      </c>
      <c r="AP153" s="19" t="str">
        <f t="shared" si="57"/>
        <v>X</v>
      </c>
      <c r="AQ153" s="19" t="str">
        <f t="shared" si="58"/>
        <v/>
      </c>
      <c r="AR153" s="17" t="str">
        <f t="shared" si="59"/>
        <v>X</v>
      </c>
      <c r="AS153" s="19" t="str">
        <f t="shared" si="60"/>
        <v/>
      </c>
      <c r="AT153" s="19" t="str">
        <f t="shared" si="61"/>
        <v>X</v>
      </c>
      <c r="AU153" s="19" t="str">
        <f t="shared" si="62"/>
        <v>X</v>
      </c>
      <c r="AV153" s="17" t="str">
        <f t="shared" si="63"/>
        <v>X</v>
      </c>
      <c r="AW153" s="17" t="str">
        <f t="shared" si="64"/>
        <v/>
      </c>
      <c r="AX153" s="19" t="str">
        <f t="shared" si="65"/>
        <v/>
      </c>
      <c r="AY153" s="19" t="str">
        <f t="shared" si="66"/>
        <v/>
      </c>
    </row>
    <row r="154" spans="1:51" ht="15.75" x14ac:dyDescent="0.5">
      <c r="A154" s="40" t="s">
        <v>417</v>
      </c>
      <c r="B154" s="40" t="s">
        <v>418</v>
      </c>
      <c r="C154" s="17" t="s">
        <v>506</v>
      </c>
      <c r="D154" s="34" t="s">
        <v>56</v>
      </c>
      <c r="E154" s="30" t="s">
        <v>118</v>
      </c>
      <c r="F154" s="18" t="s">
        <v>212</v>
      </c>
      <c r="G154" s="40" t="s">
        <v>834</v>
      </c>
      <c r="H154" s="19"/>
      <c r="I154" s="17"/>
      <c r="J154" s="17"/>
      <c r="K154" s="17">
        <v>3</v>
      </c>
      <c r="L154" s="17" t="s">
        <v>99</v>
      </c>
      <c r="M154" s="17">
        <v>2</v>
      </c>
      <c r="N154" s="17">
        <v>36</v>
      </c>
      <c r="O154" s="19" t="s">
        <v>60</v>
      </c>
      <c r="P154" s="17" t="s">
        <v>60</v>
      </c>
      <c r="Q154" s="19" t="s">
        <v>60</v>
      </c>
      <c r="R154" s="19">
        <v>2</v>
      </c>
      <c r="S154" s="17"/>
      <c r="T154" s="17"/>
      <c r="U154" s="19"/>
      <c r="V154" s="19"/>
      <c r="W154" s="19"/>
      <c r="X154" s="20"/>
      <c r="Y154" s="19"/>
      <c r="Z154" s="13">
        <f t="shared" si="45"/>
        <v>2</v>
      </c>
      <c r="AA154" s="19" t="s">
        <v>9</v>
      </c>
      <c r="AB154" s="19" t="s">
        <v>9</v>
      </c>
      <c r="AC154" s="22" t="s">
        <v>9</v>
      </c>
      <c r="AD154" s="19" t="s">
        <v>9</v>
      </c>
      <c r="AE154" s="19" t="str">
        <f t="shared" si="46"/>
        <v>X</v>
      </c>
      <c r="AF154" s="19" t="str">
        <f t="shared" si="47"/>
        <v>X</v>
      </c>
      <c r="AG154" s="19">
        <f t="shared" si="48"/>
        <v>0</v>
      </c>
      <c r="AH154" s="19" t="str">
        <f t="shared" si="49"/>
        <v/>
      </c>
      <c r="AI154" s="17" t="str">
        <f t="shared" si="50"/>
        <v/>
      </c>
      <c r="AJ154" s="17" t="str">
        <f t="shared" si="51"/>
        <v/>
      </c>
      <c r="AK154" s="19" t="str">
        <f t="shared" si="52"/>
        <v>X</v>
      </c>
      <c r="AL154" s="19">
        <f t="shared" si="53"/>
        <v>0</v>
      </c>
      <c r="AM154" s="17" t="str">
        <f t="shared" si="54"/>
        <v/>
      </c>
      <c r="AN154" s="19" t="str">
        <f t="shared" si="55"/>
        <v>X</v>
      </c>
      <c r="AO154" s="19" t="str">
        <f t="shared" si="56"/>
        <v/>
      </c>
      <c r="AP154" s="19" t="str">
        <f t="shared" si="57"/>
        <v/>
      </c>
      <c r="AQ154" s="19" t="str">
        <f t="shared" si="58"/>
        <v>X</v>
      </c>
      <c r="AR154" s="17" t="str">
        <f t="shared" si="59"/>
        <v/>
      </c>
      <c r="AS154" s="19" t="str">
        <f t="shared" si="60"/>
        <v/>
      </c>
      <c r="AT154" s="19" t="str">
        <f t="shared" si="61"/>
        <v>X</v>
      </c>
      <c r="AU154" s="19" t="str">
        <f t="shared" si="62"/>
        <v/>
      </c>
      <c r="AV154" s="17" t="str">
        <f t="shared" si="63"/>
        <v/>
      </c>
      <c r="AW154" s="17" t="str">
        <f t="shared" si="64"/>
        <v/>
      </c>
      <c r="AX154" s="19" t="str">
        <f t="shared" si="65"/>
        <v/>
      </c>
      <c r="AY154" s="19" t="str">
        <f t="shared" si="66"/>
        <v>X</v>
      </c>
    </row>
    <row r="155" spans="1:51" ht="15.75" x14ac:dyDescent="0.5">
      <c r="A155" s="40" t="s">
        <v>422</v>
      </c>
      <c r="B155" s="40" t="s">
        <v>423</v>
      </c>
      <c r="C155" s="17" t="s">
        <v>506</v>
      </c>
      <c r="D155" s="57" t="s">
        <v>56</v>
      </c>
      <c r="E155" s="16" t="s">
        <v>64</v>
      </c>
      <c r="F155" s="18" t="s">
        <v>160</v>
      </c>
      <c r="G155" s="40"/>
      <c r="H155" s="19"/>
      <c r="I155" s="19"/>
      <c r="J155" s="19"/>
      <c r="K155" s="19">
        <v>1</v>
      </c>
      <c r="L155" s="19" t="s">
        <v>87</v>
      </c>
      <c r="M155" s="19">
        <v>3</v>
      </c>
      <c r="N155" s="19">
        <v>23</v>
      </c>
      <c r="O155" s="17" t="s">
        <v>60</v>
      </c>
      <c r="P155" s="17" t="s">
        <v>60</v>
      </c>
      <c r="Q155" s="19"/>
      <c r="R155" s="19">
        <v>1</v>
      </c>
      <c r="S155" s="19">
        <v>1</v>
      </c>
      <c r="T155" s="19"/>
      <c r="U155" s="19"/>
      <c r="V155" s="19"/>
      <c r="W155" s="19"/>
      <c r="X155" s="20" t="s">
        <v>60</v>
      </c>
      <c r="Y155" s="19"/>
      <c r="Z155" s="13">
        <f t="shared" si="45"/>
        <v>1</v>
      </c>
      <c r="AA155" s="19" t="s">
        <v>9</v>
      </c>
      <c r="AB155" s="19" t="s">
        <v>9</v>
      </c>
      <c r="AC155" s="22" t="s">
        <v>9</v>
      </c>
      <c r="AD155" s="19" t="s">
        <v>9</v>
      </c>
      <c r="AE155" s="19" t="str">
        <f t="shared" si="46"/>
        <v>X</v>
      </c>
      <c r="AF155" s="19" t="str">
        <f t="shared" si="47"/>
        <v>X</v>
      </c>
      <c r="AG155" s="19">
        <f t="shared" si="48"/>
        <v>0</v>
      </c>
      <c r="AH155" s="19" t="str">
        <f t="shared" si="49"/>
        <v>X</v>
      </c>
      <c r="AI155" s="17" t="str">
        <f t="shared" si="50"/>
        <v/>
      </c>
      <c r="AJ155" s="17" t="str">
        <f t="shared" si="51"/>
        <v/>
      </c>
      <c r="AK155" s="19" t="str">
        <f t="shared" si="52"/>
        <v/>
      </c>
      <c r="AL155" s="19">
        <f t="shared" si="53"/>
        <v>0</v>
      </c>
      <c r="AM155" s="17" t="str">
        <f t="shared" si="54"/>
        <v/>
      </c>
      <c r="AN155" s="19" t="str">
        <f t="shared" si="55"/>
        <v/>
      </c>
      <c r="AO155" s="19" t="str">
        <f t="shared" si="56"/>
        <v/>
      </c>
      <c r="AP155" s="19" t="str">
        <f t="shared" si="57"/>
        <v/>
      </c>
      <c r="AQ155" s="19" t="str">
        <f t="shared" si="58"/>
        <v/>
      </c>
      <c r="AR155" s="17" t="str">
        <f t="shared" si="59"/>
        <v/>
      </c>
      <c r="AS155" s="19" t="str">
        <f t="shared" si="60"/>
        <v>X</v>
      </c>
      <c r="AT155" s="19" t="str">
        <f t="shared" si="61"/>
        <v/>
      </c>
      <c r="AU155" s="19" t="str">
        <f t="shared" si="62"/>
        <v/>
      </c>
      <c r="AV155" s="17" t="str">
        <f t="shared" si="63"/>
        <v/>
      </c>
      <c r="AW155" s="17" t="str">
        <f t="shared" si="64"/>
        <v/>
      </c>
      <c r="AX155" s="19" t="str">
        <f t="shared" si="65"/>
        <v/>
      </c>
      <c r="AY155" s="19" t="str">
        <f t="shared" si="66"/>
        <v>X</v>
      </c>
    </row>
    <row r="156" spans="1:51" ht="15.75" x14ac:dyDescent="0.5">
      <c r="A156" s="40" t="s">
        <v>622</v>
      </c>
      <c r="B156" s="40" t="s">
        <v>623</v>
      </c>
      <c r="C156" s="17" t="s">
        <v>506</v>
      </c>
      <c r="D156" s="41" t="s">
        <v>85</v>
      </c>
      <c r="E156" s="16" t="s">
        <v>64</v>
      </c>
      <c r="F156" s="18" t="s">
        <v>624</v>
      </c>
      <c r="G156" s="40" t="s">
        <v>821</v>
      </c>
      <c r="H156" s="19"/>
      <c r="I156" s="19"/>
      <c r="J156" s="19"/>
      <c r="K156" s="19">
        <v>2</v>
      </c>
      <c r="L156" s="19" t="s">
        <v>75</v>
      </c>
      <c r="M156" s="19">
        <v>4</v>
      </c>
      <c r="N156" s="19">
        <v>28</v>
      </c>
      <c r="O156" s="19"/>
      <c r="P156" s="17" t="s">
        <v>60</v>
      </c>
      <c r="Q156" s="19"/>
      <c r="R156" s="19"/>
      <c r="S156" s="19">
        <v>2</v>
      </c>
      <c r="T156" s="19"/>
      <c r="U156" s="19"/>
      <c r="V156" s="19"/>
      <c r="W156" s="19"/>
      <c r="X156" s="20"/>
      <c r="Y156" s="19"/>
      <c r="Z156" s="13">
        <f t="shared" si="45"/>
        <v>2</v>
      </c>
      <c r="AA156" s="19" t="s">
        <v>9</v>
      </c>
      <c r="AB156" s="19" t="s">
        <v>60</v>
      </c>
      <c r="AC156" s="22" t="s">
        <v>9</v>
      </c>
      <c r="AD156" s="19" t="s">
        <v>9</v>
      </c>
      <c r="AE156" s="19" t="str">
        <f t="shared" si="46"/>
        <v>X</v>
      </c>
      <c r="AF156" s="19" t="str">
        <f t="shared" si="47"/>
        <v/>
      </c>
      <c r="AG156" s="19">
        <f t="shared" si="48"/>
        <v>0</v>
      </c>
      <c r="AH156" s="19" t="str">
        <f t="shared" si="49"/>
        <v>X</v>
      </c>
      <c r="AI156" s="17" t="str">
        <f t="shared" si="50"/>
        <v/>
      </c>
      <c r="AJ156" s="17" t="str">
        <f t="shared" si="51"/>
        <v/>
      </c>
      <c r="AK156" s="19" t="str">
        <f t="shared" si="52"/>
        <v/>
      </c>
      <c r="AL156" s="19">
        <f t="shared" si="53"/>
        <v>0</v>
      </c>
      <c r="AM156" s="17" t="str">
        <f t="shared" si="54"/>
        <v/>
      </c>
      <c r="AN156" s="19" t="str">
        <f t="shared" si="55"/>
        <v/>
      </c>
      <c r="AO156" s="19" t="str">
        <f t="shared" si="56"/>
        <v/>
      </c>
      <c r="AP156" s="19" t="str">
        <f t="shared" si="57"/>
        <v/>
      </c>
      <c r="AQ156" s="19" t="str">
        <f t="shared" si="58"/>
        <v/>
      </c>
      <c r="AR156" s="17" t="str">
        <f t="shared" si="59"/>
        <v/>
      </c>
      <c r="AS156" s="19" t="str">
        <f t="shared" si="60"/>
        <v>X</v>
      </c>
      <c r="AT156" s="19" t="str">
        <f t="shared" si="61"/>
        <v>X</v>
      </c>
      <c r="AU156" s="19" t="str">
        <f t="shared" si="62"/>
        <v>X</v>
      </c>
      <c r="AV156" s="17" t="str">
        <f t="shared" si="63"/>
        <v/>
      </c>
      <c r="AW156" s="17" t="str">
        <f t="shared" si="64"/>
        <v/>
      </c>
      <c r="AX156" s="19" t="str">
        <f t="shared" si="65"/>
        <v/>
      </c>
      <c r="AY156" s="19" t="str">
        <f t="shared" si="66"/>
        <v/>
      </c>
    </row>
    <row r="157" spans="1:51" ht="15.75" x14ac:dyDescent="0.5">
      <c r="A157" s="40" t="s">
        <v>625</v>
      </c>
      <c r="B157" s="40" t="s">
        <v>626</v>
      </c>
      <c r="C157" s="17" t="s">
        <v>506</v>
      </c>
      <c r="D157" s="57" t="s">
        <v>56</v>
      </c>
      <c r="E157" s="16" t="s">
        <v>133</v>
      </c>
      <c r="F157" s="18" t="s">
        <v>627</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 t="shared" si="45"/>
        <v>3</v>
      </c>
      <c r="AA157" s="19" t="s">
        <v>9</v>
      </c>
      <c r="AB157" s="19" t="s">
        <v>9</v>
      </c>
      <c r="AC157" s="22" t="s">
        <v>9</v>
      </c>
      <c r="AD157" s="19" t="s">
        <v>60</v>
      </c>
      <c r="AE157" s="19" t="str">
        <f t="shared" si="46"/>
        <v/>
      </c>
      <c r="AF157" s="19" t="str">
        <f t="shared" si="47"/>
        <v>X</v>
      </c>
      <c r="AG157" s="19">
        <f t="shared" si="48"/>
        <v>0</v>
      </c>
      <c r="AH157" s="19" t="str">
        <f t="shared" si="49"/>
        <v>X</v>
      </c>
      <c r="AI157" s="17" t="str">
        <f t="shared" si="50"/>
        <v/>
      </c>
      <c r="AJ157" s="17" t="str">
        <f t="shared" si="51"/>
        <v>X</v>
      </c>
      <c r="AK157" s="19" t="str">
        <f t="shared" si="52"/>
        <v/>
      </c>
      <c r="AL157" s="19">
        <f t="shared" si="53"/>
        <v>0</v>
      </c>
      <c r="AM157" s="17" t="str">
        <f t="shared" si="54"/>
        <v/>
      </c>
      <c r="AN157" s="19" t="str">
        <f t="shared" si="55"/>
        <v/>
      </c>
      <c r="AO157" s="19" t="str">
        <f t="shared" si="56"/>
        <v/>
      </c>
      <c r="AP157" s="19" t="str">
        <f t="shared" si="57"/>
        <v/>
      </c>
      <c r="AQ157" s="19" t="str">
        <f t="shared" si="58"/>
        <v/>
      </c>
      <c r="AR157" s="17" t="str">
        <f t="shared" si="59"/>
        <v/>
      </c>
      <c r="AS157" s="19" t="str">
        <f t="shared" si="60"/>
        <v>X</v>
      </c>
      <c r="AT157" s="19" t="str">
        <f t="shared" si="61"/>
        <v/>
      </c>
      <c r="AU157" s="19" t="str">
        <f t="shared" si="62"/>
        <v/>
      </c>
      <c r="AV157" s="17" t="str">
        <f t="shared" si="63"/>
        <v/>
      </c>
      <c r="AW157" s="17" t="str">
        <f t="shared" si="64"/>
        <v>X</v>
      </c>
      <c r="AX157" s="19" t="str">
        <f t="shared" si="65"/>
        <v/>
      </c>
      <c r="AY157" s="19" t="str">
        <f t="shared" si="66"/>
        <v>X</v>
      </c>
    </row>
    <row r="158" spans="1:51" ht="15.75" x14ac:dyDescent="0.5">
      <c r="A158" s="40" t="s">
        <v>628</v>
      </c>
      <c r="B158" s="40" t="s">
        <v>629</v>
      </c>
      <c r="C158" s="17" t="s">
        <v>506</v>
      </c>
      <c r="D158" s="34" t="s">
        <v>56</v>
      </c>
      <c r="E158" s="16" t="s">
        <v>57</v>
      </c>
      <c r="F158" s="18" t="s">
        <v>372</v>
      </c>
      <c r="G158" s="40" t="s">
        <v>820</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 t="shared" si="45"/>
        <v>2</v>
      </c>
      <c r="AA158" s="19" t="s">
        <v>9</v>
      </c>
      <c r="AB158" s="19" t="s">
        <v>9</v>
      </c>
      <c r="AC158" s="22" t="s">
        <v>9</v>
      </c>
      <c r="AD158" s="19" t="s">
        <v>9</v>
      </c>
      <c r="AE158" s="19" t="str">
        <f t="shared" si="46"/>
        <v/>
      </c>
      <c r="AF158" s="19" t="str">
        <f t="shared" si="47"/>
        <v/>
      </c>
      <c r="AG158" s="19">
        <f t="shared" si="48"/>
        <v>0</v>
      </c>
      <c r="AH158" s="19" t="str">
        <f t="shared" si="49"/>
        <v>X</v>
      </c>
      <c r="AI158" s="17" t="str">
        <f t="shared" si="50"/>
        <v/>
      </c>
      <c r="AJ158" s="17" t="str">
        <f t="shared" si="51"/>
        <v/>
      </c>
      <c r="AK158" s="19" t="str">
        <f t="shared" si="52"/>
        <v/>
      </c>
      <c r="AL158" s="19">
        <f t="shared" si="53"/>
        <v>0</v>
      </c>
      <c r="AM158" s="17" t="str">
        <f t="shared" si="54"/>
        <v/>
      </c>
      <c r="AN158" s="19" t="str">
        <f t="shared" si="55"/>
        <v/>
      </c>
      <c r="AO158" s="19" t="str">
        <f t="shared" si="56"/>
        <v>X</v>
      </c>
      <c r="AP158" s="19" t="str">
        <f t="shared" si="57"/>
        <v/>
      </c>
      <c r="AQ158" s="19" t="str">
        <f t="shared" si="58"/>
        <v>X</v>
      </c>
      <c r="AR158" s="17" t="str">
        <f t="shared" si="59"/>
        <v/>
      </c>
      <c r="AS158" s="19" t="str">
        <f t="shared" si="60"/>
        <v>X</v>
      </c>
      <c r="AT158" s="19" t="str">
        <f t="shared" si="61"/>
        <v/>
      </c>
      <c r="AU158" s="19" t="str">
        <f t="shared" si="62"/>
        <v/>
      </c>
      <c r="AV158" s="17" t="str">
        <f t="shared" si="63"/>
        <v/>
      </c>
      <c r="AW158" s="17" t="str">
        <f t="shared" si="64"/>
        <v/>
      </c>
      <c r="AX158" s="19" t="str">
        <f t="shared" si="65"/>
        <v/>
      </c>
      <c r="AY158" s="19" t="str">
        <f t="shared" si="66"/>
        <v/>
      </c>
    </row>
    <row r="159" spans="1:51" ht="15.75" x14ac:dyDescent="0.5">
      <c r="A159" s="40" t="s">
        <v>630</v>
      </c>
      <c r="B159" s="40" t="s">
        <v>631</v>
      </c>
      <c r="C159" s="17" t="s">
        <v>506</v>
      </c>
      <c r="D159" s="34" t="s">
        <v>56</v>
      </c>
      <c r="E159" s="16" t="s">
        <v>73</v>
      </c>
      <c r="F159" s="18" t="s">
        <v>579</v>
      </c>
      <c r="G159" s="40" t="s">
        <v>825</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 t="shared" si="45"/>
        <v>1</v>
      </c>
      <c r="AA159" s="19" t="s">
        <v>9</v>
      </c>
      <c r="AB159" s="19" t="s">
        <v>9</v>
      </c>
      <c r="AC159" s="22" t="s">
        <v>9</v>
      </c>
      <c r="AD159" s="19" t="s">
        <v>9</v>
      </c>
      <c r="AE159" s="19" t="str">
        <f t="shared" si="46"/>
        <v>X</v>
      </c>
      <c r="AF159" s="19" t="str">
        <f t="shared" si="47"/>
        <v>X</v>
      </c>
      <c r="AG159" s="19">
        <f t="shared" si="48"/>
        <v>0</v>
      </c>
      <c r="AH159" s="19" t="str">
        <f t="shared" si="49"/>
        <v>X</v>
      </c>
      <c r="AI159" s="17" t="str">
        <f t="shared" si="50"/>
        <v/>
      </c>
      <c r="AJ159" s="17" t="str">
        <f t="shared" si="51"/>
        <v/>
      </c>
      <c r="AK159" s="19" t="str">
        <f t="shared" si="52"/>
        <v>X</v>
      </c>
      <c r="AL159" s="19">
        <f t="shared" si="53"/>
        <v>0</v>
      </c>
      <c r="AM159" s="17" t="str">
        <f t="shared" si="54"/>
        <v/>
      </c>
      <c r="AN159" s="19" t="str">
        <f t="shared" si="55"/>
        <v/>
      </c>
      <c r="AO159" s="19" t="str">
        <f t="shared" si="56"/>
        <v/>
      </c>
      <c r="AP159" s="19" t="str">
        <f t="shared" si="57"/>
        <v/>
      </c>
      <c r="AQ159" s="19" t="str">
        <f t="shared" si="58"/>
        <v/>
      </c>
      <c r="AR159" s="17" t="str">
        <f t="shared" si="59"/>
        <v/>
      </c>
      <c r="AS159" s="19" t="str">
        <f t="shared" si="60"/>
        <v/>
      </c>
      <c r="AT159" s="19" t="str">
        <f t="shared" si="61"/>
        <v/>
      </c>
      <c r="AU159" s="19" t="str">
        <f t="shared" si="62"/>
        <v/>
      </c>
      <c r="AV159" s="17" t="str">
        <f t="shared" si="63"/>
        <v/>
      </c>
      <c r="AW159" s="17" t="str">
        <f t="shared" si="64"/>
        <v/>
      </c>
      <c r="AX159" s="19" t="str">
        <f t="shared" si="65"/>
        <v/>
      </c>
      <c r="AY159" s="19" t="str">
        <f t="shared" si="66"/>
        <v/>
      </c>
    </row>
    <row r="160" spans="1:51" ht="15.75" x14ac:dyDescent="0.5">
      <c r="A160" s="40" t="s">
        <v>632</v>
      </c>
      <c r="B160" s="40" t="s">
        <v>633</v>
      </c>
      <c r="C160" s="17" t="s">
        <v>506</v>
      </c>
      <c r="D160" s="57" t="s">
        <v>85</v>
      </c>
      <c r="E160" s="16" t="s">
        <v>118</v>
      </c>
      <c r="F160" s="40" t="s">
        <v>149</v>
      </c>
      <c r="G160" s="40" t="s">
        <v>836</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 t="shared" si="45"/>
        <v>3</v>
      </c>
      <c r="AA160" s="19" t="s">
        <v>9</v>
      </c>
      <c r="AB160" s="19" t="s">
        <v>9</v>
      </c>
      <c r="AC160" s="22" t="s">
        <v>9</v>
      </c>
      <c r="AD160" s="19" t="s">
        <v>9</v>
      </c>
      <c r="AE160" s="19" t="str">
        <f t="shared" si="46"/>
        <v/>
      </c>
      <c r="AF160" s="19" t="str">
        <f t="shared" si="47"/>
        <v/>
      </c>
      <c r="AG160" s="19">
        <f t="shared" si="48"/>
        <v>0</v>
      </c>
      <c r="AH160" s="19" t="str">
        <f t="shared" si="49"/>
        <v/>
      </c>
      <c r="AI160" s="17" t="str">
        <f t="shared" si="50"/>
        <v/>
      </c>
      <c r="AJ160" s="17" t="str">
        <f t="shared" si="51"/>
        <v>X</v>
      </c>
      <c r="AK160" s="19" t="str">
        <f t="shared" si="52"/>
        <v/>
      </c>
      <c r="AL160" s="19">
        <f t="shared" si="53"/>
        <v>0</v>
      </c>
      <c r="AM160" s="17" t="str">
        <f t="shared" si="54"/>
        <v>X</v>
      </c>
      <c r="AN160" s="19" t="str">
        <f t="shared" si="55"/>
        <v/>
      </c>
      <c r="AO160" s="19" t="str">
        <f t="shared" si="56"/>
        <v/>
      </c>
      <c r="AP160" s="19" t="str">
        <f t="shared" si="57"/>
        <v/>
      </c>
      <c r="AQ160" s="19" t="str">
        <f t="shared" si="58"/>
        <v/>
      </c>
      <c r="AR160" s="17" t="str">
        <f t="shared" si="59"/>
        <v>X</v>
      </c>
      <c r="AS160" s="19" t="str">
        <f t="shared" si="60"/>
        <v/>
      </c>
      <c r="AT160" s="19" t="str">
        <f t="shared" si="61"/>
        <v>X</v>
      </c>
      <c r="AU160" s="19" t="str">
        <f t="shared" si="62"/>
        <v/>
      </c>
      <c r="AV160" s="17" t="str">
        <f t="shared" si="63"/>
        <v/>
      </c>
      <c r="AW160" s="17" t="str">
        <f t="shared" si="64"/>
        <v/>
      </c>
      <c r="AX160" s="19" t="str">
        <f t="shared" si="65"/>
        <v>X</v>
      </c>
      <c r="AY160" s="19" t="str">
        <f t="shared" si="66"/>
        <v/>
      </c>
    </row>
    <row r="161" spans="1:51" ht="15.75" x14ac:dyDescent="0.5">
      <c r="A161" s="40" t="s">
        <v>634</v>
      </c>
      <c r="B161" s="40" t="s">
        <v>635</v>
      </c>
      <c r="C161" s="17" t="s">
        <v>506</v>
      </c>
      <c r="D161" s="57" t="s">
        <v>56</v>
      </c>
      <c r="E161" s="16" t="s">
        <v>64</v>
      </c>
      <c r="F161" s="18" t="s">
        <v>636</v>
      </c>
      <c r="G161" s="40" t="s">
        <v>822</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 t="shared" si="45"/>
        <v>3</v>
      </c>
      <c r="AA161" s="19" t="s">
        <v>9</v>
      </c>
      <c r="AB161" s="19" t="s">
        <v>9</v>
      </c>
      <c r="AC161" s="22" t="s">
        <v>9</v>
      </c>
      <c r="AD161" s="19" t="s">
        <v>60</v>
      </c>
      <c r="AE161" s="19" t="str">
        <f t="shared" si="46"/>
        <v/>
      </c>
      <c r="AF161" s="19" t="str">
        <f t="shared" si="47"/>
        <v/>
      </c>
      <c r="AG161" s="19">
        <f t="shared" si="48"/>
        <v>0</v>
      </c>
      <c r="AH161" s="19" t="str">
        <f t="shared" si="49"/>
        <v>X</v>
      </c>
      <c r="AI161" s="17" t="str">
        <f t="shared" si="50"/>
        <v/>
      </c>
      <c r="AJ161" s="17" t="str">
        <f t="shared" si="51"/>
        <v>X</v>
      </c>
      <c r="AK161" s="19" t="str">
        <f t="shared" si="52"/>
        <v/>
      </c>
      <c r="AL161" s="19">
        <f t="shared" si="53"/>
        <v>0</v>
      </c>
      <c r="AM161" s="17" t="str">
        <f t="shared" si="54"/>
        <v/>
      </c>
      <c r="AN161" s="19" t="str">
        <f t="shared" si="55"/>
        <v/>
      </c>
      <c r="AO161" s="19" t="str">
        <f t="shared" si="56"/>
        <v/>
      </c>
      <c r="AP161" s="19" t="str">
        <f t="shared" si="57"/>
        <v/>
      </c>
      <c r="AQ161" s="19" t="str">
        <f t="shared" si="58"/>
        <v/>
      </c>
      <c r="AR161" s="17" t="str">
        <f t="shared" si="59"/>
        <v/>
      </c>
      <c r="AS161" s="19" t="str">
        <f t="shared" si="60"/>
        <v>X</v>
      </c>
      <c r="AT161" s="19" t="str">
        <f t="shared" si="61"/>
        <v/>
      </c>
      <c r="AU161" s="19" t="str">
        <f t="shared" si="62"/>
        <v>X</v>
      </c>
      <c r="AV161" s="17" t="str">
        <f t="shared" si="63"/>
        <v/>
      </c>
      <c r="AW161" s="17" t="str">
        <f t="shared" si="64"/>
        <v>X</v>
      </c>
      <c r="AX161" s="19" t="str">
        <f t="shared" si="65"/>
        <v/>
      </c>
      <c r="AY161" s="19" t="str">
        <f t="shared" si="66"/>
        <v>X</v>
      </c>
    </row>
    <row r="162" spans="1:51" ht="15.75" x14ac:dyDescent="0.5">
      <c r="A162" s="39" t="s">
        <v>368</v>
      </c>
      <c r="B162" s="39" t="s">
        <v>369</v>
      </c>
      <c r="C162" s="17" t="s">
        <v>69</v>
      </c>
      <c r="D162" s="34"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 t="shared" si="45"/>
        <v>2</v>
      </c>
      <c r="AA162" s="19" t="s">
        <v>60</v>
      </c>
      <c r="AB162" s="19" t="s">
        <v>9</v>
      </c>
      <c r="AC162" s="22" t="s">
        <v>9</v>
      </c>
      <c r="AD162" s="19" t="s">
        <v>60</v>
      </c>
      <c r="AE162" s="19" t="str">
        <f t="shared" si="46"/>
        <v>X</v>
      </c>
      <c r="AF162" s="19" t="str">
        <f t="shared" si="47"/>
        <v>X</v>
      </c>
      <c r="AG162" s="19">
        <f t="shared" si="48"/>
        <v>0</v>
      </c>
      <c r="AH162" s="19" t="str">
        <f t="shared" si="49"/>
        <v/>
      </c>
      <c r="AI162" s="17" t="str">
        <f t="shared" si="50"/>
        <v/>
      </c>
      <c r="AJ162" s="17" t="str">
        <f t="shared" si="51"/>
        <v/>
      </c>
      <c r="AK162" s="19" t="str">
        <f t="shared" si="52"/>
        <v/>
      </c>
      <c r="AL162" s="19">
        <f t="shared" si="53"/>
        <v>0</v>
      </c>
      <c r="AM162" s="17" t="str">
        <f t="shared" si="54"/>
        <v/>
      </c>
      <c r="AN162" s="19" t="str">
        <f t="shared" si="55"/>
        <v/>
      </c>
      <c r="AO162" s="19" t="str">
        <f t="shared" si="56"/>
        <v/>
      </c>
      <c r="AP162" s="19" t="str">
        <f t="shared" si="57"/>
        <v/>
      </c>
      <c r="AQ162" s="19" t="str">
        <f t="shared" si="58"/>
        <v/>
      </c>
      <c r="AR162" s="17" t="str">
        <f t="shared" si="59"/>
        <v/>
      </c>
      <c r="AS162" s="19" t="str">
        <f t="shared" si="60"/>
        <v>X</v>
      </c>
      <c r="AT162" s="19" t="str">
        <f t="shared" si="61"/>
        <v/>
      </c>
      <c r="AU162" s="19" t="str">
        <f t="shared" si="62"/>
        <v/>
      </c>
      <c r="AV162" s="17" t="str">
        <f t="shared" si="63"/>
        <v/>
      </c>
      <c r="AW162" s="17" t="str">
        <f t="shared" si="64"/>
        <v>X</v>
      </c>
      <c r="AX162" s="19" t="str">
        <f t="shared" si="65"/>
        <v/>
      </c>
      <c r="AY162" s="19" t="str">
        <f t="shared" si="66"/>
        <v>X</v>
      </c>
    </row>
    <row r="163" spans="1:51" ht="15.75" x14ac:dyDescent="0.5">
      <c r="A163" s="40" t="s">
        <v>637</v>
      </c>
      <c r="B163" s="40" t="s">
        <v>638</v>
      </c>
      <c r="C163" s="17" t="s">
        <v>506</v>
      </c>
      <c r="D163" s="34" t="s">
        <v>56</v>
      </c>
      <c r="E163" s="16" t="s">
        <v>118</v>
      </c>
      <c r="F163" s="18" t="s">
        <v>212</v>
      </c>
      <c r="G163" s="40" t="s">
        <v>834</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 t="shared" si="45"/>
        <v>2</v>
      </c>
      <c r="AA163" s="19" t="s">
        <v>9</v>
      </c>
      <c r="AB163" s="19" t="s">
        <v>9</v>
      </c>
      <c r="AC163" s="22" t="s">
        <v>60</v>
      </c>
      <c r="AD163" s="19" t="s">
        <v>9</v>
      </c>
      <c r="AE163" s="19" t="str">
        <f t="shared" si="46"/>
        <v>X</v>
      </c>
      <c r="AF163" s="19" t="str">
        <f t="shared" si="47"/>
        <v>X</v>
      </c>
      <c r="AG163" s="19">
        <f t="shared" si="48"/>
        <v>0</v>
      </c>
      <c r="AH163" s="19" t="str">
        <f t="shared" si="49"/>
        <v>X</v>
      </c>
      <c r="AI163" s="17" t="str">
        <f t="shared" si="50"/>
        <v/>
      </c>
      <c r="AJ163" s="17" t="str">
        <f t="shared" si="51"/>
        <v/>
      </c>
      <c r="AK163" s="19" t="str">
        <f t="shared" si="52"/>
        <v>X</v>
      </c>
      <c r="AL163" s="19">
        <f t="shared" si="53"/>
        <v>0</v>
      </c>
      <c r="AM163" s="17" t="str">
        <f t="shared" si="54"/>
        <v/>
      </c>
      <c r="AN163" s="19" t="str">
        <f t="shared" si="55"/>
        <v/>
      </c>
      <c r="AO163" s="19" t="str">
        <f t="shared" si="56"/>
        <v/>
      </c>
      <c r="AP163" s="19" t="str">
        <f t="shared" si="57"/>
        <v/>
      </c>
      <c r="AQ163" s="19" t="str">
        <f t="shared" si="58"/>
        <v/>
      </c>
      <c r="AR163" s="17" t="str">
        <f t="shared" si="59"/>
        <v/>
      </c>
      <c r="AS163" s="19" t="str">
        <f t="shared" si="60"/>
        <v>X</v>
      </c>
      <c r="AT163" s="19" t="str">
        <f t="shared" si="61"/>
        <v/>
      </c>
      <c r="AU163" s="19" t="str">
        <f t="shared" si="62"/>
        <v/>
      </c>
      <c r="AV163" s="17" t="str">
        <f t="shared" si="63"/>
        <v/>
      </c>
      <c r="AW163" s="17" t="str">
        <f t="shared" si="64"/>
        <v/>
      </c>
      <c r="AX163" s="19" t="str">
        <f t="shared" si="65"/>
        <v/>
      </c>
      <c r="AY163" s="19" t="str">
        <f t="shared" si="66"/>
        <v/>
      </c>
    </row>
    <row r="164" spans="1:51" ht="15.75" x14ac:dyDescent="0.5">
      <c r="A164" s="39" t="s">
        <v>373</v>
      </c>
      <c r="B164" s="39" t="s">
        <v>374</v>
      </c>
      <c r="C164" s="17" t="s">
        <v>69</v>
      </c>
      <c r="D164" s="34" t="s">
        <v>85</v>
      </c>
      <c r="E164" s="30" t="s">
        <v>118</v>
      </c>
      <c r="F164" s="18" t="s">
        <v>375</v>
      </c>
      <c r="G164" s="40" t="s">
        <v>861</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 t="shared" si="45"/>
        <v>2</v>
      </c>
      <c r="AA164" s="19" t="s">
        <v>9</v>
      </c>
      <c r="AB164" s="19" t="s">
        <v>9</v>
      </c>
      <c r="AC164" s="22" t="s">
        <v>9</v>
      </c>
      <c r="AD164" s="19" t="s">
        <v>9</v>
      </c>
      <c r="AE164" s="19" t="str">
        <f t="shared" si="46"/>
        <v/>
      </c>
      <c r="AF164" s="19" t="str">
        <f t="shared" si="47"/>
        <v/>
      </c>
      <c r="AG164" s="19">
        <f t="shared" si="48"/>
        <v>0</v>
      </c>
      <c r="AH164" s="19" t="str">
        <f t="shared" si="49"/>
        <v>X</v>
      </c>
      <c r="AI164" s="17" t="str">
        <f t="shared" si="50"/>
        <v/>
      </c>
      <c r="AJ164" s="17" t="str">
        <f t="shared" si="51"/>
        <v/>
      </c>
      <c r="AK164" s="19" t="str">
        <f t="shared" si="52"/>
        <v>X</v>
      </c>
      <c r="AL164" s="19">
        <f t="shared" si="53"/>
        <v>0</v>
      </c>
      <c r="AM164" s="17" t="str">
        <f t="shared" si="54"/>
        <v/>
      </c>
      <c r="AN164" s="19" t="str">
        <f t="shared" si="55"/>
        <v/>
      </c>
      <c r="AO164" s="19" t="str">
        <f t="shared" si="56"/>
        <v/>
      </c>
      <c r="AP164" s="19" t="str">
        <f t="shared" si="57"/>
        <v>X</v>
      </c>
      <c r="AQ164" s="19" t="str">
        <f t="shared" si="58"/>
        <v/>
      </c>
      <c r="AR164" s="17" t="str">
        <f t="shared" si="59"/>
        <v/>
      </c>
      <c r="AS164" s="19" t="str">
        <f t="shared" si="60"/>
        <v/>
      </c>
      <c r="AT164" s="19" t="str">
        <f t="shared" si="61"/>
        <v/>
      </c>
      <c r="AU164" s="19" t="str">
        <f t="shared" si="62"/>
        <v>X</v>
      </c>
      <c r="AV164" s="17" t="str">
        <f t="shared" si="63"/>
        <v/>
      </c>
      <c r="AW164" s="17" t="str">
        <f t="shared" si="64"/>
        <v/>
      </c>
      <c r="AX164" s="19" t="str">
        <f t="shared" si="65"/>
        <v/>
      </c>
      <c r="AY164" s="19" t="str">
        <f t="shared" si="66"/>
        <v/>
      </c>
    </row>
    <row r="165" spans="1:51" ht="15.75" x14ac:dyDescent="0.5">
      <c r="A165" s="39" t="s">
        <v>378</v>
      </c>
      <c r="B165" s="39" t="s">
        <v>379</v>
      </c>
      <c r="C165" s="17" t="s">
        <v>69</v>
      </c>
      <c r="D165" s="57" t="s">
        <v>56</v>
      </c>
      <c r="E165" s="30" t="s">
        <v>106</v>
      </c>
      <c r="F165" s="18" t="s">
        <v>380</v>
      </c>
      <c r="G165" s="40" t="s">
        <v>840</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 t="shared" si="45"/>
        <v>2</v>
      </c>
      <c r="AA165" s="19" t="s">
        <v>9</v>
      </c>
      <c r="AB165" s="19" t="s">
        <v>9</v>
      </c>
      <c r="AC165" s="22" t="s">
        <v>9</v>
      </c>
      <c r="AD165" s="19" t="s">
        <v>9</v>
      </c>
      <c r="AE165" s="19" t="str">
        <f t="shared" si="46"/>
        <v/>
      </c>
      <c r="AF165" s="19" t="str">
        <f t="shared" si="47"/>
        <v>X</v>
      </c>
      <c r="AG165" s="19">
        <f t="shared" si="48"/>
        <v>0</v>
      </c>
      <c r="AH165" s="19" t="str">
        <f t="shared" si="49"/>
        <v/>
      </c>
      <c r="AI165" s="17" t="str">
        <f t="shared" si="50"/>
        <v/>
      </c>
      <c r="AJ165" s="17" t="str">
        <f t="shared" si="51"/>
        <v/>
      </c>
      <c r="AK165" s="19" t="str">
        <f t="shared" si="52"/>
        <v/>
      </c>
      <c r="AL165" s="19">
        <f t="shared" si="53"/>
        <v>0</v>
      </c>
      <c r="AM165" s="17" t="str">
        <f t="shared" si="54"/>
        <v/>
      </c>
      <c r="AN165" s="19" t="str">
        <f t="shared" si="55"/>
        <v/>
      </c>
      <c r="AO165" s="19" t="str">
        <f t="shared" si="56"/>
        <v/>
      </c>
      <c r="AP165" s="19" t="str">
        <f t="shared" si="57"/>
        <v/>
      </c>
      <c r="AQ165" s="19" t="str">
        <f t="shared" si="58"/>
        <v>X</v>
      </c>
      <c r="AR165" s="17" t="str">
        <f t="shared" si="59"/>
        <v/>
      </c>
      <c r="AS165" s="19" t="str">
        <f t="shared" si="60"/>
        <v/>
      </c>
      <c r="AT165" s="19" t="str">
        <f t="shared" si="61"/>
        <v/>
      </c>
      <c r="AU165" s="19" t="str">
        <f t="shared" si="62"/>
        <v/>
      </c>
      <c r="AV165" s="17" t="str">
        <f t="shared" si="63"/>
        <v>X</v>
      </c>
      <c r="AW165" s="17" t="str">
        <f t="shared" si="64"/>
        <v/>
      </c>
      <c r="AX165" s="19" t="str">
        <f t="shared" si="65"/>
        <v/>
      </c>
      <c r="AY165" s="19" t="str">
        <f t="shared" si="66"/>
        <v/>
      </c>
    </row>
    <row r="166" spans="1:51" ht="15.75" x14ac:dyDescent="0.5">
      <c r="A166" s="40" t="s">
        <v>639</v>
      </c>
      <c r="B166" s="40" t="s">
        <v>640</v>
      </c>
      <c r="C166" s="17" t="s">
        <v>506</v>
      </c>
      <c r="D166" s="57" t="s">
        <v>63</v>
      </c>
      <c r="E166" s="16" t="s">
        <v>57</v>
      </c>
      <c r="F166" s="18" t="s">
        <v>641</v>
      </c>
      <c r="G166" s="40" t="s">
        <v>820</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 t="shared" si="45"/>
        <v>2</v>
      </c>
      <c r="AA166" s="19" t="s">
        <v>60</v>
      </c>
      <c r="AB166" s="19" t="s">
        <v>9</v>
      </c>
      <c r="AC166" s="22" t="s">
        <v>9</v>
      </c>
      <c r="AD166" s="19" t="s">
        <v>9</v>
      </c>
      <c r="AE166" s="19" t="str">
        <f t="shared" si="46"/>
        <v>X</v>
      </c>
      <c r="AF166" s="19" t="str">
        <f t="shared" si="47"/>
        <v>X</v>
      </c>
      <c r="AG166" s="19">
        <f t="shared" si="48"/>
        <v>0</v>
      </c>
      <c r="AH166" s="19" t="str">
        <f t="shared" si="49"/>
        <v/>
      </c>
      <c r="AI166" s="17" t="str">
        <f t="shared" si="50"/>
        <v/>
      </c>
      <c r="AJ166" s="17" t="str">
        <f t="shared" si="51"/>
        <v/>
      </c>
      <c r="AK166" s="19" t="str">
        <f t="shared" si="52"/>
        <v/>
      </c>
      <c r="AL166" s="19">
        <f t="shared" si="53"/>
        <v>0</v>
      </c>
      <c r="AM166" s="17" t="str">
        <f t="shared" si="54"/>
        <v/>
      </c>
      <c r="AN166" s="19" t="str">
        <f t="shared" si="55"/>
        <v/>
      </c>
      <c r="AO166" s="19" t="str">
        <f t="shared" si="56"/>
        <v/>
      </c>
      <c r="AP166" s="19" t="str">
        <f t="shared" si="57"/>
        <v/>
      </c>
      <c r="AQ166" s="19" t="str">
        <f t="shared" si="58"/>
        <v/>
      </c>
      <c r="AR166" s="17" t="str">
        <f t="shared" si="59"/>
        <v/>
      </c>
      <c r="AS166" s="19" t="str">
        <f t="shared" si="60"/>
        <v>X</v>
      </c>
      <c r="AT166" s="19" t="str">
        <f t="shared" si="61"/>
        <v/>
      </c>
      <c r="AU166" s="19" t="str">
        <f t="shared" si="62"/>
        <v/>
      </c>
      <c r="AV166" s="17" t="str">
        <f t="shared" si="63"/>
        <v>X</v>
      </c>
      <c r="AW166" s="17" t="str">
        <f t="shared" si="64"/>
        <v/>
      </c>
      <c r="AX166" s="19" t="str">
        <f t="shared" si="65"/>
        <v/>
      </c>
      <c r="AY166" s="19" t="str">
        <f t="shared" si="66"/>
        <v>X</v>
      </c>
    </row>
    <row r="167" spans="1:51" ht="15.75" x14ac:dyDescent="0.5">
      <c r="A167" s="39" t="s">
        <v>381</v>
      </c>
      <c r="B167" s="39" t="s">
        <v>382</v>
      </c>
      <c r="C167" s="17" t="s">
        <v>69</v>
      </c>
      <c r="D167" s="34" t="s">
        <v>85</v>
      </c>
      <c r="E167" s="30" t="s">
        <v>118</v>
      </c>
      <c r="F167" s="18" t="s">
        <v>164</v>
      </c>
      <c r="G167" s="40" t="s">
        <v>857</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 t="shared" si="45"/>
        <v>2</v>
      </c>
      <c r="AA167" s="19" t="s">
        <v>60</v>
      </c>
      <c r="AB167" s="19" t="s">
        <v>9</v>
      </c>
      <c r="AC167" s="22" t="s">
        <v>9</v>
      </c>
      <c r="AD167" s="19" t="s">
        <v>9</v>
      </c>
      <c r="AE167" s="19" t="str">
        <f t="shared" si="46"/>
        <v>X</v>
      </c>
      <c r="AF167" s="19" t="str">
        <f t="shared" si="47"/>
        <v/>
      </c>
      <c r="AG167" s="19">
        <f t="shared" si="48"/>
        <v>0</v>
      </c>
      <c r="AH167" s="19" t="str">
        <f t="shared" si="49"/>
        <v>X</v>
      </c>
      <c r="AI167" s="17" t="str">
        <f t="shared" si="50"/>
        <v/>
      </c>
      <c r="AJ167" s="17" t="str">
        <f t="shared" si="51"/>
        <v/>
      </c>
      <c r="AK167" s="19" t="str">
        <f t="shared" si="52"/>
        <v>X</v>
      </c>
      <c r="AL167" s="19">
        <f t="shared" si="53"/>
        <v>0</v>
      </c>
      <c r="AM167" s="17" t="str">
        <f t="shared" si="54"/>
        <v/>
      </c>
      <c r="AN167" s="19" t="str">
        <f t="shared" si="55"/>
        <v/>
      </c>
      <c r="AO167" s="19" t="str">
        <f t="shared" si="56"/>
        <v>X</v>
      </c>
      <c r="AP167" s="19" t="str">
        <f t="shared" si="57"/>
        <v/>
      </c>
      <c r="AQ167" s="19" t="str">
        <f t="shared" si="58"/>
        <v>X</v>
      </c>
      <c r="AR167" s="17" t="str">
        <f t="shared" si="59"/>
        <v/>
      </c>
      <c r="AS167" s="19" t="str">
        <f t="shared" si="60"/>
        <v>X</v>
      </c>
      <c r="AT167" s="19" t="str">
        <f t="shared" si="61"/>
        <v>X</v>
      </c>
      <c r="AU167" s="19" t="str">
        <f t="shared" si="62"/>
        <v/>
      </c>
      <c r="AV167" s="17" t="str">
        <f t="shared" si="63"/>
        <v/>
      </c>
      <c r="AW167" s="17" t="str">
        <f t="shared" si="64"/>
        <v/>
      </c>
      <c r="AX167" s="19" t="str">
        <f t="shared" si="65"/>
        <v/>
      </c>
      <c r="AY167" s="19" t="str">
        <f t="shared" si="66"/>
        <v>X</v>
      </c>
    </row>
    <row r="168" spans="1:51" ht="15.75" x14ac:dyDescent="0.5">
      <c r="A168" s="40" t="s">
        <v>642</v>
      </c>
      <c r="B168" s="40" t="s">
        <v>643</v>
      </c>
      <c r="C168" s="17" t="s">
        <v>506</v>
      </c>
      <c r="D168" s="57" t="s">
        <v>56</v>
      </c>
      <c r="E168" s="16" t="s">
        <v>73</v>
      </c>
      <c r="F168" s="18" t="s">
        <v>644</v>
      </c>
      <c r="G168" s="40" t="s">
        <v>823</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 t="shared" si="45"/>
        <v>1</v>
      </c>
      <c r="AA168" s="19" t="s">
        <v>9</v>
      </c>
      <c r="AB168" s="19" t="s">
        <v>9</v>
      </c>
      <c r="AC168" s="22" t="s">
        <v>9</v>
      </c>
      <c r="AD168" s="19" t="s">
        <v>9</v>
      </c>
      <c r="AE168" s="19" t="str">
        <f t="shared" si="46"/>
        <v>X</v>
      </c>
      <c r="AF168" s="19" t="str">
        <f t="shared" si="47"/>
        <v/>
      </c>
      <c r="AG168" s="19">
        <f t="shared" si="48"/>
        <v>0</v>
      </c>
      <c r="AH168" s="19" t="str">
        <f t="shared" si="49"/>
        <v>X</v>
      </c>
      <c r="AI168" s="17" t="str">
        <f t="shared" si="50"/>
        <v/>
      </c>
      <c r="AJ168" s="17" t="str">
        <f t="shared" si="51"/>
        <v/>
      </c>
      <c r="AK168" s="19" t="str">
        <f t="shared" si="52"/>
        <v>X</v>
      </c>
      <c r="AL168" s="19">
        <f t="shared" si="53"/>
        <v>0</v>
      </c>
      <c r="AM168" s="17" t="str">
        <f t="shared" si="54"/>
        <v/>
      </c>
      <c r="AN168" s="19" t="str">
        <f t="shared" si="55"/>
        <v/>
      </c>
      <c r="AO168" s="19" t="str">
        <f t="shared" si="56"/>
        <v/>
      </c>
      <c r="AP168" s="19" t="str">
        <f t="shared" si="57"/>
        <v>X</v>
      </c>
      <c r="AQ168" s="19" t="str">
        <f t="shared" si="58"/>
        <v/>
      </c>
      <c r="AR168" s="17" t="str">
        <f t="shared" si="59"/>
        <v/>
      </c>
      <c r="AS168" s="19" t="str">
        <f t="shared" si="60"/>
        <v/>
      </c>
      <c r="AT168" s="19" t="str">
        <f t="shared" si="61"/>
        <v/>
      </c>
      <c r="AU168" s="19" t="str">
        <f t="shared" si="62"/>
        <v/>
      </c>
      <c r="AV168" s="17" t="str">
        <f t="shared" si="63"/>
        <v/>
      </c>
      <c r="AW168" s="17" t="str">
        <f t="shared" si="64"/>
        <v/>
      </c>
      <c r="AX168" s="19" t="str">
        <f t="shared" si="65"/>
        <v>X</v>
      </c>
      <c r="AY168" s="19" t="str">
        <f t="shared" si="66"/>
        <v/>
      </c>
    </row>
    <row r="169" spans="1:51" ht="15.75" x14ac:dyDescent="0.5">
      <c r="A169" s="40" t="s">
        <v>645</v>
      </c>
      <c r="B169" s="40" t="s">
        <v>646</v>
      </c>
      <c r="C169" s="17" t="s">
        <v>506</v>
      </c>
      <c r="D169" s="34" t="s">
        <v>56</v>
      </c>
      <c r="E169" s="16" t="s">
        <v>90</v>
      </c>
      <c r="F169" s="18" t="s">
        <v>91</v>
      </c>
      <c r="G169" s="40" t="s">
        <v>833</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 t="shared" si="45"/>
        <v>1</v>
      </c>
      <c r="AA169" s="19" t="s">
        <v>9</v>
      </c>
      <c r="AB169" s="19" t="s">
        <v>60</v>
      </c>
      <c r="AC169" s="22" t="s">
        <v>9</v>
      </c>
      <c r="AD169" s="19" t="s">
        <v>9</v>
      </c>
      <c r="AE169" s="19" t="str">
        <f t="shared" si="46"/>
        <v/>
      </c>
      <c r="AF169" s="19" t="str">
        <f t="shared" si="47"/>
        <v>X</v>
      </c>
      <c r="AG169" s="19">
        <f t="shared" si="48"/>
        <v>0</v>
      </c>
      <c r="AH169" s="19" t="str">
        <f t="shared" si="49"/>
        <v/>
      </c>
      <c r="AI169" s="17" t="str">
        <f t="shared" si="50"/>
        <v/>
      </c>
      <c r="AJ169" s="17" t="str">
        <f t="shared" si="51"/>
        <v/>
      </c>
      <c r="AK169" s="19" t="str">
        <f t="shared" si="52"/>
        <v/>
      </c>
      <c r="AL169" s="19" t="str">
        <f t="shared" si="53"/>
        <v>X</v>
      </c>
      <c r="AM169" s="17" t="str">
        <f t="shared" si="54"/>
        <v/>
      </c>
      <c r="AN169" s="19" t="str">
        <f t="shared" si="55"/>
        <v/>
      </c>
      <c r="AO169" s="19" t="str">
        <f t="shared" si="56"/>
        <v/>
      </c>
      <c r="AP169" s="19" t="str">
        <f t="shared" si="57"/>
        <v>X</v>
      </c>
      <c r="AQ169" s="19" t="str">
        <f t="shared" si="58"/>
        <v/>
      </c>
      <c r="AR169" s="17" t="str">
        <f t="shared" si="59"/>
        <v/>
      </c>
      <c r="AS169" s="19" t="str">
        <f t="shared" si="60"/>
        <v/>
      </c>
      <c r="AT169" s="19" t="str">
        <f t="shared" si="61"/>
        <v>X</v>
      </c>
      <c r="AU169" s="19" t="str">
        <f t="shared" si="62"/>
        <v/>
      </c>
      <c r="AV169" s="17" t="str">
        <f t="shared" si="63"/>
        <v>X</v>
      </c>
      <c r="AW169" s="17" t="str">
        <f t="shared" si="64"/>
        <v/>
      </c>
      <c r="AX169" s="19" t="str">
        <f t="shared" si="65"/>
        <v/>
      </c>
      <c r="AY169" s="19" t="str">
        <f t="shared" si="66"/>
        <v/>
      </c>
    </row>
    <row r="170" spans="1:51" ht="15.75" x14ac:dyDescent="0.5">
      <c r="A170" s="39" t="s">
        <v>383</v>
      </c>
      <c r="B170" s="39" t="s">
        <v>384</v>
      </c>
      <c r="C170" s="17" t="s">
        <v>69</v>
      </c>
      <c r="D170" s="34" t="s">
        <v>97</v>
      </c>
      <c r="E170" s="30" t="s">
        <v>118</v>
      </c>
      <c r="F170" s="18" t="s">
        <v>387</v>
      </c>
      <c r="G170" s="40" t="s">
        <v>860</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 t="shared" si="45"/>
        <v>2</v>
      </c>
      <c r="AA170" s="19" t="s">
        <v>9</v>
      </c>
      <c r="AB170" s="19" t="s">
        <v>9</v>
      </c>
      <c r="AC170" s="22" t="s">
        <v>60</v>
      </c>
      <c r="AD170" s="19" t="s">
        <v>9</v>
      </c>
      <c r="AE170" s="19" t="str">
        <f t="shared" si="46"/>
        <v>X</v>
      </c>
      <c r="AF170" s="19" t="str">
        <f t="shared" si="47"/>
        <v/>
      </c>
      <c r="AG170" s="19">
        <f t="shared" si="48"/>
        <v>0</v>
      </c>
      <c r="AH170" s="19" t="str">
        <f t="shared" si="49"/>
        <v/>
      </c>
      <c r="AI170" s="17" t="str">
        <f t="shared" si="50"/>
        <v/>
      </c>
      <c r="AJ170" s="17" t="str">
        <f t="shared" si="51"/>
        <v/>
      </c>
      <c r="AK170" s="19" t="str">
        <f t="shared" si="52"/>
        <v/>
      </c>
      <c r="AL170" s="19">
        <f t="shared" si="53"/>
        <v>0</v>
      </c>
      <c r="AM170" s="17" t="str">
        <f t="shared" si="54"/>
        <v/>
      </c>
      <c r="AN170" s="19" t="str">
        <f t="shared" si="55"/>
        <v/>
      </c>
      <c r="AO170" s="19" t="str">
        <f t="shared" si="56"/>
        <v/>
      </c>
      <c r="AP170" s="19" t="str">
        <f t="shared" si="57"/>
        <v/>
      </c>
      <c r="AQ170" s="19" t="str">
        <f t="shared" si="58"/>
        <v/>
      </c>
      <c r="AR170" s="17" t="str">
        <f t="shared" si="59"/>
        <v/>
      </c>
      <c r="AS170" s="19" t="str">
        <f t="shared" si="60"/>
        <v>X</v>
      </c>
      <c r="AT170" s="19" t="str">
        <f t="shared" si="61"/>
        <v/>
      </c>
      <c r="AU170" s="19" t="str">
        <f t="shared" si="62"/>
        <v>X</v>
      </c>
      <c r="AV170" s="17" t="str">
        <f t="shared" si="63"/>
        <v/>
      </c>
      <c r="AW170" s="17" t="str">
        <f t="shared" si="64"/>
        <v>X</v>
      </c>
      <c r="AX170" s="19" t="str">
        <f t="shared" si="65"/>
        <v/>
      </c>
      <c r="AY170" s="19" t="str">
        <f t="shared" si="66"/>
        <v>X</v>
      </c>
    </row>
    <row r="171" spans="1:51" ht="15.75" x14ac:dyDescent="0.5">
      <c r="A171" s="39" t="s">
        <v>388</v>
      </c>
      <c r="B171" s="39" t="s">
        <v>389</v>
      </c>
      <c r="C171" s="17" t="s">
        <v>69</v>
      </c>
      <c r="D171" s="57" t="s">
        <v>85</v>
      </c>
      <c r="E171" s="30" t="s">
        <v>169</v>
      </c>
      <c r="F171" s="18" t="s">
        <v>170</v>
      </c>
      <c r="G171" s="40" t="s">
        <v>856</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 t="shared" si="45"/>
        <v>2</v>
      </c>
      <c r="AA171" s="19" t="s">
        <v>9</v>
      </c>
      <c r="AB171" s="19" t="s">
        <v>9</v>
      </c>
      <c r="AC171" s="22" t="s">
        <v>60</v>
      </c>
      <c r="AD171" s="19" t="s">
        <v>9</v>
      </c>
      <c r="AE171" s="19" t="str">
        <f t="shared" si="46"/>
        <v/>
      </c>
      <c r="AF171" s="19" t="str">
        <f t="shared" si="47"/>
        <v/>
      </c>
      <c r="AG171" s="19">
        <f t="shared" si="48"/>
        <v>0</v>
      </c>
      <c r="AH171" s="19" t="str">
        <f t="shared" si="49"/>
        <v/>
      </c>
      <c r="AI171" s="17" t="str">
        <f t="shared" si="50"/>
        <v>X</v>
      </c>
      <c r="AJ171" s="17" t="str">
        <f t="shared" si="51"/>
        <v/>
      </c>
      <c r="AK171" s="19" t="str">
        <f t="shared" si="52"/>
        <v>X</v>
      </c>
      <c r="AL171" s="19" t="str">
        <f t="shared" si="53"/>
        <v>X</v>
      </c>
      <c r="AM171" s="17" t="str">
        <f t="shared" si="54"/>
        <v/>
      </c>
      <c r="AN171" s="19" t="str">
        <f t="shared" si="55"/>
        <v/>
      </c>
      <c r="AO171" s="19" t="str">
        <f t="shared" si="56"/>
        <v/>
      </c>
      <c r="AP171" s="19" t="str">
        <f t="shared" si="57"/>
        <v>X</v>
      </c>
      <c r="AQ171" s="19" t="str">
        <f t="shared" si="58"/>
        <v/>
      </c>
      <c r="AR171" s="17" t="str">
        <f t="shared" si="59"/>
        <v/>
      </c>
      <c r="AS171" s="19" t="str">
        <f t="shared" si="60"/>
        <v/>
      </c>
      <c r="AT171" s="19" t="str">
        <f t="shared" si="61"/>
        <v/>
      </c>
      <c r="AU171" s="19" t="str">
        <f t="shared" si="62"/>
        <v>X</v>
      </c>
      <c r="AV171" s="17" t="str">
        <f t="shared" si="63"/>
        <v>X</v>
      </c>
      <c r="AW171" s="17" t="str">
        <f t="shared" si="64"/>
        <v/>
      </c>
      <c r="AX171" s="19" t="str">
        <f t="shared" si="65"/>
        <v/>
      </c>
      <c r="AY171" s="19" t="str">
        <f t="shared" si="66"/>
        <v/>
      </c>
    </row>
    <row r="172" spans="1:51" ht="15.75" x14ac:dyDescent="0.5">
      <c r="A172" s="40" t="s">
        <v>647</v>
      </c>
      <c r="B172" s="40" t="s">
        <v>648</v>
      </c>
      <c r="C172" s="17" t="s">
        <v>506</v>
      </c>
      <c r="D172" s="57" t="s">
        <v>85</v>
      </c>
      <c r="E172" s="16" t="s">
        <v>118</v>
      </c>
      <c r="F172" s="18" t="s">
        <v>498</v>
      </c>
      <c r="G172" s="40" t="s">
        <v>837</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 t="shared" si="45"/>
        <v>2</v>
      </c>
      <c r="AA172" s="19" t="s">
        <v>9</v>
      </c>
      <c r="AB172" s="19" t="s">
        <v>60</v>
      </c>
      <c r="AC172" s="22" t="s">
        <v>9</v>
      </c>
      <c r="AD172" s="19" t="s">
        <v>60</v>
      </c>
      <c r="AE172" s="19" t="str">
        <f t="shared" si="46"/>
        <v/>
      </c>
      <c r="AF172" s="19" t="str">
        <f t="shared" si="47"/>
        <v/>
      </c>
      <c r="AG172" s="19">
        <f t="shared" si="48"/>
        <v>0</v>
      </c>
      <c r="AH172" s="19" t="str">
        <f t="shared" si="49"/>
        <v/>
      </c>
      <c r="AI172" s="17" t="str">
        <f t="shared" si="50"/>
        <v/>
      </c>
      <c r="AJ172" s="17" t="str">
        <f t="shared" si="51"/>
        <v/>
      </c>
      <c r="AK172" s="19" t="str">
        <f t="shared" si="52"/>
        <v/>
      </c>
      <c r="AL172" s="19">
        <f t="shared" si="53"/>
        <v>0</v>
      </c>
      <c r="AM172" s="17" t="str">
        <f t="shared" si="54"/>
        <v/>
      </c>
      <c r="AN172" s="19" t="str">
        <f t="shared" si="55"/>
        <v/>
      </c>
      <c r="AO172" s="19" t="str">
        <f t="shared" si="56"/>
        <v/>
      </c>
      <c r="AP172" s="19" t="str">
        <f t="shared" si="57"/>
        <v/>
      </c>
      <c r="AQ172" s="19" t="str">
        <f t="shared" si="58"/>
        <v>X</v>
      </c>
      <c r="AR172" s="17" t="str">
        <f t="shared" si="59"/>
        <v/>
      </c>
      <c r="AS172" s="19" t="str">
        <f t="shared" si="60"/>
        <v/>
      </c>
      <c r="AT172" s="19" t="str">
        <f t="shared" si="61"/>
        <v/>
      </c>
      <c r="AU172" s="19" t="str">
        <f t="shared" si="62"/>
        <v>X</v>
      </c>
      <c r="AV172" s="17" t="str">
        <f t="shared" si="63"/>
        <v/>
      </c>
      <c r="AW172" s="17" t="str">
        <f t="shared" si="64"/>
        <v>X</v>
      </c>
      <c r="AX172" s="19" t="str">
        <f t="shared" si="65"/>
        <v/>
      </c>
      <c r="AY172" s="19" t="str">
        <f t="shared" si="66"/>
        <v/>
      </c>
    </row>
    <row r="173" spans="1:51" ht="15.75" x14ac:dyDescent="0.5">
      <c r="A173" s="40" t="s">
        <v>649</v>
      </c>
      <c r="B173" s="40" t="s">
        <v>650</v>
      </c>
      <c r="C173" s="17" t="s">
        <v>506</v>
      </c>
      <c r="D173" s="34"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 t="shared" si="45"/>
        <v>1</v>
      </c>
      <c r="AA173" s="19" t="s">
        <v>9</v>
      </c>
      <c r="AB173" s="19" t="s">
        <v>60</v>
      </c>
      <c r="AC173" s="22" t="s">
        <v>9</v>
      </c>
      <c r="AD173" s="19" t="s">
        <v>9</v>
      </c>
      <c r="AE173" s="19" t="str">
        <f t="shared" si="46"/>
        <v>X</v>
      </c>
      <c r="AF173" s="19" t="str">
        <f t="shared" si="47"/>
        <v/>
      </c>
      <c r="AG173" s="19">
        <f t="shared" si="48"/>
        <v>0</v>
      </c>
      <c r="AH173" s="19" t="str">
        <f t="shared" si="49"/>
        <v>X</v>
      </c>
      <c r="AI173" s="17" t="str">
        <f t="shared" si="50"/>
        <v/>
      </c>
      <c r="AJ173" s="17" t="str">
        <f t="shared" si="51"/>
        <v/>
      </c>
      <c r="AK173" s="19" t="str">
        <f t="shared" si="52"/>
        <v/>
      </c>
      <c r="AL173" s="19">
        <f t="shared" si="53"/>
        <v>0</v>
      </c>
      <c r="AM173" s="17" t="str">
        <f t="shared" si="54"/>
        <v/>
      </c>
      <c r="AN173" s="19" t="str">
        <f t="shared" si="55"/>
        <v/>
      </c>
      <c r="AO173" s="19" t="str">
        <f t="shared" si="56"/>
        <v>X</v>
      </c>
      <c r="AP173" s="19" t="str">
        <f t="shared" si="57"/>
        <v/>
      </c>
      <c r="AQ173" s="19" t="str">
        <f t="shared" si="58"/>
        <v>X</v>
      </c>
      <c r="AR173" s="17" t="str">
        <f t="shared" si="59"/>
        <v/>
      </c>
      <c r="AS173" s="19" t="str">
        <f t="shared" si="60"/>
        <v>X</v>
      </c>
      <c r="AT173" s="19" t="str">
        <f t="shared" si="61"/>
        <v/>
      </c>
      <c r="AU173" s="19" t="str">
        <f t="shared" si="62"/>
        <v/>
      </c>
      <c r="AV173" s="17" t="str">
        <f t="shared" si="63"/>
        <v/>
      </c>
      <c r="AW173" s="17" t="str">
        <f t="shared" si="64"/>
        <v/>
      </c>
      <c r="AX173" s="19" t="str">
        <f t="shared" si="65"/>
        <v/>
      </c>
      <c r="AY173" s="19" t="str">
        <f t="shared" si="66"/>
        <v/>
      </c>
    </row>
    <row r="174" spans="1:51" ht="15.75" x14ac:dyDescent="0.5">
      <c r="A174" s="40" t="s">
        <v>651</v>
      </c>
      <c r="B174" s="40" t="s">
        <v>652</v>
      </c>
      <c r="C174" s="17" t="s">
        <v>506</v>
      </c>
      <c r="D174" s="57" t="s">
        <v>56</v>
      </c>
      <c r="E174" s="16" t="s">
        <v>64</v>
      </c>
      <c r="F174" s="18" t="s">
        <v>356</v>
      </c>
      <c r="G174" s="40" t="s">
        <v>820</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 t="shared" si="45"/>
        <v>1</v>
      </c>
      <c r="AA174" s="19" t="s">
        <v>9</v>
      </c>
      <c r="AB174" s="19" t="s">
        <v>9</v>
      </c>
      <c r="AC174" s="22" t="s">
        <v>9</v>
      </c>
      <c r="AD174" s="19" t="s">
        <v>9</v>
      </c>
      <c r="AE174" s="19" t="str">
        <f t="shared" si="46"/>
        <v>X</v>
      </c>
      <c r="AF174" s="19" t="str">
        <f t="shared" si="47"/>
        <v>X</v>
      </c>
      <c r="AG174" s="19">
        <f t="shared" si="48"/>
        <v>0</v>
      </c>
      <c r="AH174" s="19" t="str">
        <f t="shared" si="49"/>
        <v>X</v>
      </c>
      <c r="AI174" s="17" t="str">
        <f t="shared" si="50"/>
        <v/>
      </c>
      <c r="AJ174" s="17" t="str">
        <f t="shared" si="51"/>
        <v/>
      </c>
      <c r="AK174" s="19" t="str">
        <f t="shared" si="52"/>
        <v/>
      </c>
      <c r="AL174" s="19">
        <f t="shared" si="53"/>
        <v>0</v>
      </c>
      <c r="AM174" s="17" t="str">
        <f t="shared" si="54"/>
        <v/>
      </c>
      <c r="AN174" s="19" t="str">
        <f t="shared" si="55"/>
        <v/>
      </c>
      <c r="AO174" s="19" t="str">
        <f t="shared" si="56"/>
        <v/>
      </c>
      <c r="AP174" s="19" t="str">
        <f t="shared" si="57"/>
        <v/>
      </c>
      <c r="AQ174" s="19" t="str">
        <f t="shared" si="58"/>
        <v/>
      </c>
      <c r="AR174" s="17" t="str">
        <f t="shared" si="59"/>
        <v/>
      </c>
      <c r="AS174" s="19" t="str">
        <f t="shared" si="60"/>
        <v/>
      </c>
      <c r="AT174" s="19" t="str">
        <f t="shared" si="61"/>
        <v>X</v>
      </c>
      <c r="AU174" s="19" t="str">
        <f t="shared" si="62"/>
        <v/>
      </c>
      <c r="AV174" s="17" t="str">
        <f t="shared" si="63"/>
        <v/>
      </c>
      <c r="AW174" s="17" t="str">
        <f t="shared" si="64"/>
        <v/>
      </c>
      <c r="AX174" s="19" t="str">
        <f t="shared" si="65"/>
        <v/>
      </c>
      <c r="AY174" s="19" t="str">
        <f t="shared" si="66"/>
        <v/>
      </c>
    </row>
    <row r="175" spans="1:51" ht="15.75" x14ac:dyDescent="0.5">
      <c r="A175" s="39" t="s">
        <v>392</v>
      </c>
      <c r="B175" s="39" t="s">
        <v>393</v>
      </c>
      <c r="C175" s="17" t="s">
        <v>69</v>
      </c>
      <c r="D175" s="57" t="s">
        <v>56</v>
      </c>
      <c r="E175" s="30" t="s">
        <v>10</v>
      </c>
      <c r="F175" s="18" t="s">
        <v>394</v>
      </c>
      <c r="G175" s="40" t="s">
        <v>853</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 t="shared" si="45"/>
        <v>3</v>
      </c>
      <c r="AA175" s="19" t="s">
        <v>9</v>
      </c>
      <c r="AB175" s="19" t="s">
        <v>9</v>
      </c>
      <c r="AC175" s="22" t="s">
        <v>9</v>
      </c>
      <c r="AD175" s="19" t="s">
        <v>9</v>
      </c>
      <c r="AE175" s="19" t="str">
        <f t="shared" si="46"/>
        <v/>
      </c>
      <c r="AF175" s="19" t="str">
        <f t="shared" si="47"/>
        <v/>
      </c>
      <c r="AG175" s="19">
        <f t="shared" si="48"/>
        <v>0</v>
      </c>
      <c r="AH175" s="19" t="str">
        <f t="shared" si="49"/>
        <v>X</v>
      </c>
      <c r="AI175" s="17" t="str">
        <f t="shared" si="50"/>
        <v>X</v>
      </c>
      <c r="AJ175" s="17" t="str">
        <f t="shared" si="51"/>
        <v>X</v>
      </c>
      <c r="AK175" s="19" t="str">
        <f t="shared" si="52"/>
        <v>X</v>
      </c>
      <c r="AL175" s="19">
        <f t="shared" si="53"/>
        <v>0</v>
      </c>
      <c r="AM175" s="17" t="str">
        <f t="shared" si="54"/>
        <v/>
      </c>
      <c r="AN175" s="19" t="str">
        <f t="shared" si="55"/>
        <v/>
      </c>
      <c r="AO175" s="19" t="str">
        <f t="shared" si="56"/>
        <v/>
      </c>
      <c r="AP175" s="19" t="str">
        <f t="shared" si="57"/>
        <v>X</v>
      </c>
      <c r="AQ175" s="19" t="str">
        <f t="shared" si="58"/>
        <v/>
      </c>
      <c r="AR175" s="17" t="str">
        <f t="shared" si="59"/>
        <v>X</v>
      </c>
      <c r="AS175" s="19" t="str">
        <f t="shared" si="60"/>
        <v/>
      </c>
      <c r="AT175" s="19" t="str">
        <f t="shared" si="61"/>
        <v/>
      </c>
      <c r="AU175" s="19" t="str">
        <f t="shared" si="62"/>
        <v/>
      </c>
      <c r="AV175" s="17" t="str">
        <f t="shared" si="63"/>
        <v/>
      </c>
      <c r="AW175" s="17" t="str">
        <f t="shared" si="64"/>
        <v/>
      </c>
      <c r="AX175" s="19" t="str">
        <f t="shared" si="65"/>
        <v>X</v>
      </c>
      <c r="AY175" s="19" t="str">
        <f t="shared" si="66"/>
        <v/>
      </c>
    </row>
    <row r="176" spans="1:51" ht="15.75" x14ac:dyDescent="0.5">
      <c r="A176" s="40" t="s">
        <v>653</v>
      </c>
      <c r="B176" s="40" t="s">
        <v>654</v>
      </c>
      <c r="C176" s="17" t="s">
        <v>506</v>
      </c>
      <c r="D176" s="5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 t="shared" si="45"/>
        <v>3</v>
      </c>
      <c r="AA176" s="19" t="s">
        <v>9</v>
      </c>
      <c r="AB176" s="19" t="s">
        <v>60</v>
      </c>
      <c r="AC176" s="22" t="s">
        <v>9</v>
      </c>
      <c r="AD176" s="19" t="s">
        <v>60</v>
      </c>
      <c r="AE176" s="19" t="str">
        <f t="shared" si="46"/>
        <v/>
      </c>
      <c r="AF176" s="19" t="str">
        <f t="shared" si="47"/>
        <v/>
      </c>
      <c r="AG176" s="19">
        <f t="shared" si="48"/>
        <v>0</v>
      </c>
      <c r="AH176" s="19" t="str">
        <f t="shared" si="49"/>
        <v>X</v>
      </c>
      <c r="AI176" s="17" t="str">
        <f t="shared" si="50"/>
        <v/>
      </c>
      <c r="AJ176" s="17" t="str">
        <f t="shared" si="51"/>
        <v>X</v>
      </c>
      <c r="AK176" s="19" t="str">
        <f t="shared" si="52"/>
        <v>X</v>
      </c>
      <c r="AL176" s="19">
        <f t="shared" si="53"/>
        <v>0</v>
      </c>
      <c r="AM176" s="17" t="str">
        <f t="shared" si="54"/>
        <v/>
      </c>
      <c r="AN176" s="19" t="str">
        <f t="shared" si="55"/>
        <v/>
      </c>
      <c r="AO176" s="19" t="str">
        <f t="shared" si="56"/>
        <v/>
      </c>
      <c r="AP176" s="19" t="str">
        <f t="shared" si="57"/>
        <v/>
      </c>
      <c r="AQ176" s="19" t="str">
        <f t="shared" si="58"/>
        <v/>
      </c>
      <c r="AR176" s="17" t="str">
        <f t="shared" si="59"/>
        <v/>
      </c>
      <c r="AS176" s="19" t="str">
        <f t="shared" si="60"/>
        <v/>
      </c>
      <c r="AT176" s="19" t="str">
        <f t="shared" si="61"/>
        <v/>
      </c>
      <c r="AU176" s="19" t="str">
        <f t="shared" si="62"/>
        <v>X</v>
      </c>
      <c r="AV176" s="17" t="str">
        <f t="shared" si="63"/>
        <v/>
      </c>
      <c r="AW176" s="17" t="str">
        <f t="shared" si="64"/>
        <v/>
      </c>
      <c r="AX176" s="19" t="str">
        <f t="shared" si="65"/>
        <v/>
      </c>
      <c r="AY176" s="19" t="str">
        <f t="shared" si="66"/>
        <v/>
      </c>
    </row>
    <row r="177" spans="1:51" ht="15.75" x14ac:dyDescent="0.5">
      <c r="A177" s="40" t="s">
        <v>655</v>
      </c>
      <c r="B177" s="40" t="s">
        <v>656</v>
      </c>
      <c r="C177" s="17" t="s">
        <v>506</v>
      </c>
      <c r="D177" s="57" t="s">
        <v>56</v>
      </c>
      <c r="E177" s="16" t="s">
        <v>81</v>
      </c>
      <c r="F177" s="18" t="s">
        <v>657</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 t="shared" si="45"/>
        <v>2</v>
      </c>
      <c r="AA177" s="19" t="s">
        <v>9</v>
      </c>
      <c r="AB177" s="19" t="s">
        <v>60</v>
      </c>
      <c r="AC177" s="22" t="s">
        <v>9</v>
      </c>
      <c r="AD177" s="19" t="s">
        <v>9</v>
      </c>
      <c r="AE177" s="19" t="str">
        <f t="shared" si="46"/>
        <v>X</v>
      </c>
      <c r="AF177" s="19" t="str">
        <f t="shared" si="47"/>
        <v/>
      </c>
      <c r="AG177" s="19">
        <f t="shared" si="48"/>
        <v>0</v>
      </c>
      <c r="AH177" s="19" t="str">
        <f t="shared" si="49"/>
        <v>X</v>
      </c>
      <c r="AI177" s="17" t="str">
        <f t="shared" si="50"/>
        <v/>
      </c>
      <c r="AJ177" s="17" t="str">
        <f t="shared" si="51"/>
        <v/>
      </c>
      <c r="AK177" s="19" t="str">
        <f t="shared" si="52"/>
        <v/>
      </c>
      <c r="AL177" s="19">
        <f t="shared" si="53"/>
        <v>0</v>
      </c>
      <c r="AM177" s="17" t="str">
        <f t="shared" si="54"/>
        <v/>
      </c>
      <c r="AN177" s="19" t="str">
        <f t="shared" si="55"/>
        <v/>
      </c>
      <c r="AO177" s="19" t="str">
        <f t="shared" si="56"/>
        <v>X</v>
      </c>
      <c r="AP177" s="19" t="str">
        <f t="shared" si="57"/>
        <v/>
      </c>
      <c r="AQ177" s="19" t="str">
        <f t="shared" si="58"/>
        <v/>
      </c>
      <c r="AR177" s="17" t="str">
        <f t="shared" si="59"/>
        <v/>
      </c>
      <c r="AS177" s="19" t="str">
        <f t="shared" si="60"/>
        <v>X</v>
      </c>
      <c r="AT177" s="19" t="str">
        <f t="shared" si="61"/>
        <v/>
      </c>
      <c r="AU177" s="19" t="str">
        <f t="shared" si="62"/>
        <v/>
      </c>
      <c r="AV177" s="17" t="str">
        <f t="shared" si="63"/>
        <v/>
      </c>
      <c r="AW177" s="17" t="str">
        <f t="shared" si="64"/>
        <v>X</v>
      </c>
      <c r="AX177" s="19" t="str">
        <f t="shared" si="65"/>
        <v/>
      </c>
      <c r="AY177" s="19" t="str">
        <f t="shared" si="66"/>
        <v>X</v>
      </c>
    </row>
    <row r="178" spans="1:51" ht="15.75" x14ac:dyDescent="0.5">
      <c r="A178" s="40" t="s">
        <v>658</v>
      </c>
      <c r="B178" s="40" t="s">
        <v>659</v>
      </c>
      <c r="C178" s="17" t="s">
        <v>506</v>
      </c>
      <c r="D178" s="5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 t="shared" si="45"/>
        <v>1</v>
      </c>
      <c r="AA178" s="19" t="s">
        <v>9</v>
      </c>
      <c r="AB178" s="19" t="s">
        <v>60</v>
      </c>
      <c r="AC178" s="22" t="s">
        <v>9</v>
      </c>
      <c r="AD178" s="19" t="s">
        <v>9</v>
      </c>
      <c r="AE178" s="19" t="str">
        <f t="shared" si="46"/>
        <v>X</v>
      </c>
      <c r="AF178" s="19" t="str">
        <f t="shared" si="47"/>
        <v>X</v>
      </c>
      <c r="AG178" s="19">
        <f t="shared" si="48"/>
        <v>0</v>
      </c>
      <c r="AH178" s="19" t="str">
        <f t="shared" si="49"/>
        <v>X</v>
      </c>
      <c r="AI178" s="17" t="str">
        <f t="shared" si="50"/>
        <v/>
      </c>
      <c r="AJ178" s="17" t="str">
        <f t="shared" si="51"/>
        <v/>
      </c>
      <c r="AK178" s="19" t="str">
        <f t="shared" si="52"/>
        <v/>
      </c>
      <c r="AL178" s="19">
        <f t="shared" si="53"/>
        <v>0</v>
      </c>
      <c r="AM178" s="17" t="str">
        <f t="shared" si="54"/>
        <v/>
      </c>
      <c r="AN178" s="19" t="str">
        <f t="shared" si="55"/>
        <v/>
      </c>
      <c r="AO178" s="19" t="str">
        <f t="shared" si="56"/>
        <v/>
      </c>
      <c r="AP178" s="19" t="str">
        <f t="shared" si="57"/>
        <v/>
      </c>
      <c r="AQ178" s="19" t="str">
        <f t="shared" si="58"/>
        <v>X</v>
      </c>
      <c r="AR178" s="17" t="str">
        <f t="shared" si="59"/>
        <v/>
      </c>
      <c r="AS178" s="19" t="str">
        <f t="shared" si="60"/>
        <v/>
      </c>
      <c r="AT178" s="19" t="str">
        <f t="shared" si="61"/>
        <v/>
      </c>
      <c r="AU178" s="19" t="str">
        <f t="shared" si="62"/>
        <v/>
      </c>
      <c r="AV178" s="17" t="str">
        <f t="shared" si="63"/>
        <v/>
      </c>
      <c r="AW178" s="17" t="str">
        <f t="shared" si="64"/>
        <v>X</v>
      </c>
      <c r="AX178" s="19" t="str">
        <f t="shared" si="65"/>
        <v/>
      </c>
      <c r="AY178" s="19" t="str">
        <f t="shared" si="66"/>
        <v/>
      </c>
    </row>
    <row r="179" spans="1:51" ht="15.75" x14ac:dyDescent="0.5">
      <c r="A179" s="39" t="s">
        <v>398</v>
      </c>
      <c r="B179" s="39" t="s">
        <v>399</v>
      </c>
      <c r="C179" s="17" t="s">
        <v>69</v>
      </c>
      <c r="D179" s="5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 t="shared" si="45"/>
        <v>2</v>
      </c>
      <c r="AA179" s="19" t="s">
        <v>9</v>
      </c>
      <c r="AB179" s="19" t="s">
        <v>60</v>
      </c>
      <c r="AC179" s="22" t="s">
        <v>9</v>
      </c>
      <c r="AD179" s="19" t="s">
        <v>9</v>
      </c>
      <c r="AE179" s="19" t="str">
        <f t="shared" si="46"/>
        <v/>
      </c>
      <c r="AF179" s="19" t="str">
        <f t="shared" si="47"/>
        <v/>
      </c>
      <c r="AG179" s="19">
        <f t="shared" si="48"/>
        <v>0</v>
      </c>
      <c r="AH179" s="19" t="str">
        <f t="shared" si="49"/>
        <v/>
      </c>
      <c r="AI179" s="17" t="str">
        <f t="shared" si="50"/>
        <v/>
      </c>
      <c r="AJ179" s="17" t="str">
        <f t="shared" si="51"/>
        <v/>
      </c>
      <c r="AK179" s="19" t="str">
        <f t="shared" si="52"/>
        <v>X</v>
      </c>
      <c r="AL179" s="19" t="str">
        <f t="shared" si="53"/>
        <v>X</v>
      </c>
      <c r="AM179" s="17" t="str">
        <f t="shared" si="54"/>
        <v>X</v>
      </c>
      <c r="AN179" s="19" t="str">
        <f t="shared" si="55"/>
        <v/>
      </c>
      <c r="AO179" s="19" t="str">
        <f t="shared" si="56"/>
        <v/>
      </c>
      <c r="AP179" s="19" t="str">
        <f t="shared" si="57"/>
        <v>X</v>
      </c>
      <c r="AQ179" s="19" t="str">
        <f t="shared" si="58"/>
        <v/>
      </c>
      <c r="AR179" s="17" t="str">
        <f t="shared" si="59"/>
        <v/>
      </c>
      <c r="AS179" s="19" t="str">
        <f t="shared" si="60"/>
        <v/>
      </c>
      <c r="AT179" s="19" t="str">
        <f t="shared" si="61"/>
        <v/>
      </c>
      <c r="AU179" s="19" t="str">
        <f t="shared" si="62"/>
        <v/>
      </c>
      <c r="AV179" s="17" t="str">
        <f t="shared" si="63"/>
        <v/>
      </c>
      <c r="AW179" s="17" t="str">
        <f t="shared" si="64"/>
        <v/>
      </c>
      <c r="AX179" s="19" t="str">
        <f t="shared" si="65"/>
        <v>X</v>
      </c>
      <c r="AY179" s="19" t="str">
        <f t="shared" si="66"/>
        <v/>
      </c>
    </row>
    <row r="180" spans="1:51" ht="15.75" x14ac:dyDescent="0.5">
      <c r="A180" s="39" t="s">
        <v>403</v>
      </c>
      <c r="B180" s="39" t="s">
        <v>404</v>
      </c>
      <c r="C180" s="17" t="s">
        <v>69</v>
      </c>
      <c r="D180" s="57" t="s">
        <v>85</v>
      </c>
      <c r="E180" s="30" t="s">
        <v>137</v>
      </c>
      <c r="F180" s="18" t="s">
        <v>138</v>
      </c>
      <c r="G180" s="40" t="s">
        <v>855</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 t="shared" si="45"/>
        <v>2</v>
      </c>
      <c r="AA180" s="19" t="s">
        <v>9</v>
      </c>
      <c r="AB180" s="19" t="s">
        <v>60</v>
      </c>
      <c r="AC180" s="22" t="s">
        <v>9</v>
      </c>
      <c r="AD180" s="19" t="s">
        <v>9</v>
      </c>
      <c r="AE180" s="19" t="str">
        <f t="shared" si="46"/>
        <v/>
      </c>
      <c r="AF180" s="19" t="str">
        <f t="shared" si="47"/>
        <v/>
      </c>
      <c r="AG180" s="19">
        <f t="shared" si="48"/>
        <v>0</v>
      </c>
      <c r="AH180" s="19" t="str">
        <f t="shared" si="49"/>
        <v/>
      </c>
      <c r="AI180" s="17" t="str">
        <f t="shared" si="50"/>
        <v>X</v>
      </c>
      <c r="AJ180" s="17" t="str">
        <f t="shared" si="51"/>
        <v/>
      </c>
      <c r="AK180" s="19" t="str">
        <f t="shared" si="52"/>
        <v/>
      </c>
      <c r="AL180" s="19" t="str">
        <f t="shared" si="53"/>
        <v>X</v>
      </c>
      <c r="AM180" s="17" t="str">
        <f t="shared" si="54"/>
        <v/>
      </c>
      <c r="AN180" s="19" t="str">
        <f t="shared" si="55"/>
        <v/>
      </c>
      <c r="AO180" s="19" t="str">
        <f t="shared" si="56"/>
        <v>X</v>
      </c>
      <c r="AP180" s="19" t="str">
        <f t="shared" si="57"/>
        <v>X</v>
      </c>
      <c r="AQ180" s="19" t="str">
        <f t="shared" si="58"/>
        <v/>
      </c>
      <c r="AR180" s="17" t="str">
        <f t="shared" si="59"/>
        <v/>
      </c>
      <c r="AS180" s="19" t="str">
        <f t="shared" si="60"/>
        <v/>
      </c>
      <c r="AT180" s="19" t="str">
        <f t="shared" si="61"/>
        <v>X</v>
      </c>
      <c r="AU180" s="19" t="str">
        <f t="shared" si="62"/>
        <v/>
      </c>
      <c r="AV180" s="17" t="str">
        <f t="shared" si="63"/>
        <v>X</v>
      </c>
      <c r="AW180" s="17" t="str">
        <f t="shared" si="64"/>
        <v/>
      </c>
      <c r="AX180" s="19" t="str">
        <f t="shared" si="65"/>
        <v/>
      </c>
      <c r="AY180" s="19" t="str">
        <f t="shared" si="66"/>
        <v/>
      </c>
    </row>
    <row r="181" spans="1:51" ht="15.75" x14ac:dyDescent="0.5">
      <c r="A181" s="40" t="s">
        <v>660</v>
      </c>
      <c r="B181" s="40" t="s">
        <v>661</v>
      </c>
      <c r="C181" s="17" t="s">
        <v>506</v>
      </c>
      <c r="D181" s="57" t="s">
        <v>56</v>
      </c>
      <c r="E181" s="16" t="s">
        <v>90</v>
      </c>
      <c r="F181" s="18" t="s">
        <v>189</v>
      </c>
      <c r="G181" s="40" t="s">
        <v>832</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 t="shared" si="45"/>
        <v>1</v>
      </c>
      <c r="AA181" s="19" t="s">
        <v>9</v>
      </c>
      <c r="AB181" s="19" t="s">
        <v>60</v>
      </c>
      <c r="AC181" s="22" t="s">
        <v>9</v>
      </c>
      <c r="AD181" s="19" t="s">
        <v>9</v>
      </c>
      <c r="AE181" s="19" t="str">
        <f t="shared" si="46"/>
        <v>X</v>
      </c>
      <c r="AF181" s="19" t="str">
        <f t="shared" si="47"/>
        <v>X</v>
      </c>
      <c r="AG181" s="19">
        <f t="shared" si="48"/>
        <v>0</v>
      </c>
      <c r="AH181" s="19" t="str">
        <f t="shared" si="49"/>
        <v/>
      </c>
      <c r="AI181" s="17" t="str">
        <f t="shared" si="50"/>
        <v>X</v>
      </c>
      <c r="AJ181" s="17" t="str">
        <f t="shared" si="51"/>
        <v/>
      </c>
      <c r="AK181" s="19" t="str">
        <f t="shared" si="52"/>
        <v/>
      </c>
      <c r="AL181" s="19" t="str">
        <f t="shared" si="53"/>
        <v>X</v>
      </c>
      <c r="AM181" s="17" t="str">
        <f t="shared" si="54"/>
        <v/>
      </c>
      <c r="AN181" s="19" t="str">
        <f t="shared" si="55"/>
        <v/>
      </c>
      <c r="AO181" s="19" t="str">
        <f t="shared" si="56"/>
        <v/>
      </c>
      <c r="AP181" s="19" t="str">
        <f t="shared" si="57"/>
        <v>X</v>
      </c>
      <c r="AQ181" s="19" t="str">
        <f t="shared" si="58"/>
        <v/>
      </c>
      <c r="AR181" s="17" t="str">
        <f t="shared" si="59"/>
        <v/>
      </c>
      <c r="AS181" s="19" t="str">
        <f t="shared" si="60"/>
        <v/>
      </c>
      <c r="AT181" s="19" t="str">
        <f t="shared" si="61"/>
        <v>X</v>
      </c>
      <c r="AU181" s="19" t="str">
        <f t="shared" si="62"/>
        <v/>
      </c>
      <c r="AV181" s="17" t="str">
        <f t="shared" si="63"/>
        <v>X</v>
      </c>
      <c r="AW181" s="17" t="str">
        <f t="shared" si="64"/>
        <v/>
      </c>
      <c r="AX181" s="19" t="str">
        <f t="shared" si="65"/>
        <v/>
      </c>
      <c r="AY181" s="19" t="str">
        <f t="shared" si="66"/>
        <v/>
      </c>
    </row>
    <row r="182" spans="1:51" ht="15.75" x14ac:dyDescent="0.5">
      <c r="A182" s="40" t="s">
        <v>662</v>
      </c>
      <c r="B182" s="40" t="s">
        <v>663</v>
      </c>
      <c r="C182" s="17" t="s">
        <v>506</v>
      </c>
      <c r="D182" s="57" t="s">
        <v>56</v>
      </c>
      <c r="E182" s="16" t="s">
        <v>118</v>
      </c>
      <c r="F182" s="40" t="s">
        <v>587</v>
      </c>
      <c r="G182" s="40" t="s">
        <v>835</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 t="shared" si="45"/>
        <v>2</v>
      </c>
      <c r="AA182" s="19" t="s">
        <v>9</v>
      </c>
      <c r="AB182" s="19" t="s">
        <v>60</v>
      </c>
      <c r="AC182" s="22" t="s">
        <v>9</v>
      </c>
      <c r="AD182" s="19" t="s">
        <v>9</v>
      </c>
      <c r="AE182" s="19" t="str">
        <f t="shared" si="46"/>
        <v>X</v>
      </c>
      <c r="AF182" s="19" t="str">
        <f t="shared" si="47"/>
        <v>X</v>
      </c>
      <c r="AG182" s="19">
        <f t="shared" si="48"/>
        <v>0</v>
      </c>
      <c r="AH182" s="19" t="str">
        <f t="shared" si="49"/>
        <v/>
      </c>
      <c r="AI182" s="17" t="str">
        <f t="shared" si="50"/>
        <v/>
      </c>
      <c r="AJ182" s="17" t="str">
        <f t="shared" si="51"/>
        <v/>
      </c>
      <c r="AK182" s="19" t="str">
        <f t="shared" si="52"/>
        <v/>
      </c>
      <c r="AL182" s="19">
        <f t="shared" si="53"/>
        <v>0</v>
      </c>
      <c r="AM182" s="17" t="str">
        <f t="shared" si="54"/>
        <v/>
      </c>
      <c r="AN182" s="19" t="str">
        <f t="shared" si="55"/>
        <v/>
      </c>
      <c r="AO182" s="19" t="str">
        <f t="shared" si="56"/>
        <v/>
      </c>
      <c r="AP182" s="19" t="str">
        <f t="shared" si="57"/>
        <v/>
      </c>
      <c r="AQ182" s="19" t="str">
        <f t="shared" si="58"/>
        <v/>
      </c>
      <c r="AR182" s="17" t="str">
        <f t="shared" si="59"/>
        <v/>
      </c>
      <c r="AS182" s="19" t="str">
        <f t="shared" si="60"/>
        <v/>
      </c>
      <c r="AT182" s="19" t="str">
        <f t="shared" si="61"/>
        <v/>
      </c>
      <c r="AU182" s="19" t="str">
        <f t="shared" si="62"/>
        <v/>
      </c>
      <c r="AV182" s="17" t="str">
        <f t="shared" si="63"/>
        <v/>
      </c>
      <c r="AW182" s="17" t="str">
        <f t="shared" si="64"/>
        <v>X</v>
      </c>
      <c r="AX182" s="19" t="str">
        <f t="shared" si="65"/>
        <v/>
      </c>
      <c r="AY182" s="19" t="str">
        <f t="shared" si="66"/>
        <v>X</v>
      </c>
    </row>
    <row r="183" spans="1:51" ht="15.75" x14ac:dyDescent="0.5">
      <c r="A183" s="40" t="s">
        <v>664</v>
      </c>
      <c r="B183" s="40" t="s">
        <v>665</v>
      </c>
      <c r="C183" s="17" t="s">
        <v>506</v>
      </c>
      <c r="D183" s="57" t="s">
        <v>56</v>
      </c>
      <c r="E183" s="16" t="s">
        <v>73</v>
      </c>
      <c r="F183" s="18" t="s">
        <v>367</v>
      </c>
      <c r="G183" s="40" t="s">
        <v>826</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 t="shared" si="45"/>
        <v>3</v>
      </c>
      <c r="AA183" s="19" t="s">
        <v>9</v>
      </c>
      <c r="AB183" s="19" t="s">
        <v>60</v>
      </c>
      <c r="AC183" s="22" t="s">
        <v>9</v>
      </c>
      <c r="AD183" s="19" t="s">
        <v>9</v>
      </c>
      <c r="AE183" s="19" t="str">
        <f t="shared" si="46"/>
        <v/>
      </c>
      <c r="AF183" s="19" t="str">
        <f t="shared" si="47"/>
        <v/>
      </c>
      <c r="AG183" s="19">
        <f t="shared" si="48"/>
        <v>0</v>
      </c>
      <c r="AH183" s="19" t="str">
        <f t="shared" si="49"/>
        <v>X</v>
      </c>
      <c r="AI183" s="17" t="str">
        <f t="shared" si="50"/>
        <v/>
      </c>
      <c r="AJ183" s="17" t="str">
        <f t="shared" si="51"/>
        <v>X</v>
      </c>
      <c r="AK183" s="19" t="str">
        <f t="shared" si="52"/>
        <v>X</v>
      </c>
      <c r="AL183" s="19">
        <f t="shared" si="53"/>
        <v>0</v>
      </c>
      <c r="AM183" s="17" t="str">
        <f t="shared" si="54"/>
        <v/>
      </c>
      <c r="AN183" s="19" t="str">
        <f t="shared" si="55"/>
        <v/>
      </c>
      <c r="AO183" s="19" t="str">
        <f t="shared" si="56"/>
        <v/>
      </c>
      <c r="AP183" s="19" t="str">
        <f t="shared" si="57"/>
        <v>X</v>
      </c>
      <c r="AQ183" s="19" t="str">
        <f t="shared" si="58"/>
        <v/>
      </c>
      <c r="AR183" s="17" t="str">
        <f t="shared" si="59"/>
        <v/>
      </c>
      <c r="AS183" s="19" t="str">
        <f t="shared" si="60"/>
        <v/>
      </c>
      <c r="AT183" s="19" t="str">
        <f t="shared" si="61"/>
        <v/>
      </c>
      <c r="AU183" s="19" t="str">
        <f t="shared" si="62"/>
        <v/>
      </c>
      <c r="AV183" s="17" t="str">
        <f t="shared" si="63"/>
        <v/>
      </c>
      <c r="AW183" s="17" t="str">
        <f t="shared" si="64"/>
        <v/>
      </c>
      <c r="AX183" s="19" t="str">
        <f t="shared" si="65"/>
        <v>X</v>
      </c>
      <c r="AY183" s="19" t="str">
        <f t="shared" si="66"/>
        <v/>
      </c>
    </row>
    <row r="184" spans="1:51" ht="15.75" x14ac:dyDescent="0.5">
      <c r="A184" s="40" t="s">
        <v>666</v>
      </c>
      <c r="B184" s="40" t="s">
        <v>667</v>
      </c>
      <c r="C184" s="17" t="s">
        <v>506</v>
      </c>
      <c r="D184" s="57" t="s">
        <v>56</v>
      </c>
      <c r="E184" s="16" t="s">
        <v>81</v>
      </c>
      <c r="F184" s="18" t="s">
        <v>668</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 t="shared" si="45"/>
        <v>1</v>
      </c>
      <c r="AA184" s="19" t="s">
        <v>9</v>
      </c>
      <c r="AB184" s="19" t="s">
        <v>9</v>
      </c>
      <c r="AC184" s="22" t="s">
        <v>9</v>
      </c>
      <c r="AD184" s="19" t="s">
        <v>9</v>
      </c>
      <c r="AE184" s="19" t="str">
        <f t="shared" si="46"/>
        <v/>
      </c>
      <c r="AF184" s="19" t="str">
        <f t="shared" si="47"/>
        <v/>
      </c>
      <c r="AG184" s="19">
        <f t="shared" si="48"/>
        <v>0</v>
      </c>
      <c r="AH184" s="19" t="str">
        <f t="shared" si="49"/>
        <v/>
      </c>
      <c r="AI184" s="17" t="str">
        <f t="shared" si="50"/>
        <v/>
      </c>
      <c r="AJ184" s="17" t="str">
        <f t="shared" si="51"/>
        <v/>
      </c>
      <c r="AK184" s="19" t="str">
        <f t="shared" si="52"/>
        <v/>
      </c>
      <c r="AL184" s="19">
        <f t="shared" si="53"/>
        <v>0</v>
      </c>
      <c r="AM184" s="17" t="str">
        <f t="shared" si="54"/>
        <v>X</v>
      </c>
      <c r="AN184" s="19" t="str">
        <f t="shared" si="55"/>
        <v/>
      </c>
      <c r="AO184" s="19" t="str">
        <f t="shared" si="56"/>
        <v/>
      </c>
      <c r="AP184" s="19" t="str">
        <f t="shared" si="57"/>
        <v>X</v>
      </c>
      <c r="AQ184" s="19" t="str">
        <f t="shared" si="58"/>
        <v/>
      </c>
      <c r="AR184" s="17" t="str">
        <f t="shared" si="59"/>
        <v/>
      </c>
      <c r="AS184" s="19" t="str">
        <f t="shared" si="60"/>
        <v/>
      </c>
      <c r="AT184" s="19" t="str">
        <f t="shared" si="61"/>
        <v>X</v>
      </c>
      <c r="AU184" s="19" t="str">
        <f t="shared" si="62"/>
        <v/>
      </c>
      <c r="AV184" s="17" t="str">
        <f t="shared" si="63"/>
        <v/>
      </c>
      <c r="AW184" s="17" t="str">
        <f t="shared" si="64"/>
        <v/>
      </c>
      <c r="AX184" s="19" t="str">
        <f t="shared" si="65"/>
        <v>X</v>
      </c>
      <c r="AY184" s="19" t="str">
        <f t="shared" si="66"/>
        <v/>
      </c>
    </row>
    <row r="185" spans="1:51" ht="15.75" x14ac:dyDescent="0.5">
      <c r="A185" s="40" t="s">
        <v>669</v>
      </c>
      <c r="B185" s="40" t="s">
        <v>670</v>
      </c>
      <c r="C185" s="17" t="s">
        <v>506</v>
      </c>
      <c r="D185" s="57" t="s">
        <v>85</v>
      </c>
      <c r="E185" s="16" t="s">
        <v>118</v>
      </c>
      <c r="F185" s="40" t="s">
        <v>149</v>
      </c>
      <c r="G185" s="40" t="s">
        <v>836</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 t="shared" si="45"/>
        <v>3</v>
      </c>
      <c r="AA185" s="19" t="s">
        <v>9</v>
      </c>
      <c r="AB185" s="19" t="s">
        <v>9</v>
      </c>
      <c r="AC185" s="22" t="s">
        <v>9</v>
      </c>
      <c r="AD185" s="19" t="s">
        <v>9</v>
      </c>
      <c r="AE185" s="19" t="str">
        <f t="shared" si="46"/>
        <v/>
      </c>
      <c r="AF185" s="19" t="str">
        <f t="shared" si="47"/>
        <v/>
      </c>
      <c r="AG185" s="19">
        <f t="shared" si="48"/>
        <v>0</v>
      </c>
      <c r="AH185" s="19" t="str">
        <f t="shared" si="49"/>
        <v>X</v>
      </c>
      <c r="AI185" s="17" t="str">
        <f t="shared" si="50"/>
        <v/>
      </c>
      <c r="AJ185" s="17" t="str">
        <f t="shared" si="51"/>
        <v>X</v>
      </c>
      <c r="AK185" s="19" t="str">
        <f t="shared" si="52"/>
        <v/>
      </c>
      <c r="AL185" s="19">
        <f t="shared" si="53"/>
        <v>0</v>
      </c>
      <c r="AM185" s="17" t="str">
        <f t="shared" si="54"/>
        <v/>
      </c>
      <c r="AN185" s="19" t="str">
        <f t="shared" si="55"/>
        <v/>
      </c>
      <c r="AO185" s="19" t="str">
        <f t="shared" si="56"/>
        <v/>
      </c>
      <c r="AP185" s="19" t="str">
        <f t="shared" si="57"/>
        <v/>
      </c>
      <c r="AQ185" s="19" t="str">
        <f t="shared" si="58"/>
        <v/>
      </c>
      <c r="AR185" s="17" t="str">
        <f t="shared" si="59"/>
        <v/>
      </c>
      <c r="AS185" s="19" t="str">
        <f t="shared" si="60"/>
        <v>X</v>
      </c>
      <c r="AT185" s="19" t="str">
        <f t="shared" si="61"/>
        <v/>
      </c>
      <c r="AU185" s="19" t="str">
        <f t="shared" si="62"/>
        <v>X</v>
      </c>
      <c r="AV185" s="17" t="str">
        <f t="shared" si="63"/>
        <v/>
      </c>
      <c r="AW185" s="17" t="str">
        <f t="shared" si="64"/>
        <v/>
      </c>
      <c r="AX185" s="19" t="str">
        <f t="shared" si="65"/>
        <v/>
      </c>
      <c r="AY185" s="19" t="str">
        <f t="shared" si="66"/>
        <v>X</v>
      </c>
    </row>
    <row r="186" spans="1:51" ht="15.75" x14ac:dyDescent="0.5">
      <c r="A186" s="39" t="s">
        <v>671</v>
      </c>
      <c r="B186" s="40" t="s">
        <v>672</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 t="shared" si="45"/>
        <v>1</v>
      </c>
      <c r="AA186" s="19" t="s">
        <v>9</v>
      </c>
      <c r="AB186" s="19" t="s">
        <v>9</v>
      </c>
      <c r="AC186" s="22" t="s">
        <v>9</v>
      </c>
      <c r="AD186" s="19" t="s">
        <v>60</v>
      </c>
      <c r="AE186" s="19" t="str">
        <f t="shared" si="46"/>
        <v>X</v>
      </c>
      <c r="AF186" s="19" t="str">
        <f t="shared" si="47"/>
        <v/>
      </c>
      <c r="AG186" s="19">
        <f t="shared" si="48"/>
        <v>0</v>
      </c>
      <c r="AH186" s="19" t="str">
        <f t="shared" si="49"/>
        <v/>
      </c>
      <c r="AI186" s="17" t="str">
        <f t="shared" si="50"/>
        <v/>
      </c>
      <c r="AJ186" s="17" t="str">
        <f t="shared" si="51"/>
        <v/>
      </c>
      <c r="AK186" s="19" t="str">
        <f t="shared" si="52"/>
        <v>X</v>
      </c>
      <c r="AL186" s="19">
        <f t="shared" si="53"/>
        <v>0</v>
      </c>
      <c r="AM186" s="17" t="str">
        <f t="shared" si="54"/>
        <v/>
      </c>
      <c r="AN186" s="19" t="str">
        <f t="shared" si="55"/>
        <v>X</v>
      </c>
      <c r="AO186" s="19" t="str">
        <f t="shared" si="56"/>
        <v>X</v>
      </c>
      <c r="AP186" s="19" t="str">
        <f t="shared" si="57"/>
        <v/>
      </c>
      <c r="AQ186" s="19" t="str">
        <f t="shared" si="58"/>
        <v/>
      </c>
      <c r="AR186" s="17" t="str">
        <f t="shared" si="59"/>
        <v/>
      </c>
      <c r="AS186" s="19" t="str">
        <f t="shared" si="60"/>
        <v>X</v>
      </c>
      <c r="AT186" s="19" t="str">
        <f t="shared" si="61"/>
        <v/>
      </c>
      <c r="AU186" s="19" t="str">
        <f t="shared" si="62"/>
        <v/>
      </c>
      <c r="AV186" s="17" t="str">
        <f t="shared" si="63"/>
        <v/>
      </c>
      <c r="AW186" s="17" t="str">
        <f t="shared" si="64"/>
        <v/>
      </c>
      <c r="AX186" s="19" t="str">
        <f t="shared" si="65"/>
        <v/>
      </c>
      <c r="AY186" s="19" t="str">
        <f t="shared" si="66"/>
        <v/>
      </c>
    </row>
    <row r="187" spans="1:51" ht="15.75" x14ac:dyDescent="0.5">
      <c r="A187" s="39" t="s">
        <v>405</v>
      </c>
      <c r="B187" s="39" t="s">
        <v>406</v>
      </c>
      <c r="C187" s="17" t="s">
        <v>69</v>
      </c>
      <c r="D187" s="34" t="s">
        <v>56</v>
      </c>
      <c r="E187" s="30" t="s">
        <v>106</v>
      </c>
      <c r="F187" s="52" t="s">
        <v>407</v>
      </c>
      <c r="G187" s="40" t="s">
        <v>838</v>
      </c>
      <c r="H187" s="19"/>
      <c r="I187" s="19"/>
      <c r="J187" s="17"/>
      <c r="K187" s="17">
        <v>6</v>
      </c>
      <c r="L187" s="17" t="s">
        <v>87</v>
      </c>
      <c r="M187" s="17">
        <v>2</v>
      </c>
      <c r="N187" s="17">
        <v>30</v>
      </c>
      <c r="O187" s="17" t="s">
        <v>60</v>
      </c>
      <c r="P187" s="19"/>
      <c r="Q187" s="19"/>
      <c r="R187" s="19"/>
      <c r="S187" s="17">
        <v>3</v>
      </c>
      <c r="T187" s="19"/>
      <c r="U187" s="19"/>
      <c r="V187" s="19"/>
      <c r="W187" s="19"/>
      <c r="X187" s="20"/>
      <c r="Y187" s="19"/>
      <c r="Z187" s="13">
        <f t="shared" si="45"/>
        <v>3</v>
      </c>
      <c r="AA187" s="19" t="s">
        <v>60</v>
      </c>
      <c r="AB187" s="19" t="s">
        <v>9</v>
      </c>
      <c r="AC187" s="22" t="s">
        <v>9</v>
      </c>
      <c r="AD187" s="19" t="s">
        <v>9</v>
      </c>
      <c r="AE187" s="19" t="str">
        <f t="shared" si="46"/>
        <v/>
      </c>
      <c r="AF187" s="19" t="str">
        <f t="shared" si="47"/>
        <v/>
      </c>
      <c r="AG187" s="19">
        <f t="shared" si="48"/>
        <v>0</v>
      </c>
      <c r="AH187" s="19" t="str">
        <f t="shared" si="49"/>
        <v>X</v>
      </c>
      <c r="AI187" s="17" t="str">
        <f t="shared" si="50"/>
        <v/>
      </c>
      <c r="AJ187" s="17" t="str">
        <f t="shared" si="51"/>
        <v>X</v>
      </c>
      <c r="AK187" s="19" t="str">
        <f t="shared" si="52"/>
        <v/>
      </c>
      <c r="AL187" s="19">
        <f t="shared" si="53"/>
        <v>0</v>
      </c>
      <c r="AM187" s="17" t="str">
        <f t="shared" si="54"/>
        <v/>
      </c>
      <c r="AN187" s="19" t="str">
        <f t="shared" si="55"/>
        <v/>
      </c>
      <c r="AO187" s="19" t="str">
        <f t="shared" si="56"/>
        <v>X</v>
      </c>
      <c r="AP187" s="19" t="str">
        <f t="shared" si="57"/>
        <v/>
      </c>
      <c r="AQ187" s="19" t="str">
        <f t="shared" si="58"/>
        <v/>
      </c>
      <c r="AR187" s="17" t="str">
        <f t="shared" si="59"/>
        <v/>
      </c>
      <c r="AS187" s="19" t="str">
        <f t="shared" si="60"/>
        <v>X</v>
      </c>
      <c r="AT187" s="19" t="str">
        <f t="shared" si="61"/>
        <v/>
      </c>
      <c r="AU187" s="19" t="str">
        <f t="shared" si="62"/>
        <v/>
      </c>
      <c r="AV187" s="17" t="str">
        <f t="shared" si="63"/>
        <v/>
      </c>
      <c r="AW187" s="17" t="str">
        <f t="shared" si="64"/>
        <v/>
      </c>
      <c r="AX187" s="19" t="str">
        <f t="shared" si="65"/>
        <v/>
      </c>
      <c r="AY187" s="19" t="str">
        <f t="shared" si="66"/>
        <v>X</v>
      </c>
    </row>
    <row r="188" spans="1:51" ht="15.75" x14ac:dyDescent="0.5">
      <c r="A188" s="40" t="s">
        <v>673</v>
      </c>
      <c r="B188" s="40" t="s">
        <v>674</v>
      </c>
      <c r="C188" s="17" t="s">
        <v>506</v>
      </c>
      <c r="D188" s="57" t="s">
        <v>56</v>
      </c>
      <c r="E188" s="16" t="s">
        <v>90</v>
      </c>
      <c r="F188" s="18" t="s">
        <v>582</v>
      </c>
      <c r="G188" s="40" t="s">
        <v>832</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 t="shared" si="45"/>
        <v>2</v>
      </c>
      <c r="AA188" s="19" t="s">
        <v>9</v>
      </c>
      <c r="AB188" s="19" t="s">
        <v>9</v>
      </c>
      <c r="AC188" s="22" t="s">
        <v>9</v>
      </c>
      <c r="AD188" s="19" t="s">
        <v>9</v>
      </c>
      <c r="AE188" s="19" t="str">
        <f t="shared" si="46"/>
        <v/>
      </c>
      <c r="AF188" s="19" t="str">
        <f t="shared" si="47"/>
        <v>X</v>
      </c>
      <c r="AG188" s="19">
        <f t="shared" si="48"/>
        <v>0</v>
      </c>
      <c r="AH188" s="19" t="str">
        <f t="shared" si="49"/>
        <v/>
      </c>
      <c r="AI188" s="17" t="str">
        <f t="shared" si="50"/>
        <v>X</v>
      </c>
      <c r="AJ188" s="17" t="str">
        <f t="shared" si="51"/>
        <v/>
      </c>
      <c r="AK188" s="19" t="str">
        <f t="shared" si="52"/>
        <v/>
      </c>
      <c r="AL188" s="19" t="str">
        <f t="shared" si="53"/>
        <v>X</v>
      </c>
      <c r="AM188" s="17" t="str">
        <f t="shared" si="54"/>
        <v/>
      </c>
      <c r="AN188" s="19" t="str">
        <f t="shared" si="55"/>
        <v/>
      </c>
      <c r="AO188" s="19" t="str">
        <f t="shared" si="56"/>
        <v/>
      </c>
      <c r="AP188" s="19" t="str">
        <f t="shared" si="57"/>
        <v>X</v>
      </c>
      <c r="AQ188" s="19" t="str">
        <f t="shared" si="58"/>
        <v/>
      </c>
      <c r="AR188" s="17" t="str">
        <f t="shared" si="59"/>
        <v/>
      </c>
      <c r="AS188" s="19" t="str">
        <f t="shared" si="60"/>
        <v/>
      </c>
      <c r="AT188" s="19" t="str">
        <f t="shared" si="61"/>
        <v>X</v>
      </c>
      <c r="AU188" s="19" t="str">
        <f t="shared" si="62"/>
        <v/>
      </c>
      <c r="AV188" s="17" t="str">
        <f t="shared" si="63"/>
        <v>X</v>
      </c>
      <c r="AW188" s="17" t="str">
        <f t="shared" si="64"/>
        <v/>
      </c>
      <c r="AX188" s="19" t="str">
        <f t="shared" si="65"/>
        <v/>
      </c>
      <c r="AY188" s="19" t="str">
        <f t="shared" si="66"/>
        <v/>
      </c>
    </row>
    <row r="189" spans="1:51" ht="15.75" x14ac:dyDescent="0.5">
      <c r="A189" s="40" t="s">
        <v>675</v>
      </c>
      <c r="B189" s="40" t="s">
        <v>676</v>
      </c>
      <c r="C189" s="17" t="s">
        <v>506</v>
      </c>
      <c r="D189" s="57" t="s">
        <v>56</v>
      </c>
      <c r="E189" s="16" t="s">
        <v>73</v>
      </c>
      <c r="F189" s="18" t="s">
        <v>477</v>
      </c>
      <c r="G189" s="40" t="s">
        <v>824</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 t="shared" si="45"/>
        <v>1</v>
      </c>
      <c r="AA189" s="19" t="s">
        <v>60</v>
      </c>
      <c r="AB189" s="19" t="s">
        <v>9</v>
      </c>
      <c r="AC189" s="22" t="s">
        <v>9</v>
      </c>
      <c r="AD189" s="19" t="s">
        <v>9</v>
      </c>
      <c r="AE189" s="19" t="str">
        <f t="shared" si="46"/>
        <v>X</v>
      </c>
      <c r="AF189" s="19" t="str">
        <f t="shared" si="47"/>
        <v/>
      </c>
      <c r="AG189" s="19">
        <f t="shared" si="48"/>
        <v>0</v>
      </c>
      <c r="AH189" s="19" t="str">
        <f t="shared" si="49"/>
        <v/>
      </c>
      <c r="AI189" s="17" t="str">
        <f t="shared" si="50"/>
        <v/>
      </c>
      <c r="AJ189" s="17" t="str">
        <f t="shared" si="51"/>
        <v/>
      </c>
      <c r="AK189" s="19" t="str">
        <f t="shared" si="52"/>
        <v/>
      </c>
      <c r="AL189" s="19">
        <f t="shared" si="53"/>
        <v>0</v>
      </c>
      <c r="AM189" s="17" t="str">
        <f t="shared" si="54"/>
        <v>X</v>
      </c>
      <c r="AN189" s="19" t="str">
        <f t="shared" si="55"/>
        <v/>
      </c>
      <c r="AO189" s="19" t="str">
        <f t="shared" si="56"/>
        <v/>
      </c>
      <c r="AP189" s="19" t="str">
        <f t="shared" si="57"/>
        <v/>
      </c>
      <c r="AQ189" s="19" t="str">
        <f t="shared" si="58"/>
        <v/>
      </c>
      <c r="AR189" s="17" t="str">
        <f t="shared" si="59"/>
        <v/>
      </c>
      <c r="AS189" s="19" t="str">
        <f t="shared" si="60"/>
        <v/>
      </c>
      <c r="AT189" s="19" t="str">
        <f t="shared" si="61"/>
        <v>X</v>
      </c>
      <c r="AU189" s="19" t="str">
        <f t="shared" si="62"/>
        <v/>
      </c>
      <c r="AV189" s="17" t="str">
        <f t="shared" si="63"/>
        <v/>
      </c>
      <c r="AW189" s="17" t="str">
        <f t="shared" si="64"/>
        <v/>
      </c>
      <c r="AX189" s="19" t="str">
        <f t="shared" si="65"/>
        <v>X</v>
      </c>
      <c r="AY189" s="19" t="str">
        <f t="shared" si="66"/>
        <v/>
      </c>
    </row>
    <row r="190" spans="1:51" ht="15.75" x14ac:dyDescent="0.5">
      <c r="A190" s="40" t="s">
        <v>677</v>
      </c>
      <c r="B190" s="40" t="s">
        <v>678</v>
      </c>
      <c r="C190" s="17" t="s">
        <v>506</v>
      </c>
      <c r="D190" s="57" t="s">
        <v>56</v>
      </c>
      <c r="E190" s="16" t="s">
        <v>64</v>
      </c>
      <c r="F190" s="18" t="s">
        <v>679</v>
      </c>
      <c r="G190" s="40" t="s">
        <v>822</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 t="shared" si="45"/>
        <v>2</v>
      </c>
      <c r="AA190" s="19" t="s">
        <v>9</v>
      </c>
      <c r="AB190" s="19" t="s">
        <v>9</v>
      </c>
      <c r="AC190" s="22" t="s">
        <v>9</v>
      </c>
      <c r="AD190" s="19" t="s">
        <v>9</v>
      </c>
      <c r="AE190" s="19" t="str">
        <f t="shared" si="46"/>
        <v/>
      </c>
      <c r="AF190" s="19" t="str">
        <f t="shared" si="47"/>
        <v/>
      </c>
      <c r="AG190" s="19">
        <f t="shared" si="48"/>
        <v>0</v>
      </c>
      <c r="AH190" s="19" t="str">
        <f t="shared" si="49"/>
        <v/>
      </c>
      <c r="AI190" s="17" t="str">
        <f t="shared" si="50"/>
        <v/>
      </c>
      <c r="AJ190" s="17" t="str">
        <f t="shared" si="51"/>
        <v/>
      </c>
      <c r="AK190" s="19" t="str">
        <f t="shared" si="52"/>
        <v/>
      </c>
      <c r="AL190" s="19">
        <f t="shared" si="53"/>
        <v>0</v>
      </c>
      <c r="AM190" s="17" t="str">
        <f t="shared" si="54"/>
        <v/>
      </c>
      <c r="AN190" s="19" t="str">
        <f t="shared" si="55"/>
        <v/>
      </c>
      <c r="AO190" s="19" t="str">
        <f t="shared" si="56"/>
        <v>X</v>
      </c>
      <c r="AP190" s="19" t="str">
        <f t="shared" si="57"/>
        <v>X</v>
      </c>
      <c r="AQ190" s="19" t="str">
        <f t="shared" si="58"/>
        <v>X</v>
      </c>
      <c r="AR190" s="17" t="str">
        <f t="shared" si="59"/>
        <v/>
      </c>
      <c r="AS190" s="19" t="str">
        <f t="shared" si="60"/>
        <v/>
      </c>
      <c r="AT190" s="19" t="str">
        <f t="shared" si="61"/>
        <v/>
      </c>
      <c r="AU190" s="19" t="str">
        <f t="shared" si="62"/>
        <v/>
      </c>
      <c r="AV190" s="17" t="str">
        <f t="shared" si="63"/>
        <v/>
      </c>
      <c r="AW190" s="17" t="str">
        <f t="shared" si="64"/>
        <v>X</v>
      </c>
      <c r="AX190" s="19" t="str">
        <f t="shared" si="65"/>
        <v/>
      </c>
      <c r="AY190" s="19" t="str">
        <f t="shared" si="66"/>
        <v/>
      </c>
    </row>
    <row r="191" spans="1:51" ht="15.75" x14ac:dyDescent="0.5">
      <c r="A191" s="40" t="s">
        <v>680</v>
      </c>
      <c r="B191" s="40" t="s">
        <v>681</v>
      </c>
      <c r="C191" s="17" t="s">
        <v>506</v>
      </c>
      <c r="D191" s="57" t="s">
        <v>56</v>
      </c>
      <c r="E191" s="16" t="s">
        <v>10</v>
      </c>
      <c r="F191" s="18" t="s">
        <v>486</v>
      </c>
      <c r="G191" s="40" t="s">
        <v>830</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 t="shared" si="45"/>
        <v>2</v>
      </c>
      <c r="AA191" s="19" t="s">
        <v>9</v>
      </c>
      <c r="AB191" s="19" t="s">
        <v>9</v>
      </c>
      <c r="AC191" s="22" t="s">
        <v>9</v>
      </c>
      <c r="AD191" s="19" t="s">
        <v>9</v>
      </c>
      <c r="AE191" s="19" t="str">
        <f t="shared" si="46"/>
        <v>X</v>
      </c>
      <c r="AF191" s="19" t="str">
        <f t="shared" si="47"/>
        <v/>
      </c>
      <c r="AG191" s="19" t="str">
        <f t="shared" si="48"/>
        <v>X</v>
      </c>
      <c r="AH191" s="19" t="str">
        <f t="shared" si="49"/>
        <v>X</v>
      </c>
      <c r="AI191" s="17" t="str">
        <f t="shared" si="50"/>
        <v>X</v>
      </c>
      <c r="AJ191" s="17" t="str">
        <f t="shared" si="51"/>
        <v/>
      </c>
      <c r="AK191" s="19" t="str">
        <f t="shared" si="52"/>
        <v/>
      </c>
      <c r="AL191" s="19">
        <f t="shared" si="53"/>
        <v>0</v>
      </c>
      <c r="AM191" s="17" t="str">
        <f t="shared" si="54"/>
        <v/>
      </c>
      <c r="AN191" s="19" t="str">
        <f t="shared" si="55"/>
        <v/>
      </c>
      <c r="AO191" s="19" t="str">
        <f t="shared" si="56"/>
        <v>X</v>
      </c>
      <c r="AP191" s="19" t="str">
        <f t="shared" si="57"/>
        <v/>
      </c>
      <c r="AQ191" s="19" t="str">
        <f t="shared" si="58"/>
        <v/>
      </c>
      <c r="AR191" s="17" t="str">
        <f t="shared" si="59"/>
        <v/>
      </c>
      <c r="AS191" s="19" t="str">
        <f t="shared" si="60"/>
        <v>X</v>
      </c>
      <c r="AT191" s="19" t="str">
        <f t="shared" si="61"/>
        <v/>
      </c>
      <c r="AU191" s="19" t="str">
        <f t="shared" si="62"/>
        <v/>
      </c>
      <c r="AV191" s="17" t="str">
        <f t="shared" si="63"/>
        <v/>
      </c>
      <c r="AW191" s="17" t="str">
        <f t="shared" si="64"/>
        <v/>
      </c>
      <c r="AX191" s="19" t="str">
        <f t="shared" si="65"/>
        <v/>
      </c>
      <c r="AY191" s="19" t="str">
        <f t="shared" si="66"/>
        <v>X</v>
      </c>
    </row>
    <row r="192" spans="1:51" ht="15.75" x14ac:dyDescent="0.5">
      <c r="A192" s="40" t="s">
        <v>682</v>
      </c>
      <c r="B192" s="40" t="s">
        <v>683</v>
      </c>
      <c r="C192" s="17" t="s">
        <v>506</v>
      </c>
      <c r="D192" s="57"/>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 t="shared" si="45"/>
        <v>3</v>
      </c>
      <c r="AA192" s="19" t="s">
        <v>9</v>
      </c>
      <c r="AB192" s="19" t="s">
        <v>9</v>
      </c>
      <c r="AC192" s="22" t="s">
        <v>9</v>
      </c>
      <c r="AD192" s="19" t="s">
        <v>9</v>
      </c>
      <c r="AE192" s="19" t="str">
        <f t="shared" si="46"/>
        <v/>
      </c>
      <c r="AF192" s="19" t="str">
        <f t="shared" si="47"/>
        <v>X</v>
      </c>
      <c r="AG192" s="19">
        <f t="shared" si="48"/>
        <v>0</v>
      </c>
      <c r="AH192" s="19" t="str">
        <f t="shared" si="49"/>
        <v>X</v>
      </c>
      <c r="AI192" s="17" t="str">
        <f t="shared" si="50"/>
        <v/>
      </c>
      <c r="AJ192" s="17" t="str">
        <f t="shared" si="51"/>
        <v>X</v>
      </c>
      <c r="AK192" s="19" t="str">
        <f t="shared" si="52"/>
        <v/>
      </c>
      <c r="AL192" s="19">
        <f t="shared" si="53"/>
        <v>0</v>
      </c>
      <c r="AM192" s="17" t="str">
        <f t="shared" si="54"/>
        <v/>
      </c>
      <c r="AN192" s="19" t="str">
        <f t="shared" si="55"/>
        <v/>
      </c>
      <c r="AO192" s="19" t="str">
        <f t="shared" si="56"/>
        <v/>
      </c>
      <c r="AP192" s="19" t="str">
        <f t="shared" si="57"/>
        <v/>
      </c>
      <c r="AQ192" s="19" t="str">
        <f t="shared" si="58"/>
        <v>X</v>
      </c>
      <c r="AR192" s="17" t="str">
        <f t="shared" si="59"/>
        <v/>
      </c>
      <c r="AS192" s="19" t="str">
        <f t="shared" si="60"/>
        <v>X</v>
      </c>
      <c r="AT192" s="19" t="str">
        <f t="shared" si="61"/>
        <v/>
      </c>
      <c r="AU192" s="19" t="str">
        <f t="shared" si="62"/>
        <v/>
      </c>
      <c r="AV192" s="17" t="str">
        <f t="shared" si="63"/>
        <v/>
      </c>
      <c r="AW192" s="17" t="str">
        <f t="shared" si="64"/>
        <v/>
      </c>
      <c r="AX192" s="19" t="str">
        <f t="shared" si="65"/>
        <v/>
      </c>
      <c r="AY192" s="19" t="str">
        <f t="shared" si="66"/>
        <v/>
      </c>
    </row>
    <row r="193" spans="1:51" ht="15.75" x14ac:dyDescent="0.5">
      <c r="A193" s="40" t="s">
        <v>684</v>
      </c>
      <c r="B193" s="40" t="s">
        <v>685</v>
      </c>
      <c r="C193" s="17" t="s">
        <v>506</v>
      </c>
      <c r="D193" s="57" t="s">
        <v>56</v>
      </c>
      <c r="E193" s="16" t="s">
        <v>73</v>
      </c>
      <c r="F193" s="18" t="s">
        <v>367</v>
      </c>
      <c r="G193" s="40" t="s">
        <v>826</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 t="shared" si="45"/>
        <v>3</v>
      </c>
      <c r="AA193" s="19" t="s">
        <v>9</v>
      </c>
      <c r="AB193" s="19" t="s">
        <v>9</v>
      </c>
      <c r="AC193" s="22" t="s">
        <v>9</v>
      </c>
      <c r="AD193" s="19" t="s">
        <v>60</v>
      </c>
      <c r="AE193" s="19" t="str">
        <f t="shared" si="46"/>
        <v/>
      </c>
      <c r="AF193" s="19" t="str">
        <f t="shared" si="47"/>
        <v/>
      </c>
      <c r="AG193" s="19">
        <f t="shared" si="48"/>
        <v>0</v>
      </c>
      <c r="AH193" s="19" t="str">
        <f t="shared" si="49"/>
        <v>X</v>
      </c>
      <c r="AI193" s="17" t="str">
        <f t="shared" si="50"/>
        <v/>
      </c>
      <c r="AJ193" s="17" t="str">
        <f t="shared" si="51"/>
        <v>X</v>
      </c>
      <c r="AK193" s="19" t="str">
        <f t="shared" si="52"/>
        <v/>
      </c>
      <c r="AL193" s="19">
        <f t="shared" si="53"/>
        <v>0</v>
      </c>
      <c r="AM193" s="17" t="str">
        <f t="shared" si="54"/>
        <v/>
      </c>
      <c r="AN193" s="19" t="str">
        <f t="shared" si="55"/>
        <v/>
      </c>
      <c r="AO193" s="19" t="str">
        <f t="shared" si="56"/>
        <v/>
      </c>
      <c r="AP193" s="19" t="str">
        <f t="shared" si="57"/>
        <v/>
      </c>
      <c r="AQ193" s="19" t="str">
        <f t="shared" si="58"/>
        <v/>
      </c>
      <c r="AR193" s="17" t="str">
        <f t="shared" si="59"/>
        <v>X</v>
      </c>
      <c r="AS193" s="19" t="str">
        <f t="shared" si="60"/>
        <v/>
      </c>
      <c r="AT193" s="19" t="str">
        <f t="shared" si="61"/>
        <v>X</v>
      </c>
      <c r="AU193" s="19" t="str">
        <f t="shared" si="62"/>
        <v/>
      </c>
      <c r="AV193" s="17" t="str">
        <f t="shared" si="63"/>
        <v/>
      </c>
      <c r="AW193" s="17" t="str">
        <f t="shared" si="64"/>
        <v>X</v>
      </c>
      <c r="AX193" s="19" t="str">
        <f t="shared" si="65"/>
        <v>X</v>
      </c>
      <c r="AY193" s="19" t="str">
        <f t="shared" si="66"/>
        <v/>
      </c>
    </row>
    <row r="194" spans="1:51" ht="15.75" x14ac:dyDescent="0.5">
      <c r="A194" s="40" t="s">
        <v>686</v>
      </c>
      <c r="B194" s="40" t="s">
        <v>687</v>
      </c>
      <c r="C194" s="17" t="s">
        <v>506</v>
      </c>
      <c r="D194" s="57" t="s">
        <v>56</v>
      </c>
      <c r="E194" s="16" t="s">
        <v>10</v>
      </c>
      <c r="F194" s="18" t="s">
        <v>78</v>
      </c>
      <c r="G194" s="40" t="s">
        <v>830</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 t="shared" si="45"/>
        <v>1</v>
      </c>
      <c r="AA194" s="19" t="s">
        <v>9</v>
      </c>
      <c r="AB194" s="19" t="s">
        <v>9</v>
      </c>
      <c r="AC194" s="22" t="s">
        <v>9</v>
      </c>
      <c r="AD194" s="19" t="s">
        <v>60</v>
      </c>
      <c r="AE194" s="19" t="str">
        <f t="shared" si="46"/>
        <v>X</v>
      </c>
      <c r="AF194" s="19" t="str">
        <f t="shared" si="47"/>
        <v>X</v>
      </c>
      <c r="AG194" s="19" t="str">
        <f t="shared" si="48"/>
        <v>X</v>
      </c>
      <c r="AH194" s="19" t="str">
        <f t="shared" si="49"/>
        <v/>
      </c>
      <c r="AI194" s="17" t="str">
        <f t="shared" si="50"/>
        <v>X</v>
      </c>
      <c r="AJ194" s="17" t="str">
        <f t="shared" si="51"/>
        <v/>
      </c>
      <c r="AK194" s="19" t="str">
        <f t="shared" si="52"/>
        <v/>
      </c>
      <c r="AL194" s="19">
        <f t="shared" si="53"/>
        <v>0</v>
      </c>
      <c r="AM194" s="17" t="str">
        <f t="shared" si="54"/>
        <v/>
      </c>
      <c r="AN194" s="19" t="str">
        <f t="shared" si="55"/>
        <v>X</v>
      </c>
      <c r="AO194" s="19" t="str">
        <f t="shared" si="56"/>
        <v/>
      </c>
      <c r="AP194" s="19" t="str">
        <f t="shared" si="57"/>
        <v/>
      </c>
      <c r="AQ194" s="19" t="str">
        <f t="shared" si="58"/>
        <v>X</v>
      </c>
      <c r="AR194" s="17" t="str">
        <f t="shared" si="59"/>
        <v/>
      </c>
      <c r="AS194" s="19" t="str">
        <f t="shared" si="60"/>
        <v/>
      </c>
      <c r="AT194" s="19" t="str">
        <f t="shared" si="61"/>
        <v/>
      </c>
      <c r="AU194" s="19" t="str">
        <f t="shared" si="62"/>
        <v/>
      </c>
      <c r="AV194" s="17" t="str">
        <f t="shared" si="63"/>
        <v/>
      </c>
      <c r="AW194" s="17" t="str">
        <f t="shared" si="64"/>
        <v/>
      </c>
      <c r="AX194" s="19" t="str">
        <f t="shared" si="65"/>
        <v/>
      </c>
      <c r="AY194" s="19" t="str">
        <f t="shared" si="66"/>
        <v/>
      </c>
    </row>
    <row r="195" spans="1:51" ht="15.75" x14ac:dyDescent="0.5">
      <c r="A195" s="40" t="s">
        <v>688</v>
      </c>
      <c r="B195" s="40" t="s">
        <v>689</v>
      </c>
      <c r="C195" s="17" t="s">
        <v>506</v>
      </c>
      <c r="D195" s="57" t="s">
        <v>56</v>
      </c>
      <c r="E195" s="16" t="s">
        <v>10</v>
      </c>
      <c r="F195" s="18" t="s">
        <v>690</v>
      </c>
      <c r="G195" s="40" t="s">
        <v>830</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 t="shared" si="45"/>
        <v>2</v>
      </c>
      <c r="AA195" s="19" t="s">
        <v>9</v>
      </c>
      <c r="AB195" s="19" t="s">
        <v>9</v>
      </c>
      <c r="AC195" s="22" t="s">
        <v>9</v>
      </c>
      <c r="AD195" s="19" t="s">
        <v>9</v>
      </c>
      <c r="AE195" s="19" t="str">
        <f t="shared" si="46"/>
        <v>X</v>
      </c>
      <c r="AF195" s="19" t="str">
        <f t="shared" si="47"/>
        <v/>
      </c>
      <c r="AG195" s="19" t="str">
        <f t="shared" si="48"/>
        <v>X</v>
      </c>
      <c r="AH195" s="19" t="str">
        <f t="shared" si="49"/>
        <v>X</v>
      </c>
      <c r="AI195" s="17" t="str">
        <f t="shared" si="50"/>
        <v>X</v>
      </c>
      <c r="AJ195" s="17" t="str">
        <f t="shared" si="51"/>
        <v/>
      </c>
      <c r="AK195" s="19" t="str">
        <f t="shared" si="52"/>
        <v/>
      </c>
      <c r="AL195" s="19">
        <f t="shared" si="53"/>
        <v>0</v>
      </c>
      <c r="AM195" s="17" t="str">
        <f t="shared" si="54"/>
        <v/>
      </c>
      <c r="AN195" s="19" t="str">
        <f t="shared" si="55"/>
        <v/>
      </c>
      <c r="AO195" s="19" t="str">
        <f t="shared" si="56"/>
        <v>X</v>
      </c>
      <c r="AP195" s="19" t="str">
        <f t="shared" si="57"/>
        <v/>
      </c>
      <c r="AQ195" s="19" t="str">
        <f t="shared" si="58"/>
        <v>X</v>
      </c>
      <c r="AR195" s="17" t="str">
        <f t="shared" si="59"/>
        <v/>
      </c>
      <c r="AS195" s="19" t="str">
        <f t="shared" si="60"/>
        <v>X</v>
      </c>
      <c r="AT195" s="19" t="str">
        <f t="shared" si="61"/>
        <v/>
      </c>
      <c r="AU195" s="19" t="str">
        <f t="shared" si="62"/>
        <v/>
      </c>
      <c r="AV195" s="17" t="str">
        <f t="shared" si="63"/>
        <v/>
      </c>
      <c r="AW195" s="17" t="str">
        <f t="shared" si="64"/>
        <v/>
      </c>
      <c r="AX195" s="19" t="str">
        <f t="shared" si="65"/>
        <v/>
      </c>
      <c r="AY195" s="19" t="str">
        <f t="shared" si="66"/>
        <v/>
      </c>
    </row>
    <row r="196" spans="1:51" ht="15.75" x14ac:dyDescent="0.5">
      <c r="A196" s="40" t="s">
        <v>691</v>
      </c>
      <c r="B196" s="40" t="s">
        <v>692</v>
      </c>
      <c r="C196" s="17" t="s">
        <v>506</v>
      </c>
      <c r="D196" s="57" t="s">
        <v>56</v>
      </c>
      <c r="E196" s="16" t="s">
        <v>81</v>
      </c>
      <c r="F196" s="18" t="s">
        <v>693</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 t="shared" ref="Z196:Z259" si="67">IF(ISBLANK($X196), SUM(R196:W196), 1)</f>
        <v>2</v>
      </c>
      <c r="AA196" s="19" t="s">
        <v>60</v>
      </c>
      <c r="AB196" s="19" t="s">
        <v>9</v>
      </c>
      <c r="AC196" s="22" t="s">
        <v>9</v>
      </c>
      <c r="AD196" s="19" t="s">
        <v>60</v>
      </c>
      <c r="AE196" s="19" t="str">
        <f t="shared" ref="AE196:AE259" si="68">IF(K196&lt;4,"X","")</f>
        <v/>
      </c>
      <c r="AF196" s="19" t="str">
        <f t="shared" ref="AF196:AF259" si="69">IF(COUNTBLANK(O196:Q196)&lt;=1,"X","")</f>
        <v/>
      </c>
      <c r="AG196" s="19">
        <f t="shared" ref="AG196:AG259" si="70">$I196</f>
        <v>0</v>
      </c>
      <c r="AH196" s="19" t="str">
        <f t="shared" ref="AH196:AH259" si="71">IF($S196 &gt; 0, "X", "")</f>
        <v>X</v>
      </c>
      <c r="AI196" s="17" t="str">
        <f t="shared" ref="AI196:AI259" si="72">IF(ISNUMBER(SEARCH("tuck", $F196, 1)), "X", "")</f>
        <v/>
      </c>
      <c r="AJ196" s="17" t="str">
        <f t="shared" ref="AJ196:AJ259" si="73">IF(AND(SUM(R196:W196) = 3, ISBLANK($X196)), "X", "")</f>
        <v/>
      </c>
      <c r="AK196" s="19" t="str">
        <f t="shared" ref="AK196:AK259" si="74">IF(OR($L196="ground", $L196="wild"), "X", "")</f>
        <v/>
      </c>
      <c r="AL196" s="19">
        <f t="shared" ref="AL196:AL259" si="75">$H196</f>
        <v>0</v>
      </c>
      <c r="AM196" s="17" t="str">
        <f t="shared" ref="AM196:AM259" si="76">IF($U196 &gt; 0, "X", "")</f>
        <v/>
      </c>
      <c r="AN196" s="19" t="str">
        <f t="shared" ref="AN196:AN259" si="77">IF(AND($R196 &gt; 0, ISBLANK($W196), ISBLANK($S196), ISBLANK($T196), ISBLANK($U196), ISBLANK($V196)), "X", "")</f>
        <v/>
      </c>
      <c r="AO196" s="19" t="str">
        <f t="shared" ref="AO196:AO259" si="78">IF(AND(NOT(ISBLANK($O196)), ISBLANK($P196), ISBLANK($Q196)), "X", "")</f>
        <v>X</v>
      </c>
      <c r="AP196" s="19" t="str">
        <f t="shared" ref="AP196:AP259" si="79">IF(N196&gt;65,"X","")</f>
        <v/>
      </c>
      <c r="AQ196" s="19" t="str">
        <f t="shared" ref="AQ196:AQ259" si="80">IF(OR($L196="cavity", $L196="wild"), "X", "")</f>
        <v/>
      </c>
      <c r="AR196" s="17" t="str">
        <f t="shared" ref="AR196:AR259" si="81">IF($W196 &gt; 0, "X", "")</f>
        <v/>
      </c>
      <c r="AS196" s="19" t="str">
        <f t="shared" ref="AS196:AS259" si="82">IF(N196&lt;=30,"X","")</f>
        <v>X</v>
      </c>
      <c r="AT196" s="19" t="str">
        <f t="shared" ref="AT196:AT259" si="83">IF(OR($L196="platform", $L196="wild"), "X", "")</f>
        <v/>
      </c>
      <c r="AU196" s="19" t="str">
        <f t="shared" ref="AU196:AU259" si="84">IF(AND(NOT(ISBLANK($P196)), ISBLANK($Q196), ISBLANK($O196)), "X", "")</f>
        <v/>
      </c>
      <c r="AV196" s="17" t="str">
        <f t="shared" ref="AV196:AV259" si="85">IF($V196 &gt; 0, "X", "")</f>
        <v/>
      </c>
      <c r="AW196" s="17" t="str">
        <f t="shared" ref="AW196:AW259" si="86">IF($T196 &gt; 0, "X", "")</f>
        <v/>
      </c>
      <c r="AX196" s="19" t="str">
        <f t="shared" ref="AX196:AX259" si="87">IF(AND(NOT(ISBLANK($Q196)), ISBLANK($O196), ISBLANK($P196)), "X", "")</f>
        <v/>
      </c>
      <c r="AY196" s="19" t="str">
        <f t="shared" ref="AY196:AY259" si="88">IF(OR($L196="bowl", $L196="wild"), "X", "")</f>
        <v>X</v>
      </c>
    </row>
    <row r="197" spans="1:51" ht="15.75" x14ac:dyDescent="0.5">
      <c r="A197" s="39" t="s">
        <v>410</v>
      </c>
      <c r="B197" s="39" t="s">
        <v>411</v>
      </c>
      <c r="C197" s="17" t="s">
        <v>69</v>
      </c>
      <c r="D197" s="57" t="s">
        <v>85</v>
      </c>
      <c r="E197" s="30" t="s">
        <v>169</v>
      </c>
      <c r="F197" s="18" t="s">
        <v>170</v>
      </c>
      <c r="G197" s="40" t="s">
        <v>856</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 t="shared" si="67"/>
        <v>2</v>
      </c>
      <c r="AA197" s="19" t="s">
        <v>9</v>
      </c>
      <c r="AB197" s="19" t="s">
        <v>9</v>
      </c>
      <c r="AC197" s="22" t="s">
        <v>9</v>
      </c>
      <c r="AD197" s="19" t="s">
        <v>60</v>
      </c>
      <c r="AE197" s="19" t="str">
        <f t="shared" si="68"/>
        <v/>
      </c>
      <c r="AF197" s="19" t="str">
        <f t="shared" si="69"/>
        <v>X</v>
      </c>
      <c r="AG197" s="19">
        <f t="shared" si="70"/>
        <v>0</v>
      </c>
      <c r="AH197" s="19" t="str">
        <f t="shared" si="71"/>
        <v/>
      </c>
      <c r="AI197" s="17" t="str">
        <f t="shared" si="72"/>
        <v>X</v>
      </c>
      <c r="AJ197" s="17" t="str">
        <f t="shared" si="73"/>
        <v/>
      </c>
      <c r="AK197" s="19" t="str">
        <f t="shared" si="74"/>
        <v/>
      </c>
      <c r="AL197" s="19" t="str">
        <f t="shared" si="75"/>
        <v>X</v>
      </c>
      <c r="AM197" s="17" t="str">
        <f t="shared" si="76"/>
        <v/>
      </c>
      <c r="AN197" s="19" t="str">
        <f t="shared" si="77"/>
        <v/>
      </c>
      <c r="AO197" s="19" t="str">
        <f t="shared" si="78"/>
        <v/>
      </c>
      <c r="AP197" s="19" t="str">
        <f t="shared" si="79"/>
        <v>X</v>
      </c>
      <c r="AQ197" s="19" t="str">
        <f t="shared" si="80"/>
        <v/>
      </c>
      <c r="AR197" s="17" t="str">
        <f t="shared" si="81"/>
        <v>X</v>
      </c>
      <c r="AS197" s="19" t="str">
        <f t="shared" si="82"/>
        <v/>
      </c>
      <c r="AT197" s="19" t="str">
        <f t="shared" si="83"/>
        <v>X</v>
      </c>
      <c r="AU197" s="19" t="str">
        <f t="shared" si="84"/>
        <v/>
      </c>
      <c r="AV197" s="17" t="str">
        <f t="shared" si="85"/>
        <v>X</v>
      </c>
      <c r="AW197" s="17" t="str">
        <f t="shared" si="86"/>
        <v/>
      </c>
      <c r="AX197" s="19" t="str">
        <f t="shared" si="87"/>
        <v/>
      </c>
      <c r="AY197" s="19" t="str">
        <f t="shared" si="88"/>
        <v/>
      </c>
    </row>
    <row r="198" spans="1:51" ht="15.75" x14ac:dyDescent="0.5">
      <c r="A198" s="39" t="s">
        <v>415</v>
      </c>
      <c r="B198" s="39" t="s">
        <v>416</v>
      </c>
      <c r="C198" s="17" t="s">
        <v>69</v>
      </c>
      <c r="D198" s="57" t="s">
        <v>85</v>
      </c>
      <c r="E198" s="30" t="s">
        <v>118</v>
      </c>
      <c r="F198" s="18" t="s">
        <v>119</v>
      </c>
      <c r="G198" s="40" t="s">
        <v>861</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 t="shared" si="67"/>
        <v>3</v>
      </c>
      <c r="AA198" s="19" t="s">
        <v>9</v>
      </c>
      <c r="AB198" s="19" t="s">
        <v>9</v>
      </c>
      <c r="AC198" s="22" t="s">
        <v>9</v>
      </c>
      <c r="AD198" s="19" t="s">
        <v>60</v>
      </c>
      <c r="AE198" s="19" t="str">
        <f t="shared" si="68"/>
        <v/>
      </c>
      <c r="AF198" s="19" t="str">
        <f t="shared" si="69"/>
        <v/>
      </c>
      <c r="AG198" s="19">
        <f t="shared" si="70"/>
        <v>0</v>
      </c>
      <c r="AH198" s="19" t="str">
        <f t="shared" si="71"/>
        <v/>
      </c>
      <c r="AI198" s="17" t="str">
        <f t="shared" si="72"/>
        <v/>
      </c>
      <c r="AJ198" s="17" t="str">
        <f t="shared" si="73"/>
        <v>X</v>
      </c>
      <c r="AK198" s="19" t="str">
        <f t="shared" si="74"/>
        <v>X</v>
      </c>
      <c r="AL198" s="19">
        <f t="shared" si="75"/>
        <v>0</v>
      </c>
      <c r="AM198" s="17" t="str">
        <f t="shared" si="76"/>
        <v/>
      </c>
      <c r="AN198" s="19" t="str">
        <f t="shared" si="77"/>
        <v>X</v>
      </c>
      <c r="AO198" s="19" t="str">
        <f t="shared" si="78"/>
        <v/>
      </c>
      <c r="AP198" s="19" t="str">
        <f t="shared" si="79"/>
        <v/>
      </c>
      <c r="AQ198" s="19" t="str">
        <f t="shared" si="80"/>
        <v/>
      </c>
      <c r="AR198" s="17" t="str">
        <f t="shared" si="81"/>
        <v/>
      </c>
      <c r="AS198" s="19" t="str">
        <f t="shared" si="82"/>
        <v/>
      </c>
      <c r="AT198" s="19" t="str">
        <f t="shared" si="83"/>
        <v/>
      </c>
      <c r="AU198" s="19" t="str">
        <f t="shared" si="84"/>
        <v/>
      </c>
      <c r="AV198" s="17" t="str">
        <f t="shared" si="85"/>
        <v/>
      </c>
      <c r="AW198" s="17" t="str">
        <f t="shared" si="86"/>
        <v/>
      </c>
      <c r="AX198" s="19" t="str">
        <f t="shared" si="87"/>
        <v>X</v>
      </c>
      <c r="AY198" s="19" t="str">
        <f t="shared" si="88"/>
        <v/>
      </c>
    </row>
    <row r="199" spans="1:51" ht="15.75" x14ac:dyDescent="0.5">
      <c r="A199" s="39" t="s">
        <v>419</v>
      </c>
      <c r="B199" s="39" t="s">
        <v>420</v>
      </c>
      <c r="C199" s="17" t="s">
        <v>69</v>
      </c>
      <c r="D199" s="57" t="s">
        <v>56</v>
      </c>
      <c r="E199" s="30" t="s">
        <v>106</v>
      </c>
      <c r="F199" s="18" t="s">
        <v>421</v>
      </c>
      <c r="G199" s="40" t="s">
        <v>840</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 t="shared" si="67"/>
        <v>3</v>
      </c>
      <c r="AA199" s="19" t="s">
        <v>60</v>
      </c>
      <c r="AB199" s="19" t="s">
        <v>9</v>
      </c>
      <c r="AC199" s="22" t="s">
        <v>9</v>
      </c>
      <c r="AD199" s="19" t="s">
        <v>60</v>
      </c>
      <c r="AE199" s="19" t="str">
        <f t="shared" si="68"/>
        <v/>
      </c>
      <c r="AF199" s="19" t="str">
        <f t="shared" si="69"/>
        <v/>
      </c>
      <c r="AG199" s="19">
        <f t="shared" si="70"/>
        <v>0</v>
      </c>
      <c r="AH199" s="19" t="str">
        <f t="shared" si="71"/>
        <v/>
      </c>
      <c r="AI199" s="17" t="str">
        <f t="shared" si="72"/>
        <v/>
      </c>
      <c r="AJ199" s="17" t="str">
        <f t="shared" si="73"/>
        <v>X</v>
      </c>
      <c r="AK199" s="19" t="str">
        <f t="shared" si="74"/>
        <v/>
      </c>
      <c r="AL199" s="19">
        <f t="shared" si="75"/>
        <v>0</v>
      </c>
      <c r="AM199" s="17" t="str">
        <f t="shared" si="76"/>
        <v/>
      </c>
      <c r="AN199" s="19" t="str">
        <f t="shared" si="77"/>
        <v/>
      </c>
      <c r="AO199" s="19" t="str">
        <f t="shared" si="78"/>
        <v/>
      </c>
      <c r="AP199" s="19" t="str">
        <f t="shared" si="79"/>
        <v/>
      </c>
      <c r="AQ199" s="19" t="str">
        <f t="shared" si="80"/>
        <v/>
      </c>
      <c r="AR199" s="17" t="str">
        <f t="shared" si="81"/>
        <v>X</v>
      </c>
      <c r="AS199" s="19" t="str">
        <f t="shared" si="82"/>
        <v/>
      </c>
      <c r="AT199" s="19" t="str">
        <f t="shared" si="83"/>
        <v/>
      </c>
      <c r="AU199" s="19" t="str">
        <f t="shared" si="84"/>
        <v>X</v>
      </c>
      <c r="AV199" s="17" t="str">
        <f t="shared" si="85"/>
        <v>X</v>
      </c>
      <c r="AW199" s="17" t="str">
        <f t="shared" si="86"/>
        <v/>
      </c>
      <c r="AX199" s="19" t="str">
        <f t="shared" si="87"/>
        <v/>
      </c>
      <c r="AY199" s="19" t="str">
        <f t="shared" si="88"/>
        <v>X</v>
      </c>
    </row>
    <row r="200" spans="1:51" ht="15.75" x14ac:dyDescent="0.5">
      <c r="A200" s="40" t="s">
        <v>694</v>
      </c>
      <c r="B200" s="40" t="s">
        <v>695</v>
      </c>
      <c r="C200" s="17" t="s">
        <v>506</v>
      </c>
      <c r="D200" s="34" t="s">
        <v>56</v>
      </c>
      <c r="E200" s="16" t="s">
        <v>57</v>
      </c>
      <c r="F200" s="18" t="s">
        <v>58</v>
      </c>
      <c r="G200" s="40" t="s">
        <v>820</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 t="shared" si="67"/>
        <v>1</v>
      </c>
      <c r="AA200" s="19" t="s">
        <v>60</v>
      </c>
      <c r="AB200" s="19" t="s">
        <v>9</v>
      </c>
      <c r="AC200" s="22" t="s">
        <v>9</v>
      </c>
      <c r="AD200" s="19" t="s">
        <v>60</v>
      </c>
      <c r="AE200" s="19" t="str">
        <f t="shared" si="68"/>
        <v>X</v>
      </c>
      <c r="AF200" s="19" t="str">
        <f t="shared" si="69"/>
        <v/>
      </c>
      <c r="AG200" s="19">
        <f t="shared" si="70"/>
        <v>0</v>
      </c>
      <c r="AH200" s="19" t="str">
        <f t="shared" si="71"/>
        <v>X</v>
      </c>
      <c r="AI200" s="17" t="str">
        <f t="shared" si="72"/>
        <v/>
      </c>
      <c r="AJ200" s="17" t="str">
        <f t="shared" si="73"/>
        <v/>
      </c>
      <c r="AK200" s="19" t="str">
        <f t="shared" si="74"/>
        <v/>
      </c>
      <c r="AL200" s="19">
        <f t="shared" si="75"/>
        <v>0</v>
      </c>
      <c r="AM200" s="17" t="str">
        <f t="shared" si="76"/>
        <v/>
      </c>
      <c r="AN200" s="19" t="str">
        <f t="shared" si="77"/>
        <v/>
      </c>
      <c r="AO200" s="19" t="str">
        <f t="shared" si="78"/>
        <v>X</v>
      </c>
      <c r="AP200" s="19" t="str">
        <f t="shared" si="79"/>
        <v/>
      </c>
      <c r="AQ200" s="19" t="str">
        <f t="shared" si="80"/>
        <v>X</v>
      </c>
      <c r="AR200" s="17" t="str">
        <f t="shared" si="81"/>
        <v/>
      </c>
      <c r="AS200" s="19" t="str">
        <f t="shared" si="82"/>
        <v/>
      </c>
      <c r="AT200" s="19" t="str">
        <f t="shared" si="83"/>
        <v/>
      </c>
      <c r="AU200" s="19" t="str">
        <f t="shared" si="84"/>
        <v/>
      </c>
      <c r="AV200" s="17" t="str">
        <f t="shared" si="85"/>
        <v/>
      </c>
      <c r="AW200" s="17" t="str">
        <f t="shared" si="86"/>
        <v/>
      </c>
      <c r="AX200" s="19" t="str">
        <f t="shared" si="87"/>
        <v/>
      </c>
      <c r="AY200" s="19" t="str">
        <f t="shared" si="88"/>
        <v/>
      </c>
    </row>
    <row r="201" spans="1:51" ht="15.75" x14ac:dyDescent="0.5">
      <c r="A201" s="39" t="s">
        <v>696</v>
      </c>
      <c r="B201" s="40" t="s">
        <v>697</v>
      </c>
      <c r="C201" s="17" t="s">
        <v>102</v>
      </c>
      <c r="D201" s="5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 t="shared" si="67"/>
        <v>2</v>
      </c>
      <c r="AA201" s="19" t="s">
        <v>60</v>
      </c>
      <c r="AB201" s="19" t="s">
        <v>9</v>
      </c>
      <c r="AC201" s="22" t="s">
        <v>9</v>
      </c>
      <c r="AD201" s="19" t="s">
        <v>60</v>
      </c>
      <c r="AE201" s="19" t="str">
        <f t="shared" si="68"/>
        <v>X</v>
      </c>
      <c r="AF201" s="19" t="str">
        <f t="shared" si="69"/>
        <v/>
      </c>
      <c r="AG201" s="19">
        <f t="shared" si="70"/>
        <v>0</v>
      </c>
      <c r="AH201" s="19" t="str">
        <f t="shared" si="71"/>
        <v/>
      </c>
      <c r="AI201" s="17" t="str">
        <f t="shared" si="72"/>
        <v/>
      </c>
      <c r="AJ201" s="17" t="str">
        <f t="shared" si="73"/>
        <v/>
      </c>
      <c r="AK201" s="19" t="str">
        <f t="shared" si="74"/>
        <v>X</v>
      </c>
      <c r="AL201" s="19">
        <f t="shared" si="75"/>
        <v>0</v>
      </c>
      <c r="AM201" s="17" t="str">
        <f t="shared" si="76"/>
        <v>X</v>
      </c>
      <c r="AN201" s="19" t="str">
        <f t="shared" si="77"/>
        <v/>
      </c>
      <c r="AO201" s="19" t="str">
        <f t="shared" si="78"/>
        <v/>
      </c>
      <c r="AP201" s="19" t="str">
        <f t="shared" si="79"/>
        <v>X</v>
      </c>
      <c r="AQ201" s="19" t="str">
        <f t="shared" si="80"/>
        <v/>
      </c>
      <c r="AR201" s="17" t="str">
        <f t="shared" si="81"/>
        <v/>
      </c>
      <c r="AS201" s="19" t="str">
        <f t="shared" si="82"/>
        <v/>
      </c>
      <c r="AT201" s="19" t="str">
        <f t="shared" si="83"/>
        <v/>
      </c>
      <c r="AU201" s="19" t="str">
        <f t="shared" si="84"/>
        <v/>
      </c>
      <c r="AV201" s="17" t="str">
        <f t="shared" si="85"/>
        <v/>
      </c>
      <c r="AW201" s="17" t="str">
        <f t="shared" si="86"/>
        <v/>
      </c>
      <c r="AX201" s="19" t="str">
        <f t="shared" si="87"/>
        <v>X</v>
      </c>
      <c r="AY201" s="19" t="str">
        <f t="shared" si="88"/>
        <v/>
      </c>
    </row>
    <row r="202" spans="1:51" ht="15.75" x14ac:dyDescent="0.5">
      <c r="A202" s="40" t="s">
        <v>698</v>
      </c>
      <c r="B202" s="40" t="s">
        <v>699</v>
      </c>
      <c r="C202" s="17" t="s">
        <v>506</v>
      </c>
      <c r="D202" s="57" t="s">
        <v>56</v>
      </c>
      <c r="E202" s="16" t="s">
        <v>57</v>
      </c>
      <c r="F202" s="18" t="s">
        <v>372</v>
      </c>
      <c r="G202" s="40" t="s">
        <v>820</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 t="shared" si="67"/>
        <v>1</v>
      </c>
      <c r="AA202" s="19" t="s">
        <v>60</v>
      </c>
      <c r="AB202" s="19" t="s">
        <v>9</v>
      </c>
      <c r="AC202" s="22" t="s">
        <v>9</v>
      </c>
      <c r="AD202" s="19" t="s">
        <v>60</v>
      </c>
      <c r="AE202" s="19" t="str">
        <f t="shared" si="68"/>
        <v>X</v>
      </c>
      <c r="AF202" s="19" t="str">
        <f t="shared" si="69"/>
        <v/>
      </c>
      <c r="AG202" s="19">
        <f t="shared" si="70"/>
        <v>0</v>
      </c>
      <c r="AH202" s="19" t="str">
        <f t="shared" si="71"/>
        <v>X</v>
      </c>
      <c r="AI202" s="17" t="str">
        <f t="shared" si="72"/>
        <v/>
      </c>
      <c r="AJ202" s="17" t="str">
        <f t="shared" si="73"/>
        <v/>
      </c>
      <c r="AK202" s="19" t="str">
        <f t="shared" si="74"/>
        <v/>
      </c>
      <c r="AL202" s="19">
        <f t="shared" si="75"/>
        <v>0</v>
      </c>
      <c r="AM202" s="17" t="str">
        <f t="shared" si="76"/>
        <v/>
      </c>
      <c r="AN202" s="19" t="str">
        <f t="shared" si="77"/>
        <v/>
      </c>
      <c r="AO202" s="19" t="str">
        <f t="shared" si="78"/>
        <v>X</v>
      </c>
      <c r="AP202" s="19" t="str">
        <f t="shared" si="79"/>
        <v/>
      </c>
      <c r="AQ202" s="19" t="str">
        <f t="shared" si="80"/>
        <v>X</v>
      </c>
      <c r="AR202" s="17" t="str">
        <f t="shared" si="81"/>
        <v/>
      </c>
      <c r="AS202" s="19" t="str">
        <f t="shared" si="82"/>
        <v>X</v>
      </c>
      <c r="AT202" s="19" t="str">
        <f t="shared" si="83"/>
        <v/>
      </c>
      <c r="AU202" s="19" t="str">
        <f t="shared" si="84"/>
        <v/>
      </c>
      <c r="AV202" s="17" t="str">
        <f t="shared" si="85"/>
        <v/>
      </c>
      <c r="AW202" s="17" t="str">
        <f t="shared" si="86"/>
        <v/>
      </c>
      <c r="AX202" s="19" t="str">
        <f t="shared" si="87"/>
        <v/>
      </c>
      <c r="AY202" s="19" t="str">
        <f t="shared" si="88"/>
        <v/>
      </c>
    </row>
    <row r="203" spans="1:51" ht="15.75" x14ac:dyDescent="0.5">
      <c r="A203" s="40" t="s">
        <v>700</v>
      </c>
      <c r="B203" s="40" t="s">
        <v>701</v>
      </c>
      <c r="C203" s="17" t="s">
        <v>506</v>
      </c>
      <c r="D203" s="34" t="s">
        <v>85</v>
      </c>
      <c r="E203" s="16" t="s">
        <v>118</v>
      </c>
      <c r="F203" s="40" t="s">
        <v>149</v>
      </c>
      <c r="G203" s="40" t="s">
        <v>836</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 t="shared" si="67"/>
        <v>2</v>
      </c>
      <c r="AA203" s="19" t="s">
        <v>9</v>
      </c>
      <c r="AB203" s="19" t="s">
        <v>9</v>
      </c>
      <c r="AC203" s="22" t="s">
        <v>9</v>
      </c>
      <c r="AD203" s="19" t="s">
        <v>60</v>
      </c>
      <c r="AE203" s="19" t="str">
        <f t="shared" si="68"/>
        <v/>
      </c>
      <c r="AF203" s="19" t="str">
        <f t="shared" si="69"/>
        <v/>
      </c>
      <c r="AG203" s="19">
        <f t="shared" si="70"/>
        <v>0</v>
      </c>
      <c r="AH203" s="19" t="str">
        <f t="shared" si="71"/>
        <v/>
      </c>
      <c r="AI203" s="17" t="str">
        <f t="shared" si="72"/>
        <v/>
      </c>
      <c r="AJ203" s="17" t="str">
        <f t="shared" si="73"/>
        <v/>
      </c>
      <c r="AK203" s="19" t="str">
        <f t="shared" si="74"/>
        <v/>
      </c>
      <c r="AL203" s="19">
        <f t="shared" si="75"/>
        <v>0</v>
      </c>
      <c r="AM203" s="17" t="str">
        <f t="shared" si="76"/>
        <v/>
      </c>
      <c r="AN203" s="19" t="str">
        <f t="shared" si="77"/>
        <v/>
      </c>
      <c r="AO203" s="19" t="str">
        <f t="shared" si="78"/>
        <v>X</v>
      </c>
      <c r="AP203" s="19" t="str">
        <f t="shared" si="79"/>
        <v/>
      </c>
      <c r="AQ203" s="19" t="str">
        <f t="shared" si="80"/>
        <v>X</v>
      </c>
      <c r="AR203" s="17" t="str">
        <f t="shared" si="81"/>
        <v/>
      </c>
      <c r="AS203" s="19" t="str">
        <f t="shared" si="82"/>
        <v/>
      </c>
      <c r="AT203" s="19" t="str">
        <f t="shared" si="83"/>
        <v/>
      </c>
      <c r="AU203" s="19" t="str">
        <f t="shared" si="84"/>
        <v/>
      </c>
      <c r="AV203" s="17" t="str">
        <f t="shared" si="85"/>
        <v/>
      </c>
      <c r="AW203" s="17" t="str">
        <f t="shared" si="86"/>
        <v>X</v>
      </c>
      <c r="AX203" s="19" t="str">
        <f t="shared" si="87"/>
        <v/>
      </c>
      <c r="AY203" s="19" t="str">
        <f t="shared" si="88"/>
        <v/>
      </c>
    </row>
    <row r="204" spans="1:51" ht="15.75" x14ac:dyDescent="0.5">
      <c r="A204" s="39" t="s">
        <v>478</v>
      </c>
      <c r="B204" s="39" t="s">
        <v>479</v>
      </c>
      <c r="C204" s="17" t="s">
        <v>480</v>
      </c>
      <c r="D204" s="5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 t="shared" si="67"/>
        <v>3</v>
      </c>
      <c r="AA204" s="19" t="s">
        <v>60</v>
      </c>
      <c r="AB204" s="19" t="s">
        <v>9</v>
      </c>
      <c r="AC204" s="22" t="s">
        <v>9</v>
      </c>
      <c r="AD204" s="19" t="s">
        <v>60</v>
      </c>
      <c r="AE204" s="19" t="str">
        <f t="shared" si="68"/>
        <v/>
      </c>
      <c r="AF204" s="19" t="str">
        <f t="shared" si="69"/>
        <v/>
      </c>
      <c r="AG204" s="19">
        <f t="shared" si="70"/>
        <v>0</v>
      </c>
      <c r="AH204" s="19" t="str">
        <f t="shared" si="71"/>
        <v>X</v>
      </c>
      <c r="AI204" s="17" t="str">
        <f t="shared" si="72"/>
        <v/>
      </c>
      <c r="AJ204" s="17" t="str">
        <f t="shared" si="73"/>
        <v>X</v>
      </c>
      <c r="AK204" s="19" t="str">
        <f t="shared" si="74"/>
        <v>X</v>
      </c>
      <c r="AL204" s="19">
        <f t="shared" si="75"/>
        <v>0</v>
      </c>
      <c r="AM204" s="17" t="str">
        <f t="shared" si="76"/>
        <v>X</v>
      </c>
      <c r="AN204" s="19" t="str">
        <f t="shared" si="77"/>
        <v/>
      </c>
      <c r="AO204" s="19" t="str">
        <f t="shared" si="78"/>
        <v/>
      </c>
      <c r="AP204" s="19" t="str">
        <f t="shared" si="79"/>
        <v>X</v>
      </c>
      <c r="AQ204" s="19" t="str">
        <f t="shared" si="80"/>
        <v/>
      </c>
      <c r="AR204" s="17" t="str">
        <f t="shared" si="81"/>
        <v/>
      </c>
      <c r="AS204" s="19" t="str">
        <f t="shared" si="82"/>
        <v/>
      </c>
      <c r="AT204" s="19" t="str">
        <f t="shared" si="83"/>
        <v/>
      </c>
      <c r="AU204" s="19" t="str">
        <f t="shared" si="84"/>
        <v/>
      </c>
      <c r="AV204" s="17" t="str">
        <f t="shared" si="85"/>
        <v/>
      </c>
      <c r="AW204" s="17" t="str">
        <f t="shared" si="86"/>
        <v/>
      </c>
      <c r="AX204" s="19" t="str">
        <f t="shared" si="87"/>
        <v>X</v>
      </c>
      <c r="AY204" s="19" t="str">
        <f t="shared" si="88"/>
        <v/>
      </c>
    </row>
    <row r="205" spans="1:51" ht="15.75" x14ac:dyDescent="0.5">
      <c r="A205" s="40" t="s">
        <v>702</v>
      </c>
      <c r="B205" s="40" t="s">
        <v>703</v>
      </c>
      <c r="C205" s="17" t="s">
        <v>506</v>
      </c>
      <c r="D205" s="57" t="s">
        <v>85</v>
      </c>
      <c r="E205" s="16" t="s">
        <v>118</v>
      </c>
      <c r="F205" s="18" t="s">
        <v>495</v>
      </c>
      <c r="G205" s="40" t="s">
        <v>837</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 t="shared" si="67"/>
        <v>1</v>
      </c>
      <c r="AA205" s="19" t="s">
        <v>60</v>
      </c>
      <c r="AB205" s="19" t="s">
        <v>9</v>
      </c>
      <c r="AC205" s="22" t="s">
        <v>9</v>
      </c>
      <c r="AD205" s="19" t="s">
        <v>60</v>
      </c>
      <c r="AE205" s="19" t="str">
        <f t="shared" si="68"/>
        <v>X</v>
      </c>
      <c r="AF205" s="19" t="str">
        <f t="shared" si="69"/>
        <v/>
      </c>
      <c r="AG205" s="19">
        <f t="shared" si="70"/>
        <v>0</v>
      </c>
      <c r="AH205" s="19" t="str">
        <f t="shared" si="71"/>
        <v/>
      </c>
      <c r="AI205" s="17" t="str">
        <f t="shared" si="72"/>
        <v/>
      </c>
      <c r="AJ205" s="17" t="str">
        <f t="shared" si="73"/>
        <v/>
      </c>
      <c r="AK205" s="19" t="str">
        <f t="shared" si="74"/>
        <v>X</v>
      </c>
      <c r="AL205" s="19">
        <f t="shared" si="75"/>
        <v>0</v>
      </c>
      <c r="AM205" s="17" t="str">
        <f t="shared" si="76"/>
        <v/>
      </c>
      <c r="AN205" s="19" t="str">
        <f t="shared" si="77"/>
        <v/>
      </c>
      <c r="AO205" s="19" t="str">
        <f t="shared" si="78"/>
        <v>X</v>
      </c>
      <c r="AP205" s="19" t="str">
        <f t="shared" si="79"/>
        <v/>
      </c>
      <c r="AQ205" s="19" t="str">
        <f t="shared" si="80"/>
        <v>X</v>
      </c>
      <c r="AR205" s="17" t="str">
        <f t="shared" si="81"/>
        <v/>
      </c>
      <c r="AS205" s="19" t="str">
        <f t="shared" si="82"/>
        <v>X</v>
      </c>
      <c r="AT205" s="19" t="str">
        <f t="shared" si="83"/>
        <v>X</v>
      </c>
      <c r="AU205" s="19" t="str">
        <f t="shared" si="84"/>
        <v/>
      </c>
      <c r="AV205" s="17" t="str">
        <f t="shared" si="85"/>
        <v/>
      </c>
      <c r="AW205" s="17" t="str">
        <f t="shared" si="86"/>
        <v>X</v>
      </c>
      <c r="AX205" s="19" t="str">
        <f t="shared" si="87"/>
        <v/>
      </c>
      <c r="AY205" s="19" t="str">
        <f t="shared" si="88"/>
        <v>X</v>
      </c>
    </row>
    <row r="206" spans="1:51" ht="15.75" x14ac:dyDescent="0.5">
      <c r="A206" s="40" t="s">
        <v>704</v>
      </c>
      <c r="B206" s="40" t="s">
        <v>705</v>
      </c>
      <c r="C206" s="17" t="s">
        <v>506</v>
      </c>
      <c r="D206" s="57" t="s">
        <v>56</v>
      </c>
      <c r="E206" s="16" t="s">
        <v>57</v>
      </c>
      <c r="F206" s="18" t="s">
        <v>58</v>
      </c>
      <c r="G206" s="40" t="s">
        <v>820</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 t="shared" si="67"/>
        <v>3</v>
      </c>
      <c r="AA206" s="19" t="s">
        <v>60</v>
      </c>
      <c r="AB206" s="19" t="s">
        <v>9</v>
      </c>
      <c r="AC206" s="22" t="s">
        <v>9</v>
      </c>
      <c r="AD206" s="19" t="s">
        <v>60</v>
      </c>
      <c r="AE206" s="19" t="str">
        <f t="shared" si="68"/>
        <v/>
      </c>
      <c r="AF206" s="19" t="str">
        <f t="shared" si="69"/>
        <v>X</v>
      </c>
      <c r="AG206" s="19">
        <f t="shared" si="70"/>
        <v>0</v>
      </c>
      <c r="AH206" s="19" t="str">
        <f t="shared" si="71"/>
        <v>X</v>
      </c>
      <c r="AI206" s="17" t="str">
        <f t="shared" si="72"/>
        <v/>
      </c>
      <c r="AJ206" s="17" t="str">
        <f t="shared" si="73"/>
        <v>X</v>
      </c>
      <c r="AK206" s="19" t="str">
        <f t="shared" si="74"/>
        <v/>
      </c>
      <c r="AL206" s="19">
        <f t="shared" si="75"/>
        <v>0</v>
      </c>
      <c r="AM206" s="17" t="str">
        <f t="shared" si="76"/>
        <v/>
      </c>
      <c r="AN206" s="19" t="str">
        <f t="shared" si="77"/>
        <v/>
      </c>
      <c r="AO206" s="19" t="str">
        <f t="shared" si="78"/>
        <v/>
      </c>
      <c r="AP206" s="19" t="str">
        <f t="shared" si="79"/>
        <v/>
      </c>
      <c r="AQ206" s="19" t="str">
        <f t="shared" si="80"/>
        <v>X</v>
      </c>
      <c r="AR206" s="17" t="str">
        <f t="shared" si="81"/>
        <v>X</v>
      </c>
      <c r="AS206" s="19" t="str">
        <f t="shared" si="82"/>
        <v/>
      </c>
      <c r="AT206" s="19" t="str">
        <f t="shared" si="83"/>
        <v/>
      </c>
      <c r="AU206" s="19" t="str">
        <f t="shared" si="84"/>
        <v/>
      </c>
      <c r="AV206" s="17" t="str">
        <f t="shared" si="85"/>
        <v/>
      </c>
      <c r="AW206" s="17" t="str">
        <f t="shared" si="86"/>
        <v/>
      </c>
      <c r="AX206" s="19" t="str">
        <f t="shared" si="87"/>
        <v/>
      </c>
      <c r="AY206" s="19" t="str">
        <f t="shared" si="88"/>
        <v/>
      </c>
    </row>
    <row r="207" spans="1:51" ht="15.75" x14ac:dyDescent="0.5">
      <c r="A207" s="39" t="s">
        <v>424</v>
      </c>
      <c r="B207" s="39" t="s">
        <v>425</v>
      </c>
      <c r="C207" s="17" t="s">
        <v>69</v>
      </c>
      <c r="D207" s="5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 t="shared" si="67"/>
        <v>3</v>
      </c>
      <c r="AA207" s="19" t="s">
        <v>60</v>
      </c>
      <c r="AB207" s="19" t="s">
        <v>9</v>
      </c>
      <c r="AC207" s="22" t="s">
        <v>9</v>
      </c>
      <c r="AD207" s="19" t="s">
        <v>60</v>
      </c>
      <c r="AE207" s="19" t="str">
        <f t="shared" si="68"/>
        <v>X</v>
      </c>
      <c r="AF207" s="19" t="str">
        <f t="shared" si="69"/>
        <v/>
      </c>
      <c r="AG207" s="19">
        <f t="shared" si="70"/>
        <v>0</v>
      </c>
      <c r="AH207" s="19" t="str">
        <f t="shared" si="71"/>
        <v>X</v>
      </c>
      <c r="AI207" s="17" t="str">
        <f t="shared" si="72"/>
        <v/>
      </c>
      <c r="AJ207" s="17" t="str">
        <f t="shared" si="73"/>
        <v>X</v>
      </c>
      <c r="AK207" s="19" t="str">
        <f t="shared" si="74"/>
        <v>X</v>
      </c>
      <c r="AL207" s="19">
        <f t="shared" si="75"/>
        <v>0</v>
      </c>
      <c r="AM207" s="17" t="str">
        <f t="shared" si="76"/>
        <v/>
      </c>
      <c r="AN207" s="19" t="str">
        <f t="shared" si="77"/>
        <v/>
      </c>
      <c r="AO207" s="19" t="str">
        <f t="shared" si="78"/>
        <v/>
      </c>
      <c r="AP207" s="19" t="str">
        <f t="shared" si="79"/>
        <v/>
      </c>
      <c r="AQ207" s="19" t="str">
        <f t="shared" si="80"/>
        <v/>
      </c>
      <c r="AR207" s="17" t="str">
        <f t="shared" si="81"/>
        <v/>
      </c>
      <c r="AS207" s="19" t="str">
        <f t="shared" si="82"/>
        <v/>
      </c>
      <c r="AT207" s="19" t="str">
        <f t="shared" si="83"/>
        <v/>
      </c>
      <c r="AU207" s="19" t="str">
        <f t="shared" si="84"/>
        <v>X</v>
      </c>
      <c r="AV207" s="17" t="str">
        <f t="shared" si="85"/>
        <v/>
      </c>
      <c r="AW207" s="17" t="str">
        <f t="shared" si="86"/>
        <v/>
      </c>
      <c r="AX207" s="19" t="str">
        <f t="shared" si="87"/>
        <v/>
      </c>
      <c r="AY207" s="19" t="str">
        <f t="shared" si="88"/>
        <v/>
      </c>
    </row>
    <row r="208" spans="1:51" ht="15.75" x14ac:dyDescent="0.5">
      <c r="A208" s="30" t="s">
        <v>706</v>
      </c>
      <c r="B208" s="16" t="s">
        <v>707</v>
      </c>
      <c r="C208" s="17" t="s">
        <v>506</v>
      </c>
      <c r="D208" s="57" t="s">
        <v>56</v>
      </c>
      <c r="E208" s="16" t="s">
        <v>90</v>
      </c>
      <c r="F208" s="18" t="s">
        <v>753</v>
      </c>
      <c r="G208" s="40" t="s">
        <v>832</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 t="shared" si="67"/>
        <v>1</v>
      </c>
      <c r="AA208" s="19" t="s">
        <v>60</v>
      </c>
      <c r="AB208" s="19" t="s">
        <v>9</v>
      </c>
      <c r="AC208" s="22" t="s">
        <v>9</v>
      </c>
      <c r="AD208" s="19" t="s">
        <v>60</v>
      </c>
      <c r="AE208" s="19" t="str">
        <f t="shared" si="68"/>
        <v>X</v>
      </c>
      <c r="AF208" s="19" t="str">
        <f t="shared" si="69"/>
        <v/>
      </c>
      <c r="AG208" s="19">
        <f t="shared" si="70"/>
        <v>0</v>
      </c>
      <c r="AH208" s="19" t="str">
        <f t="shared" si="71"/>
        <v/>
      </c>
      <c r="AI208" s="17" t="str">
        <f t="shared" si="72"/>
        <v>X</v>
      </c>
      <c r="AJ208" s="17" t="str">
        <f t="shared" si="73"/>
        <v/>
      </c>
      <c r="AK208" s="19" t="str">
        <f t="shared" si="74"/>
        <v/>
      </c>
      <c r="AL208" s="19" t="str">
        <f t="shared" si="75"/>
        <v>X</v>
      </c>
      <c r="AM208" s="17" t="str">
        <f t="shared" si="76"/>
        <v/>
      </c>
      <c r="AN208" s="19" t="str">
        <f t="shared" si="77"/>
        <v/>
      </c>
      <c r="AO208" s="19" t="str">
        <f t="shared" si="78"/>
        <v>X</v>
      </c>
      <c r="AP208" s="19" t="str">
        <f t="shared" si="79"/>
        <v>X</v>
      </c>
      <c r="AQ208" s="19" t="str">
        <f t="shared" si="80"/>
        <v/>
      </c>
      <c r="AR208" s="17" t="str">
        <f t="shared" si="81"/>
        <v/>
      </c>
      <c r="AS208" s="19" t="str">
        <f t="shared" si="82"/>
        <v/>
      </c>
      <c r="AT208" s="19" t="str">
        <f t="shared" si="83"/>
        <v>X</v>
      </c>
      <c r="AU208" s="19" t="str">
        <f t="shared" si="84"/>
        <v/>
      </c>
      <c r="AV208" s="17" t="str">
        <f t="shared" si="85"/>
        <v>X</v>
      </c>
      <c r="AW208" s="17" t="str">
        <f t="shared" si="86"/>
        <v/>
      </c>
      <c r="AX208" s="19" t="str">
        <f t="shared" si="87"/>
        <v/>
      </c>
      <c r="AY208" s="19" t="str">
        <f t="shared" si="88"/>
        <v/>
      </c>
    </row>
    <row r="209" spans="1:51" ht="15.75" x14ac:dyDescent="0.5">
      <c r="A209" s="40" t="s">
        <v>708</v>
      </c>
      <c r="B209" s="40" t="s">
        <v>709</v>
      </c>
      <c r="C209" s="17" t="s">
        <v>506</v>
      </c>
      <c r="D209" s="57" t="s">
        <v>56</v>
      </c>
      <c r="E209" s="16" t="s">
        <v>90</v>
      </c>
      <c r="F209" s="40" t="s">
        <v>189</v>
      </c>
      <c r="G209" s="40" t="s">
        <v>832</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 t="shared" si="67"/>
        <v>2</v>
      </c>
      <c r="AA209" s="19" t="s">
        <v>60</v>
      </c>
      <c r="AB209" s="19" t="s">
        <v>9</v>
      </c>
      <c r="AC209" s="22" t="s">
        <v>9</v>
      </c>
      <c r="AD209" s="19" t="s">
        <v>60</v>
      </c>
      <c r="AE209" s="19" t="str">
        <f t="shared" si="68"/>
        <v/>
      </c>
      <c r="AF209" s="19" t="str">
        <f t="shared" si="69"/>
        <v>X</v>
      </c>
      <c r="AG209" s="19">
        <f t="shared" si="70"/>
        <v>0</v>
      </c>
      <c r="AH209" s="19" t="str">
        <f t="shared" si="71"/>
        <v/>
      </c>
      <c r="AI209" s="17" t="str">
        <f t="shared" si="72"/>
        <v>X</v>
      </c>
      <c r="AJ209" s="17" t="str">
        <f t="shared" si="73"/>
        <v/>
      </c>
      <c r="AK209" s="19" t="str">
        <f t="shared" si="74"/>
        <v/>
      </c>
      <c r="AL209" s="19" t="str">
        <f t="shared" si="75"/>
        <v>X</v>
      </c>
      <c r="AM209" s="17" t="str">
        <f t="shared" si="76"/>
        <v/>
      </c>
      <c r="AN209" s="19" t="str">
        <f t="shared" si="77"/>
        <v/>
      </c>
      <c r="AO209" s="19" t="str">
        <f t="shared" si="78"/>
        <v/>
      </c>
      <c r="AP209" s="19" t="str">
        <f t="shared" si="79"/>
        <v>X</v>
      </c>
      <c r="AQ209" s="19" t="str">
        <f t="shared" si="80"/>
        <v/>
      </c>
      <c r="AR209" s="17" t="str">
        <f t="shared" si="81"/>
        <v/>
      </c>
      <c r="AS209" s="19" t="str">
        <f t="shared" si="82"/>
        <v/>
      </c>
      <c r="AT209" s="19" t="str">
        <f t="shared" si="83"/>
        <v>X</v>
      </c>
      <c r="AU209" s="19" t="str">
        <f t="shared" si="84"/>
        <v/>
      </c>
      <c r="AV209" s="17" t="str">
        <f t="shared" si="85"/>
        <v>X</v>
      </c>
      <c r="AW209" s="17" t="str">
        <f t="shared" si="86"/>
        <v/>
      </c>
      <c r="AX209" s="19" t="str">
        <f t="shared" si="87"/>
        <v/>
      </c>
      <c r="AY209" s="19" t="str">
        <f t="shared" si="88"/>
        <v/>
      </c>
    </row>
    <row r="210" spans="1:51" ht="15.75" x14ac:dyDescent="0.5">
      <c r="A210" s="40" t="s">
        <v>710</v>
      </c>
      <c r="B210" s="40" t="s">
        <v>711</v>
      </c>
      <c r="C210" s="17" t="s">
        <v>506</v>
      </c>
      <c r="D210" s="57" t="s">
        <v>56</v>
      </c>
      <c r="E210" s="16" t="s">
        <v>10</v>
      </c>
      <c r="F210" s="18" t="s">
        <v>312</v>
      </c>
      <c r="G210" s="40" t="s">
        <v>830</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 t="shared" si="67"/>
        <v>1</v>
      </c>
      <c r="AA210" s="19" t="s">
        <v>60</v>
      </c>
      <c r="AB210" s="19" t="s">
        <v>9</v>
      </c>
      <c r="AC210" s="22" t="s">
        <v>9</v>
      </c>
      <c r="AD210" s="19" t="s">
        <v>60</v>
      </c>
      <c r="AE210" s="19" t="str">
        <f t="shared" si="68"/>
        <v>X</v>
      </c>
      <c r="AF210" s="19" t="str">
        <f t="shared" si="69"/>
        <v>X</v>
      </c>
      <c r="AG210" s="19" t="str">
        <f t="shared" si="70"/>
        <v>X</v>
      </c>
      <c r="AH210" s="19" t="str">
        <f t="shared" si="71"/>
        <v>X</v>
      </c>
      <c r="AI210" s="17" t="str">
        <f t="shared" si="72"/>
        <v>X</v>
      </c>
      <c r="AJ210" s="17" t="str">
        <f t="shared" si="73"/>
        <v/>
      </c>
      <c r="AK210" s="19" t="str">
        <f t="shared" si="74"/>
        <v/>
      </c>
      <c r="AL210" s="19">
        <f t="shared" si="75"/>
        <v>0</v>
      </c>
      <c r="AM210" s="17" t="str">
        <f t="shared" si="76"/>
        <v/>
      </c>
      <c r="AN210" s="19" t="str">
        <f t="shared" si="77"/>
        <v/>
      </c>
      <c r="AO210" s="19" t="str">
        <f t="shared" si="78"/>
        <v/>
      </c>
      <c r="AP210" s="19" t="str">
        <f t="shared" si="79"/>
        <v/>
      </c>
      <c r="AQ210" s="19" t="str">
        <f t="shared" si="80"/>
        <v/>
      </c>
      <c r="AR210" s="17" t="str">
        <f t="shared" si="81"/>
        <v/>
      </c>
      <c r="AS210" s="19" t="str">
        <f t="shared" si="82"/>
        <v/>
      </c>
      <c r="AT210" s="19" t="str">
        <f t="shared" si="83"/>
        <v/>
      </c>
      <c r="AU210" s="19" t="str">
        <f t="shared" si="84"/>
        <v/>
      </c>
      <c r="AV210" s="17" t="str">
        <f t="shared" si="85"/>
        <v/>
      </c>
      <c r="AW210" s="17" t="str">
        <f t="shared" si="86"/>
        <v/>
      </c>
      <c r="AX210" s="19" t="str">
        <f t="shared" si="87"/>
        <v/>
      </c>
      <c r="AY210" s="19" t="str">
        <f t="shared" si="88"/>
        <v>X</v>
      </c>
    </row>
    <row r="211" spans="1:51" ht="15.75" x14ac:dyDescent="0.5">
      <c r="A211" s="40" t="s">
        <v>712</v>
      </c>
      <c r="B211" s="40" t="s">
        <v>713</v>
      </c>
      <c r="C211" s="17" t="s">
        <v>506</v>
      </c>
      <c r="D211" s="57" t="s">
        <v>56</v>
      </c>
      <c r="E211" s="16" t="s">
        <v>10</v>
      </c>
      <c r="F211" s="18" t="s">
        <v>78</v>
      </c>
      <c r="G211" s="40" t="s">
        <v>830</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 t="shared" si="67"/>
        <v>2</v>
      </c>
      <c r="AA211" s="19" t="s">
        <v>60</v>
      </c>
      <c r="AB211" s="19" t="s">
        <v>9</v>
      </c>
      <c r="AC211" s="22" t="s">
        <v>9</v>
      </c>
      <c r="AD211" s="19" t="s">
        <v>9</v>
      </c>
      <c r="AE211" s="19" t="str">
        <f t="shared" si="68"/>
        <v/>
      </c>
      <c r="AF211" s="19" t="str">
        <f t="shared" si="69"/>
        <v/>
      </c>
      <c r="AG211" s="19" t="str">
        <f t="shared" si="70"/>
        <v>X</v>
      </c>
      <c r="AH211" s="19" t="str">
        <f t="shared" si="71"/>
        <v/>
      </c>
      <c r="AI211" s="17" t="str">
        <f t="shared" si="72"/>
        <v>X</v>
      </c>
      <c r="AJ211" s="17" t="str">
        <f t="shared" si="73"/>
        <v/>
      </c>
      <c r="AK211" s="19" t="str">
        <f t="shared" si="74"/>
        <v>X</v>
      </c>
      <c r="AL211" s="19">
        <f t="shared" si="75"/>
        <v>0</v>
      </c>
      <c r="AM211" s="17" t="str">
        <f t="shared" si="76"/>
        <v/>
      </c>
      <c r="AN211" s="19" t="str">
        <f t="shared" si="77"/>
        <v/>
      </c>
      <c r="AO211" s="19" t="str">
        <f t="shared" si="78"/>
        <v/>
      </c>
      <c r="AP211" s="19" t="str">
        <f t="shared" si="79"/>
        <v>X</v>
      </c>
      <c r="AQ211" s="19" t="str">
        <f t="shared" si="80"/>
        <v/>
      </c>
      <c r="AR211" s="17" t="str">
        <f t="shared" si="81"/>
        <v>X</v>
      </c>
      <c r="AS211" s="19" t="str">
        <f t="shared" si="82"/>
        <v/>
      </c>
      <c r="AT211" s="19" t="str">
        <f t="shared" si="83"/>
        <v/>
      </c>
      <c r="AU211" s="19" t="str">
        <f t="shared" si="84"/>
        <v/>
      </c>
      <c r="AV211" s="17" t="str">
        <f t="shared" si="85"/>
        <v/>
      </c>
      <c r="AW211" s="17" t="str">
        <f t="shared" si="86"/>
        <v/>
      </c>
      <c r="AX211" s="19" t="str">
        <f t="shared" si="87"/>
        <v>X</v>
      </c>
      <c r="AY211" s="19" t="str">
        <f t="shared" si="88"/>
        <v/>
      </c>
    </row>
    <row r="212" spans="1:51" ht="15.75" x14ac:dyDescent="0.5">
      <c r="A212" s="40" t="s">
        <v>717</v>
      </c>
      <c r="B212" s="40" t="s">
        <v>718</v>
      </c>
      <c r="C212" s="17" t="s">
        <v>506</v>
      </c>
      <c r="D212" s="57" t="s">
        <v>85</v>
      </c>
      <c r="E212" s="16" t="s">
        <v>118</v>
      </c>
      <c r="F212" s="18" t="s">
        <v>149</v>
      </c>
      <c r="G212" s="40" t="s">
        <v>836</v>
      </c>
      <c r="H212" s="19"/>
      <c r="I212" s="19"/>
      <c r="J212" s="19" t="s">
        <v>60</v>
      </c>
      <c r="K212" s="19">
        <v>6</v>
      </c>
      <c r="L212" s="19" t="s">
        <v>75</v>
      </c>
      <c r="M212" s="19">
        <v>2</v>
      </c>
      <c r="N212" s="19">
        <v>127</v>
      </c>
      <c r="O212" s="17"/>
      <c r="P212" s="19"/>
      <c r="Q212" s="19" t="s">
        <v>60</v>
      </c>
      <c r="R212" s="19">
        <v>1</v>
      </c>
      <c r="S212" s="19">
        <v>1</v>
      </c>
      <c r="T212" s="19"/>
      <c r="U212" s="19">
        <v>1</v>
      </c>
      <c r="V212" s="19"/>
      <c r="W212" s="19"/>
      <c r="X212" s="20"/>
      <c r="Y212" s="19"/>
      <c r="Z212" s="13">
        <f t="shared" si="67"/>
        <v>3</v>
      </c>
      <c r="AA212" s="19" t="s">
        <v>60</v>
      </c>
      <c r="AB212" s="19" t="s">
        <v>9</v>
      </c>
      <c r="AC212" s="22" t="s">
        <v>9</v>
      </c>
      <c r="AD212" s="19" t="s">
        <v>60</v>
      </c>
      <c r="AE212" s="19" t="str">
        <f t="shared" si="68"/>
        <v/>
      </c>
      <c r="AF212" s="19" t="str">
        <f t="shared" si="69"/>
        <v/>
      </c>
      <c r="AG212" s="19">
        <f t="shared" si="70"/>
        <v>0</v>
      </c>
      <c r="AH212" s="19" t="str">
        <f t="shared" si="71"/>
        <v>X</v>
      </c>
      <c r="AI212" s="17" t="str">
        <f t="shared" si="72"/>
        <v/>
      </c>
      <c r="AJ212" s="17" t="str">
        <f t="shared" si="73"/>
        <v>X</v>
      </c>
      <c r="AK212" s="19" t="str">
        <f t="shared" si="74"/>
        <v/>
      </c>
      <c r="AL212" s="19">
        <f t="shared" si="75"/>
        <v>0</v>
      </c>
      <c r="AM212" s="17" t="str">
        <f t="shared" si="76"/>
        <v>X</v>
      </c>
      <c r="AN212" s="19" t="str">
        <f t="shared" si="77"/>
        <v/>
      </c>
      <c r="AO212" s="19" t="str">
        <f t="shared" si="78"/>
        <v/>
      </c>
      <c r="AP212" s="19" t="str">
        <f t="shared" si="79"/>
        <v>X</v>
      </c>
      <c r="AQ212" s="19" t="str">
        <f t="shared" si="80"/>
        <v/>
      </c>
      <c r="AR212" s="17" t="str">
        <f t="shared" si="81"/>
        <v/>
      </c>
      <c r="AS212" s="19" t="str">
        <f t="shared" si="82"/>
        <v/>
      </c>
      <c r="AT212" s="19" t="str">
        <f t="shared" si="83"/>
        <v>X</v>
      </c>
      <c r="AU212" s="19" t="str">
        <f t="shared" si="84"/>
        <v/>
      </c>
      <c r="AV212" s="17" t="str">
        <f t="shared" si="85"/>
        <v/>
      </c>
      <c r="AW212" s="17" t="str">
        <f t="shared" si="86"/>
        <v/>
      </c>
      <c r="AX212" s="19" t="str">
        <f t="shared" si="87"/>
        <v>X</v>
      </c>
      <c r="AY212" s="19" t="str">
        <f t="shared" si="88"/>
        <v/>
      </c>
    </row>
    <row r="213" spans="1:51" ht="15.75" x14ac:dyDescent="0.5">
      <c r="A213" s="16" t="s">
        <v>714</v>
      </c>
      <c r="B213" s="16" t="s">
        <v>715</v>
      </c>
      <c r="C213" s="17" t="s">
        <v>506</v>
      </c>
      <c r="D213" s="57" t="s">
        <v>56</v>
      </c>
      <c r="E213" s="16" t="s">
        <v>133</v>
      </c>
      <c r="F213" s="40" t="s">
        <v>716</v>
      </c>
      <c r="G213" s="40"/>
      <c r="H213" s="19"/>
      <c r="I213" s="19"/>
      <c r="J213" s="17"/>
      <c r="K213" s="19">
        <v>6</v>
      </c>
      <c r="L213" s="19" t="s">
        <v>87</v>
      </c>
      <c r="M213" s="19">
        <v>3</v>
      </c>
      <c r="N213" s="19">
        <v>33</v>
      </c>
      <c r="O213" s="19" t="s">
        <v>60</v>
      </c>
      <c r="P213" s="19"/>
      <c r="Q213" s="17"/>
      <c r="R213" s="19">
        <v>1</v>
      </c>
      <c r="S213" s="19">
        <v>1</v>
      </c>
      <c r="T213" s="19">
        <v>1</v>
      </c>
      <c r="U213" s="19"/>
      <c r="V213" s="19"/>
      <c r="W213" s="19"/>
      <c r="X213" s="20"/>
      <c r="Y213" s="19"/>
      <c r="Z213" s="13">
        <f t="shared" si="67"/>
        <v>3</v>
      </c>
      <c r="AA213" s="19" t="s">
        <v>60</v>
      </c>
      <c r="AB213" s="19" t="s">
        <v>9</v>
      </c>
      <c r="AC213" s="22" t="s">
        <v>9</v>
      </c>
      <c r="AD213" s="19" t="s">
        <v>60</v>
      </c>
      <c r="AE213" s="19" t="str">
        <f t="shared" si="68"/>
        <v/>
      </c>
      <c r="AF213" s="19" t="str">
        <f t="shared" si="69"/>
        <v/>
      </c>
      <c r="AG213" s="19">
        <f t="shared" si="70"/>
        <v>0</v>
      </c>
      <c r="AH213" s="19" t="str">
        <f t="shared" si="71"/>
        <v>X</v>
      </c>
      <c r="AI213" s="17" t="str">
        <f t="shared" si="72"/>
        <v/>
      </c>
      <c r="AJ213" s="17" t="str">
        <f t="shared" si="73"/>
        <v>X</v>
      </c>
      <c r="AK213" s="19" t="str">
        <f t="shared" si="74"/>
        <v/>
      </c>
      <c r="AL213" s="19">
        <f t="shared" si="75"/>
        <v>0</v>
      </c>
      <c r="AM213" s="17" t="str">
        <f t="shared" si="76"/>
        <v/>
      </c>
      <c r="AN213" s="19" t="str">
        <f t="shared" si="77"/>
        <v/>
      </c>
      <c r="AO213" s="19" t="str">
        <f t="shared" si="78"/>
        <v>X</v>
      </c>
      <c r="AP213" s="19" t="str">
        <f t="shared" si="79"/>
        <v/>
      </c>
      <c r="AQ213" s="19" t="str">
        <f t="shared" si="80"/>
        <v/>
      </c>
      <c r="AR213" s="17" t="str">
        <f t="shared" si="81"/>
        <v/>
      </c>
      <c r="AS213" s="19" t="str">
        <f t="shared" si="82"/>
        <v/>
      </c>
      <c r="AT213" s="19" t="str">
        <f t="shared" si="83"/>
        <v/>
      </c>
      <c r="AU213" s="19" t="str">
        <f t="shared" si="84"/>
        <v/>
      </c>
      <c r="AV213" s="17" t="str">
        <f t="shared" si="85"/>
        <v/>
      </c>
      <c r="AW213" s="17" t="str">
        <f t="shared" si="86"/>
        <v>X</v>
      </c>
      <c r="AX213" s="19" t="str">
        <f t="shared" si="87"/>
        <v/>
      </c>
      <c r="AY213" s="19" t="str">
        <f t="shared" si="88"/>
        <v>X</v>
      </c>
    </row>
    <row r="214" spans="1:51" ht="15.75" x14ac:dyDescent="0.5">
      <c r="A214" s="40" t="s">
        <v>719</v>
      </c>
      <c r="B214" s="40" t="s">
        <v>720</v>
      </c>
      <c r="C214" s="17" t="s">
        <v>506</v>
      </c>
      <c r="D214" s="57" t="s">
        <v>85</v>
      </c>
      <c r="E214" s="16" t="s">
        <v>118</v>
      </c>
      <c r="F214" s="18" t="s">
        <v>495</v>
      </c>
      <c r="G214" s="40" t="s">
        <v>837</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 t="shared" si="67"/>
        <v>1</v>
      </c>
      <c r="AA214" s="19" t="s">
        <v>60</v>
      </c>
      <c r="AB214" s="19" t="s">
        <v>9</v>
      </c>
      <c r="AC214" s="22" t="s">
        <v>9</v>
      </c>
      <c r="AD214" s="19" t="s">
        <v>60</v>
      </c>
      <c r="AE214" s="19" t="str">
        <f t="shared" si="68"/>
        <v>X</v>
      </c>
      <c r="AF214" s="19" t="str">
        <f t="shared" si="69"/>
        <v/>
      </c>
      <c r="AG214" s="19">
        <f t="shared" si="70"/>
        <v>0</v>
      </c>
      <c r="AH214" s="19" t="str">
        <f t="shared" si="71"/>
        <v>X</v>
      </c>
      <c r="AI214" s="17" t="str">
        <f t="shared" si="72"/>
        <v/>
      </c>
      <c r="AJ214" s="17" t="str">
        <f t="shared" si="73"/>
        <v/>
      </c>
      <c r="AK214" s="19" t="str">
        <f t="shared" si="74"/>
        <v/>
      </c>
      <c r="AL214" s="19">
        <f t="shared" si="75"/>
        <v>0</v>
      </c>
      <c r="AM214" s="17" t="str">
        <f t="shared" si="76"/>
        <v/>
      </c>
      <c r="AN214" s="19" t="str">
        <f t="shared" si="77"/>
        <v/>
      </c>
      <c r="AO214" s="19" t="str">
        <f t="shared" si="78"/>
        <v>X</v>
      </c>
      <c r="AP214" s="19" t="str">
        <f t="shared" si="79"/>
        <v/>
      </c>
      <c r="AQ214" s="19" t="str">
        <f t="shared" si="80"/>
        <v/>
      </c>
      <c r="AR214" s="17" t="str">
        <f t="shared" si="81"/>
        <v/>
      </c>
      <c r="AS214" s="19" t="str">
        <f t="shared" si="82"/>
        <v>X</v>
      </c>
      <c r="AT214" s="19" t="str">
        <f t="shared" si="83"/>
        <v/>
      </c>
      <c r="AU214" s="19" t="str">
        <f t="shared" si="84"/>
        <v/>
      </c>
      <c r="AV214" s="17" t="str">
        <f t="shared" si="85"/>
        <v/>
      </c>
      <c r="AW214" s="17" t="str">
        <f t="shared" si="86"/>
        <v>X</v>
      </c>
      <c r="AX214" s="19" t="str">
        <f t="shared" si="87"/>
        <v/>
      </c>
      <c r="AY214" s="19" t="str">
        <f t="shared" si="88"/>
        <v>X</v>
      </c>
    </row>
    <row r="215" spans="1:51" ht="15.75" x14ac:dyDescent="0.5">
      <c r="A215" s="40" t="s">
        <v>721</v>
      </c>
      <c r="B215" s="40" t="s">
        <v>722</v>
      </c>
      <c r="C215" s="17" t="s">
        <v>506</v>
      </c>
      <c r="D215" s="57" t="s">
        <v>56</v>
      </c>
      <c r="E215" s="16" t="s">
        <v>133</v>
      </c>
      <c r="F215" s="18" t="s">
        <v>134</v>
      </c>
      <c r="G215" s="40" t="s">
        <v>815</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 t="shared" si="67"/>
        <v>1</v>
      </c>
      <c r="AA215" s="19" t="s">
        <v>60</v>
      </c>
      <c r="AB215" s="19" t="s">
        <v>9</v>
      </c>
      <c r="AC215" s="22" t="s">
        <v>9</v>
      </c>
      <c r="AD215" s="19" t="s">
        <v>60</v>
      </c>
      <c r="AE215" s="19" t="str">
        <f t="shared" si="68"/>
        <v/>
      </c>
      <c r="AF215" s="19" t="str">
        <f t="shared" si="69"/>
        <v>X</v>
      </c>
      <c r="AG215" s="19">
        <f t="shared" si="70"/>
        <v>0</v>
      </c>
      <c r="AH215" s="19" t="str">
        <f t="shared" si="71"/>
        <v/>
      </c>
      <c r="AI215" s="17" t="str">
        <f t="shared" si="72"/>
        <v/>
      </c>
      <c r="AJ215" s="17" t="str">
        <f t="shared" si="73"/>
        <v/>
      </c>
      <c r="AK215" s="19" t="str">
        <f t="shared" si="74"/>
        <v/>
      </c>
      <c r="AL215" s="19">
        <f t="shared" si="75"/>
        <v>0</v>
      </c>
      <c r="AM215" s="17" t="str">
        <f t="shared" si="76"/>
        <v/>
      </c>
      <c r="AN215" s="19" t="str">
        <f t="shared" si="77"/>
        <v/>
      </c>
      <c r="AO215" s="19" t="str">
        <f t="shared" si="78"/>
        <v/>
      </c>
      <c r="AP215" s="19" t="str">
        <f t="shared" si="79"/>
        <v/>
      </c>
      <c r="AQ215" s="19" t="str">
        <f t="shared" si="80"/>
        <v/>
      </c>
      <c r="AR215" s="17" t="str">
        <f t="shared" si="81"/>
        <v>X</v>
      </c>
      <c r="AS215" s="19" t="str">
        <f t="shared" si="82"/>
        <v>X</v>
      </c>
      <c r="AT215" s="19" t="str">
        <f t="shared" si="83"/>
        <v/>
      </c>
      <c r="AU215" s="19" t="str">
        <f t="shared" si="84"/>
        <v/>
      </c>
      <c r="AV215" s="17" t="str">
        <f t="shared" si="85"/>
        <v/>
      </c>
      <c r="AW215" s="17" t="str">
        <f t="shared" si="86"/>
        <v/>
      </c>
      <c r="AX215" s="19" t="str">
        <f t="shared" si="87"/>
        <v/>
      </c>
      <c r="AY215" s="19" t="str">
        <f t="shared" si="88"/>
        <v>X</v>
      </c>
    </row>
    <row r="216" spans="1:51" ht="15.75" x14ac:dyDescent="0.5">
      <c r="A216" s="40" t="s">
        <v>723</v>
      </c>
      <c r="B216" s="40" t="s">
        <v>724</v>
      </c>
      <c r="C216" s="17" t="s">
        <v>506</v>
      </c>
      <c r="D216" s="57" t="s">
        <v>56</v>
      </c>
      <c r="E216" s="16" t="s">
        <v>73</v>
      </c>
      <c r="F216" s="18" t="s">
        <v>477</v>
      </c>
      <c r="G216" s="40" t="s">
        <v>824</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 t="shared" si="67"/>
        <v>1</v>
      </c>
      <c r="AA216" s="19" t="s">
        <v>9</v>
      </c>
      <c r="AB216" s="19" t="s">
        <v>9</v>
      </c>
      <c r="AC216" s="22" t="s">
        <v>9</v>
      </c>
      <c r="AD216" s="19" t="s">
        <v>60</v>
      </c>
      <c r="AE216" s="19" t="str">
        <f t="shared" si="68"/>
        <v>X</v>
      </c>
      <c r="AF216" s="19" t="str">
        <f t="shared" si="69"/>
        <v/>
      </c>
      <c r="AG216" s="19">
        <f t="shared" si="70"/>
        <v>0</v>
      </c>
      <c r="AH216" s="19" t="str">
        <f t="shared" si="71"/>
        <v>X</v>
      </c>
      <c r="AI216" s="17" t="str">
        <f t="shared" si="72"/>
        <v/>
      </c>
      <c r="AJ216" s="17" t="str">
        <f t="shared" si="73"/>
        <v/>
      </c>
      <c r="AK216" s="19" t="str">
        <f t="shared" si="74"/>
        <v/>
      </c>
      <c r="AL216" s="19">
        <f t="shared" si="75"/>
        <v>0</v>
      </c>
      <c r="AM216" s="17" t="str">
        <f t="shared" si="76"/>
        <v/>
      </c>
      <c r="AN216" s="19" t="str">
        <f t="shared" si="77"/>
        <v/>
      </c>
      <c r="AO216" s="19" t="str">
        <f t="shared" si="78"/>
        <v/>
      </c>
      <c r="AP216" s="19" t="str">
        <f t="shared" si="79"/>
        <v/>
      </c>
      <c r="AQ216" s="19" t="str">
        <f t="shared" si="80"/>
        <v/>
      </c>
      <c r="AR216" s="17" t="str">
        <f t="shared" si="81"/>
        <v/>
      </c>
      <c r="AS216" s="19" t="str">
        <f t="shared" si="82"/>
        <v/>
      </c>
      <c r="AT216" s="19" t="str">
        <f t="shared" si="83"/>
        <v>X</v>
      </c>
      <c r="AU216" s="19" t="str">
        <f t="shared" si="84"/>
        <v/>
      </c>
      <c r="AV216" s="17" t="str">
        <f t="shared" si="85"/>
        <v/>
      </c>
      <c r="AW216" s="17" t="str">
        <f t="shared" si="86"/>
        <v/>
      </c>
      <c r="AX216" s="19" t="str">
        <f t="shared" si="87"/>
        <v>X</v>
      </c>
      <c r="AY216" s="19" t="str">
        <f t="shared" si="88"/>
        <v/>
      </c>
    </row>
    <row r="217" spans="1:51" ht="15.75" x14ac:dyDescent="0.5">
      <c r="A217" s="39" t="s">
        <v>429</v>
      </c>
      <c r="B217" s="39" t="s">
        <v>430</v>
      </c>
      <c r="C217" s="17" t="s">
        <v>69</v>
      </c>
      <c r="D217" s="57"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 t="shared" si="67"/>
        <v>2</v>
      </c>
      <c r="AA217" s="19" t="s">
        <v>9</v>
      </c>
      <c r="AB217" s="19" t="s">
        <v>9</v>
      </c>
      <c r="AC217" s="22" t="s">
        <v>9</v>
      </c>
      <c r="AD217" s="19" t="s">
        <v>9</v>
      </c>
      <c r="AE217" s="19" t="str">
        <f t="shared" si="68"/>
        <v>X</v>
      </c>
      <c r="AF217" s="19" t="str">
        <f t="shared" si="69"/>
        <v>X</v>
      </c>
      <c r="AG217" s="19" t="str">
        <f t="shared" si="70"/>
        <v>X</v>
      </c>
      <c r="AH217" s="19" t="str">
        <f t="shared" si="71"/>
        <v/>
      </c>
      <c r="AI217" s="17" t="str">
        <f t="shared" si="72"/>
        <v>X</v>
      </c>
      <c r="AJ217" s="17" t="str">
        <f t="shared" si="73"/>
        <v/>
      </c>
      <c r="AK217" s="19" t="str">
        <f t="shared" si="74"/>
        <v>X</v>
      </c>
      <c r="AL217" s="19">
        <f t="shared" si="75"/>
        <v>0</v>
      </c>
      <c r="AM217" s="17" t="str">
        <f t="shared" si="76"/>
        <v/>
      </c>
      <c r="AN217" s="19" t="str">
        <f t="shared" si="77"/>
        <v/>
      </c>
      <c r="AO217" s="19" t="str">
        <f t="shared" si="78"/>
        <v/>
      </c>
      <c r="AP217" s="19" t="str">
        <f t="shared" si="79"/>
        <v/>
      </c>
      <c r="AQ217" s="19" t="str">
        <f t="shared" si="80"/>
        <v/>
      </c>
      <c r="AR217" s="17" t="str">
        <f t="shared" si="81"/>
        <v>X</v>
      </c>
      <c r="AS217" s="19" t="str">
        <f t="shared" si="82"/>
        <v/>
      </c>
      <c r="AT217" s="19" t="str">
        <f t="shared" si="83"/>
        <v/>
      </c>
      <c r="AU217" s="19" t="str">
        <f t="shared" si="84"/>
        <v/>
      </c>
      <c r="AV217" s="17" t="str">
        <f t="shared" si="85"/>
        <v/>
      </c>
      <c r="AW217" s="17" t="str">
        <f t="shared" si="86"/>
        <v/>
      </c>
      <c r="AX217" s="19" t="str">
        <f t="shared" si="87"/>
        <v/>
      </c>
      <c r="AY217" s="19" t="str">
        <f t="shared" si="88"/>
        <v/>
      </c>
    </row>
    <row r="218" spans="1:51" ht="15.75" x14ac:dyDescent="0.5">
      <c r="A218" s="40" t="s">
        <v>725</v>
      </c>
      <c r="B218" s="16" t="s">
        <v>726</v>
      </c>
      <c r="C218" s="17" t="s">
        <v>506</v>
      </c>
      <c r="D218" s="57" t="s">
        <v>56</v>
      </c>
      <c r="E218" s="16" t="s">
        <v>10</v>
      </c>
      <c r="F218" s="18" t="s">
        <v>242</v>
      </c>
      <c r="G218" s="40" t="s">
        <v>831</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 t="shared" si="67"/>
        <v>3</v>
      </c>
      <c r="AA218" s="19" t="s">
        <v>9</v>
      </c>
      <c r="AB218" s="19" t="s">
        <v>60</v>
      </c>
      <c r="AC218" s="22" t="s">
        <v>9</v>
      </c>
      <c r="AD218" s="19" t="s">
        <v>9</v>
      </c>
      <c r="AE218" s="19" t="str">
        <f t="shared" si="68"/>
        <v/>
      </c>
      <c r="AF218" s="19" t="str">
        <f t="shared" si="69"/>
        <v>X</v>
      </c>
      <c r="AG218" s="19" t="str">
        <f t="shared" si="70"/>
        <v>X</v>
      </c>
      <c r="AH218" s="19" t="str">
        <f t="shared" si="71"/>
        <v>X</v>
      </c>
      <c r="AI218" s="17" t="str">
        <f t="shared" si="72"/>
        <v>X</v>
      </c>
      <c r="AJ218" s="17" t="str">
        <f t="shared" si="73"/>
        <v>X</v>
      </c>
      <c r="AK218" s="19" t="str">
        <f t="shared" si="74"/>
        <v>X</v>
      </c>
      <c r="AL218" s="19">
        <f t="shared" si="75"/>
        <v>0</v>
      </c>
      <c r="AM218" s="17" t="str">
        <f t="shared" si="76"/>
        <v/>
      </c>
      <c r="AN218" s="19" t="str">
        <f t="shared" si="77"/>
        <v/>
      </c>
      <c r="AO218" s="19" t="str">
        <f t="shared" si="78"/>
        <v/>
      </c>
      <c r="AP218" s="19" t="str">
        <f t="shared" si="79"/>
        <v>X</v>
      </c>
      <c r="AQ218" s="19" t="str">
        <f t="shared" si="80"/>
        <v/>
      </c>
      <c r="AR218" s="17" t="str">
        <f t="shared" si="81"/>
        <v>X</v>
      </c>
      <c r="AS218" s="19" t="str">
        <f t="shared" si="82"/>
        <v/>
      </c>
      <c r="AT218" s="19" t="str">
        <f t="shared" si="83"/>
        <v/>
      </c>
      <c r="AU218" s="19" t="str">
        <f t="shared" si="84"/>
        <v/>
      </c>
      <c r="AV218" s="17" t="str">
        <f t="shared" si="85"/>
        <v/>
      </c>
      <c r="AW218" s="17" t="str">
        <f t="shared" si="86"/>
        <v/>
      </c>
      <c r="AX218" s="19" t="str">
        <f t="shared" si="87"/>
        <v/>
      </c>
      <c r="AY218" s="19" t="str">
        <f t="shared" si="88"/>
        <v/>
      </c>
    </row>
    <row r="219" spans="1:51" ht="15.75" x14ac:dyDescent="0.5">
      <c r="A219" s="40" t="s">
        <v>727</v>
      </c>
      <c r="B219" s="40" t="s">
        <v>728</v>
      </c>
      <c r="C219" s="17" t="s">
        <v>506</v>
      </c>
      <c r="D219" s="57" t="s">
        <v>85</v>
      </c>
      <c r="E219" s="16" t="s">
        <v>118</v>
      </c>
      <c r="F219" s="18" t="s">
        <v>498</v>
      </c>
      <c r="G219" s="40" t="s">
        <v>837</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 t="shared" si="67"/>
        <v>1</v>
      </c>
      <c r="AA219" s="19" t="s">
        <v>9</v>
      </c>
      <c r="AB219" s="19" t="s">
        <v>60</v>
      </c>
      <c r="AC219" s="22" t="s">
        <v>9</v>
      </c>
      <c r="AD219" s="19" t="s">
        <v>9</v>
      </c>
      <c r="AE219" s="19" t="str">
        <f t="shared" si="68"/>
        <v>X</v>
      </c>
      <c r="AF219" s="19" t="str">
        <f t="shared" si="69"/>
        <v/>
      </c>
      <c r="AG219" s="19">
        <f t="shared" si="70"/>
        <v>0</v>
      </c>
      <c r="AH219" s="19" t="str">
        <f t="shared" si="71"/>
        <v>X</v>
      </c>
      <c r="AI219" s="17" t="str">
        <f t="shared" si="72"/>
        <v/>
      </c>
      <c r="AJ219" s="17" t="str">
        <f t="shared" si="73"/>
        <v/>
      </c>
      <c r="AK219" s="19" t="str">
        <f t="shared" si="74"/>
        <v>X</v>
      </c>
      <c r="AL219" s="19">
        <f t="shared" si="75"/>
        <v>0</v>
      </c>
      <c r="AM219" s="17" t="str">
        <f t="shared" si="76"/>
        <v/>
      </c>
      <c r="AN219" s="19" t="str">
        <f t="shared" si="77"/>
        <v/>
      </c>
      <c r="AO219" s="19" t="str">
        <f t="shared" si="78"/>
        <v/>
      </c>
      <c r="AP219" s="19" t="str">
        <f t="shared" si="79"/>
        <v/>
      </c>
      <c r="AQ219" s="19" t="str">
        <f t="shared" si="80"/>
        <v/>
      </c>
      <c r="AR219" s="17" t="str">
        <f t="shared" si="81"/>
        <v/>
      </c>
      <c r="AS219" s="19" t="str">
        <f t="shared" si="82"/>
        <v>X</v>
      </c>
      <c r="AT219" s="19" t="str">
        <f t="shared" si="83"/>
        <v/>
      </c>
      <c r="AU219" s="19" t="str">
        <f t="shared" si="84"/>
        <v>X</v>
      </c>
      <c r="AV219" s="17" t="str">
        <f t="shared" si="85"/>
        <v/>
      </c>
      <c r="AW219" s="17" t="str">
        <f t="shared" si="86"/>
        <v/>
      </c>
      <c r="AX219" s="19" t="str">
        <f t="shared" si="87"/>
        <v/>
      </c>
      <c r="AY219" s="19" t="str">
        <f t="shared" si="88"/>
        <v/>
      </c>
    </row>
    <row r="220" spans="1:51" ht="15.75" x14ac:dyDescent="0.5">
      <c r="A220" s="39" t="s">
        <v>432</v>
      </c>
      <c r="B220" s="39" t="s">
        <v>433</v>
      </c>
      <c r="C220" s="17" t="s">
        <v>69</v>
      </c>
      <c r="D220" s="57" t="s">
        <v>56</v>
      </c>
      <c r="E220" s="30" t="s">
        <v>73</v>
      </c>
      <c r="F220" s="18" t="s">
        <v>436</v>
      </c>
      <c r="G220" s="40" t="s">
        <v>850</v>
      </c>
      <c r="H220" s="19"/>
      <c r="I220" s="19"/>
      <c r="J220" s="17"/>
      <c r="K220" s="17">
        <v>1</v>
      </c>
      <c r="L220" s="17" t="s">
        <v>87</v>
      </c>
      <c r="M220" s="17">
        <v>4</v>
      </c>
      <c r="N220" s="17">
        <v>20</v>
      </c>
      <c r="O220" s="19"/>
      <c r="P220" s="19"/>
      <c r="Q220" s="17" t="s">
        <v>60</v>
      </c>
      <c r="R220" s="17">
        <v>1</v>
      </c>
      <c r="S220" s="19"/>
      <c r="T220" s="19"/>
      <c r="U220" s="19"/>
      <c r="V220" s="19"/>
      <c r="W220" s="19"/>
      <c r="X220" s="20"/>
      <c r="Y220" s="19"/>
      <c r="Z220" s="13">
        <f t="shared" si="67"/>
        <v>1</v>
      </c>
      <c r="AA220" s="19" t="s">
        <v>9</v>
      </c>
      <c r="AB220" s="19" t="s">
        <v>9</v>
      </c>
      <c r="AC220" s="22" t="s">
        <v>60</v>
      </c>
      <c r="AD220" s="19" t="s">
        <v>9</v>
      </c>
      <c r="AE220" s="19" t="str">
        <f t="shared" si="68"/>
        <v>X</v>
      </c>
      <c r="AF220" s="19" t="str">
        <f t="shared" si="69"/>
        <v/>
      </c>
      <c r="AG220" s="19">
        <f t="shared" si="70"/>
        <v>0</v>
      </c>
      <c r="AH220" s="19" t="str">
        <f t="shared" si="71"/>
        <v/>
      </c>
      <c r="AI220" s="17" t="str">
        <f t="shared" si="72"/>
        <v/>
      </c>
      <c r="AJ220" s="17" t="str">
        <f t="shared" si="73"/>
        <v/>
      </c>
      <c r="AK220" s="19" t="str">
        <f t="shared" si="74"/>
        <v/>
      </c>
      <c r="AL220" s="19">
        <f t="shared" si="75"/>
        <v>0</v>
      </c>
      <c r="AM220" s="17" t="str">
        <f t="shared" si="76"/>
        <v/>
      </c>
      <c r="AN220" s="19" t="str">
        <f t="shared" si="77"/>
        <v>X</v>
      </c>
      <c r="AO220" s="19" t="str">
        <f t="shared" si="78"/>
        <v/>
      </c>
      <c r="AP220" s="19" t="str">
        <f t="shared" si="79"/>
        <v/>
      </c>
      <c r="AQ220" s="19" t="str">
        <f t="shared" si="80"/>
        <v/>
      </c>
      <c r="AR220" s="17" t="str">
        <f t="shared" si="81"/>
        <v/>
      </c>
      <c r="AS220" s="19" t="str">
        <f t="shared" si="82"/>
        <v>X</v>
      </c>
      <c r="AT220" s="19" t="str">
        <f t="shared" si="83"/>
        <v/>
      </c>
      <c r="AU220" s="19" t="str">
        <f t="shared" si="84"/>
        <v/>
      </c>
      <c r="AV220" s="17" t="str">
        <f t="shared" si="85"/>
        <v/>
      </c>
      <c r="AW220" s="17" t="str">
        <f t="shared" si="86"/>
        <v/>
      </c>
      <c r="AX220" s="19" t="str">
        <f t="shared" si="87"/>
        <v>X</v>
      </c>
      <c r="AY220" s="19" t="str">
        <f t="shared" si="88"/>
        <v>X</v>
      </c>
    </row>
    <row r="221" spans="1:51" ht="15.75" x14ac:dyDescent="0.5">
      <c r="A221" s="30" t="s">
        <v>729</v>
      </c>
      <c r="B221" s="16" t="s">
        <v>730</v>
      </c>
      <c r="C221" s="17" t="s">
        <v>506</v>
      </c>
      <c r="D221" s="57" t="s">
        <v>85</v>
      </c>
      <c r="E221" s="16" t="s">
        <v>64</v>
      </c>
      <c r="F221" s="18" t="s">
        <v>731</v>
      </c>
      <c r="G221" s="40" t="s">
        <v>821</v>
      </c>
      <c r="H221" s="19"/>
      <c r="I221" s="19"/>
      <c r="J221" s="19"/>
      <c r="K221" s="19">
        <v>5</v>
      </c>
      <c r="L221" s="19" t="s">
        <v>87</v>
      </c>
      <c r="M221" s="19">
        <v>3</v>
      </c>
      <c r="N221" s="19">
        <v>33</v>
      </c>
      <c r="O221" s="19"/>
      <c r="P221" s="17" t="s">
        <v>60</v>
      </c>
      <c r="Q221" s="19"/>
      <c r="R221" s="19">
        <v>3</v>
      </c>
      <c r="S221" s="19"/>
      <c r="T221" s="19"/>
      <c r="U221" s="19"/>
      <c r="V221" s="19"/>
      <c r="W221" s="19"/>
      <c r="X221" s="20"/>
      <c r="Y221" s="19"/>
      <c r="Z221" s="13">
        <f t="shared" si="67"/>
        <v>3</v>
      </c>
      <c r="AA221" s="19" t="s">
        <v>9</v>
      </c>
      <c r="AB221" s="19" t="s">
        <v>9</v>
      </c>
      <c r="AC221" s="22" t="s">
        <v>60</v>
      </c>
      <c r="AD221" s="19" t="s">
        <v>9</v>
      </c>
      <c r="AE221" s="19" t="str">
        <f t="shared" si="68"/>
        <v/>
      </c>
      <c r="AF221" s="19" t="str">
        <f t="shared" si="69"/>
        <v/>
      </c>
      <c r="AG221" s="19">
        <f t="shared" si="70"/>
        <v>0</v>
      </c>
      <c r="AH221" s="19" t="str">
        <f t="shared" si="71"/>
        <v/>
      </c>
      <c r="AI221" s="17" t="str">
        <f t="shared" si="72"/>
        <v/>
      </c>
      <c r="AJ221" s="17" t="str">
        <f t="shared" si="73"/>
        <v>X</v>
      </c>
      <c r="AK221" s="19" t="str">
        <f t="shared" si="74"/>
        <v/>
      </c>
      <c r="AL221" s="19">
        <f t="shared" si="75"/>
        <v>0</v>
      </c>
      <c r="AM221" s="17" t="str">
        <f t="shared" si="76"/>
        <v/>
      </c>
      <c r="AN221" s="19" t="str">
        <f t="shared" si="77"/>
        <v>X</v>
      </c>
      <c r="AO221" s="19" t="str">
        <f t="shared" si="78"/>
        <v/>
      </c>
      <c r="AP221" s="19" t="str">
        <f t="shared" si="79"/>
        <v/>
      </c>
      <c r="AQ221" s="19" t="str">
        <f t="shared" si="80"/>
        <v/>
      </c>
      <c r="AR221" s="17" t="str">
        <f t="shared" si="81"/>
        <v/>
      </c>
      <c r="AS221" s="19" t="str">
        <f t="shared" si="82"/>
        <v/>
      </c>
      <c r="AT221" s="19" t="str">
        <f t="shared" si="83"/>
        <v/>
      </c>
      <c r="AU221" s="19" t="str">
        <f t="shared" si="84"/>
        <v>X</v>
      </c>
      <c r="AV221" s="17" t="str">
        <f t="shared" si="85"/>
        <v/>
      </c>
      <c r="AW221" s="17" t="str">
        <f t="shared" si="86"/>
        <v/>
      </c>
      <c r="AX221" s="19" t="str">
        <f t="shared" si="87"/>
        <v/>
      </c>
      <c r="AY221" s="19" t="str">
        <f t="shared" si="88"/>
        <v>X</v>
      </c>
    </row>
    <row r="222" spans="1:51" ht="15.75" x14ac:dyDescent="0.5">
      <c r="A222" s="39" t="s">
        <v>732</v>
      </c>
      <c r="B222" s="40" t="s">
        <v>733</v>
      </c>
      <c r="C222" s="17" t="s">
        <v>102</v>
      </c>
      <c r="D222" s="5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 t="shared" si="67"/>
        <v>1</v>
      </c>
      <c r="AA222" s="19" t="s">
        <v>9</v>
      </c>
      <c r="AB222" s="19" t="s">
        <v>9</v>
      </c>
      <c r="AC222" s="22" t="s">
        <v>9</v>
      </c>
      <c r="AD222" s="19" t="s">
        <v>9</v>
      </c>
      <c r="AE222" s="19" t="str">
        <f t="shared" si="68"/>
        <v>X</v>
      </c>
      <c r="AF222" s="19" t="str">
        <f t="shared" si="69"/>
        <v/>
      </c>
      <c r="AG222" s="19">
        <f t="shared" si="70"/>
        <v>0</v>
      </c>
      <c r="AH222" s="19" t="str">
        <f t="shared" si="71"/>
        <v>X</v>
      </c>
      <c r="AI222" s="17" t="str">
        <f t="shared" si="72"/>
        <v/>
      </c>
      <c r="AJ222" s="17" t="str">
        <f t="shared" si="73"/>
        <v/>
      </c>
      <c r="AK222" s="19" t="str">
        <f t="shared" si="74"/>
        <v>X</v>
      </c>
      <c r="AL222" s="19">
        <f t="shared" si="75"/>
        <v>0</v>
      </c>
      <c r="AM222" s="17" t="str">
        <f t="shared" si="76"/>
        <v/>
      </c>
      <c r="AN222" s="19" t="str">
        <f t="shared" si="77"/>
        <v/>
      </c>
      <c r="AO222" s="19" t="str">
        <f t="shared" si="78"/>
        <v/>
      </c>
      <c r="AP222" s="19" t="str">
        <f t="shared" si="79"/>
        <v/>
      </c>
      <c r="AQ222" s="19" t="str">
        <f t="shared" si="80"/>
        <v/>
      </c>
      <c r="AR222" s="17" t="str">
        <f t="shared" si="81"/>
        <v/>
      </c>
      <c r="AS222" s="19" t="str">
        <f t="shared" si="82"/>
        <v/>
      </c>
      <c r="AT222" s="19" t="str">
        <f t="shared" si="83"/>
        <v/>
      </c>
      <c r="AU222" s="19" t="str">
        <f t="shared" si="84"/>
        <v>X</v>
      </c>
      <c r="AV222" s="17" t="str">
        <f t="shared" si="85"/>
        <v/>
      </c>
      <c r="AW222" s="17" t="str">
        <f t="shared" si="86"/>
        <v/>
      </c>
      <c r="AX222" s="19" t="str">
        <f t="shared" si="87"/>
        <v/>
      </c>
      <c r="AY222" s="19" t="str">
        <f t="shared" si="88"/>
        <v/>
      </c>
    </row>
    <row r="223" spans="1:51" ht="15.75" x14ac:dyDescent="0.5">
      <c r="A223" s="30" t="s">
        <v>734</v>
      </c>
      <c r="B223" s="16" t="s">
        <v>735</v>
      </c>
      <c r="C223" s="17" t="s">
        <v>506</v>
      </c>
      <c r="D223" s="57" t="s">
        <v>56</v>
      </c>
      <c r="E223" s="16" t="s">
        <v>81</v>
      </c>
      <c r="F223" s="18" t="s">
        <v>535</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 t="shared" si="67"/>
        <v>3</v>
      </c>
      <c r="AA223" s="19" t="s">
        <v>60</v>
      </c>
      <c r="AB223" s="19" t="s">
        <v>9</v>
      </c>
      <c r="AC223" s="22" t="s">
        <v>9</v>
      </c>
      <c r="AD223" s="19" t="s">
        <v>9</v>
      </c>
      <c r="AE223" s="19" t="str">
        <f t="shared" si="68"/>
        <v/>
      </c>
      <c r="AF223" s="19" t="str">
        <f t="shared" si="69"/>
        <v/>
      </c>
      <c r="AG223" s="19">
        <f t="shared" si="70"/>
        <v>0</v>
      </c>
      <c r="AH223" s="19" t="str">
        <f t="shared" si="71"/>
        <v/>
      </c>
      <c r="AI223" s="17" t="str">
        <f t="shared" si="72"/>
        <v/>
      </c>
      <c r="AJ223" s="17" t="str">
        <f t="shared" si="73"/>
        <v>X</v>
      </c>
      <c r="AK223" s="19" t="str">
        <f t="shared" si="74"/>
        <v/>
      </c>
      <c r="AL223" s="19">
        <f t="shared" si="75"/>
        <v>0</v>
      </c>
      <c r="AM223" s="17" t="str">
        <f t="shared" si="76"/>
        <v/>
      </c>
      <c r="AN223" s="19" t="str">
        <f t="shared" si="77"/>
        <v/>
      </c>
      <c r="AO223" s="19" t="str">
        <f t="shared" si="78"/>
        <v/>
      </c>
      <c r="AP223" s="19" t="str">
        <f t="shared" si="79"/>
        <v/>
      </c>
      <c r="AQ223" s="19" t="str">
        <f t="shared" si="80"/>
        <v/>
      </c>
      <c r="AR223" s="17" t="str">
        <f t="shared" si="81"/>
        <v/>
      </c>
      <c r="AS223" s="19" t="str">
        <f t="shared" si="82"/>
        <v/>
      </c>
      <c r="AT223" s="19" t="str">
        <f t="shared" si="83"/>
        <v/>
      </c>
      <c r="AU223" s="19" t="str">
        <f t="shared" si="84"/>
        <v>X</v>
      </c>
      <c r="AV223" s="17" t="str">
        <f t="shared" si="85"/>
        <v/>
      </c>
      <c r="AW223" s="17" t="str">
        <f t="shared" si="86"/>
        <v>X</v>
      </c>
      <c r="AX223" s="19" t="str">
        <f t="shared" si="87"/>
        <v/>
      </c>
      <c r="AY223" s="19" t="str">
        <f t="shared" si="88"/>
        <v>X</v>
      </c>
    </row>
    <row r="224" spans="1:51" ht="15.75" x14ac:dyDescent="0.5">
      <c r="A224" s="39" t="s">
        <v>437</v>
      </c>
      <c r="B224" s="39" t="s">
        <v>438</v>
      </c>
      <c r="C224" s="17" t="s">
        <v>69</v>
      </c>
      <c r="D224" s="57" t="s">
        <v>56</v>
      </c>
      <c r="E224" s="30" t="s">
        <v>118</v>
      </c>
      <c r="F224" s="18" t="s">
        <v>439</v>
      </c>
      <c r="G224" s="40" t="s">
        <v>859</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 t="shared" si="67"/>
        <v>2</v>
      </c>
      <c r="AA224" s="19" t="s">
        <v>60</v>
      </c>
      <c r="AB224" s="19" t="s">
        <v>9</v>
      </c>
      <c r="AC224" s="22" t="s">
        <v>9</v>
      </c>
      <c r="AD224" s="19" t="s">
        <v>9</v>
      </c>
      <c r="AE224" s="19" t="str">
        <f t="shared" si="68"/>
        <v>X</v>
      </c>
      <c r="AF224" s="19" t="str">
        <f t="shared" si="69"/>
        <v/>
      </c>
      <c r="AG224" s="19">
        <f t="shared" si="70"/>
        <v>0</v>
      </c>
      <c r="AH224" s="19" t="str">
        <f t="shared" si="71"/>
        <v>X</v>
      </c>
      <c r="AI224" s="17" t="str">
        <f t="shared" si="72"/>
        <v/>
      </c>
      <c r="AJ224" s="17" t="str">
        <f t="shared" si="73"/>
        <v/>
      </c>
      <c r="AK224" s="19" t="str">
        <f t="shared" si="74"/>
        <v/>
      </c>
      <c r="AL224" s="19">
        <f t="shared" si="75"/>
        <v>0</v>
      </c>
      <c r="AM224" s="17" t="str">
        <f t="shared" si="76"/>
        <v/>
      </c>
      <c r="AN224" s="19" t="str">
        <f t="shared" si="77"/>
        <v/>
      </c>
      <c r="AO224" s="19" t="str">
        <f t="shared" si="78"/>
        <v>X</v>
      </c>
      <c r="AP224" s="19" t="str">
        <f t="shared" si="79"/>
        <v/>
      </c>
      <c r="AQ224" s="19" t="str">
        <f t="shared" si="80"/>
        <v>X</v>
      </c>
      <c r="AR224" s="17" t="str">
        <f t="shared" si="81"/>
        <v/>
      </c>
      <c r="AS224" s="19" t="str">
        <f t="shared" si="82"/>
        <v>X</v>
      </c>
      <c r="AT224" s="19" t="str">
        <f t="shared" si="83"/>
        <v/>
      </c>
      <c r="AU224" s="19" t="str">
        <f t="shared" si="84"/>
        <v/>
      </c>
      <c r="AV224" s="17" t="str">
        <f t="shared" si="85"/>
        <v/>
      </c>
      <c r="AW224" s="17" t="str">
        <f t="shared" si="86"/>
        <v/>
      </c>
      <c r="AX224" s="19" t="str">
        <f t="shared" si="87"/>
        <v/>
      </c>
      <c r="AY224" s="19" t="str">
        <f t="shared" si="88"/>
        <v/>
      </c>
    </row>
    <row r="225" spans="1:51" ht="15.75" x14ac:dyDescent="0.5">
      <c r="A225" s="39" t="s">
        <v>440</v>
      </c>
      <c r="B225" s="39" t="s">
        <v>441</v>
      </c>
      <c r="C225" s="17" t="s">
        <v>69</v>
      </c>
      <c r="D225" s="5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 t="shared" si="67"/>
        <v>2</v>
      </c>
      <c r="AA225" s="19" t="s">
        <v>9</v>
      </c>
      <c r="AB225" s="19" t="s">
        <v>9</v>
      </c>
      <c r="AC225" s="22" t="s">
        <v>9</v>
      </c>
      <c r="AD225" s="19" t="s">
        <v>9</v>
      </c>
      <c r="AE225" s="19" t="str">
        <f t="shared" si="68"/>
        <v/>
      </c>
      <c r="AF225" s="19" t="str">
        <f t="shared" si="69"/>
        <v>X</v>
      </c>
      <c r="AG225" s="19" t="str">
        <f t="shared" si="70"/>
        <v>X</v>
      </c>
      <c r="AH225" s="19" t="str">
        <f t="shared" si="71"/>
        <v>X</v>
      </c>
      <c r="AI225" s="17" t="str">
        <f t="shared" si="72"/>
        <v>X</v>
      </c>
      <c r="AJ225" s="17" t="str">
        <f t="shared" si="73"/>
        <v/>
      </c>
      <c r="AK225" s="19" t="str">
        <f t="shared" si="74"/>
        <v/>
      </c>
      <c r="AL225" s="19">
        <f t="shared" si="75"/>
        <v>0</v>
      </c>
      <c r="AM225" s="17" t="str">
        <f t="shared" si="76"/>
        <v/>
      </c>
      <c r="AN225" s="19" t="str">
        <f t="shared" si="77"/>
        <v/>
      </c>
      <c r="AO225" s="19" t="str">
        <f t="shared" si="78"/>
        <v/>
      </c>
      <c r="AP225" s="19" t="str">
        <f t="shared" si="79"/>
        <v/>
      </c>
      <c r="AQ225" s="19" t="str">
        <f t="shared" si="80"/>
        <v>X</v>
      </c>
      <c r="AR225" s="17" t="str">
        <f t="shared" si="81"/>
        <v/>
      </c>
      <c r="AS225" s="19" t="str">
        <f t="shared" si="82"/>
        <v/>
      </c>
      <c r="AT225" s="19" t="str">
        <f t="shared" si="83"/>
        <v/>
      </c>
      <c r="AU225" s="19" t="str">
        <f t="shared" si="84"/>
        <v/>
      </c>
      <c r="AV225" s="17" t="str">
        <f t="shared" si="85"/>
        <v/>
      </c>
      <c r="AW225" s="17" t="str">
        <f t="shared" si="86"/>
        <v/>
      </c>
      <c r="AX225" s="19" t="str">
        <f t="shared" si="87"/>
        <v/>
      </c>
      <c r="AY225" s="19" t="str">
        <f t="shared" si="88"/>
        <v/>
      </c>
    </row>
    <row r="226" spans="1:51" ht="15.75" x14ac:dyDescent="0.5">
      <c r="A226" s="40" t="s">
        <v>736</v>
      </c>
      <c r="B226" s="40" t="s">
        <v>737</v>
      </c>
      <c r="C226" s="17" t="s">
        <v>506</v>
      </c>
      <c r="D226" s="57" t="s">
        <v>56</v>
      </c>
      <c r="E226" s="16" t="s">
        <v>90</v>
      </c>
      <c r="F226" s="18" t="s">
        <v>127</v>
      </c>
      <c r="G226" s="40" t="s">
        <v>833</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 t="shared" si="67"/>
        <v>1</v>
      </c>
      <c r="AA226" s="19" t="s">
        <v>9</v>
      </c>
      <c r="AB226" s="19" t="s">
        <v>9</v>
      </c>
      <c r="AC226" s="22" t="s">
        <v>9</v>
      </c>
      <c r="AD226" s="19" t="s">
        <v>60</v>
      </c>
      <c r="AE226" s="19" t="str">
        <f t="shared" si="68"/>
        <v/>
      </c>
      <c r="AF226" s="19" t="str">
        <f t="shared" si="69"/>
        <v/>
      </c>
      <c r="AG226" s="19">
        <f t="shared" si="70"/>
        <v>0</v>
      </c>
      <c r="AH226" s="19" t="str">
        <f t="shared" si="71"/>
        <v/>
      </c>
      <c r="AI226" s="17" t="str">
        <f t="shared" si="72"/>
        <v/>
      </c>
      <c r="AJ226" s="17" t="str">
        <f t="shared" si="73"/>
        <v/>
      </c>
      <c r="AK226" s="19" t="str">
        <f t="shared" si="74"/>
        <v/>
      </c>
      <c r="AL226" s="19" t="str">
        <f t="shared" si="75"/>
        <v>X</v>
      </c>
      <c r="AM226" s="17" t="str">
        <f t="shared" si="76"/>
        <v>X</v>
      </c>
      <c r="AN226" s="19" t="str">
        <f t="shared" si="77"/>
        <v/>
      </c>
      <c r="AO226" s="19" t="str">
        <f t="shared" si="78"/>
        <v/>
      </c>
      <c r="AP226" s="19" t="str">
        <f t="shared" si="79"/>
        <v>X</v>
      </c>
      <c r="AQ226" s="19" t="str">
        <f t="shared" si="80"/>
        <v/>
      </c>
      <c r="AR226" s="17" t="str">
        <f t="shared" si="81"/>
        <v/>
      </c>
      <c r="AS226" s="19" t="str">
        <f t="shared" si="82"/>
        <v/>
      </c>
      <c r="AT226" s="19" t="str">
        <f t="shared" si="83"/>
        <v>X</v>
      </c>
      <c r="AU226" s="19" t="str">
        <f t="shared" si="84"/>
        <v/>
      </c>
      <c r="AV226" s="17" t="str">
        <f t="shared" si="85"/>
        <v/>
      </c>
      <c r="AW226" s="17" t="str">
        <f t="shared" si="86"/>
        <v/>
      </c>
      <c r="AX226" s="19" t="str">
        <f t="shared" si="87"/>
        <v>X</v>
      </c>
      <c r="AY226" s="19" t="str">
        <f t="shared" si="88"/>
        <v/>
      </c>
    </row>
    <row r="227" spans="1:51" ht="15.75" x14ac:dyDescent="0.5">
      <c r="A227" s="39" t="s">
        <v>444</v>
      </c>
      <c r="B227" s="39" t="s">
        <v>445</v>
      </c>
      <c r="C227" s="17" t="s">
        <v>69</v>
      </c>
      <c r="D227" s="57" t="s">
        <v>85</v>
      </c>
      <c r="E227" s="30" t="s">
        <v>118</v>
      </c>
      <c r="F227" s="18" t="s">
        <v>375</v>
      </c>
      <c r="G227" s="40" t="s">
        <v>861</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 t="shared" si="67"/>
        <v>2</v>
      </c>
      <c r="AA227" s="19" t="s">
        <v>9</v>
      </c>
      <c r="AB227" s="19" t="s">
        <v>9</v>
      </c>
      <c r="AC227" s="22" t="s">
        <v>9</v>
      </c>
      <c r="AD227" s="19" t="s">
        <v>60</v>
      </c>
      <c r="AE227" s="19" t="str">
        <f t="shared" si="68"/>
        <v/>
      </c>
      <c r="AF227" s="19" t="str">
        <f t="shared" si="69"/>
        <v>X</v>
      </c>
      <c r="AG227" s="19">
        <f t="shared" si="70"/>
        <v>0</v>
      </c>
      <c r="AH227" s="19" t="str">
        <f t="shared" si="71"/>
        <v/>
      </c>
      <c r="AI227" s="17" t="str">
        <f t="shared" si="72"/>
        <v/>
      </c>
      <c r="AJ227" s="17" t="str">
        <f t="shared" si="73"/>
        <v/>
      </c>
      <c r="AK227" s="19" t="str">
        <f t="shared" si="74"/>
        <v>X</v>
      </c>
      <c r="AL227" s="19">
        <f t="shared" si="75"/>
        <v>0</v>
      </c>
      <c r="AM227" s="17" t="str">
        <f t="shared" si="76"/>
        <v/>
      </c>
      <c r="AN227" s="19" t="str">
        <f t="shared" si="77"/>
        <v/>
      </c>
      <c r="AO227" s="19" t="str">
        <f t="shared" si="78"/>
        <v/>
      </c>
      <c r="AP227" s="19" t="str">
        <f t="shared" si="79"/>
        <v>X</v>
      </c>
      <c r="AQ227" s="19" t="str">
        <f t="shared" si="80"/>
        <v/>
      </c>
      <c r="AR227" s="17" t="str">
        <f t="shared" si="81"/>
        <v/>
      </c>
      <c r="AS227" s="19" t="str">
        <f t="shared" si="82"/>
        <v/>
      </c>
      <c r="AT227" s="19" t="str">
        <f t="shared" si="83"/>
        <v/>
      </c>
      <c r="AU227" s="19" t="str">
        <f t="shared" si="84"/>
        <v/>
      </c>
      <c r="AV227" s="17" t="str">
        <f t="shared" si="85"/>
        <v>X</v>
      </c>
      <c r="AW227" s="17" t="str">
        <f t="shared" si="86"/>
        <v/>
      </c>
      <c r="AX227" s="19" t="str">
        <f t="shared" si="87"/>
        <v/>
      </c>
      <c r="AY227" s="19" t="str">
        <f t="shared" si="88"/>
        <v/>
      </c>
    </row>
    <row r="228" spans="1:51" ht="15.75" x14ac:dyDescent="0.5">
      <c r="A228" s="16" t="s">
        <v>738</v>
      </c>
      <c r="B228" s="16" t="s">
        <v>739</v>
      </c>
      <c r="C228" s="17" t="s">
        <v>506</v>
      </c>
      <c r="D228" s="57" t="s">
        <v>56</v>
      </c>
      <c r="E228" s="16" t="s">
        <v>118</v>
      </c>
      <c r="F228" s="18" t="s">
        <v>212</v>
      </c>
      <c r="G228" s="40" t="s">
        <v>834</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 t="shared" si="67"/>
        <v>1</v>
      </c>
      <c r="AA228" s="19" t="s">
        <v>9</v>
      </c>
      <c r="AB228" s="19" t="s">
        <v>9</v>
      </c>
      <c r="AC228" s="22" t="s">
        <v>9</v>
      </c>
      <c r="AD228" s="19" t="s">
        <v>9</v>
      </c>
      <c r="AE228" s="19" t="str">
        <f t="shared" si="68"/>
        <v>X</v>
      </c>
      <c r="AF228" s="19" t="str">
        <f t="shared" si="69"/>
        <v>X</v>
      </c>
      <c r="AG228" s="19">
        <f t="shared" si="70"/>
        <v>0</v>
      </c>
      <c r="AH228" s="19" t="str">
        <f t="shared" si="71"/>
        <v>X</v>
      </c>
      <c r="AI228" s="17" t="str">
        <f t="shared" si="72"/>
        <v/>
      </c>
      <c r="AJ228" s="17" t="str">
        <f t="shared" si="73"/>
        <v/>
      </c>
      <c r="AK228" s="19" t="str">
        <f t="shared" si="74"/>
        <v/>
      </c>
      <c r="AL228" s="19">
        <f t="shared" si="75"/>
        <v>0</v>
      </c>
      <c r="AM228" s="17" t="str">
        <f t="shared" si="76"/>
        <v/>
      </c>
      <c r="AN228" s="19" t="str">
        <f t="shared" si="77"/>
        <v/>
      </c>
      <c r="AO228" s="19" t="str">
        <f t="shared" si="78"/>
        <v/>
      </c>
      <c r="AP228" s="19" t="str">
        <f t="shared" si="79"/>
        <v/>
      </c>
      <c r="AQ228" s="19" t="str">
        <f t="shared" si="80"/>
        <v/>
      </c>
      <c r="AR228" s="17" t="str">
        <f t="shared" si="81"/>
        <v/>
      </c>
      <c r="AS228" s="19" t="str">
        <f t="shared" si="82"/>
        <v>X</v>
      </c>
      <c r="AT228" s="19" t="str">
        <f t="shared" si="83"/>
        <v/>
      </c>
      <c r="AU228" s="19" t="str">
        <f t="shared" si="84"/>
        <v/>
      </c>
      <c r="AV228" s="17" t="str">
        <f t="shared" si="85"/>
        <v/>
      </c>
      <c r="AW228" s="17" t="str">
        <f t="shared" si="86"/>
        <v>X</v>
      </c>
      <c r="AX228" s="19" t="str">
        <f t="shared" si="87"/>
        <v/>
      </c>
      <c r="AY228" s="19" t="str">
        <f t="shared" si="88"/>
        <v>X</v>
      </c>
    </row>
    <row r="229" spans="1:51" ht="15.75" x14ac:dyDescent="0.5">
      <c r="A229" s="40" t="s">
        <v>740</v>
      </c>
      <c r="B229" s="40" t="s">
        <v>741</v>
      </c>
      <c r="C229" s="17" t="s">
        <v>506</v>
      </c>
      <c r="D229" s="57" t="s">
        <v>85</v>
      </c>
      <c r="E229" s="16" t="s">
        <v>118</v>
      </c>
      <c r="F229" s="40" t="s">
        <v>149</v>
      </c>
      <c r="G229" s="40" t="s">
        <v>836</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 t="shared" si="67"/>
        <v>2</v>
      </c>
      <c r="AA229" s="19" t="s">
        <v>9</v>
      </c>
      <c r="AB229" s="19" t="s">
        <v>9</v>
      </c>
      <c r="AC229" s="22" t="s">
        <v>9</v>
      </c>
      <c r="AD229" s="19" t="s">
        <v>9</v>
      </c>
      <c r="AE229" s="19" t="str">
        <f t="shared" si="68"/>
        <v/>
      </c>
      <c r="AF229" s="19" t="str">
        <f t="shared" si="69"/>
        <v/>
      </c>
      <c r="AG229" s="19">
        <f t="shared" si="70"/>
        <v>0</v>
      </c>
      <c r="AH229" s="19" t="str">
        <f t="shared" si="71"/>
        <v/>
      </c>
      <c r="AI229" s="17" t="str">
        <f t="shared" si="72"/>
        <v/>
      </c>
      <c r="AJ229" s="17" t="str">
        <f t="shared" si="73"/>
        <v/>
      </c>
      <c r="AK229" s="19" t="str">
        <f t="shared" si="74"/>
        <v/>
      </c>
      <c r="AL229" s="19">
        <f t="shared" si="75"/>
        <v>0</v>
      </c>
      <c r="AM229" s="17" t="str">
        <f t="shared" si="76"/>
        <v/>
      </c>
      <c r="AN229" s="19" t="str">
        <f t="shared" si="77"/>
        <v/>
      </c>
      <c r="AO229" s="19" t="str">
        <f t="shared" si="78"/>
        <v>X</v>
      </c>
      <c r="AP229" s="19" t="str">
        <f t="shared" si="79"/>
        <v>X</v>
      </c>
      <c r="AQ229" s="19" t="str">
        <f t="shared" si="80"/>
        <v>X</v>
      </c>
      <c r="AR229" s="17" t="str">
        <f t="shared" si="81"/>
        <v/>
      </c>
      <c r="AS229" s="19" t="str">
        <f t="shared" si="82"/>
        <v/>
      </c>
      <c r="AT229" s="19" t="str">
        <f t="shared" si="83"/>
        <v/>
      </c>
      <c r="AU229" s="19" t="str">
        <f t="shared" si="84"/>
        <v/>
      </c>
      <c r="AV229" s="17" t="str">
        <f t="shared" si="85"/>
        <v>X</v>
      </c>
      <c r="AW229" s="17" t="str">
        <f t="shared" si="86"/>
        <v/>
      </c>
      <c r="AX229" s="19" t="str">
        <f t="shared" si="87"/>
        <v/>
      </c>
      <c r="AY229" s="19" t="str">
        <f t="shared" si="88"/>
        <v/>
      </c>
    </row>
    <row r="230" spans="1:51" ht="15.75" x14ac:dyDescent="0.5">
      <c r="A230" s="40" t="s">
        <v>742</v>
      </c>
      <c r="B230" s="40" t="s">
        <v>743</v>
      </c>
      <c r="C230" s="17" t="s">
        <v>506</v>
      </c>
      <c r="D230" s="57" t="s">
        <v>56</v>
      </c>
      <c r="E230" s="16" t="s">
        <v>73</v>
      </c>
      <c r="F230" s="18" t="s">
        <v>367</v>
      </c>
      <c r="G230" s="40" t="s">
        <v>826</v>
      </c>
      <c r="H230" s="19"/>
      <c r="I230" s="19"/>
      <c r="J230" s="19"/>
      <c r="K230" s="19">
        <v>5</v>
      </c>
      <c r="L230" s="19" t="s">
        <v>66</v>
      </c>
      <c r="M230" s="19">
        <v>2</v>
      </c>
      <c r="N230" s="19">
        <v>38</v>
      </c>
      <c r="O230" s="19"/>
      <c r="P230" s="19"/>
      <c r="Q230" s="17" t="s">
        <v>60</v>
      </c>
      <c r="R230" s="19">
        <v>1</v>
      </c>
      <c r="S230" s="19"/>
      <c r="T230" s="19"/>
      <c r="U230" s="19"/>
      <c r="V230" s="19"/>
      <c r="W230" s="19"/>
      <c r="X230" s="20"/>
      <c r="Y230" s="19"/>
      <c r="Z230" s="13">
        <f t="shared" si="67"/>
        <v>1</v>
      </c>
      <c r="AA230" s="19" t="s">
        <v>9</v>
      </c>
      <c r="AB230" s="19" t="s">
        <v>9</v>
      </c>
      <c r="AC230" s="22" t="s">
        <v>9</v>
      </c>
      <c r="AD230" s="19" t="s">
        <v>9</v>
      </c>
      <c r="AE230" s="19" t="str">
        <f t="shared" si="68"/>
        <v/>
      </c>
      <c r="AF230" s="19" t="str">
        <f t="shared" si="69"/>
        <v/>
      </c>
      <c r="AG230" s="19">
        <f t="shared" si="70"/>
        <v>0</v>
      </c>
      <c r="AH230" s="19" t="str">
        <f t="shared" si="71"/>
        <v/>
      </c>
      <c r="AI230" s="17" t="str">
        <f t="shared" si="72"/>
        <v/>
      </c>
      <c r="AJ230" s="17" t="str">
        <f t="shared" si="73"/>
        <v/>
      </c>
      <c r="AK230" s="19" t="str">
        <f t="shared" si="74"/>
        <v>X</v>
      </c>
      <c r="AL230" s="19">
        <f t="shared" si="75"/>
        <v>0</v>
      </c>
      <c r="AM230" s="17" t="str">
        <f t="shared" si="76"/>
        <v/>
      </c>
      <c r="AN230" s="19" t="str">
        <f t="shared" si="77"/>
        <v>X</v>
      </c>
      <c r="AO230" s="19" t="str">
        <f t="shared" si="78"/>
        <v/>
      </c>
      <c r="AP230" s="19" t="str">
        <f t="shared" si="79"/>
        <v/>
      </c>
      <c r="AQ230" s="19" t="str">
        <f t="shared" si="80"/>
        <v/>
      </c>
      <c r="AR230" s="17" t="str">
        <f t="shared" si="81"/>
        <v/>
      </c>
      <c r="AS230" s="19" t="str">
        <f t="shared" si="82"/>
        <v/>
      </c>
      <c r="AT230" s="19" t="str">
        <f t="shared" si="83"/>
        <v/>
      </c>
      <c r="AU230" s="19" t="str">
        <f t="shared" si="84"/>
        <v/>
      </c>
      <c r="AV230" s="17" t="str">
        <f t="shared" si="85"/>
        <v/>
      </c>
      <c r="AW230" s="17" t="str">
        <f t="shared" si="86"/>
        <v/>
      </c>
      <c r="AX230" s="19" t="str">
        <f t="shared" si="87"/>
        <v>X</v>
      </c>
      <c r="AY230" s="19" t="str">
        <f t="shared" si="88"/>
        <v/>
      </c>
    </row>
    <row r="231" spans="1:51" ht="15.75" x14ac:dyDescent="0.5">
      <c r="A231" s="40" t="s">
        <v>744</v>
      </c>
      <c r="B231" s="40" t="s">
        <v>745</v>
      </c>
      <c r="C231" s="17" t="s">
        <v>506</v>
      </c>
      <c r="D231" s="57" t="s">
        <v>56</v>
      </c>
      <c r="E231" s="16" t="s">
        <v>81</v>
      </c>
      <c r="F231" s="18" t="s">
        <v>746</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 t="shared" si="67"/>
        <v>1</v>
      </c>
      <c r="AA231" s="19" t="s">
        <v>9</v>
      </c>
      <c r="AB231" s="19" t="s">
        <v>9</v>
      </c>
      <c r="AC231" s="22" t="s">
        <v>9</v>
      </c>
      <c r="AD231" s="19" t="s">
        <v>9</v>
      </c>
      <c r="AE231" s="19" t="str">
        <f t="shared" si="68"/>
        <v>X</v>
      </c>
      <c r="AF231" s="19" t="str">
        <f t="shared" si="69"/>
        <v>X</v>
      </c>
      <c r="AG231" s="19">
        <f t="shared" si="70"/>
        <v>0</v>
      </c>
      <c r="AH231" s="19" t="str">
        <f t="shared" si="71"/>
        <v>X</v>
      </c>
      <c r="AI231" s="17" t="str">
        <f t="shared" si="72"/>
        <v/>
      </c>
      <c r="AJ231" s="17" t="str">
        <f t="shared" si="73"/>
        <v/>
      </c>
      <c r="AK231" s="19" t="str">
        <f t="shared" si="74"/>
        <v>X</v>
      </c>
      <c r="AL231" s="19">
        <f t="shared" si="75"/>
        <v>0</v>
      </c>
      <c r="AM231" s="17" t="str">
        <f t="shared" si="76"/>
        <v/>
      </c>
      <c r="AN231" s="19" t="str">
        <f t="shared" si="77"/>
        <v/>
      </c>
      <c r="AO231" s="19" t="str">
        <f t="shared" si="78"/>
        <v/>
      </c>
      <c r="AP231" s="19" t="str">
        <f t="shared" si="79"/>
        <v/>
      </c>
      <c r="AQ231" s="19" t="str">
        <f t="shared" si="80"/>
        <v/>
      </c>
      <c r="AR231" s="17" t="str">
        <f t="shared" si="81"/>
        <v/>
      </c>
      <c r="AS231" s="19" t="str">
        <f t="shared" si="82"/>
        <v>X</v>
      </c>
      <c r="AT231" s="19" t="str">
        <f t="shared" si="83"/>
        <v/>
      </c>
      <c r="AU231" s="19" t="str">
        <f t="shared" si="84"/>
        <v/>
      </c>
      <c r="AV231" s="17" t="str">
        <f t="shared" si="85"/>
        <v/>
      </c>
      <c r="AW231" s="17" t="str">
        <f t="shared" si="86"/>
        <v>X</v>
      </c>
      <c r="AX231" s="19" t="str">
        <f t="shared" si="87"/>
        <v/>
      </c>
      <c r="AY231" s="19" t="str">
        <f t="shared" si="88"/>
        <v/>
      </c>
    </row>
    <row r="232" spans="1:51" ht="15.75" x14ac:dyDescent="0.5">
      <c r="A232" s="40" t="s">
        <v>747</v>
      </c>
      <c r="B232" s="40" t="s">
        <v>748</v>
      </c>
      <c r="C232" s="17" t="s">
        <v>506</v>
      </c>
      <c r="D232" s="57" t="s">
        <v>85</v>
      </c>
      <c r="E232" s="16" t="s">
        <v>118</v>
      </c>
      <c r="F232" s="40" t="s">
        <v>149</v>
      </c>
      <c r="G232" s="40" t="s">
        <v>836</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 t="shared" si="67"/>
        <v>2</v>
      </c>
      <c r="AA232" s="19" t="s">
        <v>9</v>
      </c>
      <c r="AB232" s="19" t="s">
        <v>9</v>
      </c>
      <c r="AC232" s="22" t="s">
        <v>60</v>
      </c>
      <c r="AD232" s="19" t="s">
        <v>9</v>
      </c>
      <c r="AE232" s="19" t="str">
        <f t="shared" si="68"/>
        <v>X</v>
      </c>
      <c r="AF232" s="19" t="str">
        <f t="shared" si="69"/>
        <v/>
      </c>
      <c r="AG232" s="19">
        <f t="shared" si="70"/>
        <v>0</v>
      </c>
      <c r="AH232" s="19" t="str">
        <f t="shared" si="71"/>
        <v>X</v>
      </c>
      <c r="AI232" s="17" t="str">
        <f t="shared" si="72"/>
        <v/>
      </c>
      <c r="AJ232" s="17" t="str">
        <f t="shared" si="73"/>
        <v/>
      </c>
      <c r="AK232" s="19" t="str">
        <f t="shared" si="74"/>
        <v>X</v>
      </c>
      <c r="AL232" s="19">
        <f t="shared" si="75"/>
        <v>0</v>
      </c>
      <c r="AM232" s="17" t="str">
        <f t="shared" si="76"/>
        <v/>
      </c>
      <c r="AN232" s="19" t="str">
        <f t="shared" si="77"/>
        <v/>
      </c>
      <c r="AO232" s="19" t="str">
        <f t="shared" si="78"/>
        <v/>
      </c>
      <c r="AP232" s="19" t="str">
        <f t="shared" si="79"/>
        <v/>
      </c>
      <c r="AQ232" s="19" t="str">
        <f t="shared" si="80"/>
        <v/>
      </c>
      <c r="AR232" s="17" t="str">
        <f t="shared" si="81"/>
        <v/>
      </c>
      <c r="AS232" s="19" t="str">
        <f t="shared" si="82"/>
        <v>X</v>
      </c>
      <c r="AT232" s="19" t="str">
        <f t="shared" si="83"/>
        <v/>
      </c>
      <c r="AU232" s="19" t="str">
        <f t="shared" si="84"/>
        <v>X</v>
      </c>
      <c r="AV232" s="17" t="str">
        <f t="shared" si="85"/>
        <v/>
      </c>
      <c r="AW232" s="17" t="str">
        <f t="shared" si="86"/>
        <v/>
      </c>
      <c r="AX232" s="19" t="str">
        <f t="shared" si="87"/>
        <v/>
      </c>
      <c r="AY232" s="19" t="str">
        <f t="shared" si="88"/>
        <v/>
      </c>
    </row>
    <row r="233" spans="1:51" ht="15.75" x14ac:dyDescent="0.5">
      <c r="A233" s="39" t="s">
        <v>446</v>
      </c>
      <c r="B233" s="39" t="s">
        <v>447</v>
      </c>
      <c r="C233" s="17" t="s">
        <v>69</v>
      </c>
      <c r="D233" s="57" t="s">
        <v>56</v>
      </c>
      <c r="E233" s="30" t="s">
        <v>73</v>
      </c>
      <c r="F233" s="18" t="s">
        <v>448</v>
      </c>
      <c r="G233" s="40" t="s">
        <v>849</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 t="shared" si="67"/>
        <v>2</v>
      </c>
      <c r="AA233" s="19" t="s">
        <v>9</v>
      </c>
      <c r="AB233" s="19" t="s">
        <v>9</v>
      </c>
      <c r="AC233" s="22" t="s">
        <v>9</v>
      </c>
      <c r="AD233" s="19" t="s">
        <v>9</v>
      </c>
      <c r="AE233" s="19" t="str">
        <f t="shared" si="68"/>
        <v>X</v>
      </c>
      <c r="AF233" s="19" t="str">
        <f t="shared" si="69"/>
        <v/>
      </c>
      <c r="AG233" s="19">
        <f t="shared" si="70"/>
        <v>0</v>
      </c>
      <c r="AH233" s="19" t="str">
        <f t="shared" si="71"/>
        <v/>
      </c>
      <c r="AI233" s="17" t="str">
        <f t="shared" si="72"/>
        <v/>
      </c>
      <c r="AJ233" s="17" t="str">
        <f t="shared" si="73"/>
        <v/>
      </c>
      <c r="AK233" s="19" t="str">
        <f t="shared" si="74"/>
        <v/>
      </c>
      <c r="AL233" s="19">
        <f t="shared" si="75"/>
        <v>0</v>
      </c>
      <c r="AM233" s="17" t="str">
        <f t="shared" si="76"/>
        <v>X</v>
      </c>
      <c r="AN233" s="19" t="str">
        <f t="shared" si="77"/>
        <v/>
      </c>
      <c r="AO233" s="19" t="str">
        <f t="shared" si="78"/>
        <v/>
      </c>
      <c r="AP233" s="19" t="str">
        <f t="shared" si="79"/>
        <v>X</v>
      </c>
      <c r="AQ233" s="19" t="str">
        <f t="shared" si="80"/>
        <v/>
      </c>
      <c r="AR233" s="17" t="str">
        <f t="shared" si="81"/>
        <v/>
      </c>
      <c r="AS233" s="19" t="str">
        <f t="shared" si="82"/>
        <v/>
      </c>
      <c r="AT233" s="19" t="str">
        <f t="shared" si="83"/>
        <v>X</v>
      </c>
      <c r="AU233" s="19" t="str">
        <f t="shared" si="84"/>
        <v/>
      </c>
      <c r="AV233" s="17" t="str">
        <f t="shared" si="85"/>
        <v/>
      </c>
      <c r="AW233" s="17" t="str">
        <f t="shared" si="86"/>
        <v/>
      </c>
      <c r="AX233" s="19" t="str">
        <f t="shared" si="87"/>
        <v>X</v>
      </c>
      <c r="AY233" s="19" t="str">
        <f t="shared" si="88"/>
        <v/>
      </c>
    </row>
    <row r="234" spans="1:51" ht="15.75" x14ac:dyDescent="0.5">
      <c r="A234" s="40" t="s">
        <v>749</v>
      </c>
      <c r="B234" s="40" t="s">
        <v>750</v>
      </c>
      <c r="C234" s="17" t="s">
        <v>506</v>
      </c>
      <c r="D234" s="57" t="s">
        <v>56</v>
      </c>
      <c r="E234" s="16" t="s">
        <v>57</v>
      </c>
      <c r="F234" s="18" t="s">
        <v>58</v>
      </c>
      <c r="G234" s="40" t="s">
        <v>820</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 t="shared" si="67"/>
        <v>3</v>
      </c>
      <c r="AA234" s="19" t="s">
        <v>9</v>
      </c>
      <c r="AB234" s="19" t="s">
        <v>9</v>
      </c>
      <c r="AC234" s="22" t="s">
        <v>60</v>
      </c>
      <c r="AD234" s="19" t="s">
        <v>9</v>
      </c>
      <c r="AE234" s="19" t="str">
        <f t="shared" si="68"/>
        <v/>
      </c>
      <c r="AF234" s="19" t="str">
        <f t="shared" si="69"/>
        <v/>
      </c>
      <c r="AG234" s="19">
        <f t="shared" si="70"/>
        <v>0</v>
      </c>
      <c r="AH234" s="19" t="str">
        <f t="shared" si="71"/>
        <v>X</v>
      </c>
      <c r="AI234" s="17" t="str">
        <f t="shared" si="72"/>
        <v/>
      </c>
      <c r="AJ234" s="17" t="str">
        <f t="shared" si="73"/>
        <v>X</v>
      </c>
      <c r="AK234" s="19" t="str">
        <f t="shared" si="74"/>
        <v/>
      </c>
      <c r="AL234" s="19">
        <f t="shared" si="75"/>
        <v>0</v>
      </c>
      <c r="AM234" s="17" t="str">
        <f t="shared" si="76"/>
        <v/>
      </c>
      <c r="AN234" s="19" t="str">
        <f t="shared" si="77"/>
        <v/>
      </c>
      <c r="AO234" s="19" t="str">
        <f t="shared" si="78"/>
        <v>X</v>
      </c>
      <c r="AP234" s="19" t="str">
        <f t="shared" si="79"/>
        <v/>
      </c>
      <c r="AQ234" s="19" t="str">
        <f t="shared" si="80"/>
        <v/>
      </c>
      <c r="AR234" s="17" t="str">
        <f t="shared" si="81"/>
        <v>X</v>
      </c>
      <c r="AS234" s="19" t="str">
        <f t="shared" si="82"/>
        <v/>
      </c>
      <c r="AT234" s="19" t="str">
        <f t="shared" si="83"/>
        <v/>
      </c>
      <c r="AU234" s="19" t="str">
        <f t="shared" si="84"/>
        <v/>
      </c>
      <c r="AV234" s="17" t="str">
        <f t="shared" si="85"/>
        <v/>
      </c>
      <c r="AW234" s="17" t="str">
        <f t="shared" si="86"/>
        <v/>
      </c>
      <c r="AX234" s="19" t="str">
        <f t="shared" si="87"/>
        <v/>
      </c>
      <c r="AY234" s="19" t="str">
        <f t="shared" si="88"/>
        <v>X</v>
      </c>
    </row>
    <row r="235" spans="1:51" ht="15.75" x14ac:dyDescent="0.5">
      <c r="A235" s="40" t="s">
        <v>751</v>
      </c>
      <c r="B235" s="40" t="s">
        <v>752</v>
      </c>
      <c r="C235" s="17" t="s">
        <v>506</v>
      </c>
      <c r="D235" s="57" t="s">
        <v>56</v>
      </c>
      <c r="E235" s="16" t="s">
        <v>90</v>
      </c>
      <c r="F235" s="18" t="s">
        <v>189</v>
      </c>
      <c r="G235" s="40" t="s">
        <v>832</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 t="shared" si="67"/>
        <v>2</v>
      </c>
      <c r="AA235" s="19" t="s">
        <v>9</v>
      </c>
      <c r="AB235" s="19" t="s">
        <v>9</v>
      </c>
      <c r="AC235" s="22" t="s">
        <v>60</v>
      </c>
      <c r="AD235" s="19" t="s">
        <v>9</v>
      </c>
      <c r="AE235" s="19" t="str">
        <f t="shared" si="68"/>
        <v/>
      </c>
      <c r="AF235" s="19" t="str">
        <f t="shared" si="69"/>
        <v/>
      </c>
      <c r="AG235" s="19">
        <f t="shared" si="70"/>
        <v>0</v>
      </c>
      <c r="AH235" s="19" t="str">
        <f t="shared" si="71"/>
        <v/>
      </c>
      <c r="AI235" s="17" t="str">
        <f t="shared" si="72"/>
        <v>X</v>
      </c>
      <c r="AJ235" s="17" t="str">
        <f t="shared" si="73"/>
        <v/>
      </c>
      <c r="AK235" s="19" t="str">
        <f t="shared" si="74"/>
        <v/>
      </c>
      <c r="AL235" s="19" t="str">
        <f t="shared" si="75"/>
        <v>X</v>
      </c>
      <c r="AM235" s="17" t="str">
        <f t="shared" si="76"/>
        <v/>
      </c>
      <c r="AN235" s="19" t="str">
        <f t="shared" si="77"/>
        <v/>
      </c>
      <c r="AO235" s="19" t="str">
        <f t="shared" si="78"/>
        <v/>
      </c>
      <c r="AP235" s="19" t="str">
        <f t="shared" si="79"/>
        <v>X</v>
      </c>
      <c r="AQ235" s="19" t="str">
        <f t="shared" si="80"/>
        <v/>
      </c>
      <c r="AR235" s="17" t="str">
        <f t="shared" si="81"/>
        <v/>
      </c>
      <c r="AS235" s="19" t="str">
        <f t="shared" si="82"/>
        <v/>
      </c>
      <c r="AT235" s="19" t="str">
        <f t="shared" si="83"/>
        <v>X</v>
      </c>
      <c r="AU235" s="19" t="str">
        <f t="shared" si="84"/>
        <v>X</v>
      </c>
      <c r="AV235" s="17" t="str">
        <f t="shared" si="85"/>
        <v>X</v>
      </c>
      <c r="AW235" s="17" t="str">
        <f t="shared" si="86"/>
        <v/>
      </c>
      <c r="AX235" s="19" t="str">
        <f t="shared" si="87"/>
        <v/>
      </c>
      <c r="AY235" s="19" t="str">
        <f t="shared" si="88"/>
        <v/>
      </c>
    </row>
    <row r="236" spans="1:51" ht="15.75" x14ac:dyDescent="0.5">
      <c r="A236" s="39" t="s">
        <v>449</v>
      </c>
      <c r="B236" s="39" t="s">
        <v>450</v>
      </c>
      <c r="C236" s="17" t="s">
        <v>69</v>
      </c>
      <c r="D236" s="5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 t="shared" si="67"/>
        <v>3</v>
      </c>
      <c r="AA236" s="19" t="s">
        <v>9</v>
      </c>
      <c r="AB236" s="19" t="s">
        <v>9</v>
      </c>
      <c r="AC236" s="22" t="s">
        <v>60</v>
      </c>
      <c r="AD236" s="19" t="s">
        <v>9</v>
      </c>
      <c r="AE236" s="19" t="str">
        <f t="shared" si="68"/>
        <v/>
      </c>
      <c r="AF236" s="19" t="str">
        <f t="shared" si="69"/>
        <v/>
      </c>
      <c r="AG236" s="19">
        <f t="shared" si="70"/>
        <v>0</v>
      </c>
      <c r="AH236" s="19" t="str">
        <f t="shared" si="71"/>
        <v>X</v>
      </c>
      <c r="AI236" s="17" t="str">
        <f t="shared" si="72"/>
        <v/>
      </c>
      <c r="AJ236" s="17" t="str">
        <f t="shared" si="73"/>
        <v>X</v>
      </c>
      <c r="AK236" s="19" t="str">
        <f t="shared" si="74"/>
        <v>X</v>
      </c>
      <c r="AL236" s="19">
        <f t="shared" si="75"/>
        <v>0</v>
      </c>
      <c r="AM236" s="17" t="str">
        <f t="shared" si="76"/>
        <v/>
      </c>
      <c r="AN236" s="19" t="str">
        <f t="shared" si="77"/>
        <v/>
      </c>
      <c r="AO236" s="19" t="str">
        <f t="shared" si="78"/>
        <v/>
      </c>
      <c r="AP236" s="19" t="str">
        <f t="shared" si="79"/>
        <v/>
      </c>
      <c r="AQ236" s="19" t="str">
        <f t="shared" si="80"/>
        <v/>
      </c>
      <c r="AR236" s="17" t="str">
        <f t="shared" si="81"/>
        <v/>
      </c>
      <c r="AS236" s="19" t="str">
        <f t="shared" si="82"/>
        <v/>
      </c>
      <c r="AT236" s="19" t="str">
        <f t="shared" si="83"/>
        <v/>
      </c>
      <c r="AU236" s="19" t="str">
        <f t="shared" si="84"/>
        <v>X</v>
      </c>
      <c r="AV236" s="17" t="str">
        <f t="shared" si="85"/>
        <v/>
      </c>
      <c r="AW236" s="17" t="str">
        <f t="shared" si="86"/>
        <v/>
      </c>
      <c r="AX236" s="19" t="str">
        <f t="shared" si="87"/>
        <v/>
      </c>
      <c r="AY236" s="19" t="str">
        <f t="shared" si="88"/>
        <v/>
      </c>
    </row>
    <row r="237" spans="1:51" ht="15.75" x14ac:dyDescent="0.5">
      <c r="A237" s="40" t="s">
        <v>754</v>
      </c>
      <c r="B237" s="40" t="s">
        <v>755</v>
      </c>
      <c r="C237" s="17" t="s">
        <v>506</v>
      </c>
      <c r="D237" s="57" t="s">
        <v>56</v>
      </c>
      <c r="E237" s="16" t="s">
        <v>10</v>
      </c>
      <c r="F237" s="18" t="s">
        <v>78</v>
      </c>
      <c r="G237" s="40" t="s">
        <v>830</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 t="shared" si="67"/>
        <v>2</v>
      </c>
      <c r="AA237" s="19" t="s">
        <v>9</v>
      </c>
      <c r="AB237" s="19" t="s">
        <v>9</v>
      </c>
      <c r="AC237" s="22" t="s">
        <v>9</v>
      </c>
      <c r="AD237" s="19" t="s">
        <v>9</v>
      </c>
      <c r="AE237" s="19" t="str">
        <f t="shared" si="68"/>
        <v>X</v>
      </c>
      <c r="AF237" s="19" t="str">
        <f t="shared" si="69"/>
        <v/>
      </c>
      <c r="AG237" s="19" t="str">
        <f t="shared" si="70"/>
        <v>X</v>
      </c>
      <c r="AH237" s="19" t="str">
        <f t="shared" si="71"/>
        <v/>
      </c>
      <c r="AI237" s="17" t="str">
        <f t="shared" si="72"/>
        <v>X</v>
      </c>
      <c r="AJ237" s="17" t="str">
        <f t="shared" si="73"/>
        <v/>
      </c>
      <c r="AK237" s="19" t="str">
        <f t="shared" si="74"/>
        <v/>
      </c>
      <c r="AL237" s="19">
        <f t="shared" si="75"/>
        <v>0</v>
      </c>
      <c r="AM237" s="17" t="str">
        <f t="shared" si="76"/>
        <v/>
      </c>
      <c r="AN237" s="19" t="str">
        <f t="shared" si="77"/>
        <v/>
      </c>
      <c r="AO237" s="19" t="str">
        <f t="shared" si="78"/>
        <v/>
      </c>
      <c r="AP237" s="19" t="str">
        <f t="shared" si="79"/>
        <v/>
      </c>
      <c r="AQ237" s="19" t="str">
        <f t="shared" si="80"/>
        <v>X</v>
      </c>
      <c r="AR237" s="17" t="str">
        <f t="shared" si="81"/>
        <v/>
      </c>
      <c r="AS237" s="19" t="str">
        <f t="shared" si="82"/>
        <v/>
      </c>
      <c r="AT237" s="19" t="str">
        <f t="shared" si="83"/>
        <v/>
      </c>
      <c r="AU237" s="19" t="str">
        <f t="shared" si="84"/>
        <v/>
      </c>
      <c r="AV237" s="17" t="str">
        <f t="shared" si="85"/>
        <v/>
      </c>
      <c r="AW237" s="17" t="str">
        <f t="shared" si="86"/>
        <v>X</v>
      </c>
      <c r="AX237" s="19" t="str">
        <f t="shared" si="87"/>
        <v>X</v>
      </c>
      <c r="AY237" s="19" t="str">
        <f t="shared" si="88"/>
        <v/>
      </c>
    </row>
    <row r="238" spans="1:51" ht="15.75" x14ac:dyDescent="0.5">
      <c r="A238" s="40" t="s">
        <v>756</v>
      </c>
      <c r="B238" s="40" t="s">
        <v>757</v>
      </c>
      <c r="C238" s="17" t="s">
        <v>506</v>
      </c>
      <c r="D238" s="57"/>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 t="shared" si="67"/>
        <v>3</v>
      </c>
      <c r="AA238" s="19" t="s">
        <v>9</v>
      </c>
      <c r="AB238" s="19" t="s">
        <v>9</v>
      </c>
      <c r="AC238" s="22" t="s">
        <v>9</v>
      </c>
      <c r="AD238" s="19" t="s">
        <v>9</v>
      </c>
      <c r="AE238" s="19" t="str">
        <f t="shared" si="68"/>
        <v/>
      </c>
      <c r="AF238" s="19" t="str">
        <f t="shared" si="69"/>
        <v/>
      </c>
      <c r="AG238" s="19">
        <f t="shared" si="70"/>
        <v>0</v>
      </c>
      <c r="AH238" s="19" t="str">
        <f t="shared" si="71"/>
        <v>X</v>
      </c>
      <c r="AI238" s="17" t="str">
        <f t="shared" si="72"/>
        <v/>
      </c>
      <c r="AJ238" s="17" t="str">
        <f t="shared" si="73"/>
        <v>X</v>
      </c>
      <c r="AK238" s="19" t="str">
        <f t="shared" si="74"/>
        <v>X</v>
      </c>
      <c r="AL238" s="19">
        <f t="shared" si="75"/>
        <v>0</v>
      </c>
      <c r="AM238" s="17" t="str">
        <f t="shared" si="76"/>
        <v/>
      </c>
      <c r="AN238" s="19" t="str">
        <f t="shared" si="77"/>
        <v/>
      </c>
      <c r="AO238" s="19" t="str">
        <f t="shared" si="78"/>
        <v/>
      </c>
      <c r="AP238" s="19" t="str">
        <f t="shared" si="79"/>
        <v>X</v>
      </c>
      <c r="AQ238" s="19" t="str">
        <f t="shared" si="80"/>
        <v/>
      </c>
      <c r="AR238" s="17" t="str">
        <f t="shared" si="81"/>
        <v>X</v>
      </c>
      <c r="AS238" s="19" t="str">
        <f t="shared" si="82"/>
        <v/>
      </c>
      <c r="AT238" s="19" t="str">
        <f t="shared" si="83"/>
        <v/>
      </c>
      <c r="AU238" s="19" t="str">
        <f t="shared" si="84"/>
        <v/>
      </c>
      <c r="AV238" s="17" t="str">
        <f t="shared" si="85"/>
        <v/>
      </c>
      <c r="AW238" s="17" t="str">
        <f t="shared" si="86"/>
        <v/>
      </c>
      <c r="AX238" s="19" t="str">
        <f t="shared" si="87"/>
        <v>X</v>
      </c>
      <c r="AY238" s="19" t="str">
        <f t="shared" si="88"/>
        <v/>
      </c>
    </row>
    <row r="239" spans="1:51" ht="15.75" x14ac:dyDescent="0.5">
      <c r="A239" s="40" t="s">
        <v>758</v>
      </c>
      <c r="B239" s="40" t="s">
        <v>759</v>
      </c>
      <c r="C239" s="17" t="s">
        <v>506</v>
      </c>
      <c r="D239" s="57" t="s">
        <v>85</v>
      </c>
      <c r="E239" s="16" t="s">
        <v>118</v>
      </c>
      <c r="F239" s="18" t="s">
        <v>495</v>
      </c>
      <c r="G239" s="40" t="s">
        <v>837</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 t="shared" si="67"/>
        <v>1</v>
      </c>
      <c r="AA239" s="19" t="s">
        <v>9</v>
      </c>
      <c r="AB239" s="19" t="s">
        <v>9</v>
      </c>
      <c r="AC239" s="22" t="s">
        <v>9</v>
      </c>
      <c r="AD239" s="19" t="s">
        <v>9</v>
      </c>
      <c r="AE239" s="19" t="str">
        <f t="shared" si="68"/>
        <v>X</v>
      </c>
      <c r="AF239" s="19" t="str">
        <f t="shared" si="69"/>
        <v/>
      </c>
      <c r="AG239" s="19">
        <f t="shared" si="70"/>
        <v>0</v>
      </c>
      <c r="AH239" s="19" t="str">
        <f t="shared" si="71"/>
        <v>X</v>
      </c>
      <c r="AI239" s="17" t="str">
        <f t="shared" si="72"/>
        <v/>
      </c>
      <c r="AJ239" s="17" t="str">
        <f t="shared" si="73"/>
        <v/>
      </c>
      <c r="AK239" s="19" t="str">
        <f t="shared" si="74"/>
        <v/>
      </c>
      <c r="AL239" s="19">
        <f t="shared" si="75"/>
        <v>0</v>
      </c>
      <c r="AM239" s="17" t="str">
        <f t="shared" si="76"/>
        <v/>
      </c>
      <c r="AN239" s="19" t="str">
        <f t="shared" si="77"/>
        <v/>
      </c>
      <c r="AO239" s="19" t="str">
        <f t="shared" si="78"/>
        <v>X</v>
      </c>
      <c r="AP239" s="19" t="str">
        <f t="shared" si="79"/>
        <v/>
      </c>
      <c r="AQ239" s="19" t="str">
        <f t="shared" si="80"/>
        <v>X</v>
      </c>
      <c r="AR239" s="17" t="str">
        <f t="shared" si="81"/>
        <v/>
      </c>
      <c r="AS239" s="19" t="str">
        <f t="shared" si="82"/>
        <v>X</v>
      </c>
      <c r="AT239" s="19" t="str">
        <f t="shared" si="83"/>
        <v/>
      </c>
      <c r="AU239" s="19" t="str">
        <f t="shared" si="84"/>
        <v/>
      </c>
      <c r="AV239" s="17" t="str">
        <f t="shared" si="85"/>
        <v/>
      </c>
      <c r="AW239" s="17" t="str">
        <f t="shared" si="86"/>
        <v>X</v>
      </c>
      <c r="AX239" s="19" t="str">
        <f t="shared" si="87"/>
        <v/>
      </c>
      <c r="AY239" s="19" t="str">
        <f t="shared" si="88"/>
        <v/>
      </c>
    </row>
    <row r="240" spans="1:51" ht="15.75" x14ac:dyDescent="0.5">
      <c r="A240" s="40" t="s">
        <v>760</v>
      </c>
      <c r="B240" s="40" t="s">
        <v>761</v>
      </c>
      <c r="C240" s="17" t="s">
        <v>506</v>
      </c>
      <c r="D240" s="57" t="s">
        <v>63</v>
      </c>
      <c r="E240" s="16" t="s">
        <v>133</v>
      </c>
      <c r="F240" s="18" t="s">
        <v>234</v>
      </c>
      <c r="G240" s="40" t="s">
        <v>817</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 t="shared" si="67"/>
        <v>0</v>
      </c>
      <c r="AA240" s="19" t="s">
        <v>9</v>
      </c>
      <c r="AB240" s="19" t="s">
        <v>9</v>
      </c>
      <c r="AC240" s="22" t="s">
        <v>9</v>
      </c>
      <c r="AD240" s="19" t="s">
        <v>9</v>
      </c>
      <c r="AE240" s="19" t="str">
        <f t="shared" si="68"/>
        <v>X</v>
      </c>
      <c r="AF240" s="19" t="str">
        <f t="shared" si="69"/>
        <v>X</v>
      </c>
      <c r="AG240" s="19">
        <f t="shared" si="70"/>
        <v>0</v>
      </c>
      <c r="AH240" s="19" t="str">
        <f t="shared" si="71"/>
        <v/>
      </c>
      <c r="AI240" s="17" t="str">
        <f t="shared" si="72"/>
        <v/>
      </c>
      <c r="AJ240" s="17" t="str">
        <f t="shared" si="73"/>
        <v/>
      </c>
      <c r="AK240" s="19" t="str">
        <f t="shared" si="74"/>
        <v/>
      </c>
      <c r="AL240" s="19">
        <f t="shared" si="75"/>
        <v>0</v>
      </c>
      <c r="AM240" s="17" t="str">
        <f t="shared" si="76"/>
        <v/>
      </c>
      <c r="AN240" s="19" t="str">
        <f t="shared" si="77"/>
        <v/>
      </c>
      <c r="AO240" s="19" t="str">
        <f t="shared" si="78"/>
        <v/>
      </c>
      <c r="AP240" s="19" t="str">
        <f t="shared" si="79"/>
        <v>X</v>
      </c>
      <c r="AQ240" s="19" t="str">
        <f t="shared" si="80"/>
        <v>X</v>
      </c>
      <c r="AR240" s="17" t="str">
        <f t="shared" si="81"/>
        <v/>
      </c>
      <c r="AS240" s="19" t="str">
        <f t="shared" si="82"/>
        <v/>
      </c>
      <c r="AT240" s="19" t="str">
        <f t="shared" si="83"/>
        <v/>
      </c>
      <c r="AU240" s="19" t="str">
        <f t="shared" si="84"/>
        <v/>
      </c>
      <c r="AV240" s="17" t="str">
        <f t="shared" si="85"/>
        <v/>
      </c>
      <c r="AW240" s="17" t="str">
        <f t="shared" si="86"/>
        <v/>
      </c>
      <c r="AX240" s="19" t="str">
        <f t="shared" si="87"/>
        <v/>
      </c>
      <c r="AY240" s="19" t="str">
        <f t="shared" si="88"/>
        <v/>
      </c>
    </row>
    <row r="241" spans="1:51" ht="15.75" x14ac:dyDescent="0.5">
      <c r="A241" s="39" t="s">
        <v>762</v>
      </c>
      <c r="B241" s="30" t="s">
        <v>763</v>
      </c>
      <c r="C241" s="17" t="s">
        <v>102</v>
      </c>
      <c r="D241" s="57" t="s">
        <v>56</v>
      </c>
      <c r="E241" s="16"/>
      <c r="F241" s="18" t="s">
        <v>764</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 t="shared" si="67"/>
        <v>1</v>
      </c>
      <c r="AA241" s="19" t="s">
        <v>9</v>
      </c>
      <c r="AB241" s="19" t="s">
        <v>9</v>
      </c>
      <c r="AC241" s="22" t="s">
        <v>60</v>
      </c>
      <c r="AD241" s="19" t="s">
        <v>9</v>
      </c>
      <c r="AE241" s="19" t="str">
        <f t="shared" si="68"/>
        <v>X</v>
      </c>
      <c r="AF241" s="19" t="str">
        <f t="shared" si="69"/>
        <v/>
      </c>
      <c r="AG241" s="19" t="str">
        <f t="shared" si="70"/>
        <v>X</v>
      </c>
      <c r="AH241" s="19" t="str">
        <f t="shared" si="71"/>
        <v/>
      </c>
      <c r="AI241" s="17" t="str">
        <f t="shared" si="72"/>
        <v>X</v>
      </c>
      <c r="AJ241" s="17" t="str">
        <f t="shared" si="73"/>
        <v/>
      </c>
      <c r="AK241" s="19" t="str">
        <f t="shared" si="74"/>
        <v/>
      </c>
      <c r="AL241" s="19">
        <f t="shared" si="75"/>
        <v>0</v>
      </c>
      <c r="AM241" s="17" t="str">
        <f t="shared" si="76"/>
        <v/>
      </c>
      <c r="AN241" s="19" t="str">
        <f t="shared" si="77"/>
        <v>X</v>
      </c>
      <c r="AO241" s="19" t="str">
        <f t="shared" si="78"/>
        <v>X</v>
      </c>
      <c r="AP241" s="19" t="str">
        <f t="shared" si="79"/>
        <v/>
      </c>
      <c r="AQ241" s="19" t="str">
        <f t="shared" si="80"/>
        <v>X</v>
      </c>
      <c r="AR241" s="17" t="str">
        <f t="shared" si="81"/>
        <v/>
      </c>
      <c r="AS241" s="19" t="str">
        <f t="shared" si="82"/>
        <v/>
      </c>
      <c r="AT241" s="19" t="str">
        <f t="shared" si="83"/>
        <v/>
      </c>
      <c r="AU241" s="19" t="str">
        <f t="shared" si="84"/>
        <v/>
      </c>
      <c r="AV241" s="17" t="str">
        <f t="shared" si="85"/>
        <v/>
      </c>
      <c r="AW241" s="17" t="str">
        <f t="shared" si="86"/>
        <v/>
      </c>
      <c r="AX241" s="19" t="str">
        <f t="shared" si="87"/>
        <v/>
      </c>
      <c r="AY241" s="19" t="str">
        <f t="shared" si="88"/>
        <v/>
      </c>
    </row>
    <row r="242" spans="1:51" ht="15.75" x14ac:dyDescent="0.5">
      <c r="A242" s="40" t="s">
        <v>765</v>
      </c>
      <c r="B242" s="40" t="s">
        <v>766</v>
      </c>
      <c r="C242" s="17" t="s">
        <v>506</v>
      </c>
      <c r="D242" s="57" t="s">
        <v>56</v>
      </c>
      <c r="E242" s="16" t="s">
        <v>10</v>
      </c>
      <c r="F242" s="18" t="s">
        <v>78</v>
      </c>
      <c r="G242" s="40" t="s">
        <v>830</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 t="shared" si="67"/>
        <v>2</v>
      </c>
      <c r="AA242" s="19" t="s">
        <v>9</v>
      </c>
      <c r="AB242" s="19" t="s">
        <v>9</v>
      </c>
      <c r="AC242" s="22" t="s">
        <v>9</v>
      </c>
      <c r="AD242" s="19" t="s">
        <v>60</v>
      </c>
      <c r="AE242" s="19" t="str">
        <f t="shared" si="68"/>
        <v>X</v>
      </c>
      <c r="AF242" s="19" t="str">
        <f t="shared" si="69"/>
        <v>X</v>
      </c>
      <c r="AG242" s="19" t="str">
        <f t="shared" si="70"/>
        <v>X</v>
      </c>
      <c r="AH242" s="19" t="str">
        <f t="shared" si="71"/>
        <v/>
      </c>
      <c r="AI242" s="17" t="str">
        <f t="shared" si="72"/>
        <v>X</v>
      </c>
      <c r="AJ242" s="17" t="str">
        <f t="shared" si="73"/>
        <v/>
      </c>
      <c r="AK242" s="19" t="str">
        <f t="shared" si="74"/>
        <v/>
      </c>
      <c r="AL242" s="19">
        <f t="shared" si="75"/>
        <v>0</v>
      </c>
      <c r="AM242" s="17" t="str">
        <f t="shared" si="76"/>
        <v/>
      </c>
      <c r="AN242" s="19" t="str">
        <f t="shared" si="77"/>
        <v>X</v>
      </c>
      <c r="AO242" s="19" t="str">
        <f t="shared" si="78"/>
        <v/>
      </c>
      <c r="AP242" s="19" t="str">
        <f t="shared" si="79"/>
        <v/>
      </c>
      <c r="AQ242" s="19" t="str">
        <f t="shared" si="80"/>
        <v>X</v>
      </c>
      <c r="AR242" s="17" t="str">
        <f t="shared" si="81"/>
        <v/>
      </c>
      <c r="AS242" s="19" t="str">
        <f t="shared" si="82"/>
        <v/>
      </c>
      <c r="AT242" s="19" t="str">
        <f t="shared" si="83"/>
        <v/>
      </c>
      <c r="AU242" s="19" t="str">
        <f t="shared" si="84"/>
        <v/>
      </c>
      <c r="AV242" s="17" t="str">
        <f t="shared" si="85"/>
        <v/>
      </c>
      <c r="AW242" s="17" t="str">
        <f t="shared" si="86"/>
        <v/>
      </c>
      <c r="AX242" s="19" t="str">
        <f t="shared" si="87"/>
        <v/>
      </c>
      <c r="AY242" s="19" t="str">
        <f t="shared" si="88"/>
        <v/>
      </c>
    </row>
    <row r="243" spans="1:51" ht="15.75" x14ac:dyDescent="0.5">
      <c r="A243" s="40" t="s">
        <v>767</v>
      </c>
      <c r="B243" s="40" t="s">
        <v>768</v>
      </c>
      <c r="C243" s="17" t="s">
        <v>506</v>
      </c>
      <c r="D243" s="57" t="s">
        <v>56</v>
      </c>
      <c r="E243" s="16" t="s">
        <v>64</v>
      </c>
      <c r="F243" s="18" t="s">
        <v>769</v>
      </c>
      <c r="G243" s="40" t="s">
        <v>822</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 t="shared" si="67"/>
        <v>2</v>
      </c>
      <c r="AA243" s="19" t="s">
        <v>9</v>
      </c>
      <c r="AB243" s="19" t="s">
        <v>60</v>
      </c>
      <c r="AC243" s="22" t="s">
        <v>9</v>
      </c>
      <c r="AD243" s="19" t="s">
        <v>9</v>
      </c>
      <c r="AE243" s="19" t="str">
        <f t="shared" si="68"/>
        <v>X</v>
      </c>
      <c r="AF243" s="19" t="str">
        <f t="shared" si="69"/>
        <v/>
      </c>
      <c r="AG243" s="19">
        <f t="shared" si="70"/>
        <v>0</v>
      </c>
      <c r="AH243" s="19" t="str">
        <f t="shared" si="71"/>
        <v>X</v>
      </c>
      <c r="AI243" s="17" t="str">
        <f t="shared" si="72"/>
        <v/>
      </c>
      <c r="AJ243" s="17" t="str">
        <f t="shared" si="73"/>
        <v/>
      </c>
      <c r="AK243" s="19" t="str">
        <f t="shared" si="74"/>
        <v>X</v>
      </c>
      <c r="AL243" s="19">
        <f t="shared" si="75"/>
        <v>0</v>
      </c>
      <c r="AM243" s="17" t="str">
        <f t="shared" si="76"/>
        <v/>
      </c>
      <c r="AN243" s="19" t="str">
        <f t="shared" si="77"/>
        <v/>
      </c>
      <c r="AO243" s="19" t="str">
        <f t="shared" si="78"/>
        <v/>
      </c>
      <c r="AP243" s="19" t="str">
        <f t="shared" si="79"/>
        <v/>
      </c>
      <c r="AQ243" s="19" t="str">
        <f t="shared" si="80"/>
        <v/>
      </c>
      <c r="AR243" s="17" t="str">
        <f t="shared" si="81"/>
        <v/>
      </c>
      <c r="AS243" s="19" t="str">
        <f t="shared" si="82"/>
        <v/>
      </c>
      <c r="AT243" s="19" t="str">
        <f t="shared" si="83"/>
        <v/>
      </c>
      <c r="AU243" s="19" t="str">
        <f t="shared" si="84"/>
        <v>X</v>
      </c>
      <c r="AV243" s="17" t="str">
        <f t="shared" si="85"/>
        <v/>
      </c>
      <c r="AW243" s="17" t="str">
        <f t="shared" si="86"/>
        <v/>
      </c>
      <c r="AX243" s="19" t="str">
        <f t="shared" si="87"/>
        <v/>
      </c>
      <c r="AY243" s="19" t="str">
        <f t="shared" si="88"/>
        <v/>
      </c>
    </row>
    <row r="244" spans="1:51" ht="15.75" x14ac:dyDescent="0.5">
      <c r="A244" s="40" t="s">
        <v>770</v>
      </c>
      <c r="B244" s="40" t="s">
        <v>771</v>
      </c>
      <c r="C244" s="17" t="s">
        <v>506</v>
      </c>
      <c r="D244" s="57" t="s">
        <v>56</v>
      </c>
      <c r="E244" s="16" t="s">
        <v>133</v>
      </c>
      <c r="F244" s="18" t="s">
        <v>627</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 t="shared" si="67"/>
        <v>3</v>
      </c>
      <c r="AA244" s="19" t="s">
        <v>9</v>
      </c>
      <c r="AB244" s="19" t="s">
        <v>60</v>
      </c>
      <c r="AC244" s="22" t="s">
        <v>9</v>
      </c>
      <c r="AD244" s="19" t="s">
        <v>9</v>
      </c>
      <c r="AE244" s="19" t="str">
        <f t="shared" si="68"/>
        <v/>
      </c>
      <c r="AF244" s="19" t="str">
        <f t="shared" si="69"/>
        <v/>
      </c>
      <c r="AG244" s="19">
        <f t="shared" si="70"/>
        <v>0</v>
      </c>
      <c r="AH244" s="19" t="str">
        <f t="shared" si="71"/>
        <v/>
      </c>
      <c r="AI244" s="17" t="str">
        <f t="shared" si="72"/>
        <v/>
      </c>
      <c r="AJ244" s="17" t="str">
        <f t="shared" si="73"/>
        <v>X</v>
      </c>
      <c r="AK244" s="19" t="str">
        <f t="shared" si="74"/>
        <v/>
      </c>
      <c r="AL244" s="19">
        <f t="shared" si="75"/>
        <v>0</v>
      </c>
      <c r="AM244" s="17" t="str">
        <f t="shared" si="76"/>
        <v/>
      </c>
      <c r="AN244" s="19" t="str">
        <f t="shared" si="77"/>
        <v/>
      </c>
      <c r="AO244" s="19" t="str">
        <f t="shared" si="78"/>
        <v>X</v>
      </c>
      <c r="AP244" s="19" t="str">
        <f t="shared" si="79"/>
        <v/>
      </c>
      <c r="AQ244" s="19" t="str">
        <f t="shared" si="80"/>
        <v/>
      </c>
      <c r="AR244" s="17" t="str">
        <f t="shared" si="81"/>
        <v/>
      </c>
      <c r="AS244" s="19" t="str">
        <f t="shared" si="82"/>
        <v>X</v>
      </c>
      <c r="AT244" s="19" t="str">
        <f t="shared" si="83"/>
        <v/>
      </c>
      <c r="AU244" s="19" t="str">
        <f t="shared" si="84"/>
        <v/>
      </c>
      <c r="AV244" s="17" t="str">
        <f t="shared" si="85"/>
        <v/>
      </c>
      <c r="AW244" s="17" t="str">
        <f t="shared" si="86"/>
        <v>X</v>
      </c>
      <c r="AX244" s="19" t="str">
        <f t="shared" si="87"/>
        <v/>
      </c>
      <c r="AY244" s="19" t="str">
        <f t="shared" si="88"/>
        <v>X</v>
      </c>
    </row>
    <row r="245" spans="1:51" ht="15.75" x14ac:dyDescent="0.5">
      <c r="A245" s="39" t="s">
        <v>452</v>
      </c>
      <c r="B245" s="39" t="s">
        <v>453</v>
      </c>
      <c r="C245" s="17" t="s">
        <v>69</v>
      </c>
      <c r="D245" s="5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 t="shared" si="67"/>
        <v>3</v>
      </c>
      <c r="AA245" s="19" t="s">
        <v>9</v>
      </c>
      <c r="AB245" s="19" t="s">
        <v>9</v>
      </c>
      <c r="AC245" s="22" t="s">
        <v>9</v>
      </c>
      <c r="AD245" s="19" t="s">
        <v>60</v>
      </c>
      <c r="AE245" s="19" t="str">
        <f t="shared" si="68"/>
        <v/>
      </c>
      <c r="AF245" s="19" t="str">
        <f t="shared" si="69"/>
        <v>X</v>
      </c>
      <c r="AG245" s="19">
        <f t="shared" si="70"/>
        <v>0</v>
      </c>
      <c r="AH245" s="19" t="str">
        <f t="shared" si="71"/>
        <v/>
      </c>
      <c r="AI245" s="17" t="str">
        <f t="shared" si="72"/>
        <v/>
      </c>
      <c r="AJ245" s="17" t="str">
        <f t="shared" si="73"/>
        <v>X</v>
      </c>
      <c r="AK245" s="19" t="str">
        <f t="shared" si="74"/>
        <v/>
      </c>
      <c r="AL245" s="19">
        <f t="shared" si="75"/>
        <v>0</v>
      </c>
      <c r="AM245" s="17" t="str">
        <f t="shared" si="76"/>
        <v>X</v>
      </c>
      <c r="AN245" s="19" t="str">
        <f t="shared" si="77"/>
        <v/>
      </c>
      <c r="AO245" s="19" t="str">
        <f t="shared" si="78"/>
        <v/>
      </c>
      <c r="AP245" s="19" t="str">
        <f t="shared" si="79"/>
        <v>X</v>
      </c>
      <c r="AQ245" s="19" t="str">
        <f t="shared" si="80"/>
        <v/>
      </c>
      <c r="AR245" s="17" t="str">
        <f t="shared" si="81"/>
        <v>X</v>
      </c>
      <c r="AS245" s="19" t="str">
        <f t="shared" si="82"/>
        <v/>
      </c>
      <c r="AT245" s="19" t="str">
        <f t="shared" si="83"/>
        <v>X</v>
      </c>
      <c r="AU245" s="19" t="str">
        <f t="shared" si="84"/>
        <v/>
      </c>
      <c r="AV245" s="17" t="str">
        <f t="shared" si="85"/>
        <v/>
      </c>
      <c r="AW245" s="17" t="str">
        <f t="shared" si="86"/>
        <v/>
      </c>
      <c r="AX245" s="19" t="str">
        <f t="shared" si="87"/>
        <v/>
      </c>
      <c r="AY245" s="19" t="str">
        <f t="shared" si="88"/>
        <v/>
      </c>
    </row>
    <row r="246" spans="1:51" ht="15.75" x14ac:dyDescent="0.5">
      <c r="A246" s="39" t="s">
        <v>454</v>
      </c>
      <c r="B246" s="39" t="s">
        <v>455</v>
      </c>
      <c r="C246" s="17" t="s">
        <v>69</v>
      </c>
      <c r="D246" s="57" t="s">
        <v>97</v>
      </c>
      <c r="E246" s="30" t="s">
        <v>118</v>
      </c>
      <c r="F246" s="18" t="s">
        <v>387</v>
      </c>
      <c r="G246" s="40" t="s">
        <v>860</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 t="shared" si="67"/>
        <v>2</v>
      </c>
      <c r="AA246" s="19" t="s">
        <v>60</v>
      </c>
      <c r="AB246" s="19" t="s">
        <v>9</v>
      </c>
      <c r="AC246" s="22" t="s">
        <v>9</v>
      </c>
      <c r="AD246" s="19" t="s">
        <v>60</v>
      </c>
      <c r="AE246" s="19" t="str">
        <f t="shared" si="68"/>
        <v>X</v>
      </c>
      <c r="AF246" s="19" t="str">
        <f t="shared" si="69"/>
        <v>X</v>
      </c>
      <c r="AG246" s="19">
        <f t="shared" si="70"/>
        <v>0</v>
      </c>
      <c r="AH246" s="19" t="str">
        <f t="shared" si="71"/>
        <v/>
      </c>
      <c r="AI246" s="17" t="str">
        <f t="shared" si="72"/>
        <v/>
      </c>
      <c r="AJ246" s="17" t="str">
        <f t="shared" si="73"/>
        <v/>
      </c>
      <c r="AK246" s="19" t="str">
        <f t="shared" si="74"/>
        <v/>
      </c>
      <c r="AL246" s="19">
        <f t="shared" si="75"/>
        <v>0</v>
      </c>
      <c r="AM246" s="17" t="str">
        <f t="shared" si="76"/>
        <v/>
      </c>
      <c r="AN246" s="19" t="str">
        <f t="shared" si="77"/>
        <v>X</v>
      </c>
      <c r="AO246" s="19" t="str">
        <f t="shared" si="78"/>
        <v/>
      </c>
      <c r="AP246" s="19" t="str">
        <f t="shared" si="79"/>
        <v/>
      </c>
      <c r="AQ246" s="19" t="str">
        <f t="shared" si="80"/>
        <v/>
      </c>
      <c r="AR246" s="17" t="str">
        <f t="shared" si="81"/>
        <v/>
      </c>
      <c r="AS246" s="19" t="str">
        <f t="shared" si="82"/>
        <v>X</v>
      </c>
      <c r="AT246" s="19" t="str">
        <f t="shared" si="83"/>
        <v/>
      </c>
      <c r="AU246" s="19" t="str">
        <f t="shared" si="84"/>
        <v/>
      </c>
      <c r="AV246" s="17" t="str">
        <f t="shared" si="85"/>
        <v/>
      </c>
      <c r="AW246" s="17" t="str">
        <f t="shared" si="86"/>
        <v/>
      </c>
      <c r="AX246" s="19" t="str">
        <f t="shared" si="87"/>
        <v/>
      </c>
      <c r="AY246" s="19" t="str">
        <f t="shared" si="88"/>
        <v>X</v>
      </c>
    </row>
    <row r="247" spans="1:51" ht="15.75" x14ac:dyDescent="0.5">
      <c r="A247" s="39" t="s">
        <v>458</v>
      </c>
      <c r="B247" s="39" t="s">
        <v>459</v>
      </c>
      <c r="C247" s="17" t="s">
        <v>69</v>
      </c>
      <c r="D247" s="57" t="s">
        <v>56</v>
      </c>
      <c r="E247" s="30" t="s">
        <v>106</v>
      </c>
      <c r="F247" s="18" t="s">
        <v>460</v>
      </c>
      <c r="G247" s="40" t="s">
        <v>843</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 t="shared" si="67"/>
        <v>1</v>
      </c>
      <c r="AA247" s="19" t="s">
        <v>60</v>
      </c>
      <c r="AB247" s="19" t="s">
        <v>9</v>
      </c>
      <c r="AC247" s="22" t="s">
        <v>9</v>
      </c>
      <c r="AD247" s="19" t="s">
        <v>60</v>
      </c>
      <c r="AE247" s="19" t="str">
        <f t="shared" si="68"/>
        <v>X</v>
      </c>
      <c r="AF247" s="19" t="str">
        <f t="shared" si="69"/>
        <v/>
      </c>
      <c r="AG247" s="19">
        <f t="shared" si="70"/>
        <v>0</v>
      </c>
      <c r="AH247" s="19" t="str">
        <f t="shared" si="71"/>
        <v/>
      </c>
      <c r="AI247" s="17" t="str">
        <f t="shared" si="72"/>
        <v/>
      </c>
      <c r="AJ247" s="17" t="str">
        <f t="shared" si="73"/>
        <v/>
      </c>
      <c r="AK247" s="19" t="str">
        <f t="shared" si="74"/>
        <v/>
      </c>
      <c r="AL247" s="19">
        <f t="shared" si="75"/>
        <v>0</v>
      </c>
      <c r="AM247" s="17" t="str">
        <f t="shared" si="76"/>
        <v/>
      </c>
      <c r="AN247" s="19" t="str">
        <f t="shared" si="77"/>
        <v/>
      </c>
      <c r="AO247" s="19" t="str">
        <f t="shared" si="78"/>
        <v>X</v>
      </c>
      <c r="AP247" s="19" t="str">
        <f t="shared" si="79"/>
        <v/>
      </c>
      <c r="AQ247" s="19" t="str">
        <f t="shared" si="80"/>
        <v>X</v>
      </c>
      <c r="AR247" s="17" t="str">
        <f t="shared" si="81"/>
        <v/>
      </c>
      <c r="AS247" s="19" t="str">
        <f t="shared" si="82"/>
        <v/>
      </c>
      <c r="AT247" s="19" t="str">
        <f t="shared" si="83"/>
        <v/>
      </c>
      <c r="AU247" s="19" t="str">
        <f t="shared" si="84"/>
        <v/>
      </c>
      <c r="AV247" s="17" t="str">
        <f t="shared" si="85"/>
        <v/>
      </c>
      <c r="AW247" s="17" t="str">
        <f t="shared" si="86"/>
        <v>X</v>
      </c>
      <c r="AX247" s="19" t="str">
        <f t="shared" si="87"/>
        <v/>
      </c>
      <c r="AY247" s="19" t="str">
        <f t="shared" si="88"/>
        <v/>
      </c>
    </row>
    <row r="248" spans="1:51" ht="15.75" x14ac:dyDescent="0.5">
      <c r="A248" s="40" t="s">
        <v>772</v>
      </c>
      <c r="B248" s="40" t="s">
        <v>773</v>
      </c>
      <c r="C248" s="17" t="s">
        <v>506</v>
      </c>
      <c r="D248" s="57" t="s">
        <v>56</v>
      </c>
      <c r="E248" s="16" t="s">
        <v>57</v>
      </c>
      <c r="F248" s="18" t="s">
        <v>372</v>
      </c>
      <c r="G248" s="40" t="s">
        <v>820</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 t="shared" si="67"/>
        <v>1</v>
      </c>
      <c r="AA248" s="19" t="s">
        <v>60</v>
      </c>
      <c r="AB248" s="19" t="s">
        <v>9</v>
      </c>
      <c r="AC248" s="22" t="s">
        <v>9</v>
      </c>
      <c r="AD248" s="19" t="s">
        <v>60</v>
      </c>
      <c r="AE248" s="19" t="str">
        <f t="shared" si="68"/>
        <v>X</v>
      </c>
      <c r="AF248" s="19" t="str">
        <f t="shared" si="69"/>
        <v/>
      </c>
      <c r="AG248" s="19">
        <f t="shared" si="70"/>
        <v>0</v>
      </c>
      <c r="AH248" s="19" t="str">
        <f t="shared" si="71"/>
        <v>X</v>
      </c>
      <c r="AI248" s="17" t="str">
        <f t="shared" si="72"/>
        <v/>
      </c>
      <c r="AJ248" s="17" t="str">
        <f t="shared" si="73"/>
        <v/>
      </c>
      <c r="AK248" s="19" t="str">
        <f t="shared" si="74"/>
        <v/>
      </c>
      <c r="AL248" s="19">
        <f t="shared" si="75"/>
        <v>0</v>
      </c>
      <c r="AM248" s="17" t="str">
        <f t="shared" si="76"/>
        <v/>
      </c>
      <c r="AN248" s="19" t="str">
        <f t="shared" si="77"/>
        <v/>
      </c>
      <c r="AO248" s="19" t="str">
        <f t="shared" si="78"/>
        <v>X</v>
      </c>
      <c r="AP248" s="19" t="str">
        <f t="shared" si="79"/>
        <v/>
      </c>
      <c r="AQ248" s="19" t="str">
        <f t="shared" si="80"/>
        <v>X</v>
      </c>
      <c r="AR248" s="17" t="str">
        <f t="shared" si="81"/>
        <v/>
      </c>
      <c r="AS248" s="19" t="str">
        <f t="shared" si="82"/>
        <v>X</v>
      </c>
      <c r="AT248" s="19" t="str">
        <f t="shared" si="83"/>
        <v/>
      </c>
      <c r="AU248" s="19" t="str">
        <f t="shared" si="84"/>
        <v/>
      </c>
      <c r="AV248" s="17" t="str">
        <f t="shared" si="85"/>
        <v/>
      </c>
      <c r="AW248" s="17" t="str">
        <f t="shared" si="86"/>
        <v/>
      </c>
      <c r="AX248" s="19" t="str">
        <f t="shared" si="87"/>
        <v/>
      </c>
      <c r="AY248" s="19" t="str">
        <f t="shared" si="88"/>
        <v/>
      </c>
    </row>
    <row r="249" spans="1:51" ht="15.75" x14ac:dyDescent="0.5">
      <c r="A249" s="40" t="s">
        <v>774</v>
      </c>
      <c r="B249" s="40" t="s">
        <v>803</v>
      </c>
      <c r="C249" s="17" t="s">
        <v>506</v>
      </c>
      <c r="D249" s="34" t="s">
        <v>56</v>
      </c>
      <c r="E249" s="16" t="s">
        <v>118</v>
      </c>
      <c r="F249" s="40" t="s">
        <v>212</v>
      </c>
      <c r="G249" s="40" t="s">
        <v>834</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 t="shared" si="67"/>
        <v>2</v>
      </c>
      <c r="AA249" s="19" t="s">
        <v>60</v>
      </c>
      <c r="AB249" s="19" t="s">
        <v>9</v>
      </c>
      <c r="AC249" s="22" t="s">
        <v>9</v>
      </c>
      <c r="AD249" s="19" t="s">
        <v>60</v>
      </c>
      <c r="AE249" s="19" t="str">
        <f t="shared" si="68"/>
        <v>X</v>
      </c>
      <c r="AF249" s="19" t="str">
        <f t="shared" si="69"/>
        <v>X</v>
      </c>
      <c r="AG249" s="19">
        <f t="shared" si="70"/>
        <v>0</v>
      </c>
      <c r="AH249" s="19" t="str">
        <f t="shared" si="71"/>
        <v>X</v>
      </c>
      <c r="AI249" s="17" t="str">
        <f t="shared" si="72"/>
        <v/>
      </c>
      <c r="AJ249" s="17" t="str">
        <f t="shared" si="73"/>
        <v/>
      </c>
      <c r="AK249" s="19" t="str">
        <f t="shared" si="74"/>
        <v>X</v>
      </c>
      <c r="AL249" s="19">
        <f t="shared" si="75"/>
        <v>0</v>
      </c>
      <c r="AM249" s="17" t="str">
        <f t="shared" si="76"/>
        <v/>
      </c>
      <c r="AN249" s="19" t="str">
        <f t="shared" si="77"/>
        <v/>
      </c>
      <c r="AO249" s="19" t="str">
        <f t="shared" si="78"/>
        <v/>
      </c>
      <c r="AP249" s="19" t="str">
        <f t="shared" si="79"/>
        <v/>
      </c>
      <c r="AQ249" s="19" t="str">
        <f t="shared" si="80"/>
        <v/>
      </c>
      <c r="AR249" s="17" t="str">
        <f t="shared" si="81"/>
        <v/>
      </c>
      <c r="AS249" s="19" t="str">
        <f t="shared" si="82"/>
        <v>X</v>
      </c>
      <c r="AT249" s="19" t="str">
        <f t="shared" si="83"/>
        <v/>
      </c>
      <c r="AU249" s="19" t="str">
        <f t="shared" si="84"/>
        <v/>
      </c>
      <c r="AV249" s="17" t="str">
        <f t="shared" si="85"/>
        <v/>
      </c>
      <c r="AW249" s="17" t="str">
        <f t="shared" si="86"/>
        <v/>
      </c>
      <c r="AX249" s="19" t="str">
        <f t="shared" si="87"/>
        <v/>
      </c>
      <c r="AY249" s="19" t="str">
        <f t="shared" si="88"/>
        <v/>
      </c>
    </row>
    <row r="250" spans="1:51" ht="15.75" x14ac:dyDescent="0.5">
      <c r="A250" s="40" t="s">
        <v>776</v>
      </c>
      <c r="B250" s="40" t="s">
        <v>777</v>
      </c>
      <c r="C250" s="17" t="s">
        <v>506</v>
      </c>
      <c r="D250" s="57" t="s">
        <v>56</v>
      </c>
      <c r="E250" s="16" t="s">
        <v>90</v>
      </c>
      <c r="F250" s="18" t="s">
        <v>127</v>
      </c>
      <c r="G250" s="40" t="s">
        <v>833</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 t="shared" si="67"/>
        <v>3</v>
      </c>
      <c r="AA250" s="19" t="s">
        <v>60</v>
      </c>
      <c r="AB250" s="19" t="s">
        <v>9</v>
      </c>
      <c r="AC250" s="22" t="s">
        <v>9</v>
      </c>
      <c r="AD250" s="19" t="s">
        <v>60</v>
      </c>
      <c r="AE250" s="19" t="str">
        <f t="shared" si="68"/>
        <v/>
      </c>
      <c r="AF250" s="19" t="str">
        <f t="shared" si="69"/>
        <v/>
      </c>
      <c r="AG250" s="19">
        <f t="shared" si="70"/>
        <v>0</v>
      </c>
      <c r="AH250" s="19" t="str">
        <f t="shared" si="71"/>
        <v/>
      </c>
      <c r="AI250" s="17" t="str">
        <f t="shared" si="72"/>
        <v/>
      </c>
      <c r="AJ250" s="17" t="str">
        <f t="shared" si="73"/>
        <v>X</v>
      </c>
      <c r="AK250" s="19" t="str">
        <f t="shared" si="74"/>
        <v/>
      </c>
      <c r="AL250" s="19" t="str">
        <f t="shared" si="75"/>
        <v>X</v>
      </c>
      <c r="AM250" s="17" t="str">
        <f t="shared" si="76"/>
        <v>X</v>
      </c>
      <c r="AN250" s="19" t="str">
        <f t="shared" si="77"/>
        <v/>
      </c>
      <c r="AO250" s="19" t="str">
        <f t="shared" si="78"/>
        <v/>
      </c>
      <c r="AP250" s="19" t="str">
        <f t="shared" si="79"/>
        <v>X</v>
      </c>
      <c r="AQ250" s="19" t="str">
        <f t="shared" si="80"/>
        <v/>
      </c>
      <c r="AR250" s="17" t="str">
        <f t="shared" si="81"/>
        <v/>
      </c>
      <c r="AS250" s="19" t="str">
        <f t="shared" si="82"/>
        <v/>
      </c>
      <c r="AT250" s="19" t="str">
        <f t="shared" si="83"/>
        <v>X</v>
      </c>
      <c r="AU250" s="19" t="str">
        <f t="shared" si="84"/>
        <v/>
      </c>
      <c r="AV250" s="17" t="str">
        <f t="shared" si="85"/>
        <v/>
      </c>
      <c r="AW250" s="17" t="str">
        <f t="shared" si="86"/>
        <v/>
      </c>
      <c r="AX250" s="19" t="str">
        <f t="shared" si="87"/>
        <v>X</v>
      </c>
      <c r="AY250" s="19" t="str">
        <f t="shared" si="88"/>
        <v/>
      </c>
    </row>
    <row r="251" spans="1:51" ht="15.75" x14ac:dyDescent="0.5">
      <c r="A251" s="39" t="s">
        <v>461</v>
      </c>
      <c r="B251" s="39" t="s">
        <v>462</v>
      </c>
      <c r="C251" s="17" t="s">
        <v>69</v>
      </c>
      <c r="D251" s="5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 t="shared" si="67"/>
        <v>2</v>
      </c>
      <c r="AA251" s="19" t="s">
        <v>60</v>
      </c>
      <c r="AB251" s="19" t="s">
        <v>9</v>
      </c>
      <c r="AC251" s="22" t="s">
        <v>9</v>
      </c>
      <c r="AD251" s="19" t="s">
        <v>60</v>
      </c>
      <c r="AE251" s="19" t="str">
        <f t="shared" si="68"/>
        <v>X</v>
      </c>
      <c r="AF251" s="19" t="str">
        <f t="shared" si="69"/>
        <v/>
      </c>
      <c r="AG251" s="19">
        <f t="shared" si="70"/>
        <v>0</v>
      </c>
      <c r="AH251" s="19" t="str">
        <f t="shared" si="71"/>
        <v/>
      </c>
      <c r="AI251" s="17" t="str">
        <f t="shared" si="72"/>
        <v/>
      </c>
      <c r="AJ251" s="17" t="str">
        <f t="shared" si="73"/>
        <v/>
      </c>
      <c r="AK251" s="19" t="str">
        <f t="shared" si="74"/>
        <v/>
      </c>
      <c r="AL251" s="19">
        <f t="shared" si="75"/>
        <v>0</v>
      </c>
      <c r="AM251" s="17" t="str">
        <f t="shared" si="76"/>
        <v>X</v>
      </c>
      <c r="AN251" s="19" t="str">
        <f t="shared" si="77"/>
        <v/>
      </c>
      <c r="AO251" s="19" t="str">
        <f t="shared" si="78"/>
        <v/>
      </c>
      <c r="AP251" s="19" t="str">
        <f t="shared" si="79"/>
        <v/>
      </c>
      <c r="AQ251" s="19" t="str">
        <f t="shared" si="80"/>
        <v>X</v>
      </c>
      <c r="AR251" s="17" t="str">
        <f t="shared" si="81"/>
        <v/>
      </c>
      <c r="AS251" s="19" t="str">
        <f t="shared" si="82"/>
        <v>X</v>
      </c>
      <c r="AT251" s="19" t="str">
        <f t="shared" si="83"/>
        <v/>
      </c>
      <c r="AU251" s="19" t="str">
        <f t="shared" si="84"/>
        <v/>
      </c>
      <c r="AV251" s="17" t="str">
        <f t="shared" si="85"/>
        <v/>
      </c>
      <c r="AW251" s="17" t="str">
        <f t="shared" si="86"/>
        <v/>
      </c>
      <c r="AX251" s="19" t="str">
        <f t="shared" si="87"/>
        <v>X</v>
      </c>
      <c r="AY251" s="19" t="str">
        <f t="shared" si="88"/>
        <v/>
      </c>
    </row>
    <row r="252" spans="1:51" ht="15.75" x14ac:dyDescent="0.5">
      <c r="A252" s="39" t="s">
        <v>778</v>
      </c>
      <c r="B252" s="40" t="s">
        <v>779</v>
      </c>
      <c r="C252" s="17" t="s">
        <v>102</v>
      </c>
      <c r="D252" s="57" t="s">
        <v>56</v>
      </c>
      <c r="E252" s="16"/>
      <c r="F252" s="40" t="s">
        <v>780</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 t="shared" si="67"/>
        <v>1</v>
      </c>
      <c r="AA252" s="19" t="s">
        <v>60</v>
      </c>
      <c r="AB252" s="19" t="s">
        <v>9</v>
      </c>
      <c r="AC252" s="22" t="s">
        <v>9</v>
      </c>
      <c r="AD252" s="19" t="s">
        <v>60</v>
      </c>
      <c r="AE252" s="19" t="str">
        <f t="shared" si="68"/>
        <v>X</v>
      </c>
      <c r="AF252" s="19" t="str">
        <f t="shared" si="69"/>
        <v/>
      </c>
      <c r="AG252" s="19" t="str">
        <f t="shared" si="70"/>
        <v>X</v>
      </c>
      <c r="AH252" s="19" t="str">
        <f t="shared" si="71"/>
        <v/>
      </c>
      <c r="AI252" s="17" t="str">
        <f t="shared" si="72"/>
        <v>X</v>
      </c>
      <c r="AJ252" s="17" t="str">
        <f t="shared" si="73"/>
        <v/>
      </c>
      <c r="AK252" s="19" t="str">
        <f t="shared" si="74"/>
        <v/>
      </c>
      <c r="AL252" s="19">
        <f t="shared" si="75"/>
        <v>0</v>
      </c>
      <c r="AM252" s="17" t="str">
        <f t="shared" si="76"/>
        <v/>
      </c>
      <c r="AN252" s="19" t="str">
        <f t="shared" si="77"/>
        <v>X</v>
      </c>
      <c r="AO252" s="19" t="str">
        <f t="shared" si="78"/>
        <v/>
      </c>
      <c r="AP252" s="19" t="str">
        <f t="shared" si="79"/>
        <v/>
      </c>
      <c r="AQ252" s="19" t="str">
        <f t="shared" si="80"/>
        <v>X</v>
      </c>
      <c r="AR252" s="17" t="str">
        <f t="shared" si="81"/>
        <v/>
      </c>
      <c r="AS252" s="19" t="str">
        <f t="shared" si="82"/>
        <v/>
      </c>
      <c r="AT252" s="19" t="str">
        <f t="shared" si="83"/>
        <v/>
      </c>
      <c r="AU252" s="19" t="str">
        <f t="shared" si="84"/>
        <v>X</v>
      </c>
      <c r="AV252" s="17" t="str">
        <f t="shared" si="85"/>
        <v/>
      </c>
      <c r="AW252" s="17" t="str">
        <f t="shared" si="86"/>
        <v/>
      </c>
      <c r="AX252" s="19" t="str">
        <f t="shared" si="87"/>
        <v/>
      </c>
      <c r="AY252" s="19" t="str">
        <f t="shared" si="88"/>
        <v/>
      </c>
    </row>
    <row r="253" spans="1:51" ht="15.75" x14ac:dyDescent="0.5">
      <c r="A253" s="40" t="s">
        <v>781</v>
      </c>
      <c r="B253" s="40" t="s">
        <v>782</v>
      </c>
      <c r="C253" s="17" t="s">
        <v>506</v>
      </c>
      <c r="D253" s="57" t="s">
        <v>85</v>
      </c>
      <c r="E253" s="16" t="s">
        <v>118</v>
      </c>
      <c r="F253" s="40" t="s">
        <v>149</v>
      </c>
      <c r="G253" s="40" t="s">
        <v>836</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 t="shared" si="67"/>
        <v>3</v>
      </c>
      <c r="AA253" s="19" t="s">
        <v>9</v>
      </c>
      <c r="AB253" s="19" t="s">
        <v>9</v>
      </c>
      <c r="AC253" s="22" t="s">
        <v>9</v>
      </c>
      <c r="AD253" s="19" t="s">
        <v>9</v>
      </c>
      <c r="AE253" s="19" t="str">
        <f t="shared" si="68"/>
        <v/>
      </c>
      <c r="AF253" s="19" t="str">
        <f t="shared" si="69"/>
        <v/>
      </c>
      <c r="AG253" s="19">
        <f t="shared" si="70"/>
        <v>0</v>
      </c>
      <c r="AH253" s="19" t="str">
        <f t="shared" si="71"/>
        <v/>
      </c>
      <c r="AI253" s="17" t="str">
        <f t="shared" si="72"/>
        <v/>
      </c>
      <c r="AJ253" s="17" t="str">
        <f t="shared" si="73"/>
        <v>X</v>
      </c>
      <c r="AK253" s="19" t="str">
        <f t="shared" si="74"/>
        <v>X</v>
      </c>
      <c r="AL253" s="19">
        <f t="shared" si="75"/>
        <v>0</v>
      </c>
      <c r="AM253" s="17" t="str">
        <f t="shared" si="76"/>
        <v/>
      </c>
      <c r="AN253" s="19" t="str">
        <f t="shared" si="77"/>
        <v/>
      </c>
      <c r="AO253" s="19" t="str">
        <f t="shared" si="78"/>
        <v/>
      </c>
      <c r="AP253" s="19" t="str">
        <f t="shared" si="79"/>
        <v>X</v>
      </c>
      <c r="AQ253" s="19" t="str">
        <f t="shared" si="80"/>
        <v/>
      </c>
      <c r="AR253" s="17" t="str">
        <f t="shared" si="81"/>
        <v>X</v>
      </c>
      <c r="AS253" s="19" t="str">
        <f t="shared" si="82"/>
        <v/>
      </c>
      <c r="AT253" s="19" t="str">
        <f t="shared" si="83"/>
        <v/>
      </c>
      <c r="AU253" s="19" t="str">
        <f t="shared" si="84"/>
        <v/>
      </c>
      <c r="AV253" s="17" t="str">
        <f t="shared" si="85"/>
        <v/>
      </c>
      <c r="AW253" s="17" t="str">
        <f t="shared" si="86"/>
        <v/>
      </c>
      <c r="AX253" s="19" t="str">
        <f t="shared" si="87"/>
        <v>X</v>
      </c>
      <c r="AY253" s="19" t="str">
        <f t="shared" si="88"/>
        <v/>
      </c>
    </row>
    <row r="254" spans="1:51" ht="15.75" x14ac:dyDescent="0.5">
      <c r="A254" s="40" t="s">
        <v>783</v>
      </c>
      <c r="B254" s="40" t="s">
        <v>784</v>
      </c>
      <c r="C254" s="17" t="s">
        <v>506</v>
      </c>
      <c r="D254" s="57"/>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 t="shared" si="67"/>
        <v>3</v>
      </c>
      <c r="AA254" s="19" t="s">
        <v>9</v>
      </c>
      <c r="AB254" s="19" t="s">
        <v>9</v>
      </c>
      <c r="AC254" s="22" t="s">
        <v>9</v>
      </c>
      <c r="AD254" s="19" t="s">
        <v>9</v>
      </c>
      <c r="AE254" s="19" t="str">
        <f t="shared" si="68"/>
        <v/>
      </c>
      <c r="AF254" s="19" t="str">
        <f t="shared" si="69"/>
        <v>X</v>
      </c>
      <c r="AG254" s="19">
        <f t="shared" si="70"/>
        <v>0</v>
      </c>
      <c r="AH254" s="19" t="str">
        <f t="shared" si="71"/>
        <v>X</v>
      </c>
      <c r="AI254" s="17" t="str">
        <f t="shared" si="72"/>
        <v/>
      </c>
      <c r="AJ254" s="17" t="str">
        <f t="shared" si="73"/>
        <v>X</v>
      </c>
      <c r="AK254" s="19" t="str">
        <f t="shared" si="74"/>
        <v>X</v>
      </c>
      <c r="AL254" s="19">
        <f t="shared" si="75"/>
        <v>0</v>
      </c>
      <c r="AM254" s="17" t="str">
        <f t="shared" si="76"/>
        <v/>
      </c>
      <c r="AN254" s="19" t="str">
        <f t="shared" si="77"/>
        <v/>
      </c>
      <c r="AO254" s="19" t="str">
        <f t="shared" si="78"/>
        <v/>
      </c>
      <c r="AP254" s="19" t="str">
        <f t="shared" si="79"/>
        <v>X</v>
      </c>
      <c r="AQ254" s="19" t="str">
        <f t="shared" si="80"/>
        <v/>
      </c>
      <c r="AR254" s="17" t="str">
        <f t="shared" si="81"/>
        <v/>
      </c>
      <c r="AS254" s="19" t="str">
        <f t="shared" si="82"/>
        <v/>
      </c>
      <c r="AT254" s="19" t="str">
        <f t="shared" si="83"/>
        <v/>
      </c>
      <c r="AU254" s="19" t="str">
        <f t="shared" si="84"/>
        <v/>
      </c>
      <c r="AV254" s="17" t="str">
        <f t="shared" si="85"/>
        <v/>
      </c>
      <c r="AW254" s="17" t="str">
        <f t="shared" si="86"/>
        <v>X</v>
      </c>
      <c r="AX254" s="19" t="str">
        <f t="shared" si="87"/>
        <v/>
      </c>
      <c r="AY254" s="19" t="str">
        <f t="shared" si="88"/>
        <v/>
      </c>
    </row>
    <row r="255" spans="1:51" ht="15.75" x14ac:dyDescent="0.5">
      <c r="A255" s="16" t="s">
        <v>785</v>
      </c>
      <c r="B255" s="16" t="s">
        <v>786</v>
      </c>
      <c r="C255" s="17" t="s">
        <v>506</v>
      </c>
      <c r="D255" s="57" t="s">
        <v>56</v>
      </c>
      <c r="E255" s="16" t="s">
        <v>90</v>
      </c>
      <c r="F255" s="18" t="s">
        <v>127</v>
      </c>
      <c r="G255" s="40" t="s">
        <v>833</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 t="shared" si="67"/>
        <v>1</v>
      </c>
      <c r="AA255" s="19" t="s">
        <v>9</v>
      </c>
      <c r="AB255" s="19" t="s">
        <v>9</v>
      </c>
      <c r="AC255" s="22" t="s">
        <v>9</v>
      </c>
      <c r="AD255" s="19" t="s">
        <v>9</v>
      </c>
      <c r="AE255" s="19" t="str">
        <f t="shared" si="68"/>
        <v/>
      </c>
      <c r="AF255" s="19" t="str">
        <f t="shared" si="69"/>
        <v/>
      </c>
      <c r="AG255" s="19">
        <f t="shared" si="70"/>
        <v>0</v>
      </c>
      <c r="AH255" s="19" t="str">
        <f t="shared" si="71"/>
        <v/>
      </c>
      <c r="AI255" s="17" t="str">
        <f t="shared" si="72"/>
        <v/>
      </c>
      <c r="AJ255" s="17" t="str">
        <f t="shared" si="73"/>
        <v/>
      </c>
      <c r="AK255" s="19" t="str">
        <f t="shared" si="74"/>
        <v>X</v>
      </c>
      <c r="AL255" s="19" t="str">
        <f t="shared" si="75"/>
        <v>X</v>
      </c>
      <c r="AM255" s="17" t="str">
        <f t="shared" si="76"/>
        <v>X</v>
      </c>
      <c r="AN255" s="19" t="str">
        <f t="shared" si="77"/>
        <v/>
      </c>
      <c r="AO255" s="19" t="str">
        <f t="shared" si="78"/>
        <v/>
      </c>
      <c r="AP255" s="19" t="str">
        <f t="shared" si="79"/>
        <v>X</v>
      </c>
      <c r="AQ255" s="19" t="str">
        <f t="shared" si="80"/>
        <v/>
      </c>
      <c r="AR255" s="17" t="str">
        <f t="shared" si="81"/>
        <v/>
      </c>
      <c r="AS255" s="19" t="str">
        <f t="shared" si="82"/>
        <v/>
      </c>
      <c r="AT255" s="19" t="str">
        <f t="shared" si="83"/>
        <v/>
      </c>
      <c r="AU255" s="19" t="str">
        <f t="shared" si="84"/>
        <v/>
      </c>
      <c r="AV255" s="17" t="str">
        <f t="shared" si="85"/>
        <v/>
      </c>
      <c r="AW255" s="17" t="str">
        <f t="shared" si="86"/>
        <v/>
      </c>
      <c r="AX255" s="19" t="str">
        <f t="shared" si="87"/>
        <v>X</v>
      </c>
      <c r="AY255" s="19" t="str">
        <f t="shared" si="88"/>
        <v/>
      </c>
    </row>
    <row r="256" spans="1:51" ht="15.75" x14ac:dyDescent="0.5">
      <c r="A256" s="40" t="s">
        <v>787</v>
      </c>
      <c r="B256" s="40" t="s">
        <v>788</v>
      </c>
      <c r="C256" s="17" t="s">
        <v>506</v>
      </c>
      <c r="D256" s="57" t="s">
        <v>56</v>
      </c>
      <c r="E256" s="16" t="s">
        <v>73</v>
      </c>
      <c r="F256" s="18" t="s">
        <v>367</v>
      </c>
      <c r="G256" s="40" t="s">
        <v>826</v>
      </c>
      <c r="H256" s="19"/>
      <c r="I256" s="19"/>
      <c r="J256" s="19"/>
      <c r="K256" s="19">
        <v>5</v>
      </c>
      <c r="L256" s="19" t="s">
        <v>66</v>
      </c>
      <c r="M256" s="19">
        <v>2</v>
      </c>
      <c r="N256" s="19">
        <v>41</v>
      </c>
      <c r="O256" s="19"/>
      <c r="P256" s="19"/>
      <c r="Q256" s="17" t="s">
        <v>60</v>
      </c>
      <c r="R256" s="19">
        <v>1</v>
      </c>
      <c r="S256" s="19"/>
      <c r="T256" s="19"/>
      <c r="U256" s="19"/>
      <c r="V256" s="19"/>
      <c r="W256" s="19"/>
      <c r="X256" s="20"/>
      <c r="Y256" s="19"/>
      <c r="Z256" s="13">
        <f t="shared" si="67"/>
        <v>1</v>
      </c>
      <c r="AA256" s="19" t="s">
        <v>9</v>
      </c>
      <c r="AB256" s="19" t="s">
        <v>9</v>
      </c>
      <c r="AC256" s="22" t="s">
        <v>60</v>
      </c>
      <c r="AD256" s="19" t="s">
        <v>9</v>
      </c>
      <c r="AE256" s="19" t="str">
        <f t="shared" si="68"/>
        <v/>
      </c>
      <c r="AF256" s="19" t="str">
        <f t="shared" si="69"/>
        <v/>
      </c>
      <c r="AG256" s="19">
        <f t="shared" si="70"/>
        <v>0</v>
      </c>
      <c r="AH256" s="19" t="str">
        <f t="shared" si="71"/>
        <v/>
      </c>
      <c r="AI256" s="17" t="str">
        <f t="shared" si="72"/>
        <v/>
      </c>
      <c r="AJ256" s="17" t="str">
        <f t="shared" si="73"/>
        <v/>
      </c>
      <c r="AK256" s="19" t="str">
        <f t="shared" si="74"/>
        <v>X</v>
      </c>
      <c r="AL256" s="19">
        <f t="shared" si="75"/>
        <v>0</v>
      </c>
      <c r="AM256" s="17" t="str">
        <f t="shared" si="76"/>
        <v/>
      </c>
      <c r="AN256" s="19" t="str">
        <f t="shared" si="77"/>
        <v>X</v>
      </c>
      <c r="AO256" s="19" t="str">
        <f t="shared" si="78"/>
        <v/>
      </c>
      <c r="AP256" s="19" t="str">
        <f t="shared" si="79"/>
        <v/>
      </c>
      <c r="AQ256" s="19" t="str">
        <f t="shared" si="80"/>
        <v/>
      </c>
      <c r="AR256" s="17" t="str">
        <f t="shared" si="81"/>
        <v/>
      </c>
      <c r="AS256" s="19" t="str">
        <f t="shared" si="82"/>
        <v/>
      </c>
      <c r="AT256" s="19" t="str">
        <f t="shared" si="83"/>
        <v/>
      </c>
      <c r="AU256" s="19" t="str">
        <f t="shared" si="84"/>
        <v/>
      </c>
      <c r="AV256" s="17" t="str">
        <f t="shared" si="85"/>
        <v/>
      </c>
      <c r="AW256" s="17" t="str">
        <f t="shared" si="86"/>
        <v/>
      </c>
      <c r="AX256" s="19" t="str">
        <f t="shared" si="87"/>
        <v>X</v>
      </c>
      <c r="AY256" s="19" t="str">
        <f t="shared" si="88"/>
        <v/>
      </c>
    </row>
    <row r="257" spans="1:51" ht="15.75" x14ac:dyDescent="0.5">
      <c r="A257" s="39" t="s">
        <v>463</v>
      </c>
      <c r="B257" s="39" t="s">
        <v>464</v>
      </c>
      <c r="C257" s="17" t="s">
        <v>69</v>
      </c>
      <c r="D257" s="34" t="s">
        <v>56</v>
      </c>
      <c r="E257" s="30" t="s">
        <v>73</v>
      </c>
      <c r="F257" s="40" t="s">
        <v>326</v>
      </c>
      <c r="G257" s="40" t="s">
        <v>851</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 t="shared" si="67"/>
        <v>3</v>
      </c>
      <c r="AA257" s="19" t="s">
        <v>9</v>
      </c>
      <c r="AB257" s="19" t="s">
        <v>9</v>
      </c>
      <c r="AC257" s="22" t="s">
        <v>60</v>
      </c>
      <c r="AD257" s="19" t="s">
        <v>9</v>
      </c>
      <c r="AE257" s="19" t="str">
        <f t="shared" si="68"/>
        <v/>
      </c>
      <c r="AF257" s="19" t="str">
        <f t="shared" si="69"/>
        <v/>
      </c>
      <c r="AG257" s="19">
        <f t="shared" si="70"/>
        <v>0</v>
      </c>
      <c r="AH257" s="19" t="str">
        <f t="shared" si="71"/>
        <v/>
      </c>
      <c r="AI257" s="17" t="str">
        <f t="shared" si="72"/>
        <v/>
      </c>
      <c r="AJ257" s="17" t="str">
        <f t="shared" si="73"/>
        <v>X</v>
      </c>
      <c r="AK257" s="19" t="str">
        <f t="shared" si="74"/>
        <v>X</v>
      </c>
      <c r="AL257" s="19">
        <f t="shared" si="75"/>
        <v>0</v>
      </c>
      <c r="AM257" s="17" t="str">
        <f t="shared" si="76"/>
        <v>X</v>
      </c>
      <c r="AN257" s="19" t="str">
        <f t="shared" si="77"/>
        <v/>
      </c>
      <c r="AO257" s="19" t="str">
        <f t="shared" si="78"/>
        <v/>
      </c>
      <c r="AP257" s="19" t="str">
        <f t="shared" si="79"/>
        <v/>
      </c>
      <c r="AQ257" s="19" t="str">
        <f t="shared" si="80"/>
        <v>X</v>
      </c>
      <c r="AR257" s="17" t="str">
        <f t="shared" si="81"/>
        <v/>
      </c>
      <c r="AS257" s="19" t="str">
        <f t="shared" si="82"/>
        <v/>
      </c>
      <c r="AT257" s="19" t="str">
        <f t="shared" si="83"/>
        <v>X</v>
      </c>
      <c r="AU257" s="19" t="str">
        <f t="shared" si="84"/>
        <v/>
      </c>
      <c r="AV257" s="17" t="str">
        <f t="shared" si="85"/>
        <v/>
      </c>
      <c r="AW257" s="17" t="str">
        <f t="shared" si="86"/>
        <v/>
      </c>
      <c r="AX257" s="19" t="str">
        <f t="shared" si="87"/>
        <v>X</v>
      </c>
      <c r="AY257" s="19" t="str">
        <f t="shared" si="88"/>
        <v>X</v>
      </c>
    </row>
    <row r="258" spans="1:51" ht="15.75" x14ac:dyDescent="0.5">
      <c r="A258" s="16" t="s">
        <v>789</v>
      </c>
      <c r="B258" s="16" t="s">
        <v>790</v>
      </c>
      <c r="C258" s="17" t="s">
        <v>506</v>
      </c>
      <c r="D258" s="57" t="s">
        <v>56</v>
      </c>
      <c r="E258" s="16" t="s">
        <v>73</v>
      </c>
      <c r="F258" s="18" t="s">
        <v>477</v>
      </c>
      <c r="G258" s="40" t="s">
        <v>824</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 t="shared" si="67"/>
        <v>3</v>
      </c>
      <c r="AA258" s="19" t="s">
        <v>9</v>
      </c>
      <c r="AB258" s="19" t="s">
        <v>9</v>
      </c>
      <c r="AC258" s="22" t="s">
        <v>9</v>
      </c>
      <c r="AD258" s="19" t="s">
        <v>9</v>
      </c>
      <c r="AE258" s="19" t="str">
        <f t="shared" si="68"/>
        <v/>
      </c>
      <c r="AF258" s="19" t="str">
        <f t="shared" si="69"/>
        <v>X</v>
      </c>
      <c r="AG258" s="19">
        <f t="shared" si="70"/>
        <v>0</v>
      </c>
      <c r="AH258" s="19" t="str">
        <f t="shared" si="71"/>
        <v>X</v>
      </c>
      <c r="AI258" s="17" t="str">
        <f t="shared" si="72"/>
        <v/>
      </c>
      <c r="AJ258" s="17" t="str">
        <f t="shared" si="73"/>
        <v>X</v>
      </c>
      <c r="AK258" s="19" t="str">
        <f t="shared" si="74"/>
        <v/>
      </c>
      <c r="AL258" s="19">
        <f t="shared" si="75"/>
        <v>0</v>
      </c>
      <c r="AM258" s="17" t="str">
        <f t="shared" si="76"/>
        <v/>
      </c>
      <c r="AN258" s="19" t="str">
        <f t="shared" si="77"/>
        <v/>
      </c>
      <c r="AO258" s="19" t="str">
        <f t="shared" si="78"/>
        <v/>
      </c>
      <c r="AP258" s="19" t="str">
        <f t="shared" si="79"/>
        <v>X</v>
      </c>
      <c r="AQ258" s="19" t="str">
        <f t="shared" si="80"/>
        <v>X</v>
      </c>
      <c r="AR258" s="17" t="str">
        <f t="shared" si="81"/>
        <v/>
      </c>
      <c r="AS258" s="19" t="str">
        <f t="shared" si="82"/>
        <v/>
      </c>
      <c r="AT258" s="19" t="str">
        <f t="shared" si="83"/>
        <v/>
      </c>
      <c r="AU258" s="19" t="str">
        <f t="shared" si="84"/>
        <v/>
      </c>
      <c r="AV258" s="17" t="str">
        <f t="shared" si="85"/>
        <v/>
      </c>
      <c r="AW258" s="17" t="str">
        <f t="shared" si="86"/>
        <v>X</v>
      </c>
      <c r="AX258" s="19" t="str">
        <f t="shared" si="87"/>
        <v/>
      </c>
      <c r="AY258" s="19" t="str">
        <f t="shared" si="88"/>
        <v/>
      </c>
    </row>
    <row r="259" spans="1:51" ht="15.75" x14ac:dyDescent="0.5">
      <c r="A259" s="16" t="s">
        <v>791</v>
      </c>
      <c r="B259" s="16" t="s">
        <v>792</v>
      </c>
      <c r="C259" s="17" t="s">
        <v>506</v>
      </c>
      <c r="D259" s="57" t="s">
        <v>85</v>
      </c>
      <c r="E259" s="16" t="s">
        <v>118</v>
      </c>
      <c r="F259" s="40" t="s">
        <v>149</v>
      </c>
      <c r="G259" s="40" t="s">
        <v>836</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 t="shared" si="67"/>
        <v>3</v>
      </c>
      <c r="AA259" s="19" t="s">
        <v>9</v>
      </c>
      <c r="AB259" s="19" t="s">
        <v>9</v>
      </c>
      <c r="AC259" s="22" t="s">
        <v>9</v>
      </c>
      <c r="AD259" s="19" t="s">
        <v>9</v>
      </c>
      <c r="AE259" s="19" t="str">
        <f t="shared" si="68"/>
        <v/>
      </c>
      <c r="AF259" s="19" t="str">
        <f t="shared" si="69"/>
        <v/>
      </c>
      <c r="AG259" s="19">
        <f t="shared" si="70"/>
        <v>0</v>
      </c>
      <c r="AH259" s="19" t="str">
        <f t="shared" si="71"/>
        <v/>
      </c>
      <c r="AI259" s="17" t="str">
        <f t="shared" si="72"/>
        <v/>
      </c>
      <c r="AJ259" s="17" t="str">
        <f t="shared" si="73"/>
        <v>X</v>
      </c>
      <c r="AK259" s="19" t="str">
        <f t="shared" si="74"/>
        <v/>
      </c>
      <c r="AL259" s="19">
        <f t="shared" si="75"/>
        <v>0</v>
      </c>
      <c r="AM259" s="17" t="str">
        <f t="shared" si="76"/>
        <v>X</v>
      </c>
      <c r="AN259" s="19" t="str">
        <f t="shared" si="77"/>
        <v/>
      </c>
      <c r="AO259" s="19" t="str">
        <f t="shared" si="78"/>
        <v/>
      </c>
      <c r="AP259" s="19" t="str">
        <f t="shared" si="79"/>
        <v>X</v>
      </c>
      <c r="AQ259" s="19" t="str">
        <f t="shared" si="80"/>
        <v/>
      </c>
      <c r="AR259" s="17" t="str">
        <f t="shared" si="81"/>
        <v>X</v>
      </c>
      <c r="AS259" s="19" t="str">
        <f t="shared" si="82"/>
        <v/>
      </c>
      <c r="AT259" s="19" t="str">
        <f t="shared" si="83"/>
        <v>X</v>
      </c>
      <c r="AU259" s="19" t="str">
        <f t="shared" si="84"/>
        <v/>
      </c>
      <c r="AV259" s="17" t="str">
        <f t="shared" si="85"/>
        <v>X</v>
      </c>
      <c r="AW259" s="17" t="str">
        <f t="shared" si="86"/>
        <v/>
      </c>
      <c r="AX259" s="19" t="str">
        <f t="shared" si="87"/>
        <v>X</v>
      </c>
      <c r="AY259" s="19" t="str">
        <f t="shared" si="88"/>
        <v/>
      </c>
    </row>
    <row r="260" spans="1:51" ht="15.75" x14ac:dyDescent="0.5">
      <c r="A260" s="40" t="s">
        <v>793</v>
      </c>
      <c r="B260" s="40" t="s">
        <v>794</v>
      </c>
      <c r="C260" s="17" t="s">
        <v>506</v>
      </c>
      <c r="D260" s="57"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 t="shared" ref="Z260:Z265" si="89">IF(ISBLANK($X260), SUM(R260:W260), 1)</f>
        <v>2</v>
      </c>
      <c r="AA260" s="19" t="s">
        <v>60</v>
      </c>
      <c r="AB260" s="19" t="s">
        <v>9</v>
      </c>
      <c r="AC260" s="22" t="s">
        <v>9</v>
      </c>
      <c r="AD260" s="19" t="s">
        <v>60</v>
      </c>
      <c r="AE260" s="19" t="str">
        <f t="shared" ref="AE260:AE265" si="90">IF(K260&lt;4,"X","")</f>
        <v>X</v>
      </c>
      <c r="AF260" s="19" t="str">
        <f t="shared" ref="AF260:AF265" si="91">IF(COUNTBLANK(O260:Q260)&lt;=1,"X","")</f>
        <v/>
      </c>
      <c r="AG260" s="19">
        <f t="shared" ref="AG260:AG265" si="92">$I260</f>
        <v>0</v>
      </c>
      <c r="AH260" s="19" t="str">
        <f t="shared" ref="AH260:AH265" si="93">IF($S260 &gt; 0, "X", "")</f>
        <v/>
      </c>
      <c r="AI260" s="17" t="str">
        <f t="shared" ref="AI260:AI265" si="94">IF(ISNUMBER(SEARCH("tuck", $F260, 1)), "X", "")</f>
        <v/>
      </c>
      <c r="AJ260" s="17" t="str">
        <f t="shared" ref="AJ260:AJ265" si="95">IF(AND(SUM(R260:W260) = 3, ISBLANK($X260)), "X", "")</f>
        <v/>
      </c>
      <c r="AK260" s="19" t="str">
        <f t="shared" ref="AK260:AK265" si="96">IF(OR($L260="ground", $L260="wild"), "X", "")</f>
        <v/>
      </c>
      <c r="AL260" s="19">
        <f t="shared" ref="AL260:AL265" si="97">$H260</f>
        <v>0</v>
      </c>
      <c r="AM260" s="17" t="str">
        <f t="shared" ref="AM260:AM265" si="98">IF($U260 &gt; 0, "X", "")</f>
        <v/>
      </c>
      <c r="AN260" s="19" t="str">
        <f t="shared" ref="AN260:AN265" si="99">IF(AND($R260 &gt; 0, ISBLANK($W260), ISBLANK($S260), ISBLANK($T260), ISBLANK($U260), ISBLANK($V260)), "X", "")</f>
        <v/>
      </c>
      <c r="AO260" s="19" t="str">
        <f t="shared" ref="AO260:AO265" si="100">IF(AND(NOT(ISBLANK($O260)), ISBLANK($P260), ISBLANK($Q260)), "X", "")</f>
        <v>X</v>
      </c>
      <c r="AP260" s="19" t="str">
        <f t="shared" ref="AP260:AP265" si="101">IF(N260&gt;65,"X","")</f>
        <v/>
      </c>
      <c r="AQ260" s="19" t="str">
        <f t="shared" ref="AQ260:AQ265" si="102">IF(OR($L260="cavity", $L260="wild"), "X", "")</f>
        <v>X</v>
      </c>
      <c r="AR260" s="17" t="str">
        <f t="shared" ref="AR260:AR265" si="103">IF($W260 &gt; 0, "X", "")</f>
        <v/>
      </c>
      <c r="AS260" s="19" t="str">
        <f t="shared" ref="AS260:AS265" si="104">IF(N260&lt;=30,"X","")</f>
        <v/>
      </c>
      <c r="AT260" s="19" t="str">
        <f t="shared" ref="AT260:AT265" si="105">IF(OR($L260="platform", $L260="wild"), "X", "")</f>
        <v/>
      </c>
      <c r="AU260" s="19" t="str">
        <f t="shared" ref="AU260:AU265" si="106">IF(AND(NOT(ISBLANK($P260)), ISBLANK($Q260), ISBLANK($O260)), "X", "")</f>
        <v/>
      </c>
      <c r="AV260" s="17" t="str">
        <f t="shared" ref="AV260:AV265" si="107">IF($V260 &gt; 0, "X", "")</f>
        <v/>
      </c>
      <c r="AW260" s="17" t="str">
        <f t="shared" ref="AW260:AW265" si="108">IF($T260 &gt; 0, "X", "")</f>
        <v>X</v>
      </c>
      <c r="AX260" s="19" t="str">
        <f t="shared" ref="AX260:AX265" si="109">IF(AND(NOT(ISBLANK($Q260)), ISBLANK($O260), ISBLANK($P260)), "X", "")</f>
        <v/>
      </c>
      <c r="AY260" s="19" t="str">
        <f t="shared" ref="AY260:AY265" si="110">IF(OR($L260="bowl", $L260="wild"), "X", "")</f>
        <v/>
      </c>
    </row>
    <row r="261" spans="1:51" ht="15.75" x14ac:dyDescent="0.5">
      <c r="A261" s="40" t="s">
        <v>795</v>
      </c>
      <c r="B261" s="40" t="s">
        <v>796</v>
      </c>
      <c r="C261" s="17" t="s">
        <v>506</v>
      </c>
      <c r="D261" s="57" t="s">
        <v>63</v>
      </c>
      <c r="E261" s="16" t="s">
        <v>64</v>
      </c>
      <c r="F261" s="18" t="s">
        <v>322</v>
      </c>
      <c r="G261" s="40" t="s">
        <v>862</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 t="shared" si="89"/>
        <v>3</v>
      </c>
      <c r="AA261" s="19" t="s">
        <v>60</v>
      </c>
      <c r="AB261" s="19" t="s">
        <v>9</v>
      </c>
      <c r="AC261" s="22" t="s">
        <v>9</v>
      </c>
      <c r="AD261" s="19" t="s">
        <v>60</v>
      </c>
      <c r="AE261" s="19" t="str">
        <f t="shared" si="90"/>
        <v/>
      </c>
      <c r="AF261" s="19" t="str">
        <f t="shared" si="91"/>
        <v/>
      </c>
      <c r="AG261" s="19">
        <f t="shared" si="92"/>
        <v>0</v>
      </c>
      <c r="AH261" s="19" t="str">
        <f t="shared" si="93"/>
        <v/>
      </c>
      <c r="AI261" s="17" t="str">
        <f t="shared" si="94"/>
        <v/>
      </c>
      <c r="AJ261" s="17" t="str">
        <f t="shared" si="95"/>
        <v>X</v>
      </c>
      <c r="AK261" s="19" t="str">
        <f t="shared" si="96"/>
        <v/>
      </c>
      <c r="AL261" s="19">
        <f t="shared" si="97"/>
        <v>0</v>
      </c>
      <c r="AM261" s="17" t="str">
        <f t="shared" si="98"/>
        <v/>
      </c>
      <c r="AN261" s="19" t="str">
        <f t="shared" si="99"/>
        <v/>
      </c>
      <c r="AO261" s="19" t="str">
        <f t="shared" si="100"/>
        <v>X</v>
      </c>
      <c r="AP261" s="19" t="str">
        <f t="shared" si="101"/>
        <v/>
      </c>
      <c r="AQ261" s="19" t="str">
        <f t="shared" si="102"/>
        <v/>
      </c>
      <c r="AR261" s="17" t="str">
        <f t="shared" si="103"/>
        <v>X</v>
      </c>
      <c r="AS261" s="19" t="str">
        <f t="shared" si="104"/>
        <v/>
      </c>
      <c r="AT261" s="19" t="str">
        <f t="shared" si="105"/>
        <v>X</v>
      </c>
      <c r="AU261" s="19" t="str">
        <f t="shared" si="106"/>
        <v/>
      </c>
      <c r="AV261" s="17" t="str">
        <f t="shared" si="107"/>
        <v/>
      </c>
      <c r="AW261" s="17" t="str">
        <f t="shared" si="108"/>
        <v/>
      </c>
      <c r="AX261" s="19" t="str">
        <f t="shared" si="109"/>
        <v/>
      </c>
      <c r="AY261" s="19" t="str">
        <f t="shared" si="110"/>
        <v/>
      </c>
    </row>
    <row r="262" spans="1:51" ht="15.75" x14ac:dyDescent="0.5">
      <c r="A262" s="40" t="s">
        <v>797</v>
      </c>
      <c r="B262" s="40" t="s">
        <v>798</v>
      </c>
      <c r="C262" s="17" t="s">
        <v>506</v>
      </c>
      <c r="D262" s="57" t="s">
        <v>56</v>
      </c>
      <c r="E262" s="16" t="s">
        <v>118</v>
      </c>
      <c r="F262" s="40" t="s">
        <v>212</v>
      </c>
      <c r="G262" s="40" t="s">
        <v>834</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 t="shared" si="89"/>
        <v>3</v>
      </c>
      <c r="AA262" s="19" t="s">
        <v>60</v>
      </c>
      <c r="AB262" s="19" t="s">
        <v>9</v>
      </c>
      <c r="AC262" s="22" t="s">
        <v>9</v>
      </c>
      <c r="AD262" s="19" t="s">
        <v>60</v>
      </c>
      <c r="AE262" s="19" t="str">
        <f t="shared" si="90"/>
        <v/>
      </c>
      <c r="AF262" s="19" t="str">
        <f t="shared" si="91"/>
        <v>X</v>
      </c>
      <c r="AG262" s="19">
        <f t="shared" si="92"/>
        <v>0</v>
      </c>
      <c r="AH262" s="19" t="str">
        <f t="shared" si="93"/>
        <v/>
      </c>
      <c r="AI262" s="17" t="str">
        <f t="shared" si="94"/>
        <v/>
      </c>
      <c r="AJ262" s="17" t="str">
        <f t="shared" si="95"/>
        <v>X</v>
      </c>
      <c r="AK262" s="19" t="str">
        <f t="shared" si="96"/>
        <v/>
      </c>
      <c r="AL262" s="19">
        <f t="shared" si="97"/>
        <v>0</v>
      </c>
      <c r="AM262" s="17" t="str">
        <f t="shared" si="98"/>
        <v/>
      </c>
      <c r="AN262" s="19" t="str">
        <f t="shared" si="99"/>
        <v/>
      </c>
      <c r="AO262" s="19" t="str">
        <f t="shared" si="100"/>
        <v/>
      </c>
      <c r="AP262" s="19" t="str">
        <f t="shared" si="101"/>
        <v/>
      </c>
      <c r="AQ262" s="19" t="str">
        <f t="shared" si="102"/>
        <v/>
      </c>
      <c r="AR262" s="17" t="str">
        <f t="shared" si="103"/>
        <v/>
      </c>
      <c r="AS262" s="19" t="str">
        <f t="shared" si="104"/>
        <v>X</v>
      </c>
      <c r="AT262" s="19" t="str">
        <f t="shared" si="105"/>
        <v/>
      </c>
      <c r="AU262" s="19" t="str">
        <f t="shared" si="106"/>
        <v/>
      </c>
      <c r="AV262" s="17" t="str">
        <f t="shared" si="107"/>
        <v/>
      </c>
      <c r="AW262" s="17" t="str">
        <f t="shared" si="108"/>
        <v>X</v>
      </c>
      <c r="AX262" s="19" t="str">
        <f t="shared" si="109"/>
        <v/>
      </c>
      <c r="AY262" s="19" t="str">
        <f t="shared" si="110"/>
        <v>X</v>
      </c>
    </row>
    <row r="263" spans="1:51" ht="15.75" x14ac:dyDescent="0.5">
      <c r="A263" s="39" t="s">
        <v>467</v>
      </c>
      <c r="B263" s="39" t="s">
        <v>468</v>
      </c>
      <c r="C263" s="17" t="s">
        <v>69</v>
      </c>
      <c r="D263" s="57" t="s">
        <v>97</v>
      </c>
      <c r="E263" s="16" t="s">
        <v>118</v>
      </c>
      <c r="F263" s="18" t="s">
        <v>387</v>
      </c>
      <c r="G263" s="40" t="s">
        <v>860</v>
      </c>
      <c r="H263" s="19"/>
      <c r="I263" s="17"/>
      <c r="J263" s="19"/>
      <c r="K263" s="19">
        <v>2</v>
      </c>
      <c r="L263" s="19" t="s">
        <v>66</v>
      </c>
      <c r="M263" s="19">
        <v>3</v>
      </c>
      <c r="N263" s="19">
        <v>26</v>
      </c>
      <c r="O263" s="19" t="s">
        <v>60</v>
      </c>
      <c r="P263" s="19" t="s">
        <v>60</v>
      </c>
      <c r="Q263" s="17"/>
      <c r="R263" s="19"/>
      <c r="S263" s="19">
        <v>2</v>
      </c>
      <c r="T263" s="19"/>
      <c r="U263" s="19"/>
      <c r="V263" s="19"/>
      <c r="W263" s="19"/>
      <c r="X263" s="20"/>
      <c r="Y263" s="19"/>
      <c r="Z263" s="13">
        <f t="shared" si="89"/>
        <v>2</v>
      </c>
      <c r="AA263" s="19" t="s">
        <v>9</v>
      </c>
      <c r="AB263" s="19" t="s">
        <v>9</v>
      </c>
      <c r="AC263" s="22" t="s">
        <v>9</v>
      </c>
      <c r="AD263" s="19" t="s">
        <v>60</v>
      </c>
      <c r="AE263" s="19" t="str">
        <f t="shared" si="90"/>
        <v>X</v>
      </c>
      <c r="AF263" s="19" t="str">
        <f t="shared" si="91"/>
        <v>X</v>
      </c>
      <c r="AG263" s="19">
        <f t="shared" si="92"/>
        <v>0</v>
      </c>
      <c r="AH263" s="19" t="str">
        <f t="shared" si="93"/>
        <v>X</v>
      </c>
      <c r="AI263" s="17" t="str">
        <f t="shared" si="94"/>
        <v/>
      </c>
      <c r="AJ263" s="17" t="str">
        <f t="shared" si="95"/>
        <v/>
      </c>
      <c r="AK263" s="19" t="str">
        <f t="shared" si="96"/>
        <v>X</v>
      </c>
      <c r="AL263" s="19">
        <f t="shared" si="97"/>
        <v>0</v>
      </c>
      <c r="AM263" s="17" t="str">
        <f t="shared" si="98"/>
        <v/>
      </c>
      <c r="AN263" s="19" t="str">
        <f t="shared" si="99"/>
        <v/>
      </c>
      <c r="AO263" s="19" t="str">
        <f t="shared" si="100"/>
        <v/>
      </c>
      <c r="AP263" s="19" t="str">
        <f t="shared" si="101"/>
        <v/>
      </c>
      <c r="AQ263" s="19" t="str">
        <f t="shared" si="102"/>
        <v/>
      </c>
      <c r="AR263" s="17" t="str">
        <f t="shared" si="103"/>
        <v/>
      </c>
      <c r="AS263" s="19" t="str">
        <f t="shared" si="104"/>
        <v>X</v>
      </c>
      <c r="AT263" s="19" t="str">
        <f t="shared" si="105"/>
        <v/>
      </c>
      <c r="AU263" s="19" t="str">
        <f t="shared" si="106"/>
        <v/>
      </c>
      <c r="AV263" s="17" t="str">
        <f t="shared" si="107"/>
        <v/>
      </c>
      <c r="AW263" s="17" t="str">
        <f t="shared" si="108"/>
        <v/>
      </c>
      <c r="AX263" s="19" t="str">
        <f t="shared" si="109"/>
        <v/>
      </c>
      <c r="AY263" s="19" t="str">
        <f t="shared" si="110"/>
        <v/>
      </c>
    </row>
    <row r="264" spans="1:51" ht="15.75" x14ac:dyDescent="0.5">
      <c r="A264" s="30" t="s">
        <v>799</v>
      </c>
      <c r="B264" s="30" t="s">
        <v>800</v>
      </c>
      <c r="C264" s="17" t="s">
        <v>506</v>
      </c>
      <c r="D264" s="34" t="s">
        <v>56</v>
      </c>
      <c r="E264" s="16" t="s">
        <v>10</v>
      </c>
      <c r="F264" s="18" t="s">
        <v>312</v>
      </c>
      <c r="G264" s="40" t="s">
        <v>830</v>
      </c>
      <c r="H264" s="19"/>
      <c r="I264" s="17" t="s">
        <v>60</v>
      </c>
      <c r="J264" s="19"/>
      <c r="K264" s="19">
        <v>4</v>
      </c>
      <c r="L264" s="19" t="s">
        <v>87</v>
      </c>
      <c r="M264" s="19">
        <v>3</v>
      </c>
      <c r="N264" s="19">
        <v>38</v>
      </c>
      <c r="O264" s="17"/>
      <c r="P264" s="19"/>
      <c r="Q264" s="19" t="s">
        <v>60</v>
      </c>
      <c r="R264" s="17">
        <v>1</v>
      </c>
      <c r="S264" s="17">
        <v>1</v>
      </c>
      <c r="T264" s="17"/>
      <c r="U264" s="19"/>
      <c r="V264" s="19"/>
      <c r="W264" s="19"/>
      <c r="X264" s="20"/>
      <c r="Y264" s="19"/>
      <c r="Z264" s="13">
        <f t="shared" si="89"/>
        <v>2</v>
      </c>
      <c r="AA264" s="19" t="s">
        <v>60</v>
      </c>
      <c r="AB264" s="19" t="s">
        <v>9</v>
      </c>
      <c r="AC264" s="22" t="s">
        <v>9</v>
      </c>
      <c r="AD264" s="19" t="s">
        <v>60</v>
      </c>
      <c r="AE264" s="19" t="str">
        <f t="shared" si="90"/>
        <v/>
      </c>
      <c r="AF264" s="19" t="str">
        <f t="shared" si="91"/>
        <v/>
      </c>
      <c r="AG264" s="19" t="str">
        <f t="shared" si="92"/>
        <v>X</v>
      </c>
      <c r="AH264" s="19" t="str">
        <f t="shared" si="93"/>
        <v>X</v>
      </c>
      <c r="AI264" s="17" t="str">
        <f t="shared" si="94"/>
        <v>X</v>
      </c>
      <c r="AJ264" s="17" t="str">
        <f t="shared" si="95"/>
        <v/>
      </c>
      <c r="AK264" s="19" t="str">
        <f t="shared" si="96"/>
        <v/>
      </c>
      <c r="AL264" s="19">
        <f t="shared" si="97"/>
        <v>0</v>
      </c>
      <c r="AM264" s="17" t="str">
        <f t="shared" si="98"/>
        <v/>
      </c>
      <c r="AN264" s="19" t="str">
        <f t="shared" si="99"/>
        <v/>
      </c>
      <c r="AO264" s="19" t="str">
        <f t="shared" si="100"/>
        <v/>
      </c>
      <c r="AP264" s="19" t="str">
        <f t="shared" si="101"/>
        <v/>
      </c>
      <c r="AQ264" s="19" t="str">
        <f t="shared" si="102"/>
        <v/>
      </c>
      <c r="AR264" s="17" t="str">
        <f t="shared" si="103"/>
        <v/>
      </c>
      <c r="AS264" s="19" t="str">
        <f t="shared" si="104"/>
        <v/>
      </c>
      <c r="AT264" s="19" t="str">
        <f t="shared" si="105"/>
        <v/>
      </c>
      <c r="AU264" s="19" t="str">
        <f t="shared" si="106"/>
        <v/>
      </c>
      <c r="AV264" s="17" t="str">
        <f t="shared" si="107"/>
        <v/>
      </c>
      <c r="AW264" s="17" t="str">
        <f t="shared" si="108"/>
        <v/>
      </c>
      <c r="AX264" s="19" t="str">
        <f t="shared" si="109"/>
        <v>X</v>
      </c>
      <c r="AY264" s="19" t="str">
        <f t="shared" si="110"/>
        <v>X</v>
      </c>
    </row>
    <row r="265" spans="1:51" ht="15.75" x14ac:dyDescent="0.5">
      <c r="A265" s="40" t="s">
        <v>801</v>
      </c>
      <c r="B265" s="40" t="s">
        <v>802</v>
      </c>
      <c r="C265" s="17" t="s">
        <v>506</v>
      </c>
      <c r="D265" s="57" t="s">
        <v>56</v>
      </c>
      <c r="E265" s="30" t="s">
        <v>10</v>
      </c>
      <c r="F265" s="18" t="s">
        <v>78</v>
      </c>
      <c r="G265" s="40" t="s">
        <v>830</v>
      </c>
      <c r="H265" s="19"/>
      <c r="I265" s="19" t="s">
        <v>60</v>
      </c>
      <c r="J265" s="17"/>
      <c r="K265" s="17">
        <v>1</v>
      </c>
      <c r="L265" s="17" t="s">
        <v>87</v>
      </c>
      <c r="M265" s="17">
        <v>4</v>
      </c>
      <c r="N265" s="17">
        <v>23</v>
      </c>
      <c r="O265" s="17" t="s">
        <v>60</v>
      </c>
      <c r="P265" s="17"/>
      <c r="Q265" s="19"/>
      <c r="R265" s="19">
        <v>1</v>
      </c>
      <c r="S265" s="17">
        <v>1</v>
      </c>
      <c r="T265" s="19">
        <v>1</v>
      </c>
      <c r="U265" s="19"/>
      <c r="V265" s="19"/>
      <c r="W265" s="19"/>
      <c r="X265" s="20" t="s">
        <v>60</v>
      </c>
      <c r="Y265" s="19"/>
      <c r="Z265" s="13">
        <f t="shared" si="89"/>
        <v>1</v>
      </c>
      <c r="AA265" s="34" t="s">
        <v>60</v>
      </c>
      <c r="AB265" s="34" t="s">
        <v>9</v>
      </c>
      <c r="AC265" s="22" t="s">
        <v>9</v>
      </c>
      <c r="AD265" s="34" t="s">
        <v>60</v>
      </c>
      <c r="AE265" s="19" t="str">
        <f t="shared" si="90"/>
        <v>X</v>
      </c>
      <c r="AF265" s="19" t="str">
        <f t="shared" si="91"/>
        <v/>
      </c>
      <c r="AG265" s="19" t="str">
        <f t="shared" si="92"/>
        <v>X</v>
      </c>
      <c r="AH265" s="19" t="str">
        <f t="shared" si="93"/>
        <v>X</v>
      </c>
      <c r="AI265" s="17" t="str">
        <f t="shared" si="94"/>
        <v>X</v>
      </c>
      <c r="AJ265" s="17" t="str">
        <f t="shared" si="95"/>
        <v/>
      </c>
      <c r="AK265" s="19" t="str">
        <f t="shared" si="96"/>
        <v/>
      </c>
      <c r="AL265" s="19">
        <f t="shared" si="97"/>
        <v>0</v>
      </c>
      <c r="AM265" s="17" t="str">
        <f t="shared" si="98"/>
        <v/>
      </c>
      <c r="AN265" s="19" t="str">
        <f t="shared" si="99"/>
        <v/>
      </c>
      <c r="AO265" s="19" t="str">
        <f t="shared" si="100"/>
        <v>X</v>
      </c>
      <c r="AP265" s="19" t="str">
        <f t="shared" si="101"/>
        <v/>
      </c>
      <c r="AQ265" s="19" t="str">
        <f t="shared" si="102"/>
        <v/>
      </c>
      <c r="AR265" s="17" t="str">
        <f t="shared" si="103"/>
        <v/>
      </c>
      <c r="AS265" s="19" t="str">
        <f t="shared" si="104"/>
        <v>X</v>
      </c>
      <c r="AT265" s="19" t="str">
        <f t="shared" si="105"/>
        <v/>
      </c>
      <c r="AU265" s="19" t="str">
        <f t="shared" si="106"/>
        <v/>
      </c>
      <c r="AV265" s="17" t="str">
        <f t="shared" si="107"/>
        <v/>
      </c>
      <c r="AW265" s="17" t="str">
        <f t="shared" si="108"/>
        <v>X</v>
      </c>
      <c r="AX265" s="19" t="str">
        <f t="shared" si="109"/>
        <v/>
      </c>
      <c r="AY265" s="19" t="str">
        <f t="shared" si="110"/>
        <v>X</v>
      </c>
    </row>
    <row r="266" spans="1:51" ht="15" customHeight="1" x14ac:dyDescent="0.5">
      <c r="A266" s="40" t="s">
        <v>882</v>
      </c>
      <c r="B266" s="40" t="s">
        <v>883</v>
      </c>
      <c r="C266" s="34" t="s">
        <v>884</v>
      </c>
      <c r="D266" s="34" t="s">
        <v>56</v>
      </c>
      <c r="E266" s="40"/>
      <c r="F266" s="40" t="s">
        <v>885</v>
      </c>
      <c r="G266" s="40"/>
      <c r="H266" s="34"/>
      <c r="I266" s="34" t="s">
        <v>60</v>
      </c>
      <c r="J266" s="34"/>
      <c r="K266" s="34">
        <v>5</v>
      </c>
      <c r="L266" s="34" t="s">
        <v>75</v>
      </c>
      <c r="M266" s="34">
        <v>2</v>
      </c>
      <c r="N266" s="34">
        <v>118</v>
      </c>
      <c r="O266" s="34"/>
      <c r="P266" s="34" t="s">
        <v>60</v>
      </c>
      <c r="Q266" s="34" t="s">
        <v>60</v>
      </c>
      <c r="R266" s="34">
        <v>1</v>
      </c>
      <c r="S266" s="34"/>
      <c r="T266" s="34"/>
      <c r="U266" s="34">
        <v>1</v>
      </c>
      <c r="V266" s="34"/>
      <c r="W266" s="34">
        <v>1</v>
      </c>
      <c r="X266" s="60"/>
      <c r="Y266" s="34"/>
      <c r="Z266" s="60">
        <f>IF(ISBLANK($X266), SUM(R266:W266), 1)</f>
        <v>3</v>
      </c>
      <c r="AA266" s="34"/>
      <c r="AB266" s="34" t="s">
        <v>60</v>
      </c>
      <c r="AC266" s="60"/>
      <c r="AD266" s="34"/>
      <c r="AE266" s="34" t="str">
        <f>IF(K266&lt;4,"X","")</f>
        <v/>
      </c>
      <c r="AF266" s="34" t="str">
        <f>IF(COUNTBLANK(O266:Q266)&lt;=1,"X","")</f>
        <v>X</v>
      </c>
      <c r="AG266" s="34" t="str">
        <f>$I266</f>
        <v>X</v>
      </c>
      <c r="AH266" s="34" t="str">
        <f>IF($S266 &gt; 0, "X", "")</f>
        <v/>
      </c>
      <c r="AI266" s="34" t="str">
        <f>IF(ISNUMBER(SEARCH("tuck", $F266, 1)), "X", "")</f>
        <v>X</v>
      </c>
      <c r="AJ266" s="34" t="str">
        <f>IF(AND(SUM(R266:W266) = 3, ISBLANK($X266)), "X", "")</f>
        <v>X</v>
      </c>
      <c r="AK266" s="34" t="str">
        <f>IF(OR($L266="ground", $L266="wild"), "X", "")</f>
        <v/>
      </c>
      <c r="AL266" s="34">
        <f>$H266</f>
        <v>0</v>
      </c>
      <c r="AM266" s="34" t="str">
        <f>IF($U266 &gt; 0, "X", "")</f>
        <v>X</v>
      </c>
      <c r="AN266" s="34" t="str">
        <f>IF(AND($R266 &gt; 0, ISBLANK($W266), ISBLANK($S266), ISBLANK($T266), ISBLANK($U266), ISBLANK($V266)), "X", "")</f>
        <v/>
      </c>
      <c r="AO266" s="34" t="str">
        <f>IF(AND(NOT(ISBLANK($O266)), ISBLANK($P266), ISBLANK($Q266)), "X", "")</f>
        <v/>
      </c>
      <c r="AP266" s="34" t="str">
        <f>IF(N266&gt;65,"X","")</f>
        <v>X</v>
      </c>
      <c r="AQ266" s="34" t="str">
        <f>IF(OR($L266="cavity", $L266="wild"), "X", "")</f>
        <v/>
      </c>
      <c r="AR266" s="34" t="str">
        <f>IF($W266 &gt; 0, "X", "")</f>
        <v>X</v>
      </c>
      <c r="AS266" s="34" t="str">
        <f>IF(N266&lt;=30,"X","")</f>
        <v/>
      </c>
      <c r="AT266" s="34" t="str">
        <f>IF(OR($L266="platform", $L266="wild"), "X", "")</f>
        <v>X</v>
      </c>
      <c r="AU266" s="34" t="str">
        <f>IF(AND(NOT(ISBLANK($P266)), ISBLANK($Q266), ISBLANK($O266)), "X", "")</f>
        <v/>
      </c>
      <c r="AV266" s="34" t="str">
        <f>IF($V266 &gt; 0, "X", "")</f>
        <v/>
      </c>
      <c r="AW266" s="34" t="str">
        <f>IF($T266 &gt; 0, "X", "")</f>
        <v/>
      </c>
      <c r="AX266" s="34" t="str">
        <f>IF(AND(NOT(ISBLANK($Q266)), ISBLANK($O266), ISBLANK($P266)), "X", "")</f>
        <v/>
      </c>
      <c r="AY266" s="34" t="str">
        <f>IF(OR($L266="bowl", $L266="wild"), "X", "")</f>
        <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6">
    <cfRule type="cellIs" dxfId="72" priority="1" operator="equal">
      <formula>"Brown"</formula>
    </cfRule>
  </conditionalFormatting>
  <conditionalFormatting sqref="D1:D266">
    <cfRule type="cellIs" dxfId="71" priority="2" operator="equal">
      <formula>"Pink"</formula>
    </cfRule>
  </conditionalFormatting>
  <conditionalFormatting sqref="D1:D266">
    <cfRule type="cellIs" dxfId="70" priority="3" operator="equal">
      <formula>"Teal"</formula>
    </cfRule>
  </conditionalFormatting>
  <conditionalFormatting sqref="D1:D266">
    <cfRule type="cellIs" dxfId="69" priority="4" operator="equal">
      <formula>"White"</formula>
    </cfRule>
  </conditionalFormatting>
  <pageMargins left="0.7" right="0.7" top="0.3" bottom="0.3" header="0" footer="0"/>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11" priority="1" operator="equal">
      <formula>"Brown"</formula>
    </cfRule>
  </conditionalFormatting>
  <conditionalFormatting sqref="D1:D84">
    <cfRule type="cellIs" dxfId="10" priority="2" operator="equal">
      <formula>"Pink"</formula>
    </cfRule>
  </conditionalFormatting>
  <conditionalFormatting sqref="D1:D84">
    <cfRule type="cellIs" dxfId="9" priority="3" operator="equal">
      <formula>"White"</formula>
    </cfRule>
  </conditionalFormatting>
  <conditionalFormatting sqref="D1:D84">
    <cfRule type="cellIs" dxfId="8"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pane ySplit="3" topLeftCell="A4"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7" priority="1" operator="equal">
      <formula>"Brown"</formula>
    </cfRule>
  </conditionalFormatting>
  <conditionalFormatting sqref="D1:D4">
    <cfRule type="cellIs" dxfId="6" priority="2" operator="equal">
      <formula>"Pink"</formula>
    </cfRule>
  </conditionalFormatting>
  <conditionalFormatting sqref="D1:D4">
    <cfRule type="cellIs" dxfId="5" priority="3" operator="equal">
      <formula>"Played"</formula>
    </cfRule>
  </conditionalFormatting>
  <conditionalFormatting sqref="D1:D4">
    <cfRule type="cellIs" dxfId="4"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4"/>
  <sheetViews>
    <sheetView topLeftCell="D1" workbookViewId="0">
      <pane ySplit="1" topLeftCell="A5" activePane="bottomLeft" state="frozen"/>
      <selection pane="bottomLeft" activeCell="I35" sqref="I35"/>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customWidth="1"/>
    <col min="9" max="9" width="11.25" style="59"/>
  </cols>
  <sheetData>
    <row r="1" spans="1:9" ht="15" customHeight="1" x14ac:dyDescent="0.5">
      <c r="A1" s="43" t="s">
        <v>499</v>
      </c>
      <c r="B1" s="44" t="s">
        <v>500</v>
      </c>
      <c r="C1" s="44" t="s">
        <v>501</v>
      </c>
      <c r="D1" s="45" t="s">
        <v>502</v>
      </c>
      <c r="E1" s="45" t="s">
        <v>503</v>
      </c>
      <c r="F1" s="43" t="s">
        <v>504</v>
      </c>
      <c r="G1" s="54" t="s">
        <v>505</v>
      </c>
      <c r="H1" s="53" t="s">
        <v>804</v>
      </c>
      <c r="I1" s="53" t="s">
        <v>880</v>
      </c>
    </row>
    <row r="2" spans="1:9" ht="15" customHeight="1" x14ac:dyDescent="0.5">
      <c r="A2" s="46" t="s">
        <v>28</v>
      </c>
      <c r="B2" s="47" t="s">
        <v>506</v>
      </c>
      <c r="C2" s="47" t="s">
        <v>60</v>
      </c>
      <c r="D2" s="48" t="s">
        <v>507</v>
      </c>
      <c r="E2" s="48" t="s">
        <v>508</v>
      </c>
      <c r="F2" s="46" t="s">
        <v>871</v>
      </c>
      <c r="G2" s="47">
        <v>22</v>
      </c>
      <c r="H2" s="55"/>
      <c r="I2" s="58">
        <v>1.25</v>
      </c>
    </row>
    <row r="3" spans="1:9" ht="15" customHeight="1" x14ac:dyDescent="0.5">
      <c r="A3" s="46" t="s">
        <v>32</v>
      </c>
      <c r="B3" s="47" t="s">
        <v>506</v>
      </c>
      <c r="C3" s="47"/>
      <c r="D3" s="48" t="s">
        <v>509</v>
      </c>
      <c r="E3" s="49"/>
      <c r="F3" s="46" t="s">
        <v>873</v>
      </c>
      <c r="G3" s="47">
        <v>42</v>
      </c>
      <c r="H3" t="s">
        <v>813</v>
      </c>
      <c r="I3" s="58">
        <v>0.75</v>
      </c>
    </row>
    <row r="4" spans="1:9" ht="15" customHeight="1" x14ac:dyDescent="0.5">
      <c r="A4" s="46" t="s">
        <v>510</v>
      </c>
      <c r="B4" s="47" t="s">
        <v>69</v>
      </c>
      <c r="C4" s="47"/>
      <c r="D4" s="48" t="s">
        <v>511</v>
      </c>
      <c r="E4" s="48" t="s">
        <v>512</v>
      </c>
      <c r="F4" s="46" t="s">
        <v>874</v>
      </c>
      <c r="G4" s="47" t="s">
        <v>513</v>
      </c>
      <c r="I4" s="59">
        <v>0</v>
      </c>
    </row>
    <row r="5" spans="1:9" ht="15" customHeight="1" x14ac:dyDescent="0.5">
      <c r="A5" s="46" t="s">
        <v>33</v>
      </c>
      <c r="B5" s="47" t="s">
        <v>69</v>
      </c>
      <c r="C5" s="47" t="s">
        <v>60</v>
      </c>
      <c r="D5" s="48" t="s">
        <v>514</v>
      </c>
      <c r="E5" s="49"/>
      <c r="F5" s="46" t="s">
        <v>866</v>
      </c>
      <c r="G5" s="47">
        <v>31</v>
      </c>
      <c r="I5" s="59">
        <v>1</v>
      </c>
    </row>
    <row r="6" spans="1:9" ht="15" customHeight="1" x14ac:dyDescent="0.5">
      <c r="A6" s="46" t="s">
        <v>34</v>
      </c>
      <c r="B6" s="47" t="s">
        <v>506</v>
      </c>
      <c r="C6" s="47" t="s">
        <v>60</v>
      </c>
      <c r="D6" s="48" t="s">
        <v>515</v>
      </c>
      <c r="E6" s="49"/>
      <c r="F6" s="46" t="s">
        <v>864</v>
      </c>
      <c r="G6" s="47">
        <v>15</v>
      </c>
      <c r="H6" t="s">
        <v>810</v>
      </c>
      <c r="I6" s="59">
        <v>2</v>
      </c>
    </row>
    <row r="7" spans="1:9" ht="15" customHeight="1" x14ac:dyDescent="0.5">
      <c r="A7" s="46" t="s">
        <v>35</v>
      </c>
      <c r="B7" s="47" t="s">
        <v>506</v>
      </c>
      <c r="C7" s="47" t="s">
        <v>60</v>
      </c>
      <c r="D7" s="48" t="s">
        <v>518</v>
      </c>
      <c r="E7" s="49"/>
      <c r="F7" s="46" t="s">
        <v>875</v>
      </c>
      <c r="G7" s="47">
        <v>44</v>
      </c>
      <c r="I7" s="58">
        <v>0.75</v>
      </c>
    </row>
    <row r="8" spans="1:9" ht="15" customHeight="1" x14ac:dyDescent="0.5">
      <c r="A8" s="46" t="s">
        <v>519</v>
      </c>
      <c r="B8" s="47" t="s">
        <v>506</v>
      </c>
      <c r="C8" s="47"/>
      <c r="D8" s="50" t="s">
        <v>521</v>
      </c>
      <c r="E8" s="49"/>
      <c r="F8" s="46" t="s">
        <v>876</v>
      </c>
      <c r="G8" s="47">
        <v>28</v>
      </c>
      <c r="H8" t="s">
        <v>806</v>
      </c>
      <c r="I8" s="59">
        <v>1</v>
      </c>
    </row>
    <row r="9" spans="1:9" ht="15" customHeight="1" x14ac:dyDescent="0.5">
      <c r="A9" s="46" t="s">
        <v>29</v>
      </c>
      <c r="B9" s="47" t="s">
        <v>506</v>
      </c>
      <c r="C9" s="47" t="s">
        <v>60</v>
      </c>
      <c r="D9" s="48" t="s">
        <v>522</v>
      </c>
      <c r="E9" s="48" t="s">
        <v>523</v>
      </c>
      <c r="F9" s="46" t="s">
        <v>871</v>
      </c>
      <c r="G9" s="47">
        <v>21</v>
      </c>
      <c r="I9" s="59">
        <v>1.25</v>
      </c>
    </row>
    <row r="10" spans="1:9" ht="15" customHeight="1" x14ac:dyDescent="0.5">
      <c r="A10" s="46" t="s">
        <v>36</v>
      </c>
      <c r="B10" s="47" t="s">
        <v>69</v>
      </c>
      <c r="C10" s="47" t="s">
        <v>60</v>
      </c>
      <c r="D10" s="48" t="s">
        <v>524</v>
      </c>
      <c r="E10" s="49"/>
      <c r="F10" s="46" t="s">
        <v>877</v>
      </c>
      <c r="G10" s="47">
        <v>21</v>
      </c>
      <c r="I10" s="59">
        <v>0.75</v>
      </c>
    </row>
    <row r="11" spans="1:9" ht="15" customHeight="1" x14ac:dyDescent="0.5">
      <c r="A11" s="46" t="s">
        <v>37</v>
      </c>
      <c r="B11" s="47" t="s">
        <v>69</v>
      </c>
      <c r="C11" s="47" t="s">
        <v>60</v>
      </c>
      <c r="D11" s="48" t="s">
        <v>525</v>
      </c>
      <c r="E11" s="49"/>
      <c r="F11" s="46" t="s">
        <v>878</v>
      </c>
      <c r="G11" s="47">
        <v>29</v>
      </c>
      <c r="I11" s="59">
        <v>1.25</v>
      </c>
    </row>
    <row r="12" spans="1:9" ht="15" customHeight="1" x14ac:dyDescent="0.5">
      <c r="A12" s="46" t="s">
        <v>526</v>
      </c>
      <c r="B12" s="47" t="s">
        <v>506</v>
      </c>
      <c r="C12" s="47"/>
      <c r="D12" s="48" t="s">
        <v>527</v>
      </c>
      <c r="E12" s="48" t="s">
        <v>528</v>
      </c>
      <c r="F12" s="46" t="s">
        <v>864</v>
      </c>
      <c r="G12" s="47" t="s">
        <v>513</v>
      </c>
      <c r="H12" t="s">
        <v>809</v>
      </c>
      <c r="I12" s="59">
        <v>0</v>
      </c>
    </row>
    <row r="13" spans="1:9" ht="15" customHeight="1" x14ac:dyDescent="0.5">
      <c r="A13" s="46" t="s">
        <v>38</v>
      </c>
      <c r="B13" s="47" t="s">
        <v>506</v>
      </c>
      <c r="C13" s="47" t="s">
        <v>60</v>
      </c>
      <c r="D13" s="48" t="s">
        <v>529</v>
      </c>
      <c r="E13" s="50" t="s">
        <v>530</v>
      </c>
      <c r="F13" s="46" t="s">
        <v>866</v>
      </c>
      <c r="G13" s="47">
        <v>31</v>
      </c>
      <c r="H13" t="s">
        <v>805</v>
      </c>
      <c r="I13" s="59">
        <v>1</v>
      </c>
    </row>
    <row r="14" spans="1:9" ht="15" customHeight="1" x14ac:dyDescent="0.5">
      <c r="A14" s="46" t="s">
        <v>531</v>
      </c>
      <c r="B14" s="47" t="s">
        <v>69</v>
      </c>
      <c r="C14" s="51"/>
      <c r="D14" s="48" t="s">
        <v>534</v>
      </c>
      <c r="E14" s="48" t="s">
        <v>512</v>
      </c>
      <c r="F14" s="46" t="s">
        <v>879</v>
      </c>
      <c r="G14" s="47" t="s">
        <v>513</v>
      </c>
      <c r="I14" s="59">
        <v>0</v>
      </c>
    </row>
    <row r="15" spans="1:9" ht="15" customHeight="1" x14ac:dyDescent="0.5">
      <c r="A15" s="46" t="s">
        <v>39</v>
      </c>
      <c r="B15" s="47" t="s">
        <v>506</v>
      </c>
      <c r="C15" s="47" t="s">
        <v>60</v>
      </c>
      <c r="D15" s="48" t="s">
        <v>536</v>
      </c>
      <c r="E15" s="49"/>
      <c r="F15" s="46" t="s">
        <v>864</v>
      </c>
      <c r="G15" s="47">
        <v>13</v>
      </c>
      <c r="H15" t="s">
        <v>810</v>
      </c>
      <c r="I15" s="59">
        <v>2</v>
      </c>
    </row>
    <row r="16" spans="1:9" ht="15" customHeight="1" x14ac:dyDescent="0.5">
      <c r="A16" s="46" t="s">
        <v>40</v>
      </c>
      <c r="B16" s="47" t="s">
        <v>506</v>
      </c>
      <c r="C16" s="47" t="s">
        <v>60</v>
      </c>
      <c r="D16" s="48" t="s">
        <v>537</v>
      </c>
      <c r="E16" s="49"/>
      <c r="F16" s="46" t="s">
        <v>869</v>
      </c>
      <c r="G16" s="47">
        <v>18</v>
      </c>
      <c r="I16" s="59">
        <v>1.5</v>
      </c>
    </row>
    <row r="17" spans="1:9" ht="15" customHeight="1" x14ac:dyDescent="0.5">
      <c r="A17" s="46" t="s">
        <v>41</v>
      </c>
      <c r="B17" s="47" t="s">
        <v>506</v>
      </c>
      <c r="C17" s="47" t="s">
        <v>60</v>
      </c>
      <c r="D17" s="48" t="s">
        <v>538</v>
      </c>
      <c r="E17" s="49"/>
      <c r="F17" s="46" t="s">
        <v>864</v>
      </c>
      <c r="G17" s="47">
        <v>9</v>
      </c>
      <c r="I17" s="59">
        <v>2</v>
      </c>
    </row>
    <row r="18" spans="1:9" ht="15" customHeight="1" x14ac:dyDescent="0.5">
      <c r="A18" s="46" t="s">
        <v>42</v>
      </c>
      <c r="B18" s="47" t="s">
        <v>506</v>
      </c>
      <c r="C18" s="47" t="s">
        <v>60</v>
      </c>
      <c r="D18" s="48" t="s">
        <v>539</v>
      </c>
      <c r="E18" s="49"/>
      <c r="F18" s="46" t="s">
        <v>863</v>
      </c>
      <c r="G18" s="47">
        <v>24</v>
      </c>
      <c r="H18" t="s">
        <v>808</v>
      </c>
      <c r="I18" s="59">
        <v>1</v>
      </c>
    </row>
    <row r="19" spans="1:9" ht="15" customHeight="1" x14ac:dyDescent="0.5">
      <c r="A19" s="46" t="s">
        <v>30</v>
      </c>
      <c r="B19" s="47" t="s">
        <v>506</v>
      </c>
      <c r="C19" s="47" t="s">
        <v>60</v>
      </c>
      <c r="D19" s="48" t="s">
        <v>540</v>
      </c>
      <c r="E19" s="48" t="s">
        <v>541</v>
      </c>
      <c r="F19" s="46" t="s">
        <v>864</v>
      </c>
      <c r="G19" s="47">
        <v>11</v>
      </c>
      <c r="I19" s="59">
        <v>2</v>
      </c>
    </row>
    <row r="20" spans="1:9" ht="15" customHeight="1" x14ac:dyDescent="0.5">
      <c r="A20" s="46" t="s">
        <v>43</v>
      </c>
      <c r="B20" s="47" t="s">
        <v>506</v>
      </c>
      <c r="C20" s="47" t="s">
        <v>60</v>
      </c>
      <c r="D20" s="48" t="s">
        <v>542</v>
      </c>
      <c r="E20" s="49"/>
      <c r="F20" s="46" t="s">
        <v>865</v>
      </c>
      <c r="G20" s="47">
        <v>35</v>
      </c>
      <c r="H20" t="s">
        <v>811</v>
      </c>
      <c r="I20" s="59">
        <v>0.75</v>
      </c>
    </row>
    <row r="21" spans="1:9" ht="15" customHeight="1" x14ac:dyDescent="0.5">
      <c r="A21" s="46" t="s">
        <v>44</v>
      </c>
      <c r="B21" s="47" t="s">
        <v>506</v>
      </c>
      <c r="C21" s="47" t="s">
        <v>60</v>
      </c>
      <c r="D21" s="48" t="s">
        <v>543</v>
      </c>
      <c r="E21" s="48" t="s">
        <v>544</v>
      </c>
      <c r="F21" s="46" t="s">
        <v>866</v>
      </c>
      <c r="G21" s="47">
        <v>31</v>
      </c>
      <c r="H21" t="s">
        <v>805</v>
      </c>
      <c r="I21" s="59">
        <v>1</v>
      </c>
    </row>
    <row r="22" spans="1:9" ht="15" customHeight="1" x14ac:dyDescent="0.5">
      <c r="A22" s="46" t="s">
        <v>545</v>
      </c>
      <c r="B22" s="47" t="s">
        <v>506</v>
      </c>
      <c r="C22" s="47" t="s">
        <v>60</v>
      </c>
      <c r="D22" s="48" t="s">
        <v>546</v>
      </c>
      <c r="E22" s="48" t="s">
        <v>547</v>
      </c>
      <c r="F22" s="46" t="s">
        <v>864</v>
      </c>
      <c r="G22" s="47">
        <v>16</v>
      </c>
      <c r="I22" s="59">
        <v>2</v>
      </c>
    </row>
    <row r="23" spans="1:9" ht="15" customHeight="1" x14ac:dyDescent="0.5">
      <c r="A23" s="46" t="s">
        <v>548</v>
      </c>
      <c r="B23" s="47" t="s">
        <v>506</v>
      </c>
      <c r="C23" s="47"/>
      <c r="D23" s="48" t="s">
        <v>551</v>
      </c>
      <c r="E23" s="49"/>
      <c r="F23" s="46" t="s">
        <v>867</v>
      </c>
      <c r="G23" s="47" t="s">
        <v>513</v>
      </c>
      <c r="H23" t="s">
        <v>807</v>
      </c>
      <c r="I23" s="59">
        <v>0</v>
      </c>
    </row>
    <row r="24" spans="1:9" ht="15" customHeight="1" x14ac:dyDescent="0.5">
      <c r="A24" s="46" t="s">
        <v>46</v>
      </c>
      <c r="B24" s="47" t="s">
        <v>506</v>
      </c>
      <c r="C24" s="47" t="s">
        <v>60</v>
      </c>
      <c r="D24" s="48" t="s">
        <v>552</v>
      </c>
      <c r="E24" s="49"/>
      <c r="F24" s="46" t="s">
        <v>865</v>
      </c>
      <c r="G24" s="47">
        <v>35</v>
      </c>
      <c r="H24" t="s">
        <v>812</v>
      </c>
      <c r="I24" s="59">
        <v>0.75</v>
      </c>
    </row>
    <row r="25" spans="1:9" ht="15" customHeight="1" x14ac:dyDescent="0.5">
      <c r="A25" s="46" t="s">
        <v>31</v>
      </c>
      <c r="B25" s="47" t="s">
        <v>506</v>
      </c>
      <c r="C25" s="47" t="s">
        <v>60</v>
      </c>
      <c r="D25" s="48" t="s">
        <v>553</v>
      </c>
      <c r="E25" s="48" t="s">
        <v>554</v>
      </c>
      <c r="F25" s="46" t="s">
        <v>868</v>
      </c>
      <c r="G25" s="47">
        <v>34</v>
      </c>
      <c r="I25" s="59">
        <v>0.75</v>
      </c>
    </row>
    <row r="26" spans="1:9" ht="15" customHeight="1" x14ac:dyDescent="0.5">
      <c r="A26" s="46" t="s">
        <v>47</v>
      </c>
      <c r="B26" s="47" t="s">
        <v>506</v>
      </c>
      <c r="C26" s="47" t="s">
        <v>60</v>
      </c>
      <c r="D26" s="48" t="s">
        <v>555</v>
      </c>
      <c r="E26" s="48" t="s">
        <v>556</v>
      </c>
      <c r="F26" s="46" t="s">
        <v>866</v>
      </c>
      <c r="G26" s="47">
        <v>31</v>
      </c>
      <c r="H26" t="s">
        <v>805</v>
      </c>
      <c r="I26" s="59">
        <v>1</v>
      </c>
    </row>
    <row r="27" spans="1:9" ht="15" customHeight="1" x14ac:dyDescent="0.5">
      <c r="A27" s="46" t="s">
        <v>48</v>
      </c>
      <c r="B27" s="47" t="s">
        <v>506</v>
      </c>
      <c r="C27" s="47" t="s">
        <v>60</v>
      </c>
      <c r="D27" s="48" t="s">
        <v>557</v>
      </c>
      <c r="E27" s="49"/>
      <c r="F27" s="46" t="s">
        <v>869</v>
      </c>
      <c r="G27" s="47">
        <v>19</v>
      </c>
      <c r="H27" t="s">
        <v>808</v>
      </c>
      <c r="I27" s="59">
        <v>1.25</v>
      </c>
    </row>
    <row r="28" spans="1:9" ht="15" customHeight="1" x14ac:dyDescent="0.5">
      <c r="A28" s="46" t="s">
        <v>49</v>
      </c>
      <c r="B28" s="47" t="s">
        <v>506</v>
      </c>
      <c r="C28" s="47" t="s">
        <v>60</v>
      </c>
      <c r="D28" s="48" t="s">
        <v>558</v>
      </c>
      <c r="E28" s="49"/>
      <c r="F28" s="46" t="s">
        <v>864</v>
      </c>
      <c r="G28" s="47">
        <v>15</v>
      </c>
      <c r="I28" s="59">
        <v>2</v>
      </c>
    </row>
    <row r="29" spans="1:9" ht="15" customHeight="1" x14ac:dyDescent="0.5">
      <c r="A29" s="46" t="s">
        <v>559</v>
      </c>
      <c r="B29" s="47" t="s">
        <v>506</v>
      </c>
      <c r="C29" s="47"/>
      <c r="D29" s="48" t="s">
        <v>560</v>
      </c>
      <c r="E29" s="49"/>
      <c r="F29" s="46" t="s">
        <v>870</v>
      </c>
      <c r="G29" s="47" t="s">
        <v>513</v>
      </c>
      <c r="H29" t="s">
        <v>814</v>
      </c>
      <c r="I29" s="59">
        <v>0</v>
      </c>
    </row>
    <row r="30" spans="1:9" ht="15" customHeight="1" x14ac:dyDescent="0.5">
      <c r="A30" s="46" t="s">
        <v>50</v>
      </c>
      <c r="B30" s="47" t="s">
        <v>506</v>
      </c>
      <c r="C30" s="47" t="s">
        <v>60</v>
      </c>
      <c r="D30" s="48" t="s">
        <v>561</v>
      </c>
      <c r="E30" s="49"/>
      <c r="F30" s="46" t="s">
        <v>871</v>
      </c>
      <c r="G30" s="47">
        <v>22</v>
      </c>
      <c r="I30" s="59">
        <v>1.5</v>
      </c>
    </row>
    <row r="31" spans="1:9" ht="15" customHeight="1" x14ac:dyDescent="0.5">
      <c r="A31" s="46" t="s">
        <v>51</v>
      </c>
      <c r="B31" s="47" t="s">
        <v>506</v>
      </c>
      <c r="C31" s="47" t="s">
        <v>60</v>
      </c>
      <c r="D31" s="48" t="s">
        <v>562</v>
      </c>
      <c r="E31" s="49"/>
      <c r="F31" s="46" t="s">
        <v>872</v>
      </c>
      <c r="G31" s="47">
        <v>26</v>
      </c>
      <c r="H31" t="s">
        <v>808</v>
      </c>
      <c r="I31" s="59">
        <v>1</v>
      </c>
    </row>
    <row r="32" spans="1:9" ht="15" customHeight="1" x14ac:dyDescent="0.5">
      <c r="A32" s="46" t="s">
        <v>52</v>
      </c>
      <c r="B32" s="47" t="s">
        <v>506</v>
      </c>
      <c r="C32" s="47" t="s">
        <v>60</v>
      </c>
      <c r="D32" s="48" t="s">
        <v>563</v>
      </c>
      <c r="E32" s="48" t="s">
        <v>564</v>
      </c>
      <c r="F32" s="46" t="s">
        <v>866</v>
      </c>
      <c r="G32" s="47">
        <v>31</v>
      </c>
      <c r="H32" t="s">
        <v>805</v>
      </c>
      <c r="I32" s="59">
        <v>1</v>
      </c>
    </row>
    <row r="33" spans="1:9" ht="15" customHeight="1" x14ac:dyDescent="0.5">
      <c r="A33" s="46" t="s">
        <v>565</v>
      </c>
      <c r="B33" s="47" t="s">
        <v>69</v>
      </c>
      <c r="C33" s="47" t="s">
        <v>60</v>
      </c>
      <c r="D33" s="48" t="s">
        <v>566</v>
      </c>
      <c r="E33" s="48" t="s">
        <v>567</v>
      </c>
      <c r="F33" s="46" t="s">
        <v>513</v>
      </c>
      <c r="G33" s="47">
        <v>44</v>
      </c>
      <c r="I33" s="59">
        <v>0</v>
      </c>
    </row>
    <row r="34" spans="1:9" ht="15.75" x14ac:dyDescent="0.5">
      <c r="A34" s="46" t="s">
        <v>568</v>
      </c>
      <c r="B34" s="47" t="s">
        <v>69</v>
      </c>
      <c r="C34" s="47" t="s">
        <v>60</v>
      </c>
      <c r="D34" s="48" t="s">
        <v>569</v>
      </c>
      <c r="E34" s="48" t="s">
        <v>570</v>
      </c>
      <c r="F34" s="46" t="s">
        <v>513</v>
      </c>
      <c r="G34" s="47">
        <v>28</v>
      </c>
      <c r="I34" s="59">
        <v>0</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516</v>
      </c>
      <c r="B79" s="16" t="s">
        <v>517</v>
      </c>
      <c r="C79" s="17" t="s">
        <v>55</v>
      </c>
      <c r="D79" s="38" t="s">
        <v>63</v>
      </c>
      <c r="E79" s="16" t="s">
        <v>81</v>
      </c>
      <c r="F79" s="18" t="s">
        <v>520</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532</v>
      </c>
      <c r="B80" s="16" t="s">
        <v>533</v>
      </c>
      <c r="C80" s="17" t="s">
        <v>55</v>
      </c>
      <c r="D80" s="38" t="s">
        <v>56</v>
      </c>
      <c r="E80" s="16" t="s">
        <v>81</v>
      </c>
      <c r="F80" s="18" t="s">
        <v>535</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549</v>
      </c>
      <c r="B81" s="30" t="s">
        <v>550</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571</v>
      </c>
      <c r="B82" s="16" t="s">
        <v>572</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573</v>
      </c>
      <c r="B83" s="30" t="s">
        <v>574</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575</v>
      </c>
      <c r="B84" s="16" t="s">
        <v>576</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577</v>
      </c>
      <c r="B85" s="16" t="s">
        <v>578</v>
      </c>
      <c r="C85" s="17" t="s">
        <v>55</v>
      </c>
      <c r="D85" s="38" t="s">
        <v>56</v>
      </c>
      <c r="E85" s="16" t="s">
        <v>73</v>
      </c>
      <c r="F85" s="18" t="s">
        <v>579</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580</v>
      </c>
      <c r="B86" s="16" t="s">
        <v>581</v>
      </c>
      <c r="C86" s="17" t="s">
        <v>55</v>
      </c>
      <c r="D86" s="38" t="s">
        <v>56</v>
      </c>
      <c r="E86" s="16" t="s">
        <v>90</v>
      </c>
      <c r="F86" s="18" t="s">
        <v>582</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583</v>
      </c>
      <c r="B87" s="16" t="s">
        <v>584</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585</v>
      </c>
      <c r="B88" s="16" t="s">
        <v>586</v>
      </c>
      <c r="C88" s="17" t="s">
        <v>55</v>
      </c>
      <c r="D88" s="38" t="s">
        <v>56</v>
      </c>
      <c r="E88" s="16" t="s">
        <v>118</v>
      </c>
      <c r="F88" s="40" t="s">
        <v>587</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588</v>
      </c>
      <c r="B89" s="16" t="s">
        <v>589</v>
      </c>
      <c r="C89" s="17" t="s">
        <v>55</v>
      </c>
      <c r="D89" s="38" t="s">
        <v>85</v>
      </c>
      <c r="E89" s="16" t="s">
        <v>118</v>
      </c>
      <c r="F89" s="18" t="s">
        <v>590</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591</v>
      </c>
      <c r="B90" s="16" t="s">
        <v>592</v>
      </c>
      <c r="C90" s="17" t="s">
        <v>55</v>
      </c>
      <c r="D90" s="38" t="s">
        <v>56</v>
      </c>
      <c r="E90" s="16" t="s">
        <v>133</v>
      </c>
      <c r="F90" s="18" t="s">
        <v>593</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594</v>
      </c>
      <c r="B91" s="16" t="s">
        <v>595</v>
      </c>
      <c r="C91" s="17" t="s">
        <v>55</v>
      </c>
      <c r="D91" s="38" t="s">
        <v>85</v>
      </c>
      <c r="E91" s="16" t="s">
        <v>118</v>
      </c>
      <c r="F91" s="18" t="s">
        <v>590</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596</v>
      </c>
      <c r="B92" s="16" t="s">
        <v>597</v>
      </c>
      <c r="C92" s="17" t="s">
        <v>55</v>
      </c>
      <c r="D92" s="38" t="s">
        <v>56</v>
      </c>
      <c r="E92" s="16" t="s">
        <v>90</v>
      </c>
      <c r="F92" s="18" t="s">
        <v>582</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598</v>
      </c>
      <c r="B93" s="16" t="s">
        <v>599</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600</v>
      </c>
      <c r="B94" s="16" t="s">
        <v>601</v>
      </c>
      <c r="C94" s="17" t="s">
        <v>55</v>
      </c>
      <c r="D94" s="17" t="s">
        <v>56</v>
      </c>
      <c r="E94" s="16" t="s">
        <v>90</v>
      </c>
      <c r="F94" s="18" t="s">
        <v>602</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603</v>
      </c>
      <c r="B95" s="16" t="s">
        <v>604</v>
      </c>
      <c r="C95" s="17" t="s">
        <v>55</v>
      </c>
      <c r="D95" s="17" t="s">
        <v>56</v>
      </c>
      <c r="E95" s="16" t="s">
        <v>81</v>
      </c>
      <c r="F95" s="18" t="s">
        <v>605</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606</v>
      </c>
      <c r="B96" s="16" t="s">
        <v>607</v>
      </c>
      <c r="C96" s="17" t="s">
        <v>55</v>
      </c>
      <c r="D96" s="17" t="s">
        <v>56</v>
      </c>
      <c r="E96" s="16" t="s">
        <v>133</v>
      </c>
      <c r="F96" s="18" t="s">
        <v>608</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609</v>
      </c>
      <c r="B97" s="16" t="s">
        <v>610</v>
      </c>
      <c r="C97" s="17" t="s">
        <v>55</v>
      </c>
      <c r="D97" s="17" t="s">
        <v>56</v>
      </c>
      <c r="E97" s="16" t="s">
        <v>118</v>
      </c>
      <c r="F97" s="18" t="s">
        <v>611</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612</v>
      </c>
      <c r="B98" s="16" t="s">
        <v>613</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614</v>
      </c>
      <c r="B99" s="16" t="s">
        <v>615</v>
      </c>
      <c r="C99" s="17" t="s">
        <v>55</v>
      </c>
      <c r="D99" s="17" t="s">
        <v>63</v>
      </c>
      <c r="E99" s="16" t="s">
        <v>10</v>
      </c>
      <c r="F99" s="18" t="s">
        <v>616</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617</v>
      </c>
      <c r="B100" s="16" t="s">
        <v>618</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619</v>
      </c>
      <c r="B101" s="16" t="s">
        <v>620</v>
      </c>
      <c r="C101" s="17" t="s">
        <v>55</v>
      </c>
      <c r="D101" s="17" t="s">
        <v>85</v>
      </c>
      <c r="E101" s="16" t="s">
        <v>118</v>
      </c>
      <c r="F101" s="18" t="s">
        <v>621</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622</v>
      </c>
      <c r="B102" s="16" t="s">
        <v>623</v>
      </c>
      <c r="C102" s="17" t="s">
        <v>55</v>
      </c>
      <c r="D102" s="17" t="s">
        <v>85</v>
      </c>
      <c r="E102" s="16" t="s">
        <v>64</v>
      </c>
      <c r="F102" s="18" t="s">
        <v>624</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625</v>
      </c>
      <c r="B103" s="16" t="s">
        <v>626</v>
      </c>
      <c r="C103" s="17" t="s">
        <v>55</v>
      </c>
      <c r="D103" s="17" t="s">
        <v>56</v>
      </c>
      <c r="E103" s="16" t="s">
        <v>133</v>
      </c>
      <c r="F103" s="18" t="s">
        <v>627</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628</v>
      </c>
      <c r="B104" s="16" t="s">
        <v>629</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630</v>
      </c>
      <c r="B105" s="16" t="s">
        <v>631</v>
      </c>
      <c r="C105" s="17" t="s">
        <v>55</v>
      </c>
      <c r="D105" s="17" t="s">
        <v>56</v>
      </c>
      <c r="E105" s="16" t="s">
        <v>73</v>
      </c>
      <c r="F105" s="18" t="s">
        <v>579</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632</v>
      </c>
      <c r="B106" s="16" t="s">
        <v>633</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634</v>
      </c>
      <c r="B107" s="16" t="s">
        <v>635</v>
      </c>
      <c r="C107" s="17" t="s">
        <v>55</v>
      </c>
      <c r="D107" s="17" t="s">
        <v>56</v>
      </c>
      <c r="E107" s="16" t="s">
        <v>64</v>
      </c>
      <c r="F107" s="18" t="s">
        <v>636</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637</v>
      </c>
      <c r="B108" s="16" t="s">
        <v>638</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639</v>
      </c>
      <c r="B109" s="16" t="s">
        <v>640</v>
      </c>
      <c r="C109" s="17" t="s">
        <v>55</v>
      </c>
      <c r="D109" s="17" t="s">
        <v>63</v>
      </c>
      <c r="E109" s="16" t="s">
        <v>57</v>
      </c>
      <c r="F109" s="18" t="s">
        <v>641</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642</v>
      </c>
      <c r="B110" s="16" t="s">
        <v>643</v>
      </c>
      <c r="C110" s="17" t="s">
        <v>55</v>
      </c>
      <c r="D110" s="17" t="s">
        <v>56</v>
      </c>
      <c r="E110" s="16" t="s">
        <v>73</v>
      </c>
      <c r="F110" s="18" t="s">
        <v>644</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645</v>
      </c>
      <c r="B111" s="16" t="s">
        <v>646</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647</v>
      </c>
      <c r="B112" s="16" t="s">
        <v>648</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649</v>
      </c>
      <c r="B113" s="16" t="s">
        <v>650</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651</v>
      </c>
      <c r="B114" s="16" t="s">
        <v>652</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653</v>
      </c>
      <c r="B115" s="16" t="s">
        <v>654</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655</v>
      </c>
      <c r="B116" s="16" t="s">
        <v>656</v>
      </c>
      <c r="C116" s="17" t="s">
        <v>55</v>
      </c>
      <c r="D116" s="17" t="s">
        <v>56</v>
      </c>
      <c r="E116" s="16" t="s">
        <v>81</v>
      </c>
      <c r="F116" s="18" t="s">
        <v>657</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658</v>
      </c>
      <c r="B117" s="16" t="s">
        <v>659</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660</v>
      </c>
      <c r="B118" s="16" t="s">
        <v>661</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662</v>
      </c>
      <c r="B119" s="16" t="s">
        <v>663</v>
      </c>
      <c r="C119" s="17" t="s">
        <v>55</v>
      </c>
      <c r="D119" s="17" t="s">
        <v>56</v>
      </c>
      <c r="E119" s="16" t="s">
        <v>118</v>
      </c>
      <c r="F119" s="40" t="s">
        <v>587</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664</v>
      </c>
      <c r="B120" s="16" t="s">
        <v>665</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666</v>
      </c>
      <c r="B121" s="30" t="s">
        <v>667</v>
      </c>
      <c r="C121" s="17" t="s">
        <v>55</v>
      </c>
      <c r="D121" s="17" t="s">
        <v>56</v>
      </c>
      <c r="E121" s="16" t="s">
        <v>81</v>
      </c>
      <c r="F121" s="18" t="s">
        <v>668</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669</v>
      </c>
      <c r="B122" s="16" t="s">
        <v>670</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671</v>
      </c>
      <c r="B123" s="30" t="s">
        <v>672</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673</v>
      </c>
      <c r="B124" s="16" t="s">
        <v>674</v>
      </c>
      <c r="C124" s="17" t="s">
        <v>55</v>
      </c>
      <c r="D124" s="17" t="s">
        <v>56</v>
      </c>
      <c r="E124" s="16" t="s">
        <v>90</v>
      </c>
      <c r="F124" s="18" t="s">
        <v>582</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675</v>
      </c>
      <c r="B125" s="16" t="s">
        <v>676</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677</v>
      </c>
      <c r="B126" s="16" t="s">
        <v>678</v>
      </c>
      <c r="C126" s="17" t="s">
        <v>55</v>
      </c>
      <c r="D126" s="17" t="s">
        <v>56</v>
      </c>
      <c r="E126" s="16" t="s">
        <v>64</v>
      </c>
      <c r="F126" s="18" t="s">
        <v>679</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680</v>
      </c>
      <c r="B127" s="16" t="s">
        <v>681</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682</v>
      </c>
      <c r="B128" s="16" t="s">
        <v>683</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684</v>
      </c>
      <c r="B129" s="16" t="s">
        <v>685</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686</v>
      </c>
      <c r="B130" s="16" t="s">
        <v>687</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688</v>
      </c>
      <c r="B131" s="16" t="s">
        <v>689</v>
      </c>
      <c r="C131" s="17" t="s">
        <v>55</v>
      </c>
      <c r="D131" s="17" t="s">
        <v>56</v>
      </c>
      <c r="E131" s="16" t="s">
        <v>10</v>
      </c>
      <c r="F131" s="18" t="s">
        <v>690</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691</v>
      </c>
      <c r="B132" s="16" t="s">
        <v>692</v>
      </c>
      <c r="C132" s="17" t="s">
        <v>55</v>
      </c>
      <c r="D132" s="17" t="s">
        <v>56</v>
      </c>
      <c r="E132" s="16" t="s">
        <v>81</v>
      </c>
      <c r="F132" s="18" t="s">
        <v>693</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694</v>
      </c>
      <c r="B133" s="16" t="s">
        <v>695</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696</v>
      </c>
      <c r="B134" s="30" t="s">
        <v>697</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698</v>
      </c>
      <c r="B135" s="16" t="s">
        <v>699</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700</v>
      </c>
      <c r="B136" s="16" t="s">
        <v>701</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702</v>
      </c>
      <c r="B137" s="16" t="s">
        <v>703</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704</v>
      </c>
      <c r="B138" s="16" t="s">
        <v>705</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706</v>
      </c>
      <c r="B139" s="16" t="s">
        <v>707</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708</v>
      </c>
      <c r="B140" s="16" t="s">
        <v>709</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710</v>
      </c>
      <c r="B141" s="16" t="s">
        <v>711</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712</v>
      </c>
      <c r="B142" s="16" t="s">
        <v>713</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714</v>
      </c>
      <c r="B143" s="16" t="s">
        <v>715</v>
      </c>
      <c r="C143" s="17" t="s">
        <v>55</v>
      </c>
      <c r="D143" s="17" t="s">
        <v>56</v>
      </c>
      <c r="E143" s="16" t="s">
        <v>133</v>
      </c>
      <c r="F143" s="18" t="s">
        <v>716</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717</v>
      </c>
      <c r="B144" s="16" t="s">
        <v>718</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719</v>
      </c>
      <c r="B145" s="16" t="s">
        <v>720</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721</v>
      </c>
      <c r="B146" s="16" t="s">
        <v>722</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723</v>
      </c>
      <c r="B147" s="30" t="s">
        <v>724</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725</v>
      </c>
      <c r="B148" s="16" t="s">
        <v>726</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727</v>
      </c>
      <c r="B149" s="16" t="s">
        <v>728</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729</v>
      </c>
      <c r="B150" s="16" t="s">
        <v>730</v>
      </c>
      <c r="C150" s="17" t="s">
        <v>55</v>
      </c>
      <c r="D150" s="17" t="s">
        <v>85</v>
      </c>
      <c r="E150" s="16" t="s">
        <v>64</v>
      </c>
      <c r="F150" s="18" t="s">
        <v>731</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732</v>
      </c>
      <c r="B151" s="30" t="s">
        <v>733</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734</v>
      </c>
      <c r="B152" s="16" t="s">
        <v>735</v>
      </c>
      <c r="C152" s="17" t="s">
        <v>55</v>
      </c>
      <c r="D152" s="17" t="s">
        <v>56</v>
      </c>
      <c r="E152" s="16" t="s">
        <v>81</v>
      </c>
      <c r="F152" s="18" t="s">
        <v>535</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736</v>
      </c>
      <c r="B153" s="16" t="s">
        <v>737</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738</v>
      </c>
      <c r="B154" s="16" t="s">
        <v>739</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740</v>
      </c>
      <c r="B155" s="16" t="s">
        <v>741</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742</v>
      </c>
      <c r="B156" s="16" t="s">
        <v>743</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744</v>
      </c>
      <c r="B157" s="16" t="s">
        <v>745</v>
      </c>
      <c r="C157" s="17" t="s">
        <v>55</v>
      </c>
      <c r="D157" s="17" t="s">
        <v>56</v>
      </c>
      <c r="E157" s="16" t="s">
        <v>81</v>
      </c>
      <c r="F157" s="18" t="s">
        <v>746</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747</v>
      </c>
      <c r="B158" s="16" t="s">
        <v>748</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749</v>
      </c>
      <c r="B159" s="16" t="s">
        <v>750</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751</v>
      </c>
      <c r="B160" s="16" t="s">
        <v>752</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754</v>
      </c>
      <c r="B161" s="16" t="s">
        <v>755</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756</v>
      </c>
      <c r="B162" s="16" t="s">
        <v>757</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758</v>
      </c>
      <c r="B163" s="16" t="s">
        <v>759</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760</v>
      </c>
      <c r="B164" s="16" t="s">
        <v>761</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762</v>
      </c>
      <c r="B165" s="30" t="s">
        <v>763</v>
      </c>
      <c r="C165" s="17" t="s">
        <v>102</v>
      </c>
      <c r="D165" s="17" t="s">
        <v>56</v>
      </c>
      <c r="E165" s="16"/>
      <c r="F165" s="18" t="s">
        <v>764</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765</v>
      </c>
      <c r="B166" s="16" t="s">
        <v>766</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767</v>
      </c>
      <c r="B167" s="16" t="s">
        <v>768</v>
      </c>
      <c r="C167" s="17" t="s">
        <v>55</v>
      </c>
      <c r="D167" s="17" t="s">
        <v>56</v>
      </c>
      <c r="E167" s="16" t="s">
        <v>64</v>
      </c>
      <c r="F167" s="18" t="s">
        <v>769</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770</v>
      </c>
      <c r="B168" s="16" t="s">
        <v>771</v>
      </c>
      <c r="C168" s="17" t="s">
        <v>55</v>
      </c>
      <c r="D168" s="17" t="s">
        <v>56</v>
      </c>
      <c r="E168" s="16" t="s">
        <v>133</v>
      </c>
      <c r="F168" s="18" t="s">
        <v>627</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772</v>
      </c>
      <c r="B169" s="16" t="s">
        <v>773</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774</v>
      </c>
      <c r="B170" s="16" t="s">
        <v>775</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776</v>
      </c>
      <c r="B171" s="16" t="s">
        <v>777</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778</v>
      </c>
      <c r="B172" s="30" t="s">
        <v>779</v>
      </c>
      <c r="C172" s="17" t="s">
        <v>102</v>
      </c>
      <c r="D172" s="17" t="s">
        <v>56</v>
      </c>
      <c r="E172" s="16"/>
      <c r="F172" s="18" t="s">
        <v>780</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781</v>
      </c>
      <c r="B173" s="16" t="s">
        <v>782</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783</v>
      </c>
      <c r="B174" s="16" t="s">
        <v>784</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785</v>
      </c>
      <c r="B175" s="16" t="s">
        <v>786</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787</v>
      </c>
      <c r="B176" s="16" t="s">
        <v>788</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789</v>
      </c>
      <c r="B177" s="16" t="s">
        <v>790</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791</v>
      </c>
      <c r="B178" s="16" t="s">
        <v>792</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793</v>
      </c>
      <c r="B179" s="16" t="s">
        <v>794</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795</v>
      </c>
      <c r="B180" s="16" t="s">
        <v>796</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797</v>
      </c>
      <c r="B181" s="16" t="s">
        <v>798</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799</v>
      </c>
      <c r="B182" s="16" t="s">
        <v>800</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801</v>
      </c>
      <c r="B183" s="30" t="s">
        <v>802</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5" priority="1" operator="equal">
      <formula>"Brown"</formula>
    </cfRule>
  </conditionalFormatting>
  <conditionalFormatting sqref="D1:D183">
    <cfRule type="cellIs" dxfId="14" priority="2" operator="equal">
      <formula>"Pink"</formula>
    </cfRule>
  </conditionalFormatting>
  <conditionalFormatting sqref="D1:D183">
    <cfRule type="cellIs" dxfId="13" priority="3" operator="equal">
      <formula>"White"</formula>
    </cfRule>
  </conditionalFormatting>
  <conditionalFormatting sqref="D1:D183">
    <cfRule type="cellIs" dxfId="12"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2020-10-03T17:56:28Z</dcterms:modified>
</cp:coreProperties>
</file>