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28800" windowHeight="12000"/>
  </bookViews>
  <sheets>
    <sheet name="TODOS" sheetId="6" r:id="rId1"/>
    <sheet name="Feeds" sheetId="2" r:id="rId2"/>
    <sheet name="Scenario" sheetId="3" r:id="rId3"/>
    <sheet name="Batch" sheetId="5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37" i="2"/>
  <c r="F36" i="2"/>
  <c r="F35" i="2"/>
  <c r="F34" i="2"/>
  <c r="F33" i="2"/>
  <c r="F32" i="2"/>
  <c r="F31" i="2"/>
  <c r="F30" i="2"/>
  <c r="F29" i="2"/>
  <c r="F28" i="2"/>
  <c r="F27" i="2"/>
  <c r="F26" i="2"/>
  <c r="F2" i="2" l="1"/>
  <c r="F4" i="2" l="1"/>
  <c r="F5" i="2" l="1"/>
  <c r="F7" i="2"/>
  <c r="F10" i="2"/>
  <c r="F12" i="2"/>
  <c r="F3" i="2"/>
  <c r="F6" i="2"/>
  <c r="F8" i="2"/>
  <c r="F9" i="2"/>
  <c r="F11" i="2"/>
  <c r="F13" i="2"/>
</calcChain>
</file>

<file path=xl/comments1.xml><?xml version="1.0" encoding="utf-8"?>
<comments xmlns="http://schemas.openxmlformats.org/spreadsheetml/2006/main">
  <authors>
    <author>MARQUES Gabriel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Either price or column name or batch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0.11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0.14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0.1
</t>
        </r>
      </text>
    </comment>
  </commentList>
</comments>
</file>

<file path=xl/comments2.xml><?xml version="1.0" encoding="utf-8"?>
<comments xmlns="http://schemas.openxmlformats.org/spreadsheetml/2006/main">
  <authors>
    <author>MARQUES Gabriel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Either price or Column name for batch
</t>
        </r>
      </text>
    </comment>
  </commentList>
</comments>
</file>

<file path=xl/sharedStrings.xml><?xml version="1.0" encoding="utf-8"?>
<sst xmlns="http://schemas.openxmlformats.org/spreadsheetml/2006/main" count="457" uniqueCount="376">
  <si>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</si>
  <si>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</si>
  <si>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</si>
  <si>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</si>
  <si>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</si>
  <si>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</si>
  <si>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</si>
  <si>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</si>
  <si>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</si>
  <si>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</si>
  <si>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</si>
  <si>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</si>
  <si>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</si>
  <si>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</si>
  <si>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</si>
  <si>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</si>
  <si>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</si>
  <si>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</si>
  <si>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</si>
  <si>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</si>
  <si>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</si>
  <si>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</si>
  <si>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</si>
  <si>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</si>
  <si>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</si>
  <si>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</si>
  <si>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</si>
  <si>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</si>
  <si>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</si>
  <si>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</si>
  <si>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</si>
  <si>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</si>
  <si>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</si>
  <si>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</si>
  <si>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</si>
  <si>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</si>
  <si>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</si>
  <si>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</si>
  <si>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</si>
  <si>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</si>
  <si>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</si>
  <si>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</si>
  <si>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</si>
  <si>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</si>
  <si>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</si>
  <si>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</si>
  <si>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</si>
  <si>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</si>
  <si>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</si>
  <si>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</si>
  <si>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</si>
  <si>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</si>
  <si>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</si>
  <si>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</si>
  <si>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</si>
  <si>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</si>
  <si>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</si>
  <si>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</si>
  <si>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</si>
  <si>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</si>
  <si>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</si>
  <si>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</si>
  <si>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</si>
  <si>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</si>
  <si>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</si>
  <si>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</si>
  <si>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</si>
  <si>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</si>
  <si>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</si>
  <si>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</si>
  <si>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</si>
  <si>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</si>
  <si>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</si>
  <si>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</si>
  <si>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</si>
  <si>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</si>
  <si>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</si>
  <si>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</si>
  <si>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</si>
  <si>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</si>
  <si>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</si>
  <si>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</si>
  <si>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</si>
  <si>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</si>
  <si>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</si>
  <si>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</si>
  <si>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</si>
  <si>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</si>
  <si>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</si>
  <si>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</si>
  <si>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</si>
  <si>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</si>
  <si>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</si>
  <si>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</si>
  <si>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</si>
  <si>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</si>
  <si>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</si>
  <si>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</si>
  <si>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</si>
  <si>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</si>
  <si>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</si>
  <si>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</si>
  <si>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</si>
  <si>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</si>
  <si>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</si>
  <si>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</si>
  <si>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</si>
  <si>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</si>
  <si>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</si>
  <si>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</si>
  <si>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</si>
  <si>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</si>
  <si>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</si>
  <si>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</si>
  <si>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</si>
  <si>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</si>
  <si>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</si>
  <si>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</si>
  <si>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</si>
  <si>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</si>
  <si>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</si>
  <si>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</si>
  <si>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</si>
  <si>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</si>
  <si>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</si>
  <si>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</si>
  <si>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</si>
  <si>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</si>
  <si>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</si>
  <si>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</si>
  <si>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</si>
  <si>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</si>
  <si>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</si>
  <si>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</si>
  <si>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</si>
  <si>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</si>
  <si>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</si>
  <si>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</si>
  <si>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</si>
  <si>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</si>
  <si>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</si>
  <si>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</si>
  <si>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</si>
  <si>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</si>
  <si>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</si>
  <si>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</si>
  <si>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</si>
  <si>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</si>
  <si>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</si>
  <si>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</si>
  <si>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</si>
  <si>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</si>
  <si>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</si>
  <si>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</si>
  <si>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</si>
  <si>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</si>
  <si>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</si>
  <si>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</si>
  <si>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</si>
  <si>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</si>
  <si>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</si>
  <si>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</si>
  <si>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</si>
  <si>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</si>
  <si>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</si>
  <si>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</si>
  <si>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</si>
  <si>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</si>
  <si>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</si>
  <si>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</si>
  <si>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</si>
  <si>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</si>
  <si>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</si>
  <si>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</si>
  <si>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</si>
  <si>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</si>
  <si>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</si>
  <si>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</si>
  <si>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</si>
  <si>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</si>
  <si>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</si>
  <si>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</si>
  <si>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</si>
  <si>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</si>
  <si>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</si>
  <si>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</si>
  <si>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</si>
  <si>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</si>
  <si>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</si>
  <si>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</si>
  <si>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</si>
  <si>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</si>
  <si>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</si>
  <si>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</si>
  <si>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</si>
  <si>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</si>
  <si>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</si>
  <si>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</si>
  <si>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</si>
  <si>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</si>
  <si>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</si>
  <si>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</si>
  <si>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</si>
  <si>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</si>
  <si>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</si>
  <si>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</si>
  <si>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</si>
  <si>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</si>
  <si>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</si>
  <si>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</si>
  <si>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</si>
  <si>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</si>
  <si>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</si>
  <si>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</si>
  <si>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</si>
  <si>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</si>
  <si>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</si>
  <si>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</si>
  <si>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</si>
  <si>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</si>
  <si>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</si>
  <si>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</si>
  <si>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</si>
  <si>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</si>
  <si>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</si>
  <si>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</si>
  <si>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</si>
  <si>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</si>
  <si>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</si>
  <si>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</si>
  <si>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</si>
  <si>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</si>
  <si>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</si>
  <si>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</si>
  <si>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</si>
  <si>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</si>
  <si>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</si>
  <si>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</si>
  <si>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</si>
  <si>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</si>
  <si>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</si>
  <si>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</si>
  <si>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</si>
  <si>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</si>
  <si>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</si>
  <si>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</si>
  <si>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</si>
  <si>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</si>
  <si>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</si>
  <si>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</si>
  <si>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</si>
  <si>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</si>
  <si>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</si>
  <si>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</si>
  <si>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</si>
  <si>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</si>
  <si>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</si>
  <si>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</si>
  <si>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</si>
  <si>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</si>
  <si>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</si>
  <si>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</si>
  <si>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</si>
  <si>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</si>
  <si>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</si>
  <si>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</si>
  <si>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</si>
  <si>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</si>
  <si>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</si>
  <si>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</si>
  <si>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</si>
  <si>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</si>
  <si>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</si>
  <si>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</si>
  <si>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</si>
  <si>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</si>
  <si>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</si>
  <si>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</si>
  <si>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</si>
  <si>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</si>
  <si>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</si>
  <si>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</si>
  <si>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</si>
  <si>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</si>
  <si>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</si>
  <si>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</si>
  <si>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</si>
  <si>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</si>
  <si>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</si>
  <si>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</si>
  <si>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</si>
  <si>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</si>
  <si>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</si>
  <si>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</si>
  <si>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</si>
  <si>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</si>
  <si>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</si>
  <si>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</si>
  <si>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</si>
  <si>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</si>
  <si>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</si>
  <si>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</si>
  <si>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</si>
  <si>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</si>
  <si>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</si>
  <si>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</si>
  <si>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</si>
  <si>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</si>
  <si>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</si>
  <si>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</si>
  <si>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</si>
  <si>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</si>
  <si>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</si>
  <si>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</si>
  <si>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</si>
  <si>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</si>
  <si>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</si>
  <si>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</si>
  <si>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</si>
  <si>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</si>
  <si>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</si>
  <si>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</si>
  <si>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Name</t>
  </si>
  <si>
    <t>Identifier</t>
  </si>
  <si>
    <t>Algorithm</t>
  </si>
  <si>
    <t>LB</t>
  </si>
  <si>
    <t>UB</t>
  </si>
  <si>
    <t>Tol</t>
  </si>
  <si>
    <t>Linearization factor</t>
  </si>
  <si>
    <t>Obj</t>
  </si>
  <si>
    <t>BF-Max</t>
  </si>
  <si>
    <t>MaxProfit</t>
  </si>
  <si>
    <t>BF</t>
  </si>
  <si>
    <t>GSS</t>
  </si>
  <si>
    <t>Feed Scenario</t>
  </si>
  <si>
    <t>BF-Min</t>
  </si>
  <si>
    <t>MinCost</t>
  </si>
  <si>
    <t>BF-MaxP per SWG</t>
  </si>
  <si>
    <t>MaxProfitSWG</t>
  </si>
  <si>
    <t>GSS-Max</t>
  </si>
  <si>
    <t>Cost [US$/kg AF]</t>
  </si>
  <si>
    <t>Selling Price [US$]</t>
  </si>
  <si>
    <t>Max %DM</t>
  </si>
  <si>
    <t>Min %DM</t>
  </si>
  <si>
    <t>Batch</t>
  </si>
  <si>
    <t>Batch ID</t>
  </si>
  <si>
    <t>Animal_Price</t>
  </si>
  <si>
    <t>Initial Period</t>
  </si>
  <si>
    <t>Final Period</t>
  </si>
  <si>
    <t>Period col</t>
  </si>
  <si>
    <t>soybean_hulls</t>
  </si>
  <si>
    <t>citrus_pulp</t>
  </si>
  <si>
    <t>corn_grain</t>
  </si>
  <si>
    <t>Filename</t>
  </si>
  <si>
    <t>Batch_01.csv</t>
  </si>
  <si>
    <t>Batch_02.csv</t>
  </si>
  <si>
    <t>time</t>
  </si>
  <si>
    <t>TODO</t>
  </si>
  <si>
    <t>Cross-check if feed scenario is batch</t>
  </si>
  <si>
    <t>Check Batch file column names and excel names</t>
  </si>
  <si>
    <t>Description</t>
  </si>
  <si>
    <t>Script</t>
  </si>
  <si>
    <t>model\data_handler.py</t>
  </si>
  <si>
    <t>model\numerical_methods.py</t>
  </si>
  <si>
    <t>model\diet.py</t>
  </si>
  <si>
    <t>Implement betch execution method (use LCA as base)</t>
  </si>
  <si>
    <t>Add dataframe of sheet batch</t>
  </si>
  <si>
    <t>Rearrange how results are saved</t>
  </si>
  <si>
    <t>Copy input batch data for future reference</t>
  </si>
  <si>
    <t>Meliante</t>
  </si>
  <si>
    <t>Jair</t>
  </si>
  <si>
    <t>JG</t>
  </si>
  <si>
    <t>Check if model is batch and call batch method from numerical_methods.py</t>
  </si>
  <si>
    <t>Add Jair on gitHUb</t>
  </si>
  <si>
    <t>.\config.py</t>
  </si>
  <si>
    <t>Add new sheet and column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</si>
</sst>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70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D10" totalsRowShown="0">
  <autoFilter ref="A1:D10"/>
  <sortState ref="A2:D9">
    <sortCondition ref="A1:A9"/>
  </sortState>
  <tableColumns count="4">
    <tableColumn id="1" name="TODO" dataDxfId="69"/>
    <tableColumn id="4" name="Meliante"/>
    <tableColumn id="2" name="Script"/>
    <tableColumn id="3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37" totalsRowShown="0" dataDxfId="68">
  <autoFilter ref="A1:F37"/>
  <sortState ref="B2:F30">
    <sortCondition ref="B1:B30"/>
  </sortState>
  <tableColumns count="6">
    <tableColumn id="6" name="Feed Scenario" dataDxfId="67"/>
    <tableColumn id="1" name="ID" dataDxfId="66"/>
    <tableColumn id="2" name="Min %DM" dataDxfId="65"/>
    <tableColumn id="3" name="Max %DM" dataDxfId="64"/>
    <tableColumn id="4" name="Cost [US$/kg AF]" dataDxfId="63"/>
    <tableColumn id="5" name="Name" dataDxfId="62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cenario" displayName="Scenario" ref="A1:S5" totalsRowShown="0">
  <autoFilter ref="A1:S5"/>
  <tableColumns count="19">
    <tableColumn id="1" name="ID"/>
    <tableColumn id="18" name="Feed Scenario"/>
    <tableColumn id="19" name="Batch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 [US$]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Obj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3" totalsRowShown="0">
  <autoFilter ref="A1:E3"/>
  <tableColumns count="5">
    <tableColumn id="1" name="Batch ID"/>
    <tableColumn id="2" name="Filename"/>
    <tableColumn id="3" name="Initial Period"/>
    <tableColumn id="4" name="Final Period"/>
    <tableColumn id="5" name="Period c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tabSelected="1" workbookViewId="0">
      <selection activeCell="A11" sqref="A11"/>
    </sheetView>
  </sheetViews>
  <sheetFormatPr defaultRowHeight="15" x14ac:dyDescent="0.25"/>
  <cols>
    <col min="2" max="2" width="11.42578125" bestFit="1" customWidth="1"/>
    <col min="3" max="3" width="28.5703125" bestFit="1" customWidth="1"/>
    <col min="4" max="4" width="68.42578125" bestFit="1" customWidth="1"/>
  </cols>
  <sheetData>
    <row r="1" spans="1:4" x14ac:dyDescent="0.25">
      <c r="A1" t="s">
        <v>357</v>
      </c>
      <c r="B1" t="s">
        <v>369</v>
      </c>
      <c r="C1" t="s">
        <v>361</v>
      </c>
      <c r="D1" t="s">
        <v>360</v>
      </c>
    </row>
    <row r="2" spans="1:4" x14ac:dyDescent="0.25">
      <c r="A2" s="20">
        <v>0</v>
      </c>
      <c r="B2" t="s">
        <v>371</v>
      </c>
      <c r="D2" t="s">
        <v>373</v>
      </c>
    </row>
    <row r="3" spans="1:4" x14ac:dyDescent="0.25">
      <c r="A3" s="20">
        <v>1</v>
      </c>
      <c r="B3" t="s">
        <v>370</v>
      </c>
      <c r="C3" t="s">
        <v>362</v>
      </c>
      <c r="D3" t="s">
        <v>366</v>
      </c>
    </row>
    <row r="4" spans="1:4" x14ac:dyDescent="0.25">
      <c r="A4" s="20">
        <v>2</v>
      </c>
      <c r="B4" t="s">
        <v>370</v>
      </c>
      <c r="C4" t="s">
        <v>362</v>
      </c>
      <c r="D4" t="s">
        <v>358</v>
      </c>
    </row>
    <row r="5" spans="1:4" x14ac:dyDescent="0.25">
      <c r="A5" s="20">
        <v>3</v>
      </c>
      <c r="B5" t="s">
        <v>370</v>
      </c>
      <c r="C5" t="s">
        <v>362</v>
      </c>
      <c r="D5" t="s">
        <v>359</v>
      </c>
    </row>
    <row r="6" spans="1:4" x14ac:dyDescent="0.25">
      <c r="A6" s="20">
        <v>4</v>
      </c>
      <c r="B6" t="s">
        <v>371</v>
      </c>
      <c r="C6" t="s">
        <v>363</v>
      </c>
      <c r="D6" t="s">
        <v>365</v>
      </c>
    </row>
    <row r="7" spans="1:4" x14ac:dyDescent="0.25">
      <c r="A7" s="20">
        <v>5</v>
      </c>
      <c r="B7" t="s">
        <v>371</v>
      </c>
      <c r="C7" t="s">
        <v>364</v>
      </c>
      <c r="D7" t="s">
        <v>372</v>
      </c>
    </row>
    <row r="8" spans="1:4" x14ac:dyDescent="0.25">
      <c r="A8" s="20">
        <v>6</v>
      </c>
      <c r="B8" t="s">
        <v>371</v>
      </c>
      <c r="C8" t="s">
        <v>363</v>
      </c>
      <c r="D8" t="s">
        <v>367</v>
      </c>
    </row>
    <row r="9" spans="1:4" x14ac:dyDescent="0.25">
      <c r="A9" s="20">
        <v>7</v>
      </c>
      <c r="B9" t="s">
        <v>371</v>
      </c>
      <c r="C9" t="s">
        <v>363</v>
      </c>
      <c r="D9" t="s">
        <v>368</v>
      </c>
    </row>
    <row r="10" spans="1:4" x14ac:dyDescent="0.25">
      <c r="A10" s="20">
        <v>8</v>
      </c>
      <c r="B10" t="s">
        <v>370</v>
      </c>
      <c r="C10" t="s">
        <v>374</v>
      </c>
      <c r="D10" t="s">
        <v>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F37"/>
  <sheetViews>
    <sheetView zoomScale="145" zoomScaleNormal="145" workbookViewId="0">
      <selection activeCell="I17" sqref="I17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6" width="29.28515625" bestFit="1" customWidth="1"/>
    <col min="7" max="7" width="9.140625" customWidth="1"/>
  </cols>
  <sheetData>
    <row r="1" spans="1:6" x14ac:dyDescent="0.25">
      <c r="A1" t="s">
        <v>334</v>
      </c>
      <c r="B1" t="s">
        <v>56</v>
      </c>
      <c r="C1" t="s">
        <v>343</v>
      </c>
      <c r="D1" t="s">
        <v>342</v>
      </c>
      <c r="E1" t="s">
        <v>340</v>
      </c>
      <c r="F1" t="s">
        <v>322</v>
      </c>
    </row>
    <row r="2" spans="1:6" x14ac:dyDescent="0.25">
      <c r="A2">
        <v>1</v>
      </c>
      <c r="B2" s="16">
        <v>34</v>
      </c>
      <c r="C2" s="17">
        <v>0</v>
      </c>
      <c r="D2" s="17">
        <v>100</v>
      </c>
      <c r="E2" s="18">
        <v>0.13888888888888887</v>
      </c>
      <c r="F2" s="17" t="str">
        <f>VLOOKUP(Tabela2[[#This Row],[ID]],FeedLib[],2,FALSE)</f>
        <v>Citrus pulp, dry</v>
      </c>
    </row>
    <row r="3" spans="1:6" x14ac:dyDescent="0.25">
      <c r="A3">
        <v>1</v>
      </c>
      <c r="B3" s="16">
        <v>45</v>
      </c>
      <c r="C3" s="17">
        <v>0</v>
      </c>
      <c r="D3" s="17">
        <v>100</v>
      </c>
      <c r="E3" s="18">
        <v>0.17676767676767677</v>
      </c>
      <c r="F3" s="17" t="str">
        <f>VLOOKUP(Tabela2[[#This Row],[ID]],FeedLib[],2,FALSE)</f>
        <v>Corn grain</v>
      </c>
    </row>
    <row r="4" spans="1:6" x14ac:dyDescent="0.25">
      <c r="A4">
        <v>1</v>
      </c>
      <c r="B4" s="16">
        <v>50</v>
      </c>
      <c r="C4" s="17">
        <v>0</v>
      </c>
      <c r="D4" s="17">
        <v>100</v>
      </c>
      <c r="E4" s="18">
        <v>0.19</v>
      </c>
      <c r="F4" s="19" t="str">
        <f>VLOOKUP(Tabela2[[#This Row],[ID]],FeedLib[],2,FALSE)</f>
        <v>Corn silage</v>
      </c>
    </row>
    <row r="5" spans="1:6" x14ac:dyDescent="0.25">
      <c r="A5">
        <v>1</v>
      </c>
      <c r="B5" s="17">
        <v>58</v>
      </c>
      <c r="C5" s="17">
        <v>0</v>
      </c>
      <c r="D5" s="17">
        <v>100</v>
      </c>
      <c r="E5" s="18">
        <v>0.33333333333333337</v>
      </c>
      <c r="F5" s="17" t="str">
        <f>VLOOKUP(Tabela2[[#This Row],[ID]],FeedLib[],2,FALSE)</f>
        <v>Cottonseed meal</v>
      </c>
    </row>
    <row r="6" spans="1:6" x14ac:dyDescent="0.25">
      <c r="A6">
        <v>1</v>
      </c>
      <c r="B6" s="17">
        <v>59</v>
      </c>
      <c r="C6" s="17">
        <v>0</v>
      </c>
      <c r="D6" s="17">
        <v>100</v>
      </c>
      <c r="E6" s="18">
        <v>0.14000000000000001</v>
      </c>
      <c r="F6" s="17" t="str">
        <f>VLOOKUP(Tabela2[[#This Row],[ID]],FeedLib[],2,FALSE)</f>
        <v>Cottonseed whole</v>
      </c>
    </row>
    <row r="7" spans="1:6" x14ac:dyDescent="0.25">
      <c r="A7">
        <v>1</v>
      </c>
      <c r="B7" s="17">
        <v>60</v>
      </c>
      <c r="C7" s="17">
        <v>0</v>
      </c>
      <c r="D7" s="17">
        <v>100</v>
      </c>
      <c r="E7" s="18">
        <v>0.08</v>
      </c>
      <c r="F7" s="17" t="str">
        <f>VLOOKUP(Tabela2[[#This Row],[ID]],FeedLib[],2,FALSE)</f>
        <v>Distillers grain plus soluble, dry</v>
      </c>
    </row>
    <row r="8" spans="1:6" x14ac:dyDescent="0.25">
      <c r="A8">
        <v>1</v>
      </c>
      <c r="B8" s="17">
        <v>79</v>
      </c>
      <c r="C8" s="17">
        <v>0</v>
      </c>
      <c r="D8" s="17">
        <v>100</v>
      </c>
      <c r="E8" s="18">
        <v>0.14000000000000001</v>
      </c>
      <c r="F8" s="17" t="str">
        <f>VLOOKUP(Tabela2[[#This Row],[ID]],FeedLib[],2,FALSE)</f>
        <v>Grain sorghum grain</v>
      </c>
    </row>
    <row r="9" spans="1:6" x14ac:dyDescent="0.25">
      <c r="A9">
        <v>1</v>
      </c>
      <c r="B9" s="17">
        <v>133</v>
      </c>
      <c r="C9" s="17">
        <v>0</v>
      </c>
      <c r="D9" s="17">
        <v>100</v>
      </c>
      <c r="E9" s="18">
        <v>0.16414141414141412</v>
      </c>
      <c r="F9" s="17" t="str">
        <f>VLOOKUP(Tabela2[[#This Row],[ID]],FeedLib[],2,FALSE)</f>
        <v>Soybean hulls</v>
      </c>
    </row>
    <row r="10" spans="1:6" x14ac:dyDescent="0.25">
      <c r="A10">
        <v>1</v>
      </c>
      <c r="B10" s="17">
        <v>134</v>
      </c>
      <c r="C10" s="17">
        <v>0</v>
      </c>
      <c r="D10" s="17">
        <v>100</v>
      </c>
      <c r="E10" s="18">
        <v>0.19696969696969696</v>
      </c>
      <c r="F10" s="17" t="str">
        <f>VLOOKUP(Tabela2[[#This Row],[ID]],FeedLib[],2,FALSE)</f>
        <v>Soybean meal high CP</v>
      </c>
    </row>
    <row r="11" spans="1:6" x14ac:dyDescent="0.25">
      <c r="A11">
        <v>1</v>
      </c>
      <c r="B11" s="17">
        <v>148</v>
      </c>
      <c r="C11" s="17">
        <v>0</v>
      </c>
      <c r="D11" s="17">
        <v>100</v>
      </c>
      <c r="E11" s="18">
        <v>8.8383838383838384E-2</v>
      </c>
      <c r="F11" s="17" t="str">
        <f>VLOOKUP(Tabela2[[#This Row],[ID]],FeedLib[],2,FALSE)</f>
        <v>Sugarcane silage</v>
      </c>
    </row>
    <row r="12" spans="1:6" x14ac:dyDescent="0.25">
      <c r="A12">
        <v>1</v>
      </c>
      <c r="B12" s="17">
        <v>166</v>
      </c>
      <c r="C12" s="17">
        <v>0</v>
      </c>
      <c r="D12" s="17">
        <v>100</v>
      </c>
      <c r="E12" s="18">
        <v>0.15151515151515152</v>
      </c>
      <c r="F12" s="17" t="str">
        <f>VLOOKUP(Tabela2[[#This Row],[ID]],FeedLib[],2,FALSE)</f>
        <v>Wheat middlings</v>
      </c>
    </row>
    <row r="13" spans="1:6" x14ac:dyDescent="0.25">
      <c r="A13">
        <v>1</v>
      </c>
      <c r="B13" s="16">
        <v>845</v>
      </c>
      <c r="C13" s="17">
        <v>0</v>
      </c>
      <c r="D13" s="17">
        <v>100</v>
      </c>
      <c r="E13" s="18">
        <v>0.40404040404040409</v>
      </c>
      <c r="F13" s="17" t="str">
        <f>VLOOKUP(Tabela2[[#This Row],[ID]],FeedLib[],2,FALSE)</f>
        <v>Urea</v>
      </c>
    </row>
    <row r="14" spans="1:6" x14ac:dyDescent="0.25">
      <c r="A14">
        <v>2</v>
      </c>
      <c r="B14" s="16">
        <v>34</v>
      </c>
      <c r="C14" s="17">
        <v>0</v>
      </c>
      <c r="D14" s="17">
        <v>100</v>
      </c>
      <c r="E14" s="18" t="s">
        <v>351</v>
      </c>
      <c r="F14" s="17" t="str">
        <f>VLOOKUP(Tabela2[[#This Row],[ID]],FeedLib[],2,FALSE)</f>
        <v>Citrus pulp, dry</v>
      </c>
    </row>
    <row r="15" spans="1:6" x14ac:dyDescent="0.25">
      <c r="A15">
        <v>2</v>
      </c>
      <c r="B15" s="16">
        <v>45</v>
      </c>
      <c r="C15" s="17">
        <v>0</v>
      </c>
      <c r="D15" s="17">
        <v>100</v>
      </c>
      <c r="E15" s="18">
        <v>0.17676767676767677</v>
      </c>
      <c r="F15" s="17" t="str">
        <f>VLOOKUP(Tabela2[[#This Row],[ID]],FeedLib[],2,FALSE)</f>
        <v>Corn grain</v>
      </c>
    </row>
    <row r="16" spans="1:6" x14ac:dyDescent="0.25">
      <c r="A16">
        <v>2</v>
      </c>
      <c r="B16" s="16">
        <v>50</v>
      </c>
      <c r="C16" s="17">
        <v>0</v>
      </c>
      <c r="D16" s="17">
        <v>100</v>
      </c>
      <c r="E16" s="18">
        <v>0.19</v>
      </c>
      <c r="F16" s="19" t="str">
        <f>VLOOKUP(Tabela2[[#This Row],[ID]],FeedLib[],2,FALSE)</f>
        <v>Corn silage</v>
      </c>
    </row>
    <row r="17" spans="1:6" x14ac:dyDescent="0.25">
      <c r="A17">
        <v>2</v>
      </c>
      <c r="B17" s="17">
        <v>58</v>
      </c>
      <c r="C17" s="17">
        <v>0</v>
      </c>
      <c r="D17" s="17">
        <v>100</v>
      </c>
      <c r="E17" s="18">
        <v>0.33333333333333337</v>
      </c>
      <c r="F17" s="17" t="str">
        <f>VLOOKUP(Tabela2[[#This Row],[ID]],FeedLib[],2,FALSE)</f>
        <v>Cottonseed meal</v>
      </c>
    </row>
    <row r="18" spans="1:6" x14ac:dyDescent="0.25">
      <c r="A18">
        <v>2</v>
      </c>
      <c r="B18" s="17">
        <v>59</v>
      </c>
      <c r="C18" s="17">
        <v>0</v>
      </c>
      <c r="D18" s="17">
        <v>100</v>
      </c>
      <c r="E18" s="18">
        <v>0.14000000000000001</v>
      </c>
      <c r="F18" s="17" t="str">
        <f>VLOOKUP(Tabela2[[#This Row],[ID]],FeedLib[],2,FALSE)</f>
        <v>Cottonseed whole</v>
      </c>
    </row>
    <row r="19" spans="1:6" x14ac:dyDescent="0.25">
      <c r="A19">
        <v>2</v>
      </c>
      <c r="B19" s="17">
        <v>60</v>
      </c>
      <c r="C19" s="17">
        <v>0</v>
      </c>
      <c r="D19" s="17">
        <v>100</v>
      </c>
      <c r="E19" s="18">
        <v>0.08</v>
      </c>
      <c r="F19" s="17" t="str">
        <f>VLOOKUP(Tabela2[[#This Row],[ID]],FeedLib[],2,FALSE)</f>
        <v>Distillers grain plus soluble, dry</v>
      </c>
    </row>
    <row r="20" spans="1:6" x14ac:dyDescent="0.25">
      <c r="A20">
        <v>2</v>
      </c>
      <c r="B20" s="17">
        <v>79</v>
      </c>
      <c r="C20" s="17">
        <v>0</v>
      </c>
      <c r="D20" s="17">
        <v>100</v>
      </c>
      <c r="E20" s="18">
        <v>0.14000000000000001</v>
      </c>
      <c r="F20" s="17" t="str">
        <f>VLOOKUP(Tabela2[[#This Row],[ID]],FeedLib[],2,FALSE)</f>
        <v>Grain sorghum grain</v>
      </c>
    </row>
    <row r="21" spans="1:6" x14ac:dyDescent="0.25">
      <c r="A21">
        <v>2</v>
      </c>
      <c r="B21" s="17">
        <v>133</v>
      </c>
      <c r="C21" s="17">
        <v>0</v>
      </c>
      <c r="D21" s="17">
        <v>100</v>
      </c>
      <c r="E21" s="18" t="s">
        <v>350</v>
      </c>
      <c r="F21" s="17" t="str">
        <f>VLOOKUP(Tabela2[[#This Row],[ID]],FeedLib[],2,FALSE)</f>
        <v>Soybean hulls</v>
      </c>
    </row>
    <row r="22" spans="1:6" x14ac:dyDescent="0.25">
      <c r="A22">
        <v>2</v>
      </c>
      <c r="B22" s="17">
        <v>134</v>
      </c>
      <c r="C22" s="17">
        <v>0</v>
      </c>
      <c r="D22" s="17">
        <v>100</v>
      </c>
      <c r="E22" s="18">
        <v>0.19696969696969696</v>
      </c>
      <c r="F22" s="17" t="str">
        <f>VLOOKUP(Tabela2[[#This Row],[ID]],FeedLib[],2,FALSE)</f>
        <v>Soybean meal high CP</v>
      </c>
    </row>
    <row r="23" spans="1:6" x14ac:dyDescent="0.25">
      <c r="A23">
        <v>2</v>
      </c>
      <c r="B23" s="17">
        <v>148</v>
      </c>
      <c r="C23" s="17">
        <v>0</v>
      </c>
      <c r="D23" s="17">
        <v>100</v>
      </c>
      <c r="E23" s="18">
        <v>8.8383838383838384E-2</v>
      </c>
      <c r="F23" s="17" t="str">
        <f>VLOOKUP(Tabela2[[#This Row],[ID]],FeedLib[],2,FALSE)</f>
        <v>Sugarcane silage</v>
      </c>
    </row>
    <row r="24" spans="1:6" x14ac:dyDescent="0.25">
      <c r="A24">
        <v>2</v>
      </c>
      <c r="B24" s="17">
        <v>166</v>
      </c>
      <c r="C24" s="17">
        <v>0</v>
      </c>
      <c r="D24" s="17">
        <v>100</v>
      </c>
      <c r="E24" s="18">
        <v>0.15151515151515152</v>
      </c>
      <c r="F24" s="17" t="str">
        <f>VLOOKUP(Tabela2[[#This Row],[ID]],FeedLib[],2,FALSE)</f>
        <v>Wheat middlings</v>
      </c>
    </row>
    <row r="25" spans="1:6" x14ac:dyDescent="0.25">
      <c r="A25">
        <v>2</v>
      </c>
      <c r="B25" s="16">
        <v>845</v>
      </c>
      <c r="C25" s="17">
        <v>0</v>
      </c>
      <c r="D25" s="17">
        <v>100</v>
      </c>
      <c r="E25" s="18">
        <v>0.40404040404040409</v>
      </c>
      <c r="F25" s="17" t="str">
        <f>VLOOKUP(Tabela2[[#This Row],[ID]],FeedLib[],2,FALSE)</f>
        <v>Urea</v>
      </c>
    </row>
    <row r="26" spans="1:6" x14ac:dyDescent="0.25">
      <c r="A26" s="17">
        <v>3</v>
      </c>
      <c r="B26" s="16">
        <v>34</v>
      </c>
      <c r="C26" s="17">
        <v>0</v>
      </c>
      <c r="D26" s="17">
        <v>100</v>
      </c>
      <c r="E26" s="18" t="s">
        <v>351</v>
      </c>
      <c r="F26" s="19" t="str">
        <f>VLOOKUP(Tabela2[[#This Row],[ID]],FeedLib[],2,FALSE)</f>
        <v>Citrus pulp, dry</v>
      </c>
    </row>
    <row r="27" spans="1:6" x14ac:dyDescent="0.25">
      <c r="A27" s="17">
        <v>3</v>
      </c>
      <c r="B27" s="16">
        <v>45</v>
      </c>
      <c r="C27" s="17">
        <v>0</v>
      </c>
      <c r="D27" s="17">
        <v>100</v>
      </c>
      <c r="E27" s="18" t="s">
        <v>352</v>
      </c>
      <c r="F27" s="19" t="str">
        <f>VLOOKUP(Tabela2[[#This Row],[ID]],FeedLib[],2,FALSE)</f>
        <v>Corn grain</v>
      </c>
    </row>
    <row r="28" spans="1:6" x14ac:dyDescent="0.25">
      <c r="A28" s="17">
        <v>3</v>
      </c>
      <c r="B28" s="16">
        <v>50</v>
      </c>
      <c r="C28" s="17">
        <v>0</v>
      </c>
      <c r="D28" s="17">
        <v>100</v>
      </c>
      <c r="E28" s="18">
        <v>0.19</v>
      </c>
      <c r="F28" s="19" t="str">
        <f>VLOOKUP(Tabela2[[#This Row],[ID]],FeedLib[],2,FALSE)</f>
        <v>Corn silage</v>
      </c>
    </row>
    <row r="29" spans="1:6" x14ac:dyDescent="0.25">
      <c r="A29" s="17">
        <v>3</v>
      </c>
      <c r="B29" s="17">
        <v>58</v>
      </c>
      <c r="C29" s="17">
        <v>0</v>
      </c>
      <c r="D29" s="17">
        <v>100</v>
      </c>
      <c r="E29" s="18">
        <v>0.33333333333333337</v>
      </c>
      <c r="F29" s="19" t="str">
        <f>VLOOKUP(Tabela2[[#This Row],[ID]],FeedLib[],2,FALSE)</f>
        <v>Cottonseed meal</v>
      </c>
    </row>
    <row r="30" spans="1:6" x14ac:dyDescent="0.25">
      <c r="A30" s="17">
        <v>3</v>
      </c>
      <c r="B30" s="17">
        <v>59</v>
      </c>
      <c r="C30" s="17">
        <v>0</v>
      </c>
      <c r="D30" s="17">
        <v>100</v>
      </c>
      <c r="E30" s="18">
        <v>0.14000000000000001</v>
      </c>
      <c r="F30" s="19" t="str">
        <f>VLOOKUP(Tabela2[[#This Row],[ID]],FeedLib[],2,FALSE)</f>
        <v>Cottonseed whole</v>
      </c>
    </row>
    <row r="31" spans="1:6" x14ac:dyDescent="0.25">
      <c r="A31" s="17">
        <v>3</v>
      </c>
      <c r="B31" s="17">
        <v>60</v>
      </c>
      <c r="C31" s="17">
        <v>0</v>
      </c>
      <c r="D31" s="17">
        <v>100</v>
      </c>
      <c r="E31" s="18">
        <v>0.08</v>
      </c>
      <c r="F31" s="19" t="str">
        <f>VLOOKUP(Tabela2[[#This Row],[ID]],FeedLib[],2,FALSE)</f>
        <v>Distillers grain plus soluble, dry</v>
      </c>
    </row>
    <row r="32" spans="1:6" x14ac:dyDescent="0.25">
      <c r="A32" s="17">
        <v>3</v>
      </c>
      <c r="B32" s="17">
        <v>79</v>
      </c>
      <c r="C32" s="17">
        <v>0</v>
      </c>
      <c r="D32" s="17">
        <v>100</v>
      </c>
      <c r="E32" s="18">
        <v>0.14000000000000001</v>
      </c>
      <c r="F32" s="19" t="str">
        <f>VLOOKUP(Tabela2[[#This Row],[ID]],FeedLib[],2,FALSE)</f>
        <v>Grain sorghum grain</v>
      </c>
    </row>
    <row r="33" spans="1:6" x14ac:dyDescent="0.25">
      <c r="A33" s="17">
        <v>3</v>
      </c>
      <c r="B33" s="17">
        <v>133</v>
      </c>
      <c r="C33" s="17">
        <v>0</v>
      </c>
      <c r="D33" s="17">
        <v>100</v>
      </c>
      <c r="E33" s="18">
        <v>0.16414141414141412</v>
      </c>
      <c r="F33" s="19" t="str">
        <f>VLOOKUP(Tabela2[[#This Row],[ID]],FeedLib[],2,FALSE)</f>
        <v>Soybean hulls</v>
      </c>
    </row>
    <row r="34" spans="1:6" x14ac:dyDescent="0.25">
      <c r="A34" s="17">
        <v>3</v>
      </c>
      <c r="B34" s="17">
        <v>134</v>
      </c>
      <c r="C34" s="17">
        <v>0</v>
      </c>
      <c r="D34" s="17">
        <v>100</v>
      </c>
      <c r="E34" s="18">
        <v>0.19696969696969696</v>
      </c>
      <c r="F34" s="19" t="str">
        <f>VLOOKUP(Tabela2[[#This Row],[ID]],FeedLib[],2,FALSE)</f>
        <v>Soybean meal high CP</v>
      </c>
    </row>
    <row r="35" spans="1:6" x14ac:dyDescent="0.25">
      <c r="A35" s="17">
        <v>3</v>
      </c>
      <c r="B35" s="17">
        <v>148</v>
      </c>
      <c r="C35" s="17">
        <v>0</v>
      </c>
      <c r="D35" s="17">
        <v>100</v>
      </c>
      <c r="E35" s="18">
        <v>8.8383838383838384E-2</v>
      </c>
      <c r="F35" s="19" t="str">
        <f>VLOOKUP(Tabela2[[#This Row],[ID]],FeedLib[],2,FALSE)</f>
        <v>Sugarcane silage</v>
      </c>
    </row>
    <row r="36" spans="1:6" x14ac:dyDescent="0.25">
      <c r="A36" s="17">
        <v>3</v>
      </c>
      <c r="B36" s="17">
        <v>166</v>
      </c>
      <c r="C36" s="17">
        <v>0</v>
      </c>
      <c r="D36" s="17">
        <v>100</v>
      </c>
      <c r="E36" s="18">
        <v>0.15151515151515152</v>
      </c>
      <c r="F36" s="19" t="str">
        <f>VLOOKUP(Tabela2[[#This Row],[ID]],FeedLib[],2,FALSE)</f>
        <v>Wheat middlings</v>
      </c>
    </row>
    <row r="37" spans="1:6" x14ac:dyDescent="0.25">
      <c r="A37" s="17">
        <v>3</v>
      </c>
      <c r="B37" s="16">
        <v>845</v>
      </c>
      <c r="C37" s="17">
        <v>0</v>
      </c>
      <c r="D37" s="17">
        <v>100</v>
      </c>
      <c r="E37" s="18">
        <v>0.40404040404040409</v>
      </c>
      <c r="F37" s="19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:S5"/>
  <sheetViews>
    <sheetView zoomScale="115" zoomScaleNormal="115" workbookViewId="0">
      <selection activeCell="I26" sqref="I26"/>
    </sheetView>
  </sheetViews>
  <sheetFormatPr defaultRowHeight="15" x14ac:dyDescent="0.25"/>
  <cols>
    <col min="1" max="1" width="8.5703125" bestFit="1" customWidth="1"/>
    <col min="2" max="3" width="8.5703125" customWidth="1"/>
    <col min="4" max="4" width="8.42578125" customWidth="1"/>
    <col min="5" max="5" width="7.28515625" customWidth="1"/>
    <col min="6" max="6" width="6.42578125" customWidth="1"/>
    <col min="7" max="7" width="5.28515625" customWidth="1"/>
    <col min="8" max="8" width="6.42578125" bestFit="1" customWidth="1"/>
    <col min="9" max="9" width="6.28515625" customWidth="1"/>
    <col min="10" max="10" width="5.7109375" bestFit="1" customWidth="1"/>
    <col min="11" max="12" width="14.140625" bestFit="1" customWidth="1"/>
    <col min="13" max="13" width="20.5703125" bestFit="1" customWidth="1"/>
    <col min="14" max="14" width="12" customWidth="1"/>
    <col min="15" max="15" width="11.5703125" customWidth="1"/>
    <col min="20" max="20" width="9.140625" customWidth="1"/>
  </cols>
  <sheetData>
    <row r="1" spans="1:19" x14ac:dyDescent="0.25">
      <c r="A1" t="s">
        <v>56</v>
      </c>
      <c r="B1" t="s">
        <v>334</v>
      </c>
      <c r="C1" t="s">
        <v>344</v>
      </c>
      <c r="D1" t="s">
        <v>313</v>
      </c>
      <c r="E1" t="s">
        <v>314</v>
      </c>
      <c r="F1" t="s">
        <v>315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341</v>
      </c>
      <c r="M1" t="s">
        <v>328</v>
      </c>
      <c r="N1" t="s">
        <v>324</v>
      </c>
      <c r="O1" t="s">
        <v>323</v>
      </c>
      <c r="P1" t="s">
        <v>325</v>
      </c>
      <c r="Q1" t="s">
        <v>326</v>
      </c>
      <c r="R1" t="s">
        <v>327</v>
      </c>
      <c r="S1" t="s">
        <v>329</v>
      </c>
    </row>
    <row r="2" spans="1:19" x14ac:dyDescent="0.25">
      <c r="A2">
        <v>1</v>
      </c>
      <c r="B2">
        <v>1</v>
      </c>
      <c r="C2">
        <v>0</v>
      </c>
      <c r="D2" t="s">
        <v>316</v>
      </c>
      <c r="E2">
        <v>300</v>
      </c>
      <c r="F2">
        <v>5</v>
      </c>
      <c r="G2">
        <v>1</v>
      </c>
      <c r="H2">
        <v>1</v>
      </c>
      <c r="I2">
        <v>1</v>
      </c>
      <c r="J2">
        <v>0</v>
      </c>
      <c r="K2">
        <v>6.2</v>
      </c>
      <c r="L2">
        <v>1.44</v>
      </c>
      <c r="M2">
        <v>0.87</v>
      </c>
      <c r="N2" t="s">
        <v>332</v>
      </c>
      <c r="O2" t="s">
        <v>335</v>
      </c>
      <c r="P2">
        <v>0.8</v>
      </c>
      <c r="Q2">
        <v>3</v>
      </c>
      <c r="R2">
        <v>0.01</v>
      </c>
      <c r="S2" t="s">
        <v>336</v>
      </c>
    </row>
    <row r="3" spans="1:19" x14ac:dyDescent="0.25">
      <c r="A3">
        <v>2</v>
      </c>
      <c r="B3">
        <v>2</v>
      </c>
      <c r="C3">
        <v>1</v>
      </c>
      <c r="D3" t="s">
        <v>316</v>
      </c>
      <c r="E3">
        <v>300</v>
      </c>
      <c r="F3">
        <v>5</v>
      </c>
      <c r="G3">
        <v>1</v>
      </c>
      <c r="H3">
        <v>1</v>
      </c>
      <c r="I3">
        <v>1</v>
      </c>
      <c r="J3">
        <v>0</v>
      </c>
      <c r="K3">
        <v>6.2</v>
      </c>
      <c r="L3">
        <v>1.44</v>
      </c>
      <c r="M3">
        <v>0.87</v>
      </c>
      <c r="N3" t="s">
        <v>332</v>
      </c>
      <c r="O3" t="s">
        <v>330</v>
      </c>
      <c r="P3">
        <v>0.8</v>
      </c>
      <c r="Q3">
        <v>3</v>
      </c>
      <c r="R3">
        <v>0.01</v>
      </c>
      <c r="S3" t="s">
        <v>331</v>
      </c>
    </row>
    <row r="4" spans="1:19" x14ac:dyDescent="0.25">
      <c r="A4">
        <v>3</v>
      </c>
      <c r="B4">
        <v>1</v>
      </c>
      <c r="C4">
        <v>0</v>
      </c>
      <c r="D4" t="s">
        <v>316</v>
      </c>
      <c r="E4">
        <v>300</v>
      </c>
      <c r="F4">
        <v>5</v>
      </c>
      <c r="G4">
        <v>1</v>
      </c>
      <c r="H4">
        <v>1</v>
      </c>
      <c r="I4">
        <v>1</v>
      </c>
      <c r="J4">
        <v>0</v>
      </c>
      <c r="K4">
        <v>6.2</v>
      </c>
      <c r="L4">
        <v>1.44</v>
      </c>
      <c r="M4">
        <v>0.87</v>
      </c>
      <c r="N4" t="s">
        <v>332</v>
      </c>
      <c r="O4" t="s">
        <v>337</v>
      </c>
      <c r="P4">
        <v>0.8</v>
      </c>
      <c r="Q4">
        <v>3</v>
      </c>
      <c r="R4">
        <v>0.01</v>
      </c>
      <c r="S4" t="s">
        <v>338</v>
      </c>
    </row>
    <row r="5" spans="1:19" x14ac:dyDescent="0.25">
      <c r="A5">
        <v>4</v>
      </c>
      <c r="B5">
        <v>3</v>
      </c>
      <c r="C5">
        <v>2</v>
      </c>
      <c r="D5" t="s">
        <v>316</v>
      </c>
      <c r="E5">
        <v>300</v>
      </c>
      <c r="F5">
        <v>5</v>
      </c>
      <c r="G5">
        <v>1</v>
      </c>
      <c r="H5">
        <v>1</v>
      </c>
      <c r="I5">
        <v>1</v>
      </c>
      <c r="J5">
        <v>0</v>
      </c>
      <c r="K5">
        <v>6.2</v>
      </c>
      <c r="L5" t="s">
        <v>346</v>
      </c>
      <c r="M5">
        <v>0.87</v>
      </c>
      <c r="N5" t="s">
        <v>333</v>
      </c>
      <c r="O5" t="s">
        <v>339</v>
      </c>
      <c r="P5">
        <v>0.8</v>
      </c>
      <c r="Q5">
        <v>3</v>
      </c>
      <c r="R5">
        <v>0.01</v>
      </c>
      <c r="S5" t="s">
        <v>331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I20" sqref="I20"/>
    </sheetView>
  </sheetViews>
  <sheetFormatPr defaultRowHeight="15" x14ac:dyDescent="0.25"/>
  <cols>
    <col min="1" max="1" width="10.28515625" customWidth="1"/>
    <col min="2" max="2" width="12.140625" bestFit="1" customWidth="1"/>
    <col min="3" max="3" width="14.5703125" customWidth="1"/>
    <col min="4" max="4" width="13.7109375" customWidth="1"/>
    <col min="5" max="5" width="12" customWidth="1"/>
  </cols>
  <sheetData>
    <row r="1" spans="1:5" x14ac:dyDescent="0.25">
      <c r="A1" t="s">
        <v>345</v>
      </c>
      <c r="B1" t="s">
        <v>353</v>
      </c>
      <c r="C1" t="s">
        <v>347</v>
      </c>
      <c r="D1" t="s">
        <v>348</v>
      </c>
      <c r="E1" t="s">
        <v>349</v>
      </c>
    </row>
    <row r="2" spans="1:5" x14ac:dyDescent="0.25">
      <c r="A2">
        <v>1</v>
      </c>
      <c r="B2" t="s">
        <v>354</v>
      </c>
      <c r="C2">
        <v>1</v>
      </c>
      <c r="D2">
        <v>10</v>
      </c>
      <c r="E2" t="s">
        <v>356</v>
      </c>
    </row>
    <row r="3" spans="1:5" x14ac:dyDescent="0.25">
      <c r="A3">
        <v>2</v>
      </c>
      <c r="B3" t="s">
        <v>355</v>
      </c>
      <c r="C3">
        <v>5</v>
      </c>
      <c r="D3">
        <v>6</v>
      </c>
      <c r="E3" t="s">
        <v>356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2"/>
  </sheetPr>
  <dimension ref="A1:BF219"/>
  <sheetViews>
    <sheetView workbookViewId="0">
      <selection activeCell="B7" sqref="B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0E9D4-9FDD-4A56-9DA9-89F9C4750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2020-03-10T16:30:24Z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