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abas Lim\Downloads\Air-Traffic-Management-master\Air-Traffic-Management-master\Week 2\"/>
    </mc:Choice>
  </mc:AlternateContent>
  <xr:revisionPtr revIDLastSave="0" documentId="13_ncr:1_{3CFA5583-2D8C-4581-9DF1-0A57545FAAB5}" xr6:coauthVersionLast="45" xr6:coauthVersionMax="45" xr10:uidLastSave="{00000000-0000-0000-0000-000000000000}"/>
  <bookViews>
    <workbookView xWindow="-108" yWindow="-108" windowWidth="23256" windowHeight="12576" activeTab="1" xr2:uid="{E7ADE4EA-C7E9-4B28-88E1-CA509D4986F7}"/>
  </bookViews>
  <sheets>
    <sheet name="Dataset" sheetId="1" r:id="rId1"/>
    <sheet name="Results" sheetId="2" r:id="rId2"/>
  </sheets>
  <definedNames>
    <definedName name="_xlchart.v1.0" hidden="1">Dataset!$E$1</definedName>
    <definedName name="_xlchart.v1.1" hidden="1">Dataset!$E$2:$E$51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I21" i="1"/>
  <c r="F14" i="2"/>
  <c r="D14" i="2"/>
  <c r="E14" i="2"/>
  <c r="C14" i="2"/>
  <c r="F13" i="2"/>
  <c r="F12" i="2"/>
  <c r="E13" i="2"/>
  <c r="D13" i="2"/>
  <c r="C13" i="2"/>
  <c r="D12" i="2"/>
  <c r="E12" i="2"/>
  <c r="C12" i="2"/>
  <c r="B5" i="2"/>
  <c r="B4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2" i="1"/>
</calcChain>
</file>

<file path=xl/sharedStrings.xml><?xml version="1.0" encoding="utf-8"?>
<sst xmlns="http://schemas.openxmlformats.org/spreadsheetml/2006/main" count="75" uniqueCount="22">
  <si>
    <t>Flight no</t>
  </si>
  <si>
    <t>entry time</t>
  </si>
  <si>
    <t>exit time</t>
  </si>
  <si>
    <t>exit no.</t>
  </si>
  <si>
    <t>ROT</t>
  </si>
  <si>
    <t>Type</t>
  </si>
  <si>
    <t>H</t>
  </si>
  <si>
    <t>M</t>
  </si>
  <si>
    <t>Aircraft Type</t>
  </si>
  <si>
    <t>Heavy</t>
  </si>
  <si>
    <t>Medium</t>
  </si>
  <si>
    <t>qty</t>
  </si>
  <si>
    <t>Runway Exit</t>
  </si>
  <si>
    <t>Total</t>
  </si>
  <si>
    <t>1.How many of the flights are heavy and how many of them are medium?</t>
  </si>
  <si>
    <t xml:space="preserve">2.State the utilisation frequency of each runway exits by each aircraft type.
</t>
  </si>
  <si>
    <t>Preliminary Analysis</t>
  </si>
  <si>
    <t>Min</t>
  </si>
  <si>
    <t>Max</t>
  </si>
  <si>
    <r>
      <rPr>
        <sz val="11"/>
        <color theme="1"/>
        <rFont val="Calibri"/>
        <family val="2"/>
        <scheme val="minor"/>
      </rPr>
      <t>3.Plot the histograms for</t>
    </r>
    <r>
      <rPr>
        <b/>
        <sz val="11"/>
        <color theme="1"/>
        <rFont val="Calibri"/>
        <family val="2"/>
        <scheme val="minor"/>
      </rPr>
      <t xml:space="preserve"> each aircraft type</t>
    </r>
    <r>
      <rPr>
        <sz val="11"/>
        <color theme="1"/>
        <rFont val="Calibri"/>
        <family val="2"/>
        <scheme val="minor"/>
      </rPr>
      <t xml:space="preserve"> to represent their respective Runway Occupancy Time distributions in a single histogram plot and determine the mean ROT for </t>
    </r>
    <r>
      <rPr>
        <b/>
        <sz val="11"/>
        <color theme="1"/>
        <rFont val="Calibri"/>
        <family val="2"/>
        <scheme val="minor"/>
      </rPr>
      <t>each aircraft type</t>
    </r>
    <r>
      <rPr>
        <sz val="11"/>
        <color theme="1"/>
        <rFont val="Calibri"/>
        <family val="2"/>
        <scheme val="minor"/>
      </rPr>
      <t>.</t>
    </r>
  </si>
  <si>
    <r>
      <rPr>
        <sz val="7"/>
        <color theme="1"/>
        <rFont val="Times New Roman"/>
        <family val="1"/>
      </rPr>
      <t xml:space="preserve">4. </t>
    </r>
    <r>
      <rPr>
        <sz val="11"/>
        <color theme="1"/>
        <rFont val="Calibri"/>
        <family val="2"/>
        <scheme val="minor"/>
      </rPr>
      <t>Plot the histograms for</t>
    </r>
    <r>
      <rPr>
        <b/>
        <sz val="11"/>
        <color theme="1"/>
        <rFont val="Calibri"/>
        <family val="2"/>
        <scheme val="minor"/>
      </rPr>
      <t xml:space="preserve"> each runway exit </t>
    </r>
    <r>
      <rPr>
        <sz val="11"/>
        <color theme="1"/>
        <rFont val="Calibri"/>
        <family val="2"/>
        <scheme val="minor"/>
      </rPr>
      <t xml:space="preserve">to represent their respective Runway Occupancy Time distributions in a single histogram plot and determine the mean ROT for </t>
    </r>
    <r>
      <rPr>
        <b/>
        <sz val="11"/>
        <color theme="1"/>
        <rFont val="Calibri"/>
        <family val="2"/>
        <scheme val="minor"/>
      </rPr>
      <t>each runway exit.</t>
    </r>
  </si>
  <si>
    <r>
      <t>5.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Discuss the results in question 3 and question 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</si>
</sst>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 indent="2"/>
    </xf>
    <xf numFmtId="0" fontId="0" fillId="0" borderId="0" xfId="0" applyAlignment="1"/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Runway Occupancy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Runway Occupancy Time</a:t>
          </a:r>
        </a:p>
      </cx:txPr>
    </cx:title>
    <cx:plotArea>
      <cx:plotAreaRegion>
        <cx:series layoutId="clusteredColumn" uniqueId="{EC77E8FD-CF11-4FB8-AE47-2C230161CE20}">
          <cx:tx>
            <cx:txData>
              <cx:f>_xlchart.v1.0</cx:f>
              <cx:v>ROT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</xdr:row>
      <xdr:rowOff>175260</xdr:rowOff>
    </xdr:from>
    <xdr:to>
      <xdr:col>14</xdr:col>
      <xdr:colOff>365760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260249-37D4-46DE-BE45-2E7408AB11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8160" y="541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1</xdr:rowOff>
    </xdr:from>
    <xdr:to>
      <xdr:col>5</xdr:col>
      <xdr:colOff>414580</xdr:colOff>
      <xdr:row>46</xdr:row>
      <xdr:rowOff>83821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C99E72-F44C-4D28-B4D5-D01FFF35A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94121"/>
          <a:ext cx="3462580" cy="2461260"/>
        </a:xfrm>
        <a:prstGeom prst="rect">
          <a:avLst/>
        </a:prstGeom>
      </xdr:spPr>
    </xdr:pic>
    <xdr:clientData/>
  </xdr:twoCellAnchor>
  <xdr:twoCellAnchor editAs="oneCell">
    <xdr:from>
      <xdr:col>5</xdr:col>
      <xdr:colOff>525781</xdr:colOff>
      <xdr:row>32</xdr:row>
      <xdr:rowOff>137160</xdr:rowOff>
    </xdr:from>
    <xdr:to>
      <xdr:col>11</xdr:col>
      <xdr:colOff>464821</xdr:colOff>
      <xdr:row>46</xdr:row>
      <xdr:rowOff>51451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092AAE-0594-4EBA-A218-419692597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3781" y="6248400"/>
          <a:ext cx="3596640" cy="247461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32</xdr:row>
      <xdr:rowOff>1</xdr:rowOff>
    </xdr:from>
    <xdr:to>
      <xdr:col>18</xdr:col>
      <xdr:colOff>110312</xdr:colOff>
      <xdr:row>46</xdr:row>
      <xdr:rowOff>7621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D3F62B-EFE7-4CD3-B964-05415786F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6111241"/>
          <a:ext cx="3767912" cy="2567940"/>
        </a:xfrm>
        <a:prstGeom prst="rect">
          <a:avLst/>
        </a:prstGeom>
      </xdr:spPr>
    </xdr:pic>
    <xdr:clientData/>
  </xdr:twoCellAnchor>
  <xdr:twoCellAnchor editAs="oneCell">
    <xdr:from>
      <xdr:col>18</xdr:col>
      <xdr:colOff>68580</xdr:colOff>
      <xdr:row>31</xdr:row>
      <xdr:rowOff>99060</xdr:rowOff>
    </xdr:from>
    <xdr:to>
      <xdr:col>24</xdr:col>
      <xdr:colOff>220980</xdr:colOff>
      <xdr:row>46</xdr:row>
      <xdr:rowOff>27918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74033D-A9C8-48BC-B2D7-91F3965CB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1380" y="6027420"/>
          <a:ext cx="3810000" cy="2672058"/>
        </a:xfrm>
        <a:prstGeom prst="rect">
          <a:avLst/>
        </a:prstGeom>
      </xdr:spPr>
    </xdr:pic>
    <xdr:clientData/>
  </xdr:twoCellAnchor>
  <xdr:twoCellAnchor editAs="oneCell">
    <xdr:from>
      <xdr:col>11</xdr:col>
      <xdr:colOff>358140</xdr:colOff>
      <xdr:row>16</xdr:row>
      <xdr:rowOff>99061</xdr:rowOff>
    </xdr:from>
    <xdr:to>
      <xdr:col>17</xdr:col>
      <xdr:colOff>344225</xdr:colOff>
      <xdr:row>30</xdr:row>
      <xdr:rowOff>45721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3840639-7E89-473B-A51E-BB650B7F7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3740" y="3284221"/>
          <a:ext cx="3643685" cy="2506980"/>
        </a:xfrm>
        <a:prstGeom prst="rect">
          <a:avLst/>
        </a:prstGeom>
      </xdr:spPr>
    </xdr:pic>
    <xdr:clientData/>
  </xdr:twoCellAnchor>
  <xdr:twoCellAnchor editAs="oneCell">
    <xdr:from>
      <xdr:col>5</xdr:col>
      <xdr:colOff>426721</xdr:colOff>
      <xdr:row>16</xdr:row>
      <xdr:rowOff>68580</xdr:rowOff>
    </xdr:from>
    <xdr:to>
      <xdr:col>11</xdr:col>
      <xdr:colOff>342573</xdr:colOff>
      <xdr:row>30</xdr:row>
      <xdr:rowOff>68580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B6E99B-9E16-47E8-B909-9F14FA031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74721" y="3253740"/>
          <a:ext cx="3573452" cy="2560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83821</xdr:rowOff>
    </xdr:from>
    <xdr:to>
      <xdr:col>5</xdr:col>
      <xdr:colOff>465198</xdr:colOff>
      <xdr:row>30</xdr:row>
      <xdr:rowOff>15241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59E6630-4235-4A43-A0D9-C1812A783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268981"/>
          <a:ext cx="3513198" cy="249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FF-E5EB-460A-9BDE-3EAA7E35996A}">
  <dimension ref="A1:I51"/>
  <sheetViews>
    <sheetView workbookViewId="0">
      <selection activeCell="H20" sqref="H20:I2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1</v>
      </c>
      <c r="B2">
        <v>80</v>
      </c>
      <c r="C2">
        <v>129</v>
      </c>
      <c r="D2">
        <v>1</v>
      </c>
      <c r="E2">
        <f>C2-B2</f>
        <v>49</v>
      </c>
      <c r="F2" t="s">
        <v>6</v>
      </c>
      <c r="H2" t="s">
        <v>16</v>
      </c>
    </row>
    <row r="3" spans="1:8" x14ac:dyDescent="0.3">
      <c r="A3">
        <v>2</v>
      </c>
      <c r="B3">
        <v>70</v>
      </c>
      <c r="C3">
        <v>112</v>
      </c>
      <c r="D3">
        <v>1</v>
      </c>
      <c r="E3">
        <f>C3-B3</f>
        <v>42</v>
      </c>
      <c r="F3" t="s">
        <v>6</v>
      </c>
    </row>
    <row r="4" spans="1:8" x14ac:dyDescent="0.3">
      <c r="A4">
        <v>3</v>
      </c>
      <c r="B4">
        <v>80</v>
      </c>
      <c r="C4">
        <v>127</v>
      </c>
      <c r="D4">
        <v>1</v>
      </c>
      <c r="E4">
        <f t="shared" ref="E4:E51" si="0">C4-B4</f>
        <v>47</v>
      </c>
      <c r="F4" t="s">
        <v>7</v>
      </c>
    </row>
    <row r="5" spans="1:8" x14ac:dyDescent="0.3">
      <c r="A5">
        <v>4</v>
      </c>
      <c r="B5">
        <v>72</v>
      </c>
      <c r="C5">
        <v>124</v>
      </c>
      <c r="D5">
        <v>1</v>
      </c>
      <c r="E5">
        <f t="shared" si="0"/>
        <v>52</v>
      </c>
      <c r="F5" t="s">
        <v>6</v>
      </c>
    </row>
    <row r="6" spans="1:8" x14ac:dyDescent="0.3">
      <c r="A6">
        <v>5</v>
      </c>
      <c r="B6">
        <v>67</v>
      </c>
      <c r="C6">
        <v>125</v>
      </c>
      <c r="D6">
        <v>2</v>
      </c>
      <c r="E6">
        <f t="shared" si="0"/>
        <v>58</v>
      </c>
      <c r="F6" t="s">
        <v>6</v>
      </c>
    </row>
    <row r="7" spans="1:8" x14ac:dyDescent="0.3">
      <c r="A7">
        <v>6</v>
      </c>
      <c r="B7">
        <v>83</v>
      </c>
      <c r="C7">
        <v>139</v>
      </c>
      <c r="D7">
        <v>1</v>
      </c>
      <c r="E7">
        <f t="shared" si="0"/>
        <v>56</v>
      </c>
      <c r="F7" t="s">
        <v>7</v>
      </c>
    </row>
    <row r="8" spans="1:8" x14ac:dyDescent="0.3">
      <c r="A8">
        <v>7</v>
      </c>
      <c r="B8">
        <v>66</v>
      </c>
      <c r="C8">
        <v>114</v>
      </c>
      <c r="D8">
        <v>1</v>
      </c>
      <c r="E8">
        <f t="shared" si="0"/>
        <v>48</v>
      </c>
      <c r="F8" t="s">
        <v>7</v>
      </c>
    </row>
    <row r="9" spans="1:8" x14ac:dyDescent="0.3">
      <c r="A9">
        <v>8</v>
      </c>
      <c r="B9">
        <v>69</v>
      </c>
      <c r="C9">
        <v>130</v>
      </c>
      <c r="D9">
        <v>1</v>
      </c>
      <c r="E9">
        <f t="shared" si="0"/>
        <v>61</v>
      </c>
      <c r="F9" t="s">
        <v>6</v>
      </c>
    </row>
    <row r="10" spans="1:8" x14ac:dyDescent="0.3">
      <c r="A10">
        <v>9</v>
      </c>
      <c r="B10">
        <v>79</v>
      </c>
      <c r="C10">
        <v>136</v>
      </c>
      <c r="D10">
        <v>1</v>
      </c>
      <c r="E10">
        <f t="shared" si="0"/>
        <v>57</v>
      </c>
      <c r="F10" t="s">
        <v>7</v>
      </c>
    </row>
    <row r="11" spans="1:8" x14ac:dyDescent="0.3">
      <c r="A11">
        <v>10</v>
      </c>
      <c r="B11">
        <v>74</v>
      </c>
      <c r="C11">
        <v>129</v>
      </c>
      <c r="D11">
        <v>2</v>
      </c>
      <c r="E11">
        <f t="shared" si="0"/>
        <v>55</v>
      </c>
      <c r="F11" t="s">
        <v>7</v>
      </c>
    </row>
    <row r="12" spans="1:8" x14ac:dyDescent="0.3">
      <c r="A12">
        <v>11</v>
      </c>
      <c r="B12">
        <v>63</v>
      </c>
      <c r="C12">
        <v>119</v>
      </c>
      <c r="D12">
        <v>2</v>
      </c>
      <c r="E12">
        <f t="shared" si="0"/>
        <v>56</v>
      </c>
      <c r="F12" t="s">
        <v>6</v>
      </c>
    </row>
    <row r="13" spans="1:8" x14ac:dyDescent="0.3">
      <c r="A13">
        <v>12</v>
      </c>
      <c r="B13">
        <v>65</v>
      </c>
      <c r="C13">
        <v>129</v>
      </c>
      <c r="D13">
        <v>3</v>
      </c>
      <c r="E13">
        <f t="shared" si="0"/>
        <v>64</v>
      </c>
      <c r="F13" t="s">
        <v>6</v>
      </c>
    </row>
    <row r="14" spans="1:8" x14ac:dyDescent="0.3">
      <c r="A14">
        <v>13</v>
      </c>
      <c r="B14">
        <v>64</v>
      </c>
      <c r="C14">
        <v>137</v>
      </c>
      <c r="D14">
        <v>3</v>
      </c>
      <c r="E14">
        <f t="shared" si="0"/>
        <v>73</v>
      </c>
      <c r="F14" t="s">
        <v>6</v>
      </c>
    </row>
    <row r="15" spans="1:8" x14ac:dyDescent="0.3">
      <c r="A15">
        <v>14</v>
      </c>
      <c r="B15">
        <v>69</v>
      </c>
      <c r="C15">
        <v>125</v>
      </c>
      <c r="D15">
        <v>2</v>
      </c>
      <c r="E15">
        <f t="shared" si="0"/>
        <v>56</v>
      </c>
      <c r="F15" t="s">
        <v>7</v>
      </c>
    </row>
    <row r="16" spans="1:8" x14ac:dyDescent="0.3">
      <c r="A16">
        <v>15</v>
      </c>
      <c r="B16">
        <v>74</v>
      </c>
      <c r="C16">
        <v>118</v>
      </c>
      <c r="D16">
        <v>1</v>
      </c>
      <c r="E16">
        <f t="shared" si="0"/>
        <v>44</v>
      </c>
      <c r="F16" t="s">
        <v>7</v>
      </c>
    </row>
    <row r="17" spans="1:9" x14ac:dyDescent="0.3">
      <c r="A17">
        <v>16</v>
      </c>
      <c r="B17">
        <v>78</v>
      </c>
      <c r="C17">
        <v>123</v>
      </c>
      <c r="D17">
        <v>1</v>
      </c>
      <c r="E17">
        <f t="shared" si="0"/>
        <v>45</v>
      </c>
      <c r="F17" t="s">
        <v>7</v>
      </c>
    </row>
    <row r="18" spans="1:9" x14ac:dyDescent="0.3">
      <c r="A18">
        <v>17</v>
      </c>
      <c r="B18">
        <v>66</v>
      </c>
      <c r="C18">
        <v>130</v>
      </c>
      <c r="D18">
        <v>1</v>
      </c>
      <c r="E18">
        <f t="shared" si="0"/>
        <v>64</v>
      </c>
      <c r="F18" t="s">
        <v>6</v>
      </c>
    </row>
    <row r="19" spans="1:9" ht="15" thickBot="1" x14ac:dyDescent="0.35">
      <c r="A19">
        <v>18</v>
      </c>
      <c r="B19">
        <v>74</v>
      </c>
      <c r="C19">
        <v>121</v>
      </c>
      <c r="D19">
        <v>1</v>
      </c>
      <c r="E19">
        <f t="shared" si="0"/>
        <v>47</v>
      </c>
      <c r="F19" t="s">
        <v>7</v>
      </c>
    </row>
    <row r="20" spans="1:9" ht="15" thickBot="1" x14ac:dyDescent="0.35">
      <c r="A20">
        <v>19</v>
      </c>
      <c r="B20">
        <v>90</v>
      </c>
      <c r="C20">
        <v>141</v>
      </c>
      <c r="D20">
        <v>1</v>
      </c>
      <c r="E20">
        <f t="shared" si="0"/>
        <v>51</v>
      </c>
      <c r="F20" t="s">
        <v>7</v>
      </c>
      <c r="H20" s="11"/>
      <c r="I20" s="11" t="s">
        <v>4</v>
      </c>
    </row>
    <row r="21" spans="1:9" ht="15" thickBot="1" x14ac:dyDescent="0.35">
      <c r="A21">
        <v>20</v>
      </c>
      <c r="B21">
        <v>94</v>
      </c>
      <c r="C21">
        <v>148</v>
      </c>
      <c r="D21">
        <v>1</v>
      </c>
      <c r="E21">
        <f t="shared" si="0"/>
        <v>54</v>
      </c>
      <c r="F21" t="s">
        <v>7</v>
      </c>
      <c r="H21" s="11" t="s">
        <v>17</v>
      </c>
      <c r="I21" s="11">
        <f>MIN(E2:E51)</f>
        <v>42</v>
      </c>
    </row>
    <row r="22" spans="1:9" ht="15" thickBot="1" x14ac:dyDescent="0.35">
      <c r="A22">
        <v>21</v>
      </c>
      <c r="B22">
        <v>78</v>
      </c>
      <c r="C22">
        <v>127</v>
      </c>
      <c r="D22">
        <v>1</v>
      </c>
      <c r="E22">
        <f t="shared" si="0"/>
        <v>49</v>
      </c>
      <c r="F22" t="s">
        <v>7</v>
      </c>
      <c r="H22" s="11" t="s">
        <v>18</v>
      </c>
      <c r="I22" s="11">
        <f>MAX(E2:E51)</f>
        <v>73</v>
      </c>
    </row>
    <row r="23" spans="1:9" x14ac:dyDescent="0.3">
      <c r="A23">
        <v>22</v>
      </c>
      <c r="B23">
        <v>70</v>
      </c>
      <c r="C23">
        <v>117</v>
      </c>
      <c r="D23">
        <v>1</v>
      </c>
      <c r="E23">
        <f t="shared" si="0"/>
        <v>47</v>
      </c>
      <c r="F23" t="s">
        <v>7</v>
      </c>
    </row>
    <row r="24" spans="1:9" x14ac:dyDescent="0.3">
      <c r="A24">
        <v>23</v>
      </c>
      <c r="B24">
        <v>67</v>
      </c>
      <c r="C24">
        <v>127</v>
      </c>
      <c r="D24">
        <v>2</v>
      </c>
      <c r="E24">
        <f t="shared" si="0"/>
        <v>60</v>
      </c>
      <c r="F24" t="s">
        <v>6</v>
      </c>
    </row>
    <row r="25" spans="1:9" x14ac:dyDescent="0.3">
      <c r="A25">
        <v>24</v>
      </c>
      <c r="B25">
        <v>72</v>
      </c>
      <c r="C25">
        <v>135</v>
      </c>
      <c r="D25">
        <v>2</v>
      </c>
      <c r="E25">
        <f t="shared" si="0"/>
        <v>63</v>
      </c>
      <c r="F25" t="s">
        <v>6</v>
      </c>
    </row>
    <row r="26" spans="1:9" x14ac:dyDescent="0.3">
      <c r="A26">
        <v>25</v>
      </c>
      <c r="B26">
        <v>74</v>
      </c>
      <c r="C26">
        <v>122</v>
      </c>
      <c r="D26">
        <v>1</v>
      </c>
      <c r="E26">
        <f t="shared" si="0"/>
        <v>48</v>
      </c>
      <c r="F26" t="s">
        <v>6</v>
      </c>
    </row>
    <row r="27" spans="1:9" x14ac:dyDescent="0.3">
      <c r="A27">
        <v>26</v>
      </c>
      <c r="B27">
        <v>68</v>
      </c>
      <c r="C27">
        <v>125</v>
      </c>
      <c r="D27">
        <v>1</v>
      </c>
      <c r="E27">
        <f t="shared" si="0"/>
        <v>57</v>
      </c>
      <c r="F27" t="s">
        <v>6</v>
      </c>
    </row>
    <row r="28" spans="1:9" x14ac:dyDescent="0.3">
      <c r="A28">
        <v>27</v>
      </c>
      <c r="B28">
        <v>79</v>
      </c>
      <c r="C28">
        <v>133</v>
      </c>
      <c r="D28">
        <v>1</v>
      </c>
      <c r="E28">
        <f t="shared" si="0"/>
        <v>54</v>
      </c>
      <c r="F28" t="s">
        <v>7</v>
      </c>
    </row>
    <row r="29" spans="1:9" x14ac:dyDescent="0.3">
      <c r="A29">
        <v>28</v>
      </c>
      <c r="B29">
        <v>75</v>
      </c>
      <c r="C29">
        <v>118</v>
      </c>
      <c r="D29">
        <v>1</v>
      </c>
      <c r="E29">
        <f t="shared" si="0"/>
        <v>43</v>
      </c>
      <c r="F29" t="s">
        <v>7</v>
      </c>
    </row>
    <row r="30" spans="1:9" x14ac:dyDescent="0.3">
      <c r="A30">
        <v>29</v>
      </c>
      <c r="B30">
        <v>60</v>
      </c>
      <c r="C30">
        <v>112</v>
      </c>
      <c r="D30">
        <v>1</v>
      </c>
      <c r="E30">
        <f t="shared" si="0"/>
        <v>52</v>
      </c>
      <c r="F30" t="s">
        <v>6</v>
      </c>
    </row>
    <row r="31" spans="1:9" x14ac:dyDescent="0.3">
      <c r="A31">
        <v>30</v>
      </c>
      <c r="B31">
        <v>79</v>
      </c>
      <c r="C31">
        <v>134</v>
      </c>
      <c r="D31">
        <v>1</v>
      </c>
      <c r="E31">
        <f t="shared" si="0"/>
        <v>55</v>
      </c>
      <c r="F31" t="s">
        <v>7</v>
      </c>
    </row>
    <row r="32" spans="1:9" x14ac:dyDescent="0.3">
      <c r="A32">
        <v>31</v>
      </c>
      <c r="B32">
        <v>76</v>
      </c>
      <c r="C32">
        <v>127</v>
      </c>
      <c r="D32">
        <v>1</v>
      </c>
      <c r="E32">
        <f t="shared" si="0"/>
        <v>51</v>
      </c>
      <c r="F32" t="s">
        <v>7</v>
      </c>
    </row>
    <row r="33" spans="1:6" x14ac:dyDescent="0.3">
      <c r="A33">
        <v>32</v>
      </c>
      <c r="B33">
        <v>75</v>
      </c>
      <c r="C33">
        <v>118</v>
      </c>
      <c r="D33">
        <v>1</v>
      </c>
      <c r="E33">
        <f t="shared" si="0"/>
        <v>43</v>
      </c>
      <c r="F33" t="s">
        <v>7</v>
      </c>
    </row>
    <row r="34" spans="1:6" x14ac:dyDescent="0.3">
      <c r="A34">
        <v>33</v>
      </c>
      <c r="B34">
        <v>66</v>
      </c>
      <c r="C34">
        <v>128</v>
      </c>
      <c r="D34">
        <v>3</v>
      </c>
      <c r="E34">
        <f t="shared" si="0"/>
        <v>62</v>
      </c>
      <c r="F34" t="s">
        <v>6</v>
      </c>
    </row>
    <row r="35" spans="1:6" x14ac:dyDescent="0.3">
      <c r="A35">
        <v>34</v>
      </c>
      <c r="B35">
        <v>56</v>
      </c>
      <c r="C35">
        <v>122</v>
      </c>
      <c r="D35">
        <v>3</v>
      </c>
      <c r="E35">
        <f t="shared" si="0"/>
        <v>66</v>
      </c>
      <c r="F35" t="s">
        <v>6</v>
      </c>
    </row>
    <row r="36" spans="1:6" x14ac:dyDescent="0.3">
      <c r="A36">
        <v>35</v>
      </c>
      <c r="B36">
        <v>72</v>
      </c>
      <c r="C36">
        <v>119</v>
      </c>
      <c r="D36">
        <v>1</v>
      </c>
      <c r="E36">
        <f t="shared" si="0"/>
        <v>47</v>
      </c>
      <c r="F36" t="s">
        <v>7</v>
      </c>
    </row>
    <row r="37" spans="1:6" x14ac:dyDescent="0.3">
      <c r="A37">
        <v>36</v>
      </c>
      <c r="B37">
        <v>59</v>
      </c>
      <c r="C37">
        <v>102</v>
      </c>
      <c r="D37">
        <v>1</v>
      </c>
      <c r="E37">
        <f t="shared" si="0"/>
        <v>43</v>
      </c>
      <c r="F37" t="s">
        <v>7</v>
      </c>
    </row>
    <row r="38" spans="1:6" x14ac:dyDescent="0.3">
      <c r="A38">
        <v>37</v>
      </c>
      <c r="B38">
        <v>69</v>
      </c>
      <c r="C38">
        <v>130</v>
      </c>
      <c r="D38">
        <v>1</v>
      </c>
      <c r="E38">
        <f t="shared" si="0"/>
        <v>61</v>
      </c>
      <c r="F38" t="s">
        <v>6</v>
      </c>
    </row>
    <row r="39" spans="1:6" x14ac:dyDescent="0.3">
      <c r="A39">
        <v>38</v>
      </c>
      <c r="B39">
        <v>71</v>
      </c>
      <c r="C39">
        <v>116</v>
      </c>
      <c r="D39">
        <v>1</v>
      </c>
      <c r="E39">
        <f t="shared" si="0"/>
        <v>45</v>
      </c>
      <c r="F39" t="s">
        <v>7</v>
      </c>
    </row>
    <row r="40" spans="1:6" x14ac:dyDescent="0.3">
      <c r="A40">
        <v>39</v>
      </c>
      <c r="B40">
        <v>81</v>
      </c>
      <c r="C40">
        <v>133</v>
      </c>
      <c r="D40">
        <v>1</v>
      </c>
      <c r="E40">
        <f t="shared" si="0"/>
        <v>52</v>
      </c>
      <c r="F40" t="s">
        <v>6</v>
      </c>
    </row>
    <row r="41" spans="1:6" x14ac:dyDescent="0.3">
      <c r="A41">
        <v>40</v>
      </c>
      <c r="B41">
        <v>65</v>
      </c>
      <c r="C41">
        <v>121</v>
      </c>
      <c r="D41">
        <v>2</v>
      </c>
      <c r="E41">
        <f t="shared" si="0"/>
        <v>56</v>
      </c>
      <c r="F41" t="s">
        <v>7</v>
      </c>
    </row>
    <row r="42" spans="1:6" x14ac:dyDescent="0.3">
      <c r="A42">
        <v>41</v>
      </c>
      <c r="B42">
        <v>63</v>
      </c>
      <c r="C42">
        <v>108</v>
      </c>
      <c r="D42">
        <v>1</v>
      </c>
      <c r="E42">
        <f t="shared" si="0"/>
        <v>45</v>
      </c>
      <c r="F42" t="s">
        <v>6</v>
      </c>
    </row>
    <row r="43" spans="1:6" x14ac:dyDescent="0.3">
      <c r="A43">
        <v>42</v>
      </c>
      <c r="B43">
        <v>64</v>
      </c>
      <c r="C43">
        <v>137</v>
      </c>
      <c r="D43">
        <v>3</v>
      </c>
      <c r="E43">
        <f t="shared" si="0"/>
        <v>73</v>
      </c>
      <c r="F43" t="s">
        <v>6</v>
      </c>
    </row>
    <row r="44" spans="1:6" x14ac:dyDescent="0.3">
      <c r="A44">
        <v>43</v>
      </c>
      <c r="B44">
        <v>75</v>
      </c>
      <c r="C44">
        <v>129</v>
      </c>
      <c r="D44">
        <v>1</v>
      </c>
      <c r="E44">
        <f t="shared" si="0"/>
        <v>54</v>
      </c>
      <c r="F44" t="s">
        <v>7</v>
      </c>
    </row>
    <row r="45" spans="1:6" x14ac:dyDescent="0.3">
      <c r="A45">
        <v>44</v>
      </c>
      <c r="B45">
        <v>59</v>
      </c>
      <c r="C45">
        <v>112</v>
      </c>
      <c r="D45">
        <v>2</v>
      </c>
      <c r="E45">
        <f t="shared" si="0"/>
        <v>53</v>
      </c>
      <c r="F45" t="s">
        <v>6</v>
      </c>
    </row>
    <row r="46" spans="1:6" x14ac:dyDescent="0.3">
      <c r="A46">
        <v>45</v>
      </c>
      <c r="B46">
        <v>75</v>
      </c>
      <c r="C46">
        <v>121</v>
      </c>
      <c r="D46">
        <v>1</v>
      </c>
      <c r="E46">
        <f t="shared" si="0"/>
        <v>46</v>
      </c>
      <c r="F46" t="s">
        <v>7</v>
      </c>
    </row>
    <row r="47" spans="1:6" x14ac:dyDescent="0.3">
      <c r="A47">
        <v>46</v>
      </c>
      <c r="B47">
        <v>64</v>
      </c>
      <c r="C47">
        <v>124</v>
      </c>
      <c r="D47">
        <v>2</v>
      </c>
      <c r="E47">
        <f t="shared" si="0"/>
        <v>60</v>
      </c>
      <c r="F47" t="s">
        <v>6</v>
      </c>
    </row>
    <row r="48" spans="1:6" x14ac:dyDescent="0.3">
      <c r="A48">
        <v>47</v>
      </c>
      <c r="B48">
        <v>69</v>
      </c>
      <c r="C48">
        <v>126</v>
      </c>
      <c r="D48">
        <v>2</v>
      </c>
      <c r="E48">
        <f t="shared" si="0"/>
        <v>57</v>
      </c>
      <c r="F48" t="s">
        <v>6</v>
      </c>
    </row>
    <row r="49" spans="1:6" x14ac:dyDescent="0.3">
      <c r="A49">
        <v>48</v>
      </c>
      <c r="B49">
        <v>69</v>
      </c>
      <c r="C49">
        <v>135</v>
      </c>
      <c r="D49">
        <v>2</v>
      </c>
      <c r="E49">
        <f t="shared" si="0"/>
        <v>66</v>
      </c>
      <c r="F49" t="s">
        <v>6</v>
      </c>
    </row>
    <row r="50" spans="1:6" x14ac:dyDescent="0.3">
      <c r="A50">
        <v>49</v>
      </c>
      <c r="B50">
        <v>77</v>
      </c>
      <c r="C50">
        <v>129</v>
      </c>
      <c r="D50">
        <v>1</v>
      </c>
      <c r="E50">
        <f t="shared" si="0"/>
        <v>52</v>
      </c>
      <c r="F50" t="s">
        <v>6</v>
      </c>
    </row>
    <row r="51" spans="1:6" x14ac:dyDescent="0.3">
      <c r="A51">
        <v>50</v>
      </c>
      <c r="B51">
        <v>81</v>
      </c>
      <c r="C51">
        <v>138</v>
      </c>
      <c r="D51">
        <v>1</v>
      </c>
      <c r="E51">
        <f t="shared" si="0"/>
        <v>57</v>
      </c>
      <c r="F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0C8B-AEB5-4C1D-8330-1907975835F5}">
  <dimension ref="A2:F48"/>
  <sheetViews>
    <sheetView tabSelected="1" workbookViewId="0">
      <selection activeCell="C54" sqref="C54"/>
    </sheetView>
  </sheetViews>
  <sheetFormatPr defaultRowHeight="14.4" x14ac:dyDescent="0.3"/>
  <cols>
    <col min="1" max="16384" width="8.88671875" style="1"/>
  </cols>
  <sheetData>
    <row r="2" spans="1:6" ht="15" thickBot="1" x14ac:dyDescent="0.35">
      <c r="A2" s="2" t="s">
        <v>14</v>
      </c>
      <c r="B2" s="9"/>
    </row>
    <row r="3" spans="1:6" ht="29.4" thickBot="1" x14ac:dyDescent="0.35">
      <c r="A3" s="12" t="s">
        <v>8</v>
      </c>
      <c r="B3" s="11" t="s">
        <v>11</v>
      </c>
      <c r="C3" s="8"/>
    </row>
    <row r="4" spans="1:6" ht="15" thickBot="1" x14ac:dyDescent="0.35">
      <c r="A4" s="11" t="s">
        <v>6</v>
      </c>
      <c r="B4" s="11">
        <f>COUNTIF(Dataset!F2:F51,A4)</f>
        <v>25</v>
      </c>
      <c r="C4" s="8"/>
    </row>
    <row r="5" spans="1:6" ht="15" thickBot="1" x14ac:dyDescent="0.35">
      <c r="A5" s="11" t="s">
        <v>7</v>
      </c>
      <c r="B5" s="11">
        <f>COUNTIF(Dataset!F2:F51,A5)</f>
        <v>25</v>
      </c>
      <c r="C5" s="8"/>
    </row>
    <row r="6" spans="1:6" x14ac:dyDescent="0.3">
      <c r="A6" s="10"/>
      <c r="B6" s="10"/>
    </row>
    <row r="8" spans="1:6" x14ac:dyDescent="0.3">
      <c r="A8" s="3" t="s">
        <v>15</v>
      </c>
    </row>
    <row r="9" spans="1:6" ht="15" thickBot="1" x14ac:dyDescent="0.35"/>
    <row r="10" spans="1:6" ht="15" thickBot="1" x14ac:dyDescent="0.35">
      <c r="A10" s="13"/>
      <c r="B10" s="14"/>
      <c r="C10" s="17" t="s">
        <v>12</v>
      </c>
      <c r="D10" s="18"/>
      <c r="E10" s="19"/>
      <c r="F10" s="4"/>
    </row>
    <row r="11" spans="1:6" ht="15" thickBot="1" x14ac:dyDescent="0.35">
      <c r="A11" s="15"/>
      <c r="B11" s="16"/>
      <c r="C11" s="5">
        <v>1</v>
      </c>
      <c r="D11" s="5">
        <v>2</v>
      </c>
      <c r="E11" s="5">
        <v>3</v>
      </c>
      <c r="F11" s="6" t="s">
        <v>13</v>
      </c>
    </row>
    <row r="12" spans="1:6" ht="15" thickBot="1" x14ac:dyDescent="0.35">
      <c r="A12" s="20" t="s">
        <v>8</v>
      </c>
      <c r="B12" s="5" t="s">
        <v>9</v>
      </c>
      <c r="C12" s="5">
        <f>COUNTIFS(Dataset!$F$2:$F$51,"H",Dataset!$D$2:$D$51,Results!C11)</f>
        <v>12</v>
      </c>
      <c r="D12" s="5">
        <f>COUNTIFS(Dataset!$F$2:$F$51,"H",Dataset!$D$2:$D$51,Results!D11)</f>
        <v>8</v>
      </c>
      <c r="E12" s="5">
        <f>COUNTIFS(Dataset!$F$2:$F$51,"H",Dataset!$D$2:$D$51,Results!E11)</f>
        <v>5</v>
      </c>
      <c r="F12" s="5">
        <f>SUM(C12:E12)</f>
        <v>25</v>
      </c>
    </row>
    <row r="13" spans="1:6" ht="15" thickBot="1" x14ac:dyDescent="0.35">
      <c r="A13" s="21"/>
      <c r="B13" s="5" t="s">
        <v>10</v>
      </c>
      <c r="C13" s="5">
        <f>COUNTIFS(Dataset!$F$2:$F$51,"M",Dataset!$D$2:$D$51,Results!C11)</f>
        <v>22</v>
      </c>
      <c r="D13" s="5">
        <f>COUNTIFS(Dataset!$F$2:$F$51,"M",Dataset!$D$2:$D$51,Results!D11)</f>
        <v>3</v>
      </c>
      <c r="E13" s="5">
        <f>COUNTIFS(Dataset!$F$2:$F$51,"M",Dataset!$D$2:$D$51,Results!E11)</f>
        <v>0</v>
      </c>
      <c r="F13" s="5">
        <f>SUM(C13:E13)</f>
        <v>25</v>
      </c>
    </row>
    <row r="14" spans="1:6" ht="15" thickBot="1" x14ac:dyDescent="0.35">
      <c r="A14" s="7"/>
      <c r="B14" s="6" t="s">
        <v>13</v>
      </c>
      <c r="C14" s="5">
        <f>SUM(C12:C13)</f>
        <v>34</v>
      </c>
      <c r="D14" s="5">
        <f t="shared" ref="D14:E14" si="0">SUM(D12:D13)</f>
        <v>11</v>
      </c>
      <c r="E14" s="5">
        <f t="shared" si="0"/>
        <v>5</v>
      </c>
      <c r="F14" s="5">
        <f>IF(SUM(F12:F13)=SUM(C14:E14),SUM(C14:E14),"Error")</f>
        <v>50</v>
      </c>
    </row>
    <row r="16" spans="1:6" x14ac:dyDescent="0.3">
      <c r="A16" s="22" t="s">
        <v>19</v>
      </c>
    </row>
    <row r="32" spans="1:1" x14ac:dyDescent="0.3">
      <c r="A32" s="23" t="s">
        <v>20</v>
      </c>
    </row>
    <row r="48" spans="1:1" x14ac:dyDescent="0.3">
      <c r="A48" s="2" t="s">
        <v>21</v>
      </c>
    </row>
  </sheetData>
  <mergeCells count="3">
    <mergeCell ref="A10:B11"/>
    <mergeCell ref="C10:E10"/>
    <mergeCell ref="A12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Results</vt:lpstr>
    </vt:vector>
  </TitlesOfParts>
  <Company>Nanyang Technological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#TAN KIA MENG#</dc:creator>
  <cp:lastModifiedBy>Barnabas Lim</cp:lastModifiedBy>
  <dcterms:created xsi:type="dcterms:W3CDTF">2020-09-14T06:58:41Z</dcterms:created>
  <dcterms:modified xsi:type="dcterms:W3CDTF">2020-09-19T13:59:20Z</dcterms:modified>
</cp:coreProperties>
</file>