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2" i="1" l="1"/>
  <c r="J28" i="1" l="1"/>
  <c r="J29" i="1"/>
  <c r="J30" i="1"/>
  <c r="J31" i="1"/>
  <c r="J22" i="1"/>
  <c r="J23" i="1"/>
  <c r="J24" i="1"/>
  <c r="J25" i="1"/>
  <c r="J26" i="1"/>
  <c r="J27" i="1"/>
  <c r="J2" i="1" l="1"/>
  <c r="J11" i="1"/>
  <c r="J35" i="1" s="1"/>
  <c r="J12" i="1"/>
  <c r="J13" i="1"/>
  <c r="J14" i="1"/>
  <c r="J15" i="1"/>
  <c r="J16" i="1"/>
  <c r="J17" i="1"/>
  <c r="J18" i="1"/>
  <c r="J19" i="1"/>
  <c r="J20" i="1"/>
  <c r="J21" i="1"/>
  <c r="J3" i="1"/>
  <c r="J4" i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<sst xmlns="http://schemas.openxmlformats.org/spreadsheetml/2006/main" count="223" uniqueCount="191">
  <si>
    <t>Item</t>
  </si>
  <si>
    <t>Part ID</t>
  </si>
  <si>
    <t>Value</t>
  </si>
  <si>
    <t>Package</t>
  </si>
  <si>
    <t>Specification</t>
  </si>
  <si>
    <t>Quantity</t>
  </si>
  <si>
    <t>Notes</t>
  </si>
  <si>
    <t>Brand</t>
  </si>
  <si>
    <t>Unit Cost(1000)</t>
  </si>
  <si>
    <t>Subtotal(1000)</t>
  </si>
  <si>
    <t>Digikey Part #</t>
  </si>
  <si>
    <t>MFG Part #</t>
  </si>
  <si>
    <t>Buzzer 6</t>
  </si>
  <si>
    <t>n/a</t>
  </si>
  <si>
    <t>Piezo Buzzer</t>
  </si>
  <si>
    <t>C1</t>
  </si>
  <si>
    <r>
      <t>0.1</t>
    </r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>F</t>
    </r>
  </si>
  <si>
    <t>SMD 1206-8 pad</t>
  </si>
  <si>
    <t>4 capacitor array</t>
  </si>
  <si>
    <t>Samsung Electro-Mechanics America</t>
  </si>
  <si>
    <t>1276-2741-1-ND</t>
  </si>
  <si>
    <t>CL31B104KACNBNC</t>
  </si>
  <si>
    <t>C2</t>
  </si>
  <si>
    <t>1μF</t>
  </si>
  <si>
    <t>SMD 0805</t>
  </si>
  <si>
    <t>Buzzer_12x9.5RM7.6</t>
  </si>
  <si>
    <t>SMD 0805-4 pad</t>
  </si>
  <si>
    <t>2 capacitor array</t>
  </si>
  <si>
    <t>TDK Corporation</t>
  </si>
  <si>
    <t>445-10140-1-ND</t>
  </si>
  <si>
    <t>CKCL22X5R1C105M085AB</t>
  </si>
  <si>
    <t>C3</t>
  </si>
  <si>
    <t>10μF</t>
  </si>
  <si>
    <t>SMD 0603</t>
  </si>
  <si>
    <t>single capacitor</t>
  </si>
  <si>
    <t>445-4112-1-ND</t>
  </si>
  <si>
    <t>C1608X5R0J106M080AB</t>
  </si>
  <si>
    <t>CON1</t>
  </si>
  <si>
    <t>Barrel Jack</t>
  </si>
  <si>
    <t>D1</t>
  </si>
  <si>
    <t>To-253AA</t>
  </si>
  <si>
    <t>2 diode array</t>
  </si>
  <si>
    <t>Nexperia USA Inc.</t>
  </si>
  <si>
    <t>1727-2906-1-ND</t>
  </si>
  <si>
    <t>BAT74,215</t>
  </si>
  <si>
    <t>D2</t>
  </si>
  <si>
    <t>SOT-23</t>
  </si>
  <si>
    <t>12V Zener Diode</t>
  </si>
  <si>
    <t>Diodes Incorporated</t>
  </si>
  <si>
    <t>AZ23C12-FDICT-ND</t>
  </si>
  <si>
    <t>AZ23C12-7-F</t>
  </si>
  <si>
    <t>LED</t>
  </si>
  <si>
    <t>OSRAM Opto Semiconductors Inc.</t>
  </si>
  <si>
    <t>475-1410-1-ND</t>
  </si>
  <si>
    <t>LG R971-KN-1</t>
  </si>
  <si>
    <t>LED_D5.00mm</t>
  </si>
  <si>
    <t>THT LED</t>
  </si>
  <si>
    <t>SMD 1206</t>
  </si>
  <si>
    <t>PTC Resetable fuse 0.75A</t>
  </si>
  <si>
    <t>Bel Fuse Inc.</t>
  </si>
  <si>
    <t>507-1805-1-ND</t>
  </si>
  <si>
    <t>0ZCJ0075AF2E</t>
  </si>
  <si>
    <t>F2</t>
  </si>
  <si>
    <t>LED 7</t>
  </si>
  <si>
    <t>ON?,IO13</t>
  </si>
  <si>
    <t>0.75A</t>
  </si>
  <si>
    <t>12V</t>
  </si>
  <si>
    <t>SMD 1812</t>
  </si>
  <si>
    <t>1.5A</t>
  </si>
  <si>
    <t>PTC Resetable fuse 1.5A</t>
  </si>
  <si>
    <t>Bourns Inc.</t>
  </si>
  <si>
    <t>MF-MSMF150/24X-2CT-ND</t>
  </si>
  <si>
    <t>MF-MSMF150/24X-2</t>
  </si>
  <si>
    <t>FB1</t>
  </si>
  <si>
    <t>Ferrite Bead</t>
  </si>
  <si>
    <t>Murata Electronics North America</t>
  </si>
  <si>
    <t>490-1054-1-ND</t>
  </si>
  <si>
    <t>BLM21PG221SN1D</t>
  </si>
  <si>
    <t>IC1</t>
  </si>
  <si>
    <t>TQFP32</t>
  </si>
  <si>
    <t>Core Processor</t>
  </si>
  <si>
    <t>Critical component</t>
  </si>
  <si>
    <t>Microchip Technology</t>
  </si>
  <si>
    <t>ATMEGA328P-AU-ND</t>
  </si>
  <si>
    <t>ATMEGA328P-AU</t>
  </si>
  <si>
    <t>P1</t>
  </si>
  <si>
    <t>USB_B</t>
  </si>
  <si>
    <t>USB B Connector</t>
  </si>
  <si>
    <t>On Shore Technology Inc.</t>
  </si>
  <si>
    <t>ED2982-ND</t>
  </si>
  <si>
    <t>USB-B1HSW6</t>
  </si>
  <si>
    <t>P2,P4,P5</t>
  </si>
  <si>
    <t>8 position female pin header</t>
  </si>
  <si>
    <t>S7006-ND</t>
  </si>
  <si>
    <t>PPTC081LFBN-RC</t>
  </si>
  <si>
    <t>P3</t>
  </si>
  <si>
    <t>6 position female pin header</t>
  </si>
  <si>
    <t>Sullins Connector Solutions</t>
  </si>
  <si>
    <t>S7004-ND</t>
  </si>
  <si>
    <t>PPTC061LFBN-RC</t>
  </si>
  <si>
    <t>P6,P7</t>
  </si>
  <si>
    <t>2 row 6 position male pin header</t>
  </si>
  <si>
    <t>Q1,Q2</t>
  </si>
  <si>
    <t>SOT-363</t>
  </si>
  <si>
    <t>BSS84DW-FDICT-ND</t>
  </si>
  <si>
    <t>BSS84DW-7-F</t>
  </si>
  <si>
    <t>R1</t>
  </si>
  <si>
    <t>1K</t>
  </si>
  <si>
    <t>SMD 2506-16 pad</t>
  </si>
  <si>
    <t>8 resistor array</t>
  </si>
  <si>
    <t>CTS Resistor Products</t>
  </si>
  <si>
    <t>742C163102JPCT-ND</t>
  </si>
  <si>
    <t>742C163102JP</t>
  </si>
  <si>
    <t>R2</t>
  </si>
  <si>
    <t>10K</t>
  </si>
  <si>
    <t>SMD 0804-8 pad</t>
  </si>
  <si>
    <t>4 resistor array</t>
  </si>
  <si>
    <t>Panasonic Electronic Components</t>
  </si>
  <si>
    <t>Y10103CT-ND</t>
  </si>
  <si>
    <t>EXB-N8V103JX</t>
  </si>
  <si>
    <t>R3</t>
  </si>
  <si>
    <t>SMD 0606-4 pad</t>
  </si>
  <si>
    <t>2 resistor array</t>
  </si>
  <si>
    <t>27R</t>
  </si>
  <si>
    <t>Y2270CT-ND</t>
  </si>
  <si>
    <t>EXB-V4V270JV</t>
  </si>
  <si>
    <t>R4,R5</t>
  </si>
  <si>
    <t>510R</t>
  </si>
  <si>
    <t>single resistor</t>
  </si>
  <si>
    <t>Stackpole Electronics Inc.</t>
  </si>
  <si>
    <t>RMCF0603JT510RCT-ND</t>
  </si>
  <si>
    <t>RMCF0603JT510R</t>
  </si>
  <si>
    <t>4.7K</t>
  </si>
  <si>
    <t>THT R_Box_L13.00mm_W4.00mm_P9.00mm</t>
  </si>
  <si>
    <t>THT CONN HEADER FEMALE 01x08 2.54mm Pitch</t>
  </si>
  <si>
    <t>THT CONN HEADER FEMALE 01x06 2.54mm Pitch</t>
  </si>
  <si>
    <t>THT CONN HEADER MALE 02x03 2.54mm Pitch</t>
  </si>
  <si>
    <t>Through hole resistor</t>
  </si>
  <si>
    <t>470R</t>
  </si>
  <si>
    <t>RES1</t>
  </si>
  <si>
    <t>16MHz</t>
  </si>
  <si>
    <t>3-SMD Non Standard</t>
  </si>
  <si>
    <t>resonator/external clock</t>
  </si>
  <si>
    <t>490-1198-1-ND</t>
  </si>
  <si>
    <t>CSTCE16M0V53-R0</t>
  </si>
  <si>
    <t>RES2</t>
  </si>
  <si>
    <t>12MHz</t>
  </si>
  <si>
    <t>490-1197-1-ND</t>
  </si>
  <si>
    <t>CSTCE12M0G55-R0</t>
  </si>
  <si>
    <t>RV1,RV2</t>
  </si>
  <si>
    <t>5V</t>
  </si>
  <si>
    <t>Varistor</t>
  </si>
  <si>
    <t>CG0603MLC-05ECT-ND</t>
  </si>
  <si>
    <t>CG0603MLC-05E</t>
  </si>
  <si>
    <t>SW1</t>
  </si>
  <si>
    <t>THT SW_PUSH_6mm</t>
  </si>
  <si>
    <t>SPST mom off push button</t>
  </si>
  <si>
    <t>Omron Electronics Inc. EMC Div</t>
  </si>
  <si>
    <t>SW403-ND</t>
  </si>
  <si>
    <t>B3F-1022</t>
  </si>
  <si>
    <t>U1</t>
  </si>
  <si>
    <t>SSOP-20_4.4x6.5mm_Pitch0.65mm</t>
  </si>
  <si>
    <t>Serial chip</t>
  </si>
  <si>
    <t>U2</t>
  </si>
  <si>
    <t>VSSOP-8_2.3x2mm_Pitch0.5mm</t>
  </si>
  <si>
    <t>2 Op Amp array</t>
  </si>
  <si>
    <t>Texas Instruments</t>
  </si>
  <si>
    <t>296-13455-1-ND</t>
  </si>
  <si>
    <t>LMV358IDGKR</t>
  </si>
  <si>
    <t>SOT-223</t>
  </si>
  <si>
    <t>LTO 5V output</t>
  </si>
  <si>
    <t>Advanced Monolithic Systems</t>
  </si>
  <si>
    <t>AMS1117-5.0</t>
  </si>
  <si>
    <t>Harwin Inc.</t>
  </si>
  <si>
    <t>952-1779-ND</t>
  </si>
  <si>
    <t>M20-9760346</t>
  </si>
  <si>
    <t>THT 2.1x5.5mm</t>
  </si>
  <si>
    <t>MPD (Memory Protection Devices)</t>
  </si>
  <si>
    <t>EJ508A-ND</t>
  </si>
  <si>
    <t>EJ508A</t>
  </si>
  <si>
    <t>Subtotal</t>
  </si>
  <si>
    <t>D3,D4 on schematic</t>
  </si>
  <si>
    <t>P-channel mosfet array</t>
  </si>
  <si>
    <t>YTY ELECTRONICS LTD</t>
  </si>
  <si>
    <t>CH340T</t>
  </si>
  <si>
    <t>Do Not Pop, BZ1 on schematic</t>
  </si>
  <si>
    <t>Do Not Pop, D5 on schematic</t>
  </si>
  <si>
    <t>Do Not Pop, R6 on schematic</t>
  </si>
  <si>
    <t>Do Not Pop, R7 on schematic</t>
  </si>
  <si>
    <t>VR1,VR2</t>
  </si>
  <si>
    <t>F1,F3,F4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</si>
</sst>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6" workbookViewId="0">
      <selection activeCell="F12" sqref="F12"/>
    </sheetView>
  </sheetViews>
  <sheetFormatPr defaultRowHeight="15" x14ac:dyDescent="0.25"/>
  <cols>
    <col min="4" max="4" width="42.5703125" customWidth="1"/>
    <col min="5" max="5" width="29.5703125" customWidth="1"/>
    <col min="7" max="7" width="28.140625" customWidth="1"/>
    <col min="8" max="8" width="33.42578125" customWidth="1"/>
    <col min="9" max="9" width="14.7109375" customWidth="1"/>
    <col min="10" max="10" width="14" customWidth="1"/>
    <col min="11" max="11" width="23.85546875" customWidth="1"/>
    <col min="12" max="12" width="2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25</v>
      </c>
      <c r="E2" t="s">
        <v>14</v>
      </c>
      <c r="F2">
        <v>1</v>
      </c>
      <c r="G2" t="s">
        <v>185</v>
      </c>
      <c r="H2" s="2"/>
      <c r="I2" s="2"/>
      <c r="J2" s="3">
        <f>F2*I2</f>
        <v>0</v>
      </c>
      <c r="L2" s="2"/>
    </row>
    <row r="3" spans="1:12" x14ac:dyDescent="0.25">
      <c r="A3">
        <v>2</v>
      </c>
      <c r="B3" t="s">
        <v>15</v>
      </c>
      <c r="C3" t="s">
        <v>16</v>
      </c>
      <c r="D3" t="s">
        <v>17</v>
      </c>
      <c r="E3" t="s">
        <v>18</v>
      </c>
      <c r="F3">
        <v>1</v>
      </c>
      <c r="H3" t="s">
        <v>19</v>
      </c>
      <c r="I3">
        <v>5.9709999999999999E-2</v>
      </c>
      <c r="J3" s="3">
        <f t="shared" ref="J3:J32" si="0">F3*I3</f>
        <v>5.9709999999999999E-2</v>
      </c>
      <c r="K3" t="s">
        <v>20</v>
      </c>
      <c r="L3" s="1" t="s">
        <v>21</v>
      </c>
    </row>
    <row r="4" spans="1:12" x14ac:dyDescent="0.25">
      <c r="A4">
        <v>3</v>
      </c>
      <c r="B4" t="s">
        <v>22</v>
      </c>
      <c r="C4" t="s">
        <v>23</v>
      </c>
      <c r="D4" t="s">
        <v>26</v>
      </c>
      <c r="E4" t="s">
        <v>27</v>
      </c>
      <c r="F4">
        <v>1</v>
      </c>
      <c r="H4" s="1" t="s">
        <v>28</v>
      </c>
      <c r="I4">
        <v>9.0139999999999998E-2</v>
      </c>
      <c r="J4" s="3">
        <f t="shared" si="0"/>
        <v>9.0139999999999998E-2</v>
      </c>
      <c r="K4" t="s">
        <v>29</v>
      </c>
      <c r="L4" s="1" t="s">
        <v>30</v>
      </c>
    </row>
    <row r="5" spans="1:12" x14ac:dyDescent="0.25">
      <c r="A5">
        <v>4</v>
      </c>
      <c r="B5" t="s">
        <v>31</v>
      </c>
      <c r="C5" t="s">
        <v>32</v>
      </c>
      <c r="D5" t="s">
        <v>33</v>
      </c>
      <c r="E5" t="s">
        <v>34</v>
      </c>
      <c r="F5">
        <v>1</v>
      </c>
      <c r="H5" t="s">
        <v>28</v>
      </c>
      <c r="I5">
        <v>3.5409999999999997E-2</v>
      </c>
      <c r="J5" s="3">
        <f t="shared" si="0"/>
        <v>3.5409999999999997E-2</v>
      </c>
      <c r="K5" t="s">
        <v>35</v>
      </c>
      <c r="L5" s="1" t="s">
        <v>36</v>
      </c>
    </row>
    <row r="6" spans="1:12" x14ac:dyDescent="0.25">
      <c r="A6">
        <v>5</v>
      </c>
      <c r="B6" t="s">
        <v>37</v>
      </c>
      <c r="C6" t="s">
        <v>13</v>
      </c>
      <c r="D6" s="3" t="s">
        <v>176</v>
      </c>
      <c r="E6" t="s">
        <v>38</v>
      </c>
      <c r="F6">
        <v>1</v>
      </c>
      <c r="H6" t="s">
        <v>177</v>
      </c>
      <c r="I6" s="3">
        <v>0.56772</v>
      </c>
      <c r="J6" s="3">
        <f t="shared" si="0"/>
        <v>0.56772</v>
      </c>
      <c r="K6" t="s">
        <v>178</v>
      </c>
      <c r="L6" s="1" t="s">
        <v>179</v>
      </c>
    </row>
    <row r="7" spans="1:12" x14ac:dyDescent="0.25">
      <c r="A7">
        <v>6</v>
      </c>
      <c r="B7" t="s">
        <v>39</v>
      </c>
      <c r="C7" t="s">
        <v>13</v>
      </c>
      <c r="D7" t="s">
        <v>40</v>
      </c>
      <c r="E7" t="s">
        <v>41</v>
      </c>
      <c r="F7">
        <v>1</v>
      </c>
      <c r="H7" t="s">
        <v>42</v>
      </c>
      <c r="I7">
        <v>0.10423</v>
      </c>
      <c r="J7" s="3">
        <f t="shared" si="0"/>
        <v>0.10423</v>
      </c>
      <c r="K7" t="s">
        <v>43</v>
      </c>
      <c r="L7" s="1" t="s">
        <v>44</v>
      </c>
    </row>
    <row r="8" spans="1:12" x14ac:dyDescent="0.25">
      <c r="A8">
        <v>7</v>
      </c>
      <c r="B8" t="s">
        <v>45</v>
      </c>
      <c r="C8" t="s">
        <v>66</v>
      </c>
      <c r="D8" t="s">
        <v>46</v>
      </c>
      <c r="E8" t="s">
        <v>47</v>
      </c>
      <c r="F8">
        <v>1</v>
      </c>
      <c r="H8" t="s">
        <v>48</v>
      </c>
      <c r="I8">
        <v>8.3790000000000003E-2</v>
      </c>
      <c r="J8" s="3">
        <f t="shared" si="0"/>
        <v>8.3790000000000003E-2</v>
      </c>
      <c r="K8" t="s">
        <v>49</v>
      </c>
      <c r="L8" t="s">
        <v>50</v>
      </c>
    </row>
    <row r="9" spans="1:12" x14ac:dyDescent="0.25">
      <c r="A9">
        <v>8</v>
      </c>
      <c r="B9" t="s">
        <v>64</v>
      </c>
      <c r="C9" t="s">
        <v>13</v>
      </c>
      <c r="D9" t="s">
        <v>24</v>
      </c>
      <c r="E9" t="s">
        <v>51</v>
      </c>
      <c r="F9">
        <v>2</v>
      </c>
      <c r="G9" t="s">
        <v>181</v>
      </c>
      <c r="H9" t="s">
        <v>52</v>
      </c>
      <c r="I9">
        <v>4.4569999999999999E-2</v>
      </c>
      <c r="J9" s="3">
        <f t="shared" si="0"/>
        <v>8.9139999999999997E-2</v>
      </c>
      <c r="K9" t="s">
        <v>53</v>
      </c>
      <c r="L9" t="s">
        <v>54</v>
      </c>
    </row>
    <row r="10" spans="1:12" x14ac:dyDescent="0.25">
      <c r="A10">
        <v>9</v>
      </c>
      <c r="B10" t="s">
        <v>63</v>
      </c>
      <c r="C10" t="s">
        <v>13</v>
      </c>
      <c r="D10" t="s">
        <v>55</v>
      </c>
      <c r="E10" t="s">
        <v>56</v>
      </c>
      <c r="F10">
        <v>1</v>
      </c>
      <c r="G10" t="s">
        <v>186</v>
      </c>
      <c r="J10" s="3">
        <f t="shared" si="0"/>
        <v>0</v>
      </c>
    </row>
    <row r="11" spans="1:12" x14ac:dyDescent="0.25">
      <c r="A11">
        <v>10</v>
      </c>
      <c r="B11" t="s">
        <v>190</v>
      </c>
      <c r="C11" t="s">
        <v>65</v>
      </c>
      <c r="D11" t="s">
        <v>57</v>
      </c>
      <c r="E11" t="s">
        <v>58</v>
      </c>
      <c r="F11">
        <v>3</v>
      </c>
      <c r="H11" t="s">
        <v>59</v>
      </c>
      <c r="I11">
        <v>0.1026</v>
      </c>
      <c r="J11" s="3">
        <f t="shared" si="0"/>
        <v>0.30779999999999996</v>
      </c>
      <c r="K11" t="s">
        <v>60</v>
      </c>
      <c r="L11" s="1" t="s">
        <v>61</v>
      </c>
    </row>
    <row r="12" spans="1:12" x14ac:dyDescent="0.25">
      <c r="A12">
        <v>11</v>
      </c>
      <c r="B12" t="s">
        <v>62</v>
      </c>
      <c r="C12" t="s">
        <v>68</v>
      </c>
      <c r="D12" t="s">
        <v>67</v>
      </c>
      <c r="E12" t="s">
        <v>69</v>
      </c>
      <c r="F12">
        <v>1</v>
      </c>
      <c r="H12" t="s">
        <v>70</v>
      </c>
      <c r="I12">
        <v>0.28050000000000003</v>
      </c>
      <c r="J12" s="3">
        <f t="shared" si="0"/>
        <v>0.28050000000000003</v>
      </c>
      <c r="K12" t="s">
        <v>71</v>
      </c>
      <c r="L12" s="1" t="s">
        <v>72</v>
      </c>
    </row>
    <row r="13" spans="1:12" x14ac:dyDescent="0.25">
      <c r="A13">
        <v>12</v>
      </c>
      <c r="B13" t="s">
        <v>73</v>
      </c>
      <c r="C13" t="s">
        <v>13</v>
      </c>
      <c r="D13" t="s">
        <v>33</v>
      </c>
      <c r="E13" t="s">
        <v>74</v>
      </c>
      <c r="F13">
        <v>1</v>
      </c>
      <c r="H13" t="s">
        <v>75</v>
      </c>
      <c r="I13">
        <v>2.605E-2</v>
      </c>
      <c r="J13" s="3">
        <f t="shared" si="0"/>
        <v>2.605E-2</v>
      </c>
      <c r="K13" t="s">
        <v>76</v>
      </c>
      <c r="L13" s="1" t="s">
        <v>77</v>
      </c>
    </row>
    <row r="14" spans="1:12" x14ac:dyDescent="0.25">
      <c r="A14">
        <v>13</v>
      </c>
      <c r="B14" t="s">
        <v>78</v>
      </c>
      <c r="C14" t="s">
        <v>13</v>
      </c>
      <c r="D14" t="s">
        <v>79</v>
      </c>
      <c r="E14" t="s">
        <v>80</v>
      </c>
      <c r="F14">
        <v>1</v>
      </c>
      <c r="G14" t="s">
        <v>81</v>
      </c>
      <c r="H14" t="s">
        <v>82</v>
      </c>
      <c r="I14">
        <v>1.7201</v>
      </c>
      <c r="J14" s="3">
        <f t="shared" si="0"/>
        <v>1.7201</v>
      </c>
      <c r="K14" t="s">
        <v>83</v>
      </c>
      <c r="L14" s="1" t="s">
        <v>84</v>
      </c>
    </row>
    <row r="15" spans="1:12" x14ac:dyDescent="0.25">
      <c r="A15">
        <v>14</v>
      </c>
      <c r="B15" t="s">
        <v>85</v>
      </c>
      <c r="C15" t="s">
        <v>13</v>
      </c>
      <c r="D15" t="s">
        <v>86</v>
      </c>
      <c r="E15" t="s">
        <v>87</v>
      </c>
      <c r="F15">
        <v>1</v>
      </c>
      <c r="H15" t="s">
        <v>88</v>
      </c>
      <c r="I15">
        <v>0.30030000000000001</v>
      </c>
      <c r="J15" s="3">
        <f t="shared" si="0"/>
        <v>0.30030000000000001</v>
      </c>
      <c r="K15" t="s">
        <v>89</v>
      </c>
      <c r="L15" s="1" t="s">
        <v>90</v>
      </c>
    </row>
    <row r="16" spans="1:12" x14ac:dyDescent="0.25">
      <c r="A16">
        <v>15</v>
      </c>
      <c r="B16" t="s">
        <v>91</v>
      </c>
      <c r="C16" t="s">
        <v>13</v>
      </c>
      <c r="D16" t="s">
        <v>134</v>
      </c>
      <c r="E16" t="s">
        <v>92</v>
      </c>
      <c r="F16">
        <v>3</v>
      </c>
      <c r="H16" s="1" t="s">
        <v>97</v>
      </c>
      <c r="I16">
        <v>0.36</v>
      </c>
      <c r="J16" s="3">
        <f t="shared" si="0"/>
        <v>1.08</v>
      </c>
      <c r="K16" t="s">
        <v>93</v>
      </c>
      <c r="L16" s="1" t="s">
        <v>94</v>
      </c>
    </row>
    <row r="17" spans="1:12" x14ac:dyDescent="0.25">
      <c r="A17">
        <v>16</v>
      </c>
      <c r="B17" t="s">
        <v>95</v>
      </c>
      <c r="C17" t="s">
        <v>13</v>
      </c>
      <c r="D17" t="s">
        <v>135</v>
      </c>
      <c r="E17" t="s">
        <v>96</v>
      </c>
      <c r="F17">
        <v>1</v>
      </c>
      <c r="H17" s="1" t="s">
        <v>97</v>
      </c>
      <c r="I17">
        <v>0.28639999999999999</v>
      </c>
      <c r="J17" s="3">
        <f t="shared" si="0"/>
        <v>0.28639999999999999</v>
      </c>
      <c r="K17" t="s">
        <v>98</v>
      </c>
      <c r="L17" s="1" t="s">
        <v>99</v>
      </c>
    </row>
    <row r="18" spans="1:12" x14ac:dyDescent="0.25">
      <c r="A18">
        <v>17</v>
      </c>
      <c r="B18" t="s">
        <v>100</v>
      </c>
      <c r="C18" t="s">
        <v>13</v>
      </c>
      <c r="D18" t="s">
        <v>136</v>
      </c>
      <c r="E18" t="s">
        <v>101</v>
      </c>
      <c r="F18">
        <v>2</v>
      </c>
      <c r="H18" t="s">
        <v>173</v>
      </c>
      <c r="I18">
        <v>0.1062</v>
      </c>
      <c r="J18" s="3">
        <f t="shared" si="0"/>
        <v>0.21240000000000001</v>
      </c>
      <c r="K18" t="s">
        <v>174</v>
      </c>
      <c r="L18" s="1" t="s">
        <v>175</v>
      </c>
    </row>
    <row r="19" spans="1:12" x14ac:dyDescent="0.25">
      <c r="A19">
        <v>18</v>
      </c>
      <c r="B19" t="s">
        <v>102</v>
      </c>
      <c r="C19" t="s">
        <v>13</v>
      </c>
      <c r="D19" s="1" t="s">
        <v>103</v>
      </c>
      <c r="E19" t="s">
        <v>182</v>
      </c>
      <c r="F19">
        <v>2</v>
      </c>
      <c r="H19" t="s">
        <v>48</v>
      </c>
      <c r="I19">
        <v>0.1303</v>
      </c>
      <c r="J19" s="3">
        <f t="shared" si="0"/>
        <v>0.2606</v>
      </c>
      <c r="K19" t="s">
        <v>104</v>
      </c>
      <c r="L19" s="1" t="s">
        <v>105</v>
      </c>
    </row>
    <row r="20" spans="1:12" x14ac:dyDescent="0.25">
      <c r="A20">
        <v>19</v>
      </c>
      <c r="B20" t="s">
        <v>106</v>
      </c>
      <c r="C20" t="s">
        <v>107</v>
      </c>
      <c r="D20" t="s">
        <v>108</v>
      </c>
      <c r="E20" t="s">
        <v>109</v>
      </c>
      <c r="F20">
        <v>1</v>
      </c>
      <c r="H20" t="s">
        <v>110</v>
      </c>
      <c r="I20">
        <v>8.1309999999999993E-2</v>
      </c>
      <c r="J20" s="3">
        <f t="shared" si="0"/>
        <v>8.1309999999999993E-2</v>
      </c>
      <c r="K20" t="s">
        <v>111</v>
      </c>
      <c r="L20" s="1" t="s">
        <v>112</v>
      </c>
    </row>
    <row r="21" spans="1:12" x14ac:dyDescent="0.25">
      <c r="A21">
        <v>20</v>
      </c>
      <c r="B21" t="s">
        <v>113</v>
      </c>
      <c r="C21" t="s">
        <v>114</v>
      </c>
      <c r="D21" t="s">
        <v>115</v>
      </c>
      <c r="E21" t="s">
        <v>116</v>
      </c>
      <c r="F21">
        <v>1</v>
      </c>
      <c r="H21" t="s">
        <v>117</v>
      </c>
      <c r="I21">
        <v>1.137E-2</v>
      </c>
      <c r="J21" s="3">
        <f t="shared" si="0"/>
        <v>1.137E-2</v>
      </c>
      <c r="K21" t="s">
        <v>118</v>
      </c>
      <c r="L21" s="1" t="s">
        <v>119</v>
      </c>
    </row>
    <row r="22" spans="1:12" x14ac:dyDescent="0.25">
      <c r="A22">
        <v>21</v>
      </c>
      <c r="B22" t="s">
        <v>120</v>
      </c>
      <c r="C22" t="s">
        <v>123</v>
      </c>
      <c r="D22" t="s">
        <v>121</v>
      </c>
      <c r="E22" t="s">
        <v>122</v>
      </c>
      <c r="F22">
        <v>1</v>
      </c>
      <c r="H22" t="s">
        <v>117</v>
      </c>
      <c r="I22">
        <v>1.2579999999999999E-2</v>
      </c>
      <c r="J22" s="3">
        <f t="shared" si="0"/>
        <v>1.2579999999999999E-2</v>
      </c>
      <c r="K22" t="s">
        <v>124</v>
      </c>
      <c r="L22" s="1" t="s">
        <v>125</v>
      </c>
    </row>
    <row r="23" spans="1:12" x14ac:dyDescent="0.25">
      <c r="A23">
        <v>22</v>
      </c>
      <c r="B23" t="s">
        <v>126</v>
      </c>
      <c r="C23" t="s">
        <v>127</v>
      </c>
      <c r="D23" t="s">
        <v>33</v>
      </c>
      <c r="E23" t="s">
        <v>128</v>
      </c>
      <c r="F23">
        <v>2</v>
      </c>
      <c r="H23" t="s">
        <v>129</v>
      </c>
      <c r="I23">
        <v>2.4199999999999998E-3</v>
      </c>
      <c r="J23" s="3">
        <f t="shared" si="0"/>
        <v>4.8399999999999997E-3</v>
      </c>
      <c r="K23" t="s">
        <v>130</v>
      </c>
      <c r="L23" s="1" t="s">
        <v>131</v>
      </c>
    </row>
    <row r="24" spans="1:12" x14ac:dyDescent="0.25">
      <c r="A24">
        <v>23</v>
      </c>
      <c r="B24" t="s">
        <v>132</v>
      </c>
      <c r="C24" t="s">
        <v>132</v>
      </c>
      <c r="D24" t="s">
        <v>133</v>
      </c>
      <c r="E24" t="s">
        <v>137</v>
      </c>
      <c r="F24">
        <v>1</v>
      </c>
      <c r="G24" t="s">
        <v>187</v>
      </c>
      <c r="J24" s="3">
        <f t="shared" si="0"/>
        <v>0</v>
      </c>
    </row>
    <row r="25" spans="1:12" x14ac:dyDescent="0.25">
      <c r="A25">
        <v>24</v>
      </c>
      <c r="B25" t="s">
        <v>138</v>
      </c>
      <c r="C25" t="s">
        <v>138</v>
      </c>
      <c r="D25" t="s">
        <v>133</v>
      </c>
      <c r="E25" t="s">
        <v>137</v>
      </c>
      <c r="F25">
        <v>1</v>
      </c>
      <c r="G25" t="s">
        <v>188</v>
      </c>
      <c r="J25" s="3">
        <f t="shared" si="0"/>
        <v>0</v>
      </c>
    </row>
    <row r="26" spans="1:12" x14ac:dyDescent="0.25">
      <c r="A26">
        <v>25</v>
      </c>
      <c r="B26" t="s">
        <v>139</v>
      </c>
      <c r="C26" t="s">
        <v>140</v>
      </c>
      <c r="D26" t="s">
        <v>141</v>
      </c>
      <c r="E26" t="s">
        <v>142</v>
      </c>
      <c r="F26">
        <v>1</v>
      </c>
      <c r="H26" t="s">
        <v>75</v>
      </c>
      <c r="I26">
        <v>0.26857999999999999</v>
      </c>
      <c r="J26" s="3">
        <f t="shared" si="0"/>
        <v>0.26857999999999999</v>
      </c>
      <c r="K26" t="s">
        <v>143</v>
      </c>
      <c r="L26" s="1" t="s">
        <v>144</v>
      </c>
    </row>
    <row r="27" spans="1:12" x14ac:dyDescent="0.25">
      <c r="A27">
        <v>26</v>
      </c>
      <c r="B27" t="s">
        <v>145</v>
      </c>
      <c r="C27" t="s">
        <v>146</v>
      </c>
      <c r="D27" t="s">
        <v>141</v>
      </c>
      <c r="E27" t="s">
        <v>142</v>
      </c>
      <c r="F27">
        <v>1</v>
      </c>
      <c r="H27" t="s">
        <v>75</v>
      </c>
      <c r="I27">
        <v>0.25766</v>
      </c>
      <c r="J27" s="3">
        <f t="shared" si="0"/>
        <v>0.25766</v>
      </c>
      <c r="K27" t="s">
        <v>147</v>
      </c>
      <c r="L27" s="1" t="s">
        <v>148</v>
      </c>
    </row>
    <row r="28" spans="1:12" x14ac:dyDescent="0.25">
      <c r="A28">
        <v>27</v>
      </c>
      <c r="B28" t="s">
        <v>149</v>
      </c>
      <c r="C28" t="s">
        <v>150</v>
      </c>
      <c r="D28" t="s">
        <v>33</v>
      </c>
      <c r="E28" t="s">
        <v>151</v>
      </c>
      <c r="F28">
        <v>2</v>
      </c>
      <c r="H28" t="s">
        <v>70</v>
      </c>
      <c r="I28">
        <v>9.6409999999999996E-2</v>
      </c>
      <c r="J28" s="3">
        <f t="shared" si="0"/>
        <v>0.19281999999999999</v>
      </c>
      <c r="K28" t="s">
        <v>152</v>
      </c>
      <c r="L28" s="1" t="s">
        <v>153</v>
      </c>
    </row>
    <row r="29" spans="1:12" x14ac:dyDescent="0.25">
      <c r="A29">
        <v>28</v>
      </c>
      <c r="B29" t="s">
        <v>154</v>
      </c>
      <c r="C29" t="s">
        <v>13</v>
      </c>
      <c r="D29" t="s">
        <v>155</v>
      </c>
      <c r="E29" t="s">
        <v>156</v>
      </c>
      <c r="F29">
        <v>1</v>
      </c>
      <c r="H29" t="s">
        <v>157</v>
      </c>
      <c r="I29">
        <v>0.23834</v>
      </c>
      <c r="J29" s="3">
        <f t="shared" si="0"/>
        <v>0.23834</v>
      </c>
      <c r="K29" t="s">
        <v>158</v>
      </c>
      <c r="L29" t="s">
        <v>159</v>
      </c>
    </row>
    <row r="30" spans="1:12" x14ac:dyDescent="0.25">
      <c r="A30">
        <v>29</v>
      </c>
      <c r="B30" t="s">
        <v>160</v>
      </c>
      <c r="C30" t="s">
        <v>13</v>
      </c>
      <c r="D30" t="s">
        <v>161</v>
      </c>
      <c r="E30" t="s">
        <v>162</v>
      </c>
      <c r="F30">
        <v>1</v>
      </c>
      <c r="G30" t="s">
        <v>81</v>
      </c>
      <c r="H30" t="s">
        <v>183</v>
      </c>
      <c r="I30">
        <v>0.28000000000000003</v>
      </c>
      <c r="J30" s="3">
        <f t="shared" si="0"/>
        <v>0.28000000000000003</v>
      </c>
      <c r="L30" s="1" t="s">
        <v>184</v>
      </c>
    </row>
    <row r="31" spans="1:12" x14ac:dyDescent="0.25">
      <c r="A31">
        <v>30</v>
      </c>
      <c r="B31" t="s">
        <v>163</v>
      </c>
      <c r="C31" t="s">
        <v>13</v>
      </c>
      <c r="D31" t="s">
        <v>164</v>
      </c>
      <c r="E31" t="s">
        <v>165</v>
      </c>
      <c r="F31">
        <v>1</v>
      </c>
      <c r="H31" t="s">
        <v>166</v>
      </c>
      <c r="I31">
        <v>0.3296</v>
      </c>
      <c r="J31" s="3">
        <f t="shared" si="0"/>
        <v>0.3296</v>
      </c>
      <c r="K31" t="s">
        <v>167</v>
      </c>
      <c r="L31" s="1" t="s">
        <v>168</v>
      </c>
    </row>
    <row r="32" spans="1:12" x14ac:dyDescent="0.25">
      <c r="A32">
        <v>31</v>
      </c>
      <c r="B32" t="s">
        <v>189</v>
      </c>
      <c r="C32" t="s">
        <v>13</v>
      </c>
      <c r="D32" t="s">
        <v>169</v>
      </c>
      <c r="E32" t="s">
        <v>170</v>
      </c>
      <c r="F32">
        <v>2</v>
      </c>
      <c r="H32" t="s">
        <v>171</v>
      </c>
      <c r="I32">
        <v>0.05</v>
      </c>
      <c r="J32" s="3">
        <f t="shared" si="0"/>
        <v>0.1</v>
      </c>
      <c r="L32" s="1" t="s">
        <v>172</v>
      </c>
    </row>
    <row r="33" spans="10:10" x14ac:dyDescent="0.25">
      <c r="J33" s="3"/>
    </row>
    <row r="34" spans="10:10" x14ac:dyDescent="0.25">
      <c r="J34" s="3" t="s">
        <v>180</v>
      </c>
    </row>
    <row r="35" spans="10:10" x14ac:dyDescent="0.25">
      <c r="J35" s="3">
        <f>SUM(J2:J32)</f>
        <v>7.28139</v>
      </c>
    </row>
    <row r="36" spans="10:10" x14ac:dyDescent="0.25">
      <c r="J36" s="3"/>
    </row>
    <row r="37" spans="10:10" x14ac:dyDescent="0.25">
      <c r="J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Lin</dc:creator>
  <cp:lastModifiedBy>Eric Lin</cp:lastModifiedBy>
  <dcterms:created xsi:type="dcterms:W3CDTF">2017-07-04T20:51:13Z</dcterms:created>
  <dcterms:modified xsi:type="dcterms:W3CDTF">2017-07-22T01:11:56Z</dcterms:modified>
</cp:coreProperties>
</file>