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arna\OneDrive\Desktop\"/>
    </mc:Choice>
  </mc:AlternateContent>
  <xr:revisionPtr revIDLastSave="0" documentId="13_ncr:1_{7903B204-64F6-4C46-836B-46B4A3EA1829}" xr6:coauthVersionLast="47" xr6:coauthVersionMax="47" xr10:uidLastSave="{00000000-0000-0000-0000-000000000000}"/>
  <bookViews>
    <workbookView xWindow="2805" yWindow="2805" windowWidth="21600" windowHeight="11295" activeTab="3" xr2:uid="{34744082-00FC-432C-9EB5-2A95ABA747FB}"/>
  </bookViews>
  <sheets>
    <sheet name="Jan" sheetId="1" r:id="rId1"/>
    <sheet name="Feb" sheetId="2" r:id="rId2"/>
    <sheet name="Sheet3" sheetId="3" r:id="rId3"/>
    <sheet name="Employee salary" sheetId="4" r:id="rId4"/>
  </sheets>
  <definedNames>
    <definedName name="_xlnm._FilterDatabase" localSheetId="0" hidden="1">Jan!$A$1:$F$11</definedName>
    <definedName name="Slicer_Categ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3" l="1"/>
  <c r="D8" i="3"/>
  <c r="E8" i="3"/>
  <c r="F8" i="3"/>
  <c r="G8" i="3"/>
  <c r="B8" i="3"/>
  <c r="C7" i="3"/>
  <c r="D7" i="3"/>
  <c r="E7" i="3"/>
  <c r="F7" i="3"/>
  <c r="G7" i="3"/>
  <c r="B7" i="3"/>
  <c r="G18" i="1"/>
  <c r="G19" i="1"/>
  <c r="G20" i="1"/>
  <c r="G21" i="1"/>
  <c r="F17" i="1" a="1"/>
  <c r="F17" i="1" s="1"/>
  <c r="G17" i="1" s="1"/>
  <c r="B23" i="1"/>
  <c r="B24" i="1"/>
  <c r="B22" i="1"/>
  <c r="E11" i="1"/>
  <c r="D12" i="1"/>
  <c r="E3" i="1"/>
  <c r="E4" i="1"/>
  <c r="E5" i="1"/>
  <c r="E6" i="1"/>
  <c r="E7" i="1"/>
  <c r="E8" i="1"/>
  <c r="E9" i="1"/>
  <c r="E10" i="1"/>
  <c r="E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<sst xmlns="http://schemas.openxmlformats.org/spreadsheetml/2006/main" count="61" uniqueCount="44">
  <si>
    <t xml:space="preserve">Subway Sandwich </t>
  </si>
  <si>
    <t>Samosa</t>
  </si>
  <si>
    <t>Item</t>
  </si>
  <si>
    <t>Amount</t>
  </si>
  <si>
    <t>Date</t>
  </si>
  <si>
    <t xml:space="preserve">Groceries </t>
  </si>
  <si>
    <t>Phone Bill</t>
  </si>
  <si>
    <t>Gas Bill</t>
  </si>
  <si>
    <t>Home Rent</t>
  </si>
  <si>
    <t>Category</t>
  </si>
  <si>
    <t>Food</t>
  </si>
  <si>
    <t>Utilities</t>
  </si>
  <si>
    <t>Water Bill</t>
  </si>
  <si>
    <t>Olive Garden</t>
  </si>
  <si>
    <t>Tondumal Pani Puri</t>
  </si>
  <si>
    <t>Rent</t>
  </si>
  <si>
    <t>Salary</t>
  </si>
  <si>
    <t>FreeLancing</t>
  </si>
  <si>
    <t>Income</t>
  </si>
  <si>
    <t>Total</t>
  </si>
  <si>
    <t>Major Expense?</t>
  </si>
  <si>
    <t>Total Amount</t>
  </si>
  <si>
    <t>Dosa</t>
  </si>
  <si>
    <t>Company</t>
  </si>
  <si>
    <t>Revenue</t>
  </si>
  <si>
    <t>Profit</t>
  </si>
  <si>
    <t>Tata Motors</t>
  </si>
  <si>
    <t>Reliance</t>
  </si>
  <si>
    <t>Tesla</t>
  </si>
  <si>
    <t>Google</t>
  </si>
  <si>
    <t>Vedanta</t>
  </si>
  <si>
    <t>Operating income</t>
  </si>
  <si>
    <t>Cost of Goods Sold(COGS)</t>
  </si>
  <si>
    <t>Selling, general and administrative(SG&amp;A)</t>
  </si>
  <si>
    <t>Depreciative and amortization</t>
  </si>
  <si>
    <t>Operating income %</t>
  </si>
  <si>
    <t>Q1</t>
  </si>
  <si>
    <t>Q2</t>
  </si>
  <si>
    <t>Bonus</t>
  </si>
  <si>
    <t>Total Compensation</t>
  </si>
  <si>
    <t>Tom</t>
  </si>
  <si>
    <t>Peter</t>
  </si>
  <si>
    <t>Mohan</t>
  </si>
  <si>
    <t>Laila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</si>
</sst>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6" formatCode="[$-14009]dd\ mmmm\ yyyy;@"/>
    <numFmt numFmtId="171" formatCode="0.0%"/>
    <numFmt numFmtId="172" formatCode="#,##0.00;[Red]#,##0.00"/>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
      <sz val="18"/>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2">
    <xf numFmtId="0" fontId="0" fillId="0" borderId="0" xfId="0"/>
    <xf numFmtId="0" fontId="0" fillId="0" borderId="0" xfId="0" applyFont="1"/>
    <xf numFmtId="0" fontId="3" fillId="0" borderId="0" xfId="0" applyFont="1"/>
    <xf numFmtId="0" fontId="4" fillId="2" borderId="0" xfId="0" applyFont="1" applyFill="1"/>
    <xf numFmtId="16" fontId="5" fillId="0" borderId="0" xfId="0" applyNumberFormat="1" applyFont="1"/>
    <xf numFmtId="0" fontId="5" fillId="0" borderId="0" xfId="0" applyFont="1"/>
    <xf numFmtId="0" fontId="5" fillId="0" borderId="0" xfId="0" applyFont="1" applyAlignment="1">
      <alignment horizontal="right"/>
    </xf>
    <xf numFmtId="0" fontId="0" fillId="0" borderId="0" xfId="0" applyAlignment="1">
      <alignment horizontal="right"/>
    </xf>
    <xf numFmtId="9" fontId="0" fillId="0" borderId="0" xfId="2" applyFont="1"/>
    <xf numFmtId="0" fontId="2" fillId="3" borderId="0" xfId="0" applyFont="1" applyFill="1" applyAlignment="1">
      <alignment horizontal="center"/>
    </xf>
    <xf numFmtId="0" fontId="2" fillId="4" borderId="0" xfId="0" applyFont="1" applyFill="1"/>
    <xf numFmtId="0" fontId="4" fillId="5" borderId="0" xfId="0" applyFont="1" applyFill="1"/>
    <xf numFmtId="0" fontId="4" fillId="5" borderId="0" xfId="0" applyFont="1" applyFill="1" applyAlignment="1">
      <alignment horizontal="right"/>
    </xf>
    <xf numFmtId="166" fontId="0" fillId="0" borderId="0" xfId="0" applyNumberFormat="1"/>
    <xf numFmtId="0" fontId="0" fillId="0" borderId="1" xfId="0" applyBorder="1"/>
    <xf numFmtId="0" fontId="0" fillId="4" borderId="1" xfId="0" applyFill="1" applyBorder="1" applyAlignment="1">
      <alignment horizontal="center"/>
    </xf>
    <xf numFmtId="17" fontId="0" fillId="7" borderId="1" xfId="0" applyNumberFormat="1" applyFill="1" applyBorder="1"/>
    <xf numFmtId="171" fontId="0" fillId="0" borderId="1" xfId="2" applyNumberFormat="1" applyFont="1" applyBorder="1"/>
    <xf numFmtId="172" fontId="0" fillId="0" borderId="0" xfId="1" applyNumberFormat="1" applyFont="1"/>
    <xf numFmtId="0" fontId="0" fillId="0" borderId="1" xfId="0" applyBorder="1" applyAlignment="1">
      <alignment wrapText="1"/>
    </xf>
    <xf numFmtId="0" fontId="6" fillId="6" borderId="0" xfId="0" applyFont="1" applyFill="1"/>
    <xf numFmtId="0" fontId="6" fillId="0" borderId="0" xfId="0" applyFont="1"/>
  </cellXfs>
  <cellStyles count="3">
    <cellStyle name="Comma" xfId="1" builtinId="3"/>
    <cellStyle name="Normal" xfId="0" builtinId="0"/>
    <cellStyle name="Percent" xfId="2" builtinId="5"/>
  </cellStyles>
  <dxfs count="16">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59999389629810485"/>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2"/>
        <color theme="1"/>
        <name val="Calibri"/>
        <family val="2"/>
        <scheme val="minor"/>
      </font>
      <fill>
        <patternFill patternType="solid">
          <fgColor indexed="64"/>
          <bgColor theme="4" tint="-0.249977111117893"/>
        </patternFill>
      </fill>
    </dxf>
    <dxf>
      <font>
        <b val="0"/>
        <i val="0"/>
        <strike val="0"/>
        <condense val="0"/>
        <extend val="0"/>
        <outline val="0"/>
        <shadow val="0"/>
        <u val="none"/>
        <vertAlign val="baseline"/>
        <sz val="12"/>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21" formatCode="dd/mmm"/>
    </dxf>
    <dxf>
      <font>
        <b val="0"/>
        <i val="0"/>
        <strike val="0"/>
        <condense val="0"/>
        <extend val="0"/>
        <outline val="0"/>
        <shadow val="0"/>
        <u val="none"/>
        <vertAlign val="baseline"/>
        <sz val="12"/>
        <color theme="1"/>
        <name val="Calibri"/>
        <family val="2"/>
        <scheme val="minor"/>
      </font>
      <numFmt numFmtId="21" formatCode="dd/m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7.3373647538798076E-2"/>
          <c:y val="2.47580485589158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Jan!$B$21</c:f>
              <c:strCache>
                <c:ptCount val="1"/>
                <c:pt idx="0">
                  <c:v>Total Amount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Jan!$A$22:$A$24</c15:sqref>
                  </c15:fullRef>
                </c:ext>
              </c:extLst>
              <c:f>Jan!$A$23:$A$24</c:f>
              <c:strCache>
                <c:ptCount val="2"/>
                <c:pt idx="0">
                  <c:v>Utilities</c:v>
                </c:pt>
                <c:pt idx="1">
                  <c:v>Rent</c:v>
                </c:pt>
              </c:strCache>
            </c:strRef>
          </c:cat>
          <c:val>
            <c:numRef>
              <c:extLst>
                <c:ext xmlns:c15="http://schemas.microsoft.com/office/drawing/2012/chart" uri="{02D57815-91ED-43cb-92C2-25804820EDAC}">
                  <c15:fullRef>
                    <c15:sqref>Jan!$B$22:$B$24</c15:sqref>
                  </c15:fullRef>
                </c:ext>
              </c:extLst>
              <c:f>Jan!$B$23:$B$24</c:f>
              <c:numCache>
                <c:formatCode>General</c:formatCode>
                <c:ptCount val="2"/>
                <c:pt idx="0">
                  <c:v>330</c:v>
                </c:pt>
                <c:pt idx="1">
                  <c:v>500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F0B7-4AA7-92AF-30D3C5AF131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236946222542744"/>
          <c:y val="0.31481947188791093"/>
          <c:w val="0.83531469888929799"/>
          <c:h val="0.46689890955778635"/>
        </c:manualLayout>
      </c:layout>
      <c:lineChart>
        <c:grouping val="standard"/>
        <c:varyColors val="0"/>
        <c:ser>
          <c:idx val="0"/>
          <c:order val="0"/>
          <c:tx>
            <c:strRef>
              <c:f>Jan!$G$16</c:f>
              <c:strCache>
                <c:ptCount val="1"/>
                <c:pt idx="0">
                  <c:v>Total Amount</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Jan!$F$17:$F$21</c:f>
              <c:numCache>
                <c:formatCode>[$-14009]dd\ mmmm\ yyyy;@</c:formatCode>
                <c:ptCount val="5"/>
                <c:pt idx="0">
                  <c:v>45295</c:v>
                </c:pt>
                <c:pt idx="1">
                  <c:v>45296</c:v>
                </c:pt>
                <c:pt idx="2">
                  <c:v>45297</c:v>
                </c:pt>
                <c:pt idx="3">
                  <c:v>45298</c:v>
                </c:pt>
                <c:pt idx="4">
                  <c:v>45299</c:v>
                </c:pt>
              </c:numCache>
            </c:numRef>
          </c:cat>
          <c:val>
            <c:numRef>
              <c:f>Jan!$G$17:$G$21</c:f>
              <c:numCache>
                <c:formatCode>General</c:formatCode>
                <c:ptCount val="5"/>
                <c:pt idx="0">
                  <c:v>870</c:v>
                </c:pt>
                <c:pt idx="1">
                  <c:v>30</c:v>
                </c:pt>
                <c:pt idx="2">
                  <c:v>100</c:v>
                </c:pt>
                <c:pt idx="3">
                  <c:v>30</c:v>
                </c:pt>
                <c:pt idx="4">
                  <c:v>120</c:v>
                </c:pt>
              </c:numCache>
            </c:numRef>
          </c:val>
          <c:smooth val="0"/>
          <c:extLst>
            <c:ext xmlns:c16="http://schemas.microsoft.com/office/drawing/2014/chart" uri="{C3380CC4-5D6E-409C-BE32-E72D297353CC}">
              <c16:uniqueId val="{00000000-0E5B-408B-9731-9CA40E2107C4}"/>
            </c:ext>
          </c:extLst>
        </c:ser>
        <c:dLbls>
          <c:dLblPos val="t"/>
          <c:showLegendKey val="0"/>
          <c:showVal val="1"/>
          <c:showCatName val="0"/>
          <c:showSerName val="0"/>
          <c:showPercent val="0"/>
          <c:showBubbleSize val="0"/>
        </c:dLbls>
        <c:smooth val="0"/>
        <c:axId val="587061296"/>
        <c:axId val="587064904"/>
      </c:lineChart>
      <c:dateAx>
        <c:axId val="587061296"/>
        <c:scaling>
          <c:orientation val="minMax"/>
        </c:scaling>
        <c:delete val="0"/>
        <c:axPos val="b"/>
        <c:numFmt formatCode="[$-14009]dd\ mmmm\ 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064904"/>
        <c:crosses val="autoZero"/>
        <c:auto val="1"/>
        <c:lblOffset val="100"/>
        <c:baseTimeUnit val="days"/>
      </c:dateAx>
      <c:valAx>
        <c:axId val="587064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061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Feb!$B$1</c:f>
              <c:strCache>
                <c:ptCount val="1"/>
                <c:pt idx="0">
                  <c:v>Revenue</c:v>
                </c:pt>
              </c:strCache>
            </c:strRef>
          </c:tx>
          <c:spPr>
            <a:solidFill>
              <a:schemeClr val="accent1"/>
            </a:solidFill>
            <a:ln>
              <a:noFill/>
            </a:ln>
            <a:effectLst/>
          </c:spPr>
          <c:invertIfNegative val="0"/>
          <c:cat>
            <c:strRef>
              <c:f>Feb!$A$2:$A$6</c:f>
              <c:strCache>
                <c:ptCount val="5"/>
                <c:pt idx="0">
                  <c:v>Tata Motors</c:v>
                </c:pt>
                <c:pt idx="1">
                  <c:v>Reliance</c:v>
                </c:pt>
                <c:pt idx="2">
                  <c:v>Tesla</c:v>
                </c:pt>
                <c:pt idx="3">
                  <c:v>Google</c:v>
                </c:pt>
                <c:pt idx="4">
                  <c:v>Vedanta</c:v>
                </c:pt>
              </c:strCache>
            </c:strRef>
          </c:cat>
          <c:val>
            <c:numRef>
              <c:f>Feb!$B$2:$B$6</c:f>
              <c:numCache>
                <c:formatCode>General</c:formatCode>
                <c:ptCount val="5"/>
                <c:pt idx="0">
                  <c:v>100</c:v>
                </c:pt>
                <c:pt idx="1">
                  <c:v>80</c:v>
                </c:pt>
                <c:pt idx="2">
                  <c:v>70</c:v>
                </c:pt>
                <c:pt idx="3">
                  <c:v>200</c:v>
                </c:pt>
                <c:pt idx="4">
                  <c:v>85</c:v>
                </c:pt>
              </c:numCache>
            </c:numRef>
          </c:val>
          <c:extLst>
            <c:ext xmlns:c16="http://schemas.microsoft.com/office/drawing/2014/chart" uri="{C3380CC4-5D6E-409C-BE32-E72D297353CC}">
              <c16:uniqueId val="{00000000-F068-4290-B25C-66DE20F7D7ED}"/>
            </c:ext>
          </c:extLst>
        </c:ser>
        <c:ser>
          <c:idx val="1"/>
          <c:order val="1"/>
          <c:tx>
            <c:strRef>
              <c:f>Feb!$C$1</c:f>
              <c:strCache>
                <c:ptCount val="1"/>
                <c:pt idx="0">
                  <c:v>Profit</c:v>
                </c:pt>
              </c:strCache>
            </c:strRef>
          </c:tx>
          <c:spPr>
            <a:solidFill>
              <a:schemeClr val="accent2"/>
            </a:solidFill>
            <a:ln>
              <a:noFill/>
            </a:ln>
            <a:effectLst/>
          </c:spPr>
          <c:invertIfNegative val="0"/>
          <c:cat>
            <c:strRef>
              <c:f>Feb!$A$2:$A$6</c:f>
              <c:strCache>
                <c:ptCount val="5"/>
                <c:pt idx="0">
                  <c:v>Tata Motors</c:v>
                </c:pt>
                <c:pt idx="1">
                  <c:v>Reliance</c:v>
                </c:pt>
                <c:pt idx="2">
                  <c:v>Tesla</c:v>
                </c:pt>
                <c:pt idx="3">
                  <c:v>Google</c:v>
                </c:pt>
                <c:pt idx="4">
                  <c:v>Vedanta</c:v>
                </c:pt>
              </c:strCache>
            </c:strRef>
          </c:cat>
          <c:val>
            <c:numRef>
              <c:f>Feb!$C$2:$C$6</c:f>
              <c:numCache>
                <c:formatCode>General</c:formatCode>
                <c:ptCount val="5"/>
                <c:pt idx="0">
                  <c:v>24</c:v>
                </c:pt>
                <c:pt idx="1">
                  <c:v>20</c:v>
                </c:pt>
                <c:pt idx="2">
                  <c:v>1</c:v>
                </c:pt>
                <c:pt idx="3">
                  <c:v>40</c:v>
                </c:pt>
                <c:pt idx="4">
                  <c:v>2</c:v>
                </c:pt>
              </c:numCache>
            </c:numRef>
          </c:val>
          <c:extLst>
            <c:ext xmlns:c16="http://schemas.microsoft.com/office/drawing/2014/chart" uri="{C3380CC4-5D6E-409C-BE32-E72D297353CC}">
              <c16:uniqueId val="{00000001-F068-4290-B25C-66DE20F7D7ED}"/>
            </c:ext>
          </c:extLst>
        </c:ser>
        <c:dLbls>
          <c:showLegendKey val="0"/>
          <c:showVal val="0"/>
          <c:showCatName val="0"/>
          <c:showSerName val="0"/>
          <c:showPercent val="0"/>
          <c:showBubbleSize val="0"/>
        </c:dLbls>
        <c:gapWidth val="219"/>
        <c:overlap val="-27"/>
        <c:axId val="590196776"/>
        <c:axId val="590196120"/>
      </c:barChart>
      <c:catAx>
        <c:axId val="590196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196120"/>
        <c:crosses val="autoZero"/>
        <c:auto val="1"/>
        <c:lblAlgn val="ctr"/>
        <c:lblOffset val="100"/>
        <c:noMultiLvlLbl val="0"/>
      </c:catAx>
      <c:valAx>
        <c:axId val="590196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196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absolute">
    <xdr:from>
      <xdr:col>5</xdr:col>
      <xdr:colOff>392723</xdr:colOff>
      <xdr:row>0</xdr:row>
      <xdr:rowOff>21246</xdr:rowOff>
    </xdr:from>
    <xdr:to>
      <xdr:col>6</xdr:col>
      <xdr:colOff>600808</xdr:colOff>
      <xdr:row>6</xdr:row>
      <xdr:rowOff>36633</xdr:rowOff>
    </xdr:to>
    <mc:AlternateContent xmlns:mc="http://schemas.openxmlformats.org/markup-compatibility/2006">
      <mc:Choice xmlns:sle15="http://schemas.microsoft.com/office/drawing/2012/slicer" Requires="sle15">
        <xdr:graphicFrame macro="">
          <xdr:nvGraphicFramePr>
            <xdr:cNvPr id="3" name="Category">
              <a:extLst>
                <a:ext uri="{FF2B5EF4-FFF2-40B4-BE49-F238E27FC236}">
                  <a16:creationId xmlns:a16="http://schemas.microsoft.com/office/drawing/2014/main" id="{BC8385BF-BAF4-4A6A-AD27-A22C6B7CEA1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5304310" y="21246"/>
              <a:ext cx="1218563" cy="1208083"/>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674079</xdr:colOff>
      <xdr:row>14</xdr:row>
      <xdr:rowOff>168517</xdr:rowOff>
    </xdr:from>
    <xdr:to>
      <xdr:col>4</xdr:col>
      <xdr:colOff>629479</xdr:colOff>
      <xdr:row>23</xdr:row>
      <xdr:rowOff>140803</xdr:rowOff>
    </xdr:to>
    <xdr:graphicFrame macro="">
      <xdr:nvGraphicFramePr>
        <xdr:cNvPr id="4" name="Chart 3">
          <a:extLst>
            <a:ext uri="{FF2B5EF4-FFF2-40B4-BE49-F238E27FC236}">
              <a16:creationId xmlns:a16="http://schemas.microsoft.com/office/drawing/2014/main" id="{89440E2C-6514-42D2-B481-202C1D4B27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1221685</xdr:colOff>
      <xdr:row>21</xdr:row>
      <xdr:rowOff>115957</xdr:rowOff>
    </xdr:from>
    <xdr:to>
      <xdr:col>8</xdr:col>
      <xdr:colOff>331305</xdr:colOff>
      <xdr:row>30</xdr:row>
      <xdr:rowOff>74544</xdr:rowOff>
    </xdr:to>
    <xdr:graphicFrame macro="">
      <xdr:nvGraphicFramePr>
        <xdr:cNvPr id="6" name="Chart 5">
          <a:extLst>
            <a:ext uri="{FF2B5EF4-FFF2-40B4-BE49-F238E27FC236}">
              <a16:creationId xmlns:a16="http://schemas.microsoft.com/office/drawing/2014/main" id="{8038BEE9-BEB3-423A-AAFA-FE75B4C676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22991</xdr:colOff>
      <xdr:row>7</xdr:row>
      <xdr:rowOff>122840</xdr:rowOff>
    </xdr:from>
    <xdr:to>
      <xdr:col>6</xdr:col>
      <xdr:colOff>604345</xdr:colOff>
      <xdr:row>18</xdr:row>
      <xdr:rowOff>131380</xdr:rowOff>
    </xdr:to>
    <xdr:graphicFrame macro="">
      <xdr:nvGraphicFramePr>
        <xdr:cNvPr id="3" name="Chart 2">
          <a:extLst>
            <a:ext uri="{FF2B5EF4-FFF2-40B4-BE49-F238E27FC236}">
              <a16:creationId xmlns:a16="http://schemas.microsoft.com/office/drawing/2014/main" id="{0C80B4B2-E68F-46E4-86E3-BC345A0DD7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EEC4FEB3-9297-4DC6-9340-472380FA3DA0}" sourceName="Category">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AE017CAD-D6E5-420A-86BE-F6465F4A7D04}"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217920-30A6-4EE6-AF6D-EFA787023942}" name="MyExpenses" displayName="MyExpenses" ref="A1:E12" totalsRowCount="1" headerRowDxfId="11">
  <autoFilter ref="A1:E11" xr:uid="{D4217920-30A6-4EE6-AF6D-EFA787023942}"/>
  <tableColumns count="5">
    <tableColumn id="1" xr3:uid="{ABA8FB8E-6380-4E65-BA79-CD5033CEF382}" name="Date" totalsRowLabel="Total" dataDxfId="15" totalsRowDxfId="5"/>
    <tableColumn id="2" xr3:uid="{02264507-C925-4AC1-870C-33D5A2B02C82}" name="Category" dataDxfId="14" totalsRowDxfId="4"/>
    <tableColumn id="3" xr3:uid="{35ABF29C-65CB-49D6-B6CF-EAEAAAAD37B1}" name="Item" dataDxfId="13" totalsRowDxfId="3"/>
    <tableColumn id="4" xr3:uid="{6122D05C-525C-4EBC-A93E-E377825BCDE2}" name="Amount" totalsRowFunction="sum" dataDxfId="12" totalsRowDxfId="2"/>
    <tableColumn id="5" xr3:uid="{6E87EBC1-E391-4DFD-A2EE-E420B2770C32}" name="Major Expense?">
      <calculatedColumnFormula>IF(D2&gt;=100,"Yes","No")</calculatedColumnFormula>
    </tableColumn>
  </tableColumns>
  <tableStyleInfo name="TableStyleMedium13" showFirstColumn="0"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D753E0-EFEC-48C9-BDE1-E765FB99B414}" name="Table3" displayName="Table3" ref="A1:C6" totalsRowShown="0" headerRowDxfId="6" dataDxfId="7">
  <autoFilter ref="A1:C6" xr:uid="{16D753E0-EFEC-48C9-BDE1-E765FB99B414}"/>
  <tableColumns count="3">
    <tableColumn id="1" xr3:uid="{150BFE72-7797-4F2E-87B2-7003E6907615}" name="Company" dataDxfId="10"/>
    <tableColumn id="2" xr3:uid="{06F69D1F-F6DF-4AB3-A65D-AA5B613601A2}" name="Revenue" dataDxfId="9"/>
    <tableColumn id="3" xr3:uid="{E0EF2837-1E3E-43C7-BA81-1EAF9D1A38B3}" name="Profit"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2DDD-7C0A-41BF-B772-E45C2F343AB7}">
  <dimension ref="A1:G24"/>
  <sheetViews>
    <sheetView topLeftCell="A4" zoomScale="115" zoomScaleNormal="115" workbookViewId="0">
      <selection activeCell="E26" sqref="E26"/>
    </sheetView>
  </sheetViews>
  <sheetFormatPr defaultRowHeight="15" x14ac:dyDescent="0.25"/>
  <cols>
    <col min="1" max="1" width="10.42578125" customWidth="1"/>
    <col min="2" max="2" width="13.5703125" customWidth="1"/>
    <col min="3" max="3" width="19" customWidth="1"/>
    <col min="4" max="4" width="11.5703125" style="7" customWidth="1"/>
    <col min="5" max="5" width="19.140625" customWidth="1"/>
    <col min="6" max="6" width="15.140625" bestFit="1" customWidth="1"/>
    <col min="7" max="7" width="13.5703125" customWidth="1"/>
    <col min="8" max="8" width="16.5703125" customWidth="1"/>
  </cols>
  <sheetData>
    <row r="1" spans="1:7" ht="15.75" x14ac:dyDescent="0.25">
      <c r="A1" s="11" t="s">
        <v>4</v>
      </c>
      <c r="B1" s="11" t="s">
        <v>9</v>
      </c>
      <c r="C1" s="11" t="s">
        <v>2</v>
      </c>
      <c r="D1" s="12" t="s">
        <v>3</v>
      </c>
      <c r="E1" s="11" t="s">
        <v>20</v>
      </c>
    </row>
    <row r="2" spans="1:7" ht="15.75" x14ac:dyDescent="0.25">
      <c r="A2" s="4">
        <v>45295</v>
      </c>
      <c r="B2" s="4" t="s">
        <v>10</v>
      </c>
      <c r="C2" s="5" t="s">
        <v>0</v>
      </c>
      <c r="D2" s="6">
        <v>10</v>
      </c>
      <c r="E2" t="str">
        <f>IF(D2&gt;=100,"Yes","No")</f>
        <v>No</v>
      </c>
    </row>
    <row r="3" spans="1:7" ht="15.75" x14ac:dyDescent="0.25">
      <c r="A3" s="4">
        <v>45295</v>
      </c>
      <c r="B3" s="4" t="s">
        <v>10</v>
      </c>
      <c r="C3" s="5" t="s">
        <v>1</v>
      </c>
      <c r="D3" s="6">
        <v>20</v>
      </c>
      <c r="E3" t="str">
        <f t="shared" ref="E3:E10" si="0">IF(D3&gt;=100,"Yes","No")</f>
        <v>No</v>
      </c>
    </row>
    <row r="4" spans="1:7" ht="15.75" x14ac:dyDescent="0.25">
      <c r="A4" s="4">
        <v>45295</v>
      </c>
      <c r="B4" s="4" t="s">
        <v>10</v>
      </c>
      <c r="C4" s="5" t="s">
        <v>5</v>
      </c>
      <c r="D4" s="6">
        <v>40</v>
      </c>
      <c r="E4" t="str">
        <f t="shared" si="0"/>
        <v>No</v>
      </c>
    </row>
    <row r="5" spans="1:7" ht="15.75" x14ac:dyDescent="0.25">
      <c r="A5" s="4">
        <v>45295</v>
      </c>
      <c r="B5" s="4" t="s">
        <v>11</v>
      </c>
      <c r="C5" s="5" t="s">
        <v>6</v>
      </c>
      <c r="D5" s="6">
        <v>100</v>
      </c>
      <c r="E5" t="str">
        <f t="shared" si="0"/>
        <v>Yes</v>
      </c>
    </row>
    <row r="6" spans="1:7" ht="15.75" x14ac:dyDescent="0.25">
      <c r="A6" s="4">
        <v>45295</v>
      </c>
      <c r="B6" s="4" t="s">
        <v>11</v>
      </c>
      <c r="C6" s="5" t="s">
        <v>7</v>
      </c>
      <c r="D6" s="6">
        <v>200</v>
      </c>
      <c r="E6" t="str">
        <f t="shared" si="0"/>
        <v>Yes</v>
      </c>
    </row>
    <row r="7" spans="1:7" ht="15.75" x14ac:dyDescent="0.25">
      <c r="A7" s="4">
        <v>45295</v>
      </c>
      <c r="B7" s="4" t="s">
        <v>15</v>
      </c>
      <c r="C7" s="5" t="s">
        <v>8</v>
      </c>
      <c r="D7" s="6">
        <v>500</v>
      </c>
      <c r="E7" t="str">
        <f t="shared" si="0"/>
        <v>Yes</v>
      </c>
      <c r="F7" s="8"/>
    </row>
    <row r="8" spans="1:7" ht="15.75" x14ac:dyDescent="0.25">
      <c r="A8" s="4">
        <v>45296</v>
      </c>
      <c r="B8" s="4" t="s">
        <v>11</v>
      </c>
      <c r="C8" s="5" t="s">
        <v>12</v>
      </c>
      <c r="D8" s="6">
        <v>30</v>
      </c>
      <c r="E8" t="str">
        <f t="shared" si="0"/>
        <v>No</v>
      </c>
    </row>
    <row r="9" spans="1:7" ht="15.75" x14ac:dyDescent="0.25">
      <c r="A9" s="4">
        <v>45297</v>
      </c>
      <c r="B9" s="4" t="s">
        <v>10</v>
      </c>
      <c r="C9" s="5" t="s">
        <v>13</v>
      </c>
      <c r="D9" s="6">
        <v>100</v>
      </c>
      <c r="E9" t="str">
        <f t="shared" si="0"/>
        <v>Yes</v>
      </c>
    </row>
    <row r="10" spans="1:7" ht="15.75" x14ac:dyDescent="0.25">
      <c r="A10" s="4">
        <v>45298</v>
      </c>
      <c r="B10" s="4" t="s">
        <v>10</v>
      </c>
      <c r="C10" s="5" t="s">
        <v>14</v>
      </c>
      <c r="D10" s="6">
        <v>30</v>
      </c>
      <c r="E10" t="str">
        <f t="shared" si="0"/>
        <v>No</v>
      </c>
    </row>
    <row r="11" spans="1:7" ht="15.75" x14ac:dyDescent="0.25">
      <c r="A11" s="4">
        <v>45299</v>
      </c>
      <c r="B11" s="4" t="s">
        <v>10</v>
      </c>
      <c r="C11" s="5" t="s">
        <v>22</v>
      </c>
      <c r="D11" s="6">
        <v>120</v>
      </c>
      <c r="E11" t="str">
        <f>IF(D11&gt;=100,"Yes","No")</f>
        <v>Yes</v>
      </c>
    </row>
    <row r="12" spans="1:7" ht="15.75" x14ac:dyDescent="0.25">
      <c r="A12" s="5" t="s">
        <v>19</v>
      </c>
      <c r="B12" s="5"/>
      <c r="C12" s="5"/>
      <c r="D12" s="6">
        <f>SUBTOTAL(109,MyExpenses[Amount])</f>
        <v>1150</v>
      </c>
    </row>
    <row r="13" spans="1:7" ht="15.75" x14ac:dyDescent="0.25">
      <c r="D13" s="6"/>
    </row>
    <row r="14" spans="1:7" ht="21" x14ac:dyDescent="0.35">
      <c r="C14" s="2"/>
    </row>
    <row r="16" spans="1:7" ht="15.75" x14ac:dyDescent="0.25">
      <c r="A16" s="9" t="s">
        <v>18</v>
      </c>
      <c r="B16" s="9"/>
      <c r="F16" s="3" t="s">
        <v>9</v>
      </c>
      <c r="G16" s="3" t="s">
        <v>21</v>
      </c>
    </row>
    <row r="17" spans="1:7" ht="15.75" x14ac:dyDescent="0.25">
      <c r="A17" s="3" t="s">
        <v>2</v>
      </c>
      <c r="B17" s="3" t="s">
        <v>3</v>
      </c>
      <c r="F17" s="13" cm="1">
        <f t="array" ref="F17:F21">_xlfn.UNIQUE(MyExpenses[Date])</f>
        <v>45295</v>
      </c>
      <c r="G17">
        <f>SUMIF(MyExpenses[Date],F17,MyExpenses[Amount])</f>
        <v>870</v>
      </c>
    </row>
    <row r="18" spans="1:7" ht="15.75" x14ac:dyDescent="0.25">
      <c r="A18" s="5" t="s">
        <v>16</v>
      </c>
      <c r="B18" s="6">
        <v>10000</v>
      </c>
      <c r="F18" s="13">
        <v>45296</v>
      </c>
      <c r="G18">
        <f>SUMIF(MyExpenses[Date],F18,MyExpenses[Amount])</f>
        <v>30</v>
      </c>
    </row>
    <row r="19" spans="1:7" ht="15.75" x14ac:dyDescent="0.25">
      <c r="A19" s="5" t="s">
        <v>17</v>
      </c>
      <c r="B19" s="6">
        <v>500</v>
      </c>
      <c r="F19" s="13">
        <v>45297</v>
      </c>
      <c r="G19">
        <f>SUMIF(MyExpenses[Date],F19,MyExpenses[Amount])</f>
        <v>100</v>
      </c>
    </row>
    <row r="20" spans="1:7" x14ac:dyDescent="0.25">
      <c r="F20" s="13">
        <v>45298</v>
      </c>
      <c r="G20">
        <f>SUMIF(MyExpenses[Date],F20,MyExpenses[Amount])</f>
        <v>30</v>
      </c>
    </row>
    <row r="21" spans="1:7" ht="15.75" x14ac:dyDescent="0.25">
      <c r="A21" s="3" t="s">
        <v>9</v>
      </c>
      <c r="B21" s="3" t="s">
        <v>21</v>
      </c>
      <c r="F21" s="13">
        <v>45299</v>
      </c>
      <c r="G21">
        <f>SUMIF(MyExpenses[Date],F21,MyExpenses[Amount])</f>
        <v>120</v>
      </c>
    </row>
    <row r="22" spans="1:7" ht="15.75" x14ac:dyDescent="0.25">
      <c r="A22" s="4" t="s">
        <v>10</v>
      </c>
      <c r="B22">
        <f>SUMIF($B$2:$B$11,A22,$D$2:$D$11)</f>
        <v>320</v>
      </c>
    </row>
    <row r="23" spans="1:7" ht="15.75" x14ac:dyDescent="0.25">
      <c r="A23" s="4" t="s">
        <v>11</v>
      </c>
      <c r="B23">
        <f>SUMIF($B$2:$B$11,A23,$D$2:$D$11)</f>
        <v>330</v>
      </c>
    </row>
    <row r="24" spans="1:7" ht="15.75" x14ac:dyDescent="0.25">
      <c r="A24" s="4" t="s">
        <v>15</v>
      </c>
      <c r="B24">
        <f>SUMIF($B$2:$B$11,A24,$D$2:$D$11)</f>
        <v>500</v>
      </c>
    </row>
  </sheetData>
  <sortState xmlns:xlrd2="http://schemas.microsoft.com/office/spreadsheetml/2017/richdata2" ref="A2:E10">
    <sortCondition ref="A5:A10"/>
  </sortState>
  <mergeCells count="1">
    <mergeCell ref="A16:B16"/>
  </mergeCells>
  <conditionalFormatting sqref="E2:E11">
    <cfRule type="cellIs" dxfId="1" priority="1" operator="equal">
      <formula>"Yes"</formula>
    </cfRule>
    <cfRule type="cellIs" dxfId="0" priority="2" operator="greaterThan">
      <formula>"Yes"</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CE2B-9553-4532-8BF3-0B7AC0FD0E2C}">
  <dimension ref="A1:C6"/>
  <sheetViews>
    <sheetView zoomScale="145" zoomScaleNormal="145" workbookViewId="0">
      <selection activeCell="D6" sqref="D6"/>
    </sheetView>
  </sheetViews>
  <sheetFormatPr defaultRowHeight="15" x14ac:dyDescent="0.25"/>
  <cols>
    <col min="1" max="1" width="11.140625" customWidth="1"/>
    <col min="2" max="2" width="9.7109375" customWidth="1"/>
  </cols>
  <sheetData>
    <row r="1" spans="1:3" x14ac:dyDescent="0.25">
      <c r="A1" s="10" t="s">
        <v>23</v>
      </c>
      <c r="B1" s="10" t="s">
        <v>24</v>
      </c>
      <c r="C1" s="10" t="s">
        <v>25</v>
      </c>
    </row>
    <row r="2" spans="1:3" x14ac:dyDescent="0.25">
      <c r="A2" s="1" t="s">
        <v>26</v>
      </c>
      <c r="B2" s="1">
        <v>100</v>
      </c>
      <c r="C2" s="1">
        <v>24</v>
      </c>
    </row>
    <row r="3" spans="1:3" x14ac:dyDescent="0.25">
      <c r="A3" s="1" t="s">
        <v>27</v>
      </c>
      <c r="B3" s="1">
        <v>80</v>
      </c>
      <c r="C3" s="1">
        <v>20</v>
      </c>
    </row>
    <row r="4" spans="1:3" x14ac:dyDescent="0.25">
      <c r="A4" s="1" t="s">
        <v>28</v>
      </c>
      <c r="B4" s="1">
        <v>70</v>
      </c>
      <c r="C4" s="1">
        <v>1</v>
      </c>
    </row>
    <row r="5" spans="1:3" x14ac:dyDescent="0.25">
      <c r="A5" s="1" t="s">
        <v>29</v>
      </c>
      <c r="B5" s="1">
        <v>200</v>
      </c>
      <c r="C5" s="1">
        <v>40</v>
      </c>
    </row>
    <row r="6" spans="1:3" x14ac:dyDescent="0.25">
      <c r="A6" s="1" t="s">
        <v>30</v>
      </c>
      <c r="B6" s="1">
        <v>85</v>
      </c>
      <c r="C6" s="1">
        <v>2</v>
      </c>
    </row>
  </sheetData>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FF438-95DE-41DB-92A5-6D3356446841}">
  <dimension ref="A1:G14"/>
  <sheetViews>
    <sheetView zoomScale="130" zoomScaleNormal="130" workbookViewId="0">
      <selection activeCell="B3" sqref="B3"/>
    </sheetView>
  </sheetViews>
  <sheetFormatPr defaultRowHeight="15" x14ac:dyDescent="0.25"/>
  <cols>
    <col min="1" max="1" width="23" customWidth="1"/>
    <col min="2" max="2" width="21.85546875" bestFit="1" customWidth="1"/>
  </cols>
  <sheetData>
    <row r="1" spans="1:7" x14ac:dyDescent="0.25">
      <c r="A1" s="14"/>
      <c r="B1" s="15" t="s">
        <v>36</v>
      </c>
      <c r="C1" s="15"/>
      <c r="D1" s="15"/>
      <c r="E1" s="15" t="s">
        <v>37</v>
      </c>
      <c r="F1" s="15"/>
      <c r="G1" s="15"/>
    </row>
    <row r="2" spans="1:7" x14ac:dyDescent="0.25">
      <c r="A2" s="14"/>
      <c r="B2" s="16">
        <v>44927</v>
      </c>
      <c r="C2" s="16">
        <v>44958</v>
      </c>
      <c r="D2" s="16">
        <v>44986</v>
      </c>
      <c r="E2" s="16">
        <v>45017</v>
      </c>
      <c r="F2" s="16">
        <v>45047</v>
      </c>
      <c r="G2" s="16">
        <v>45078</v>
      </c>
    </row>
    <row r="3" spans="1:7" x14ac:dyDescent="0.25">
      <c r="A3" s="14" t="s">
        <v>24</v>
      </c>
      <c r="B3" s="14">
        <v>100</v>
      </c>
      <c r="C3" s="14">
        <v>85</v>
      </c>
      <c r="D3" s="14">
        <v>87</v>
      </c>
      <c r="E3" s="14">
        <v>73</v>
      </c>
      <c r="F3" s="14">
        <v>68</v>
      </c>
      <c r="G3" s="14">
        <v>85</v>
      </c>
    </row>
    <row r="4" spans="1:7" x14ac:dyDescent="0.25">
      <c r="A4" s="14" t="s">
        <v>32</v>
      </c>
      <c r="B4" s="14">
        <v>42</v>
      </c>
      <c r="C4" s="14">
        <v>37</v>
      </c>
      <c r="D4" s="14">
        <v>38</v>
      </c>
      <c r="E4" s="14">
        <v>32</v>
      </c>
      <c r="F4" s="14">
        <v>18</v>
      </c>
      <c r="G4" s="14">
        <v>49</v>
      </c>
    </row>
    <row r="5" spans="1:7" ht="30" x14ac:dyDescent="0.25">
      <c r="A5" s="19" t="s">
        <v>33</v>
      </c>
      <c r="B5" s="14">
        <v>12</v>
      </c>
      <c r="C5" s="14">
        <v>1</v>
      </c>
      <c r="D5" s="14">
        <v>4</v>
      </c>
      <c r="E5" s="14">
        <v>5</v>
      </c>
      <c r="F5" s="14">
        <v>8</v>
      </c>
      <c r="G5" s="14">
        <v>2</v>
      </c>
    </row>
    <row r="6" spans="1:7" ht="30" x14ac:dyDescent="0.25">
      <c r="A6" s="19" t="s">
        <v>34</v>
      </c>
      <c r="B6" s="14">
        <v>17</v>
      </c>
      <c r="C6" s="14">
        <v>15</v>
      </c>
      <c r="D6" s="14">
        <v>7</v>
      </c>
      <c r="E6" s="14">
        <v>12</v>
      </c>
      <c r="F6" s="14">
        <v>10</v>
      </c>
      <c r="G6" s="14">
        <v>9</v>
      </c>
    </row>
    <row r="7" spans="1:7" x14ac:dyDescent="0.25">
      <c r="A7" s="14" t="s">
        <v>31</v>
      </c>
      <c r="B7" s="14">
        <f>B3-B4-B5-B6</f>
        <v>29</v>
      </c>
      <c r="C7" s="14">
        <f t="shared" ref="C7:G7" si="0">C3-C4-C5-C6</f>
        <v>32</v>
      </c>
      <c r="D7" s="14">
        <f t="shared" si="0"/>
        <v>38</v>
      </c>
      <c r="E7" s="14">
        <f t="shared" si="0"/>
        <v>24</v>
      </c>
      <c r="F7" s="14">
        <f t="shared" si="0"/>
        <v>32</v>
      </c>
      <c r="G7" s="14">
        <f t="shared" si="0"/>
        <v>25</v>
      </c>
    </row>
    <row r="8" spans="1:7" x14ac:dyDescent="0.25">
      <c r="A8" s="14" t="s">
        <v>35</v>
      </c>
      <c r="B8" s="17">
        <f>B7/B3</f>
        <v>0.28999999999999998</v>
      </c>
      <c r="C8" s="17">
        <f t="shared" ref="C8:G8" si="1">C7/C3</f>
        <v>0.37647058823529411</v>
      </c>
      <c r="D8" s="17">
        <f t="shared" si="1"/>
        <v>0.43678160919540232</v>
      </c>
      <c r="E8" s="17">
        <f t="shared" si="1"/>
        <v>0.32876712328767121</v>
      </c>
      <c r="F8" s="17">
        <f t="shared" si="1"/>
        <v>0.47058823529411764</v>
      </c>
      <c r="G8" s="17">
        <f t="shared" si="1"/>
        <v>0.29411764705882354</v>
      </c>
    </row>
    <row r="14" spans="1:7" x14ac:dyDescent="0.25">
      <c r="B14" s="18"/>
    </row>
  </sheetData>
  <mergeCells count="2">
    <mergeCell ref="B1:D1"/>
    <mergeCell ref="E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0AF53-F238-468F-90BC-FF141B8F95E3}">
  <dimension ref="B5:F9"/>
  <sheetViews>
    <sheetView tabSelected="1" zoomScale="130" zoomScaleNormal="130" workbookViewId="0">
      <selection activeCell="D14" sqref="D14"/>
    </sheetView>
  </sheetViews>
  <sheetFormatPr defaultRowHeight="15" x14ac:dyDescent="0.25"/>
  <cols>
    <col min="2" max="2" width="17" customWidth="1"/>
    <col min="3" max="3" width="11.5703125" bestFit="1" customWidth="1"/>
    <col min="4" max="4" width="9.85546875" bestFit="1" customWidth="1"/>
    <col min="5" max="5" width="34.42578125" customWidth="1"/>
  </cols>
  <sheetData>
    <row r="5" spans="2:6" ht="23.25" x14ac:dyDescent="0.35">
      <c r="B5" s="21"/>
      <c r="C5" s="20" t="s">
        <v>16</v>
      </c>
      <c r="D5" s="20" t="s">
        <v>38</v>
      </c>
      <c r="E5" s="20" t="s">
        <v>39</v>
      </c>
      <c r="F5" s="21"/>
    </row>
    <row r="6" spans="2:6" ht="23.25" x14ac:dyDescent="0.35">
      <c r="B6" s="21" t="s">
        <v>40</v>
      </c>
      <c r="C6" s="21">
        <v>100000</v>
      </c>
      <c r="D6" s="21">
        <v>50000</v>
      </c>
      <c r="E6" s="21">
        <v>150000</v>
      </c>
      <c r="F6" s="21"/>
    </row>
    <row r="7" spans="2:6" ht="23.25" x14ac:dyDescent="0.35">
      <c r="B7" s="21" t="s">
        <v>41</v>
      </c>
      <c r="C7" s="21">
        <v>150000</v>
      </c>
      <c r="D7" s="21">
        <v>40000</v>
      </c>
      <c r="E7" s="21">
        <v>190000</v>
      </c>
      <c r="F7" s="21"/>
    </row>
    <row r="8" spans="2:6" ht="23.25" x14ac:dyDescent="0.35">
      <c r="B8" s="21" t="s">
        <v>42</v>
      </c>
      <c r="C8" s="21">
        <v>87000</v>
      </c>
      <c r="D8" s="21">
        <v>23000</v>
      </c>
      <c r="E8" s="21">
        <v>110000</v>
      </c>
      <c r="F8" s="21"/>
    </row>
    <row r="9" spans="2:6" ht="23.25" x14ac:dyDescent="0.35">
      <c r="B9" s="21" t="s">
        <v>43</v>
      </c>
      <c r="C9" s="21">
        <v>125000</v>
      </c>
      <c r="D9" s="21">
        <v>45000</v>
      </c>
      <c r="E9" s="21">
        <v>170000</v>
      </c>
      <c r="F9" s="21"/>
    </row>
  </sheetData>
  <sheetProtection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vt:lpstr>
      <vt:lpstr>Feb</vt:lpstr>
      <vt:lpstr>Sheet3</vt:lpstr>
      <vt:lpstr>Employee salary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BARNAK GHOSH</dc:creator>
  <cp:lastModifiedBy>BARNAK GHOSH</cp:lastModifiedBy>
  <dcterms:created xsi:type="dcterms:W3CDTF">2024-01-04T11:11:18Z</dcterms:created>
  <dcterms:modified xsi:type="dcterms:W3CDTF">2024-01-04T15:05:42Z</dcterms:modified>
</cp:coreProperties>
</file>