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rna\OneDrive\Desktop\"/>
    </mc:Choice>
  </mc:AlternateContent>
  <xr:revisionPtr revIDLastSave="0" documentId="8_{417B46DE-5468-43F1-A3E2-45D147A01047}" xr6:coauthVersionLast="47" xr6:coauthVersionMax="47" xr10:uidLastSave="{00000000-0000-0000-0000-000000000000}"/>
  <bookViews>
    <workbookView xWindow="2595" yWindow="2595" windowWidth="21600" windowHeight="11295" firstSheet="3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" l="1"/>
  <c r="E3" i="9" s="1"/>
  <c r="E4" i="9"/>
  <c r="E5" i="9"/>
  <c r="E6" i="9"/>
  <c r="E2" i="9"/>
  <c r="D5" i="9"/>
  <c r="D4" i="9"/>
  <c r="D6" i="9"/>
  <c r="D2" i="9"/>
  <c r="C5" i="9"/>
  <c r="B6" i="9"/>
  <c r="B5" i="9"/>
  <c r="B4" i="9"/>
  <c r="B3" i="9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P25" i="1" s="1" a="1"/>
  <c r="P25" i="1" s="1"/>
  <c r="L20" i="1" a="1"/>
  <c r="L20" i="1" s="1"/>
  <c r="D46" i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B2" i="9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<sst xmlns="http://schemas.openxmlformats.org/spreadsheetml/2006/main" count="320" uniqueCount="181">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</sst>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  <numFmt numFmtId="168" formatCode="_(&quot;$&quot;* #,##0.0_);_(&quot;$&quot;* \(#,##0.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168" fontId="0" fillId="0" borderId="0" xfId="2" applyNumberFormat="1" applyFont="1"/>
    <xf numFmtId="9" fontId="0" fillId="2" borderId="0" xfId="1" applyNumberFormat="1" applyFont="1" applyFill="1"/>
    <xf numFmtId="9" fontId="0" fillId="4" borderId="0" xfId="1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22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21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20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9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8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7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6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5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4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3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2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E1" zoomScale="85" zoomScaleNormal="85" workbookViewId="0">
      <selection activeCell="J43" sqref="J43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6.140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8" priority="5"/>
    <cfRule type="duplicateValues" dxfId="7" priority="6"/>
  </conditionalFormatting>
  <conditionalFormatting sqref="A2:B40">
    <cfRule type="duplicateValues" dxfId="6" priority="9"/>
    <cfRule type="duplicateValues" dxfId="5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I28" sqref="I28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6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24" customWidth="1"/>
    <col min="2" max="2" width="25" customWidth="1"/>
    <col min="3" max="3" width="17.5703125" customWidth="1"/>
    <col min="4" max="4" width="17" customWidth="1"/>
    <col min="5" max="5" width="16.28515625" customWidth="1"/>
  </cols>
  <sheetData>
    <row r="1" spans="1:5" x14ac:dyDescent="0.25">
      <c r="A1" s="9" t="s">
        <v>171</v>
      </c>
      <c r="B1" s="9" t="s">
        <v>172</v>
      </c>
      <c r="C1" s="9" t="s">
        <v>178</v>
      </c>
      <c r="D1" s="9" t="s">
        <v>179</v>
      </c>
      <c r="E1" s="9" t="s">
        <v>180</v>
      </c>
    </row>
    <row r="2" spans="1:5" x14ac:dyDescent="0.25">
      <c r="A2" t="s">
        <v>173</v>
      </c>
      <c r="B2" s="13">
        <f>SUMIF(Movies[studio],"Marvel Studios",Movies[revenue USD])</f>
        <v>9054.6</v>
      </c>
      <c r="C2" s="10">
        <v>8000</v>
      </c>
      <c r="D2" s="11">
        <f>B2-C2</f>
        <v>1054.6000000000004</v>
      </c>
      <c r="E2" s="6">
        <f>D2/B2</f>
        <v>0.11647118591655074</v>
      </c>
    </row>
    <row r="3" spans="1:5" x14ac:dyDescent="0.25">
      <c r="A3" t="s">
        <v>174</v>
      </c>
      <c r="B3" s="13">
        <f>SUMIF(Movies[studio],"Marvel Studios",Movies[budget USD])</f>
        <v>1988.7</v>
      </c>
      <c r="C3" s="10">
        <v>2000</v>
      </c>
      <c r="D3" s="11">
        <f>B3-C3</f>
        <v>-11.299999999999955</v>
      </c>
      <c r="E3" s="6">
        <f t="shared" ref="E3:E6" si="0">D3/B3</f>
        <v>-5.6821038869613082E-3</v>
      </c>
    </row>
    <row r="4" spans="1:5" x14ac:dyDescent="0.25">
      <c r="A4" t="s">
        <v>175</v>
      </c>
      <c r="B4" s="13">
        <f>B2-B3</f>
        <v>7065.9000000000005</v>
      </c>
      <c r="C4" s="10">
        <v>6000</v>
      </c>
      <c r="D4" s="11">
        <f>B4-C4</f>
        <v>1065.9000000000005</v>
      </c>
      <c r="E4" s="6">
        <f t="shared" si="0"/>
        <v>0.15085127160022085</v>
      </c>
    </row>
    <row r="5" spans="1:5" x14ac:dyDescent="0.25">
      <c r="A5" t="s">
        <v>176</v>
      </c>
      <c r="B5" s="14">
        <f>B4/B3</f>
        <v>3.5530245889274403</v>
      </c>
      <c r="C5" s="6">
        <f>C4/C3</f>
        <v>3</v>
      </c>
      <c r="D5" s="12">
        <f>B5-C5</f>
        <v>0.55302458892744033</v>
      </c>
      <c r="E5" s="6">
        <f t="shared" si="0"/>
        <v>0.15564896191567959</v>
      </c>
    </row>
    <row r="6" spans="1:5" x14ac:dyDescent="0.25">
      <c r="A6" t="s">
        <v>177</v>
      </c>
      <c r="B6" s="15">
        <f>B2/SUMIF(Movies[industry],"Hollywood",Movies[revenue USD])</f>
        <v>0.48738554949698293</v>
      </c>
      <c r="C6" s="6">
        <v>0.55000000000000004</v>
      </c>
      <c r="D6" s="6">
        <f>-(C6-B6)</f>
        <v>-6.2614450503017116E-2</v>
      </c>
      <c r="E6" s="6">
        <f t="shared" si="0"/>
        <v>-0.12847005941731293</v>
      </c>
    </row>
  </sheetData>
  <conditionalFormatting sqref="E1:E6">
    <cfRule type="cellIs" dxfId="4" priority="2" operator="lessThan">
      <formula>-0.1</formula>
    </cfRule>
    <cfRule type="cellIs" dxfId="3" priority="3" operator="lessThan">
      <formula>-10</formula>
    </cfRule>
  </conditionalFormatting>
  <conditionalFormatting sqref="E2:E6">
    <cfRule type="cellIs" dxfId="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BARNAK GHOSH</cp:lastModifiedBy>
  <dcterms:created xsi:type="dcterms:W3CDTF">2015-06-05T18:17:20Z</dcterms:created>
  <dcterms:modified xsi:type="dcterms:W3CDTF">2024-03-12T13:42:32Z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