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rnie/Documents/DRUGS STORY &amp; ASSIGNMENT/DRUGS FOI FOR GITHUB/EXCEL SHEETS &amp; FOI RESPONSES/LANCASHIRE DRUGS/"/>
    </mc:Choice>
  </mc:AlternateContent>
  <xr:revisionPtr revIDLastSave="0" documentId="13_ncr:1_{A0106855-B169-3948-AA2D-AC2644A76137}" xr6:coauthVersionLast="46" xr6:coauthVersionMax="46" xr10:uidLastSave="{00000000-0000-0000-0000-000000000000}"/>
  <bookViews>
    <workbookView xWindow="0" yWindow="500" windowWidth="35840" windowHeight="21900" xr2:uid="{00000000-000D-0000-FFFF-FFFF00000000}"/>
  </bookViews>
  <sheets>
    <sheet name="Ethnic pivot" sheetId="4" r:id="rId1"/>
    <sheet name="Table 1" sheetId="1" r:id="rId2"/>
    <sheet name="Ethnic tidy" sheetId="3" r:id="rId3"/>
  </sheet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4" l="1"/>
  <c r="C27" i="4"/>
  <c r="C26" i="4"/>
  <c r="B28" i="4"/>
  <c r="B27" i="4"/>
  <c r="B26" i="4"/>
  <c r="C24" i="4"/>
  <c r="B24" i="4"/>
  <c r="D23" i="4"/>
  <c r="D22" i="4"/>
  <c r="D21" i="4"/>
  <c r="C23" i="4"/>
  <c r="B23" i="4"/>
  <c r="C22" i="4"/>
  <c r="B22" i="4"/>
  <c r="C21" i="4"/>
  <c r="B21" i="4"/>
</calcChain>
</file>

<file path=xl/sharedStrings.xml><?xml version="1.0" encoding="utf-8"?>
<sst xmlns="http://schemas.openxmlformats.org/spreadsheetml/2006/main" count="168" uniqueCount="121">
  <si>
    <r>
      <rPr>
        <b/>
        <sz val="10"/>
        <rFont val="Arial"/>
        <family val="2"/>
      </rPr>
      <t>Data Protection Office</t>
    </r>
  </si>
  <si>
    <r>
      <rPr>
        <sz val="10"/>
        <rFont val="Arial"/>
        <family val="2"/>
      </rPr>
      <t>Police Headquarters, Saunders Lane, Hutton, Preston PR4 5SB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Tel: 01772 413203 / 412144</t>
    </r>
  </si>
  <si>
    <r>
      <rPr>
        <sz val="10"/>
        <rFont val="Arial"/>
        <family val="2"/>
      </rPr>
      <t xml:space="preserve">Email: </t>
    </r>
    <r>
      <rPr>
        <u/>
        <sz val="10"/>
        <color rgb="FF0000FF"/>
        <rFont val="Arial"/>
        <family val="2"/>
      </rPr>
      <t>FOI@lancashire.pnn.police.uk</t>
    </r>
  </si>
  <si>
    <r>
      <rPr>
        <sz val="10"/>
        <rFont val="Arial"/>
        <family val="2"/>
      </rPr>
      <t>Barnie Choudhury</t>
    </r>
  </si>
  <si>
    <r>
      <rPr>
        <sz val="10"/>
        <rFont val="Arial"/>
        <family val="2"/>
      </rPr>
      <t xml:space="preserve">Sent via email to: </t>
    </r>
    <r>
      <rPr>
        <u/>
        <sz val="10"/>
        <color rgb="FF0000FF"/>
        <rFont val="Arial"/>
        <family val="2"/>
      </rPr>
      <t>barniechoudhury@hotmail.com</t>
    </r>
  </si>
  <si>
    <r>
      <rPr>
        <sz val="10"/>
        <rFont val="Arial"/>
        <family val="2"/>
      </rPr>
      <t>Date: 13 May 2020</t>
    </r>
  </si>
  <si>
    <r>
      <rPr>
        <sz val="10"/>
        <rFont val="Arial"/>
        <family val="2"/>
      </rPr>
      <t>Dear Barnie Choudhury</t>
    </r>
  </si>
  <si>
    <r>
      <rPr>
        <b/>
        <sz val="10"/>
        <rFont val="Arial"/>
        <family val="2"/>
      </rPr>
      <t xml:space="preserve">FREEDOM OF INFORMATION APPLICATION REFERENCE NO: </t>
    </r>
    <r>
      <rPr>
        <b/>
        <sz val="11"/>
        <rFont val="Arial"/>
        <family val="2"/>
      </rPr>
      <t>DPO/FOI/001370/20</t>
    </r>
  </si>
  <si>
    <r>
      <rPr>
        <sz val="10"/>
        <rFont val="Arial"/>
        <family val="2"/>
      </rPr>
      <t>Thank you for your request for information received by Lancashire Constabulary on 14/04/2020 which</t>
    </r>
  </si>
  <si>
    <r>
      <rPr>
        <sz val="10"/>
        <rFont val="Arial"/>
        <family val="2"/>
      </rPr>
      <t>was as follows:</t>
    </r>
  </si>
  <si>
    <r>
      <rPr>
        <b/>
        <i/>
        <sz val="10"/>
        <rFont val="Arial"/>
        <family val="2"/>
      </rPr>
      <t>Please would you let me know how many arrests were made by Lancashire Police for drug and</t>
    </r>
  </si>
  <si>
    <r>
      <rPr>
        <b/>
        <i/>
        <sz val="10"/>
        <rFont val="Arial"/>
        <family val="2"/>
      </rPr>
      <t>drug related offences between 1 Jan-31 Dec 2018, 1 Jan-31 Dec 2019 and 1 Jan-31 March</t>
    </r>
  </si>
  <si>
    <r>
      <rPr>
        <b/>
        <i/>
        <sz val="10"/>
        <rFont val="Arial"/>
        <family val="2"/>
      </rPr>
      <t>2020?</t>
    </r>
  </si>
  <si>
    <r>
      <rPr>
        <b/>
        <i/>
        <sz val="10"/>
        <rFont val="Arial"/>
        <family val="2"/>
      </rPr>
      <t>I would like the figures broken down into:</t>
    </r>
  </si>
  <si>
    <r>
      <rPr>
        <b/>
        <i/>
        <sz val="10"/>
        <rFont val="Arial"/>
        <family val="2"/>
      </rPr>
      <t>1.         age group e.g. 0-10; 11-17; 18-30; 31-50; 51-70; over 70s or whichever way your service</t>
    </r>
    <r>
      <rPr>
        <b/>
        <i/>
        <sz val="10"/>
        <rFont val="Times New Roman"/>
        <family val="1"/>
      </rPr>
      <t xml:space="preserve"> </t>
    </r>
    <r>
      <rPr>
        <b/>
        <i/>
        <sz val="10"/>
        <rFont val="Arial"/>
        <family val="2"/>
      </rPr>
      <t>breaks down the age groups.</t>
    </r>
  </si>
  <si>
    <r>
      <rPr>
        <b/>
        <i/>
        <sz val="10"/>
        <rFont val="Arial"/>
        <family val="2"/>
      </rPr>
      <t>2.         gender.</t>
    </r>
  </si>
  <si>
    <r>
      <rPr>
        <b/>
        <i/>
        <sz val="10"/>
        <rFont val="Arial"/>
        <family val="2"/>
      </rPr>
      <t>3.         racial/ethnicity of suspects e.g. white; Asian; African-Caribbean or whichever way your</t>
    </r>
    <r>
      <rPr>
        <b/>
        <i/>
        <sz val="10"/>
        <rFont val="Times New Roman"/>
        <family val="1"/>
      </rPr>
      <t xml:space="preserve"> </t>
    </r>
    <r>
      <rPr>
        <b/>
        <i/>
        <sz val="10"/>
        <rFont val="Arial"/>
        <family val="2"/>
      </rPr>
      <t>service breaks down the racial/ethnic groups.</t>
    </r>
  </si>
  <si>
    <r>
      <rPr>
        <b/>
        <i/>
        <sz val="10"/>
        <rFont val="Arial"/>
        <family val="2"/>
      </rPr>
      <t>4.         The class of drug.</t>
    </r>
  </si>
  <si>
    <r>
      <rPr>
        <b/>
        <i/>
        <sz val="10"/>
        <rFont val="Arial"/>
        <family val="2"/>
      </rPr>
      <t>5.         An overall estimate street value of the drugs seized or whichever way you record the</t>
    </r>
    <r>
      <rPr>
        <b/>
        <i/>
        <sz val="10"/>
        <rFont val="Times New Roman"/>
        <family val="1"/>
      </rPr>
      <t xml:space="preserve"> </t>
    </r>
    <r>
      <rPr>
        <b/>
        <i/>
        <sz val="10"/>
        <rFont val="Arial"/>
        <family val="2"/>
      </rPr>
      <t>value of seizures.</t>
    </r>
  </si>
  <si>
    <r>
      <rPr>
        <b/>
        <i/>
        <sz val="10"/>
        <rFont val="Arial"/>
        <family val="2"/>
      </rPr>
      <t>I would also like to know how many ended up being charged and sent to court as a result of</t>
    </r>
  </si>
  <si>
    <r>
      <rPr>
        <b/>
        <i/>
        <sz val="10"/>
        <rFont val="Arial"/>
        <family val="2"/>
      </rPr>
      <t>your investigations and how many were resolved without court action. I am happy for you to</t>
    </r>
    <r>
      <rPr>
        <b/>
        <i/>
        <sz val="10"/>
        <rFont val="Times New Roman"/>
        <family val="1"/>
      </rPr>
      <t xml:space="preserve"> </t>
    </r>
    <r>
      <rPr>
        <b/>
        <i/>
        <sz val="10"/>
        <rFont val="Arial"/>
        <family val="2"/>
      </rPr>
      <t>supply the raw data in an excel spreadsheet which I can analyse.</t>
    </r>
  </si>
  <si>
    <r>
      <rPr>
        <sz val="10"/>
        <rFont val="Arial"/>
        <family val="2"/>
      </rPr>
      <t>Section 1 of the Freedom of Information Act 2000 (FOIA) places two duties on public authorities.</t>
    </r>
  </si>
  <si>
    <r>
      <rPr>
        <sz val="10"/>
        <rFont val="Arial"/>
        <family val="2"/>
      </rPr>
      <t>Unless exemptions apply, the first duty at s1(1)(a) is to confirm whether the information specified in a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request is held. The second duty at s1(1)(b) is to disclose information that has been confirmed as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being held. Where exemptions are relied upon Section 17 of the FOIA requires that we provide the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applicant with a notice which: a) states that fact; b) specifies the exemptions in question and c) state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(if that would not otherwise be apparent) why the exemption(s) applies.</t>
    </r>
  </si>
  <si>
    <r>
      <rPr>
        <sz val="10"/>
        <rFont val="Arial"/>
        <family val="2"/>
      </rPr>
      <t>Unfortunately it is not possible to provide a response to this request as this information is felt to be</t>
    </r>
  </si>
  <si>
    <r>
      <rPr>
        <sz val="10"/>
        <rFont val="Arial"/>
        <family val="2"/>
      </rPr>
      <t>exempt from disclosure under the Freedom of Information Act 2000 by virtue of the following listed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exemption:</t>
    </r>
  </si>
  <si>
    <r>
      <rPr>
        <sz val="10"/>
        <rFont val="Symbol"/>
        <family val="1"/>
      </rPr>
      <t xml:space="preserve">    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Section 12 (1) – Fees Regulations</t>
    </r>
  </si>
  <si>
    <r>
      <rPr>
        <sz val="10"/>
        <rFont val="Arial"/>
        <family val="2"/>
      </rPr>
      <t>Please be advised that the information you have requested within question 5 is not easily retrievable</t>
    </r>
  </si>
  <si>
    <r>
      <rPr>
        <sz val="10"/>
        <rFont val="Arial"/>
        <family val="2"/>
      </rPr>
      <t>via a simple search of our systems and therefore it is not possible to complete this request. To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determine the requested information would require us to manually check each individual custody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record. We would need to read the log to obtain any details regarding the quantity and estimated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street value of drug(s) seized.</t>
    </r>
  </si>
  <si>
    <r>
      <rPr>
        <sz val="10"/>
        <rFont val="Arial"/>
        <family val="2"/>
      </rPr>
      <t>There are 2465 arrests for drug offences for the time period requested. At a conservative estimate of</t>
    </r>
  </si>
  <si>
    <r>
      <rPr>
        <sz val="10"/>
        <rFont val="Arial"/>
        <family val="2"/>
      </rPr>
      <t>5 minutes per record, this task would take 205 hours. As such, the task cannot be completed within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the 18 hour  ‘Appropriate Limit’ (as defined in the Freedom of Information and Data Protection</t>
    </r>
  </si>
  <si>
    <r>
      <rPr>
        <sz val="10"/>
        <rFont val="Arial"/>
        <family val="2"/>
      </rPr>
      <t>(Appropriate Limit and Fees) Regulations 2004). As a result, Section 12 of the Freedom of Information</t>
    </r>
  </si>
  <si>
    <r>
      <rPr>
        <sz val="10"/>
        <rFont val="Arial"/>
        <family val="2"/>
      </rPr>
      <t>Act 2000 applies and regrettably this letter serves to act as a refusal notice for this request, as per</t>
    </r>
  </si>
  <si>
    <r>
      <rPr>
        <sz val="10"/>
        <rFont val="Arial"/>
        <family val="2"/>
      </rPr>
      <t>S.17 (5) of the Act.</t>
    </r>
  </si>
  <si>
    <r>
      <rPr>
        <sz val="10"/>
        <rFont val="Arial"/>
        <family val="2"/>
      </rPr>
      <t>Although the application of Section 12 to a request removes the force’s obligations to provide</t>
    </r>
  </si>
  <si>
    <r>
      <rPr>
        <sz val="10"/>
        <rFont val="Arial"/>
        <family val="2"/>
      </rPr>
      <t>information under the Freedom of Information Act, as a gesture of goodwill I have supplied the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information relative to questions 1 to 3 of your request with regards to drug offences, which was more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readily retrievable. I trust this is helpful, but it does not affect our legal right to rely on the fees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regulations for this request.</t>
    </r>
  </si>
  <si>
    <r>
      <rPr>
        <sz val="10"/>
        <rFont val="Arial"/>
        <family val="2"/>
      </rPr>
      <t>Data has been obtained from the Custody system using the following parameters:</t>
    </r>
  </si>
  <si>
    <r>
      <rPr>
        <sz val="10"/>
        <rFont val="Symbol"/>
        <family val="1"/>
      </rPr>
      <t xml:space="preserve">   </t>
    </r>
    <r>
      <rPr>
        <sz val="10"/>
        <rFont val="Arial"/>
        <family val="2"/>
      </rPr>
      <t xml:space="preserve"> Arrival Date: 01/01/2018 to 31/03/2020.</t>
    </r>
  </si>
  <si>
    <r>
      <rPr>
        <sz val="10"/>
        <rFont val="Symbol"/>
        <family val="1"/>
      </rPr>
      <t xml:space="preserve">    </t>
    </r>
    <r>
      <rPr>
        <sz val="10"/>
        <rFont val="Arial"/>
        <family val="2"/>
      </rPr>
      <t xml:space="preserve"> Custody Type: Arrest.</t>
    </r>
  </si>
  <si>
    <r>
      <rPr>
        <sz val="10"/>
        <rFont val="Symbol"/>
        <family val="1"/>
      </rPr>
      <t xml:space="preserve">   </t>
    </r>
    <r>
      <rPr>
        <sz val="10"/>
        <rFont val="Arial"/>
        <family val="2"/>
      </rPr>
      <t xml:space="preserve"> Detentions by Main Arrest Reason: Drugs – Possession with Intent to Supply – Class A,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Drugs – Possession with Intent to Supply – Other than Class A, Drug – Supplying controlled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drug, Drugs – Possess Class A, Drugs – Possess Class B or C, Drugs – Prod. Cannabis,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Drugs – Producing controlled drug, Drugs – Cult. Cannabis, Drugs – Importing controlled</t>
    </r>
  </si>
  <si>
    <r>
      <rPr>
        <sz val="10"/>
        <rFont val="Arial"/>
        <family val="2"/>
      </rPr>
      <t>drug, Drugs – Exporting controlled drug, Permitting premises to be used for supply drugs.</t>
    </r>
  </si>
  <si>
    <r>
      <rPr>
        <sz val="10"/>
        <rFont val="Arial"/>
        <family val="2"/>
      </rPr>
      <t>The table below shows the number of arrests for drug offences made by Lancashire Constabulary in</t>
    </r>
  </si>
  <si>
    <r>
      <rPr>
        <sz val="10"/>
        <rFont val="Arial"/>
        <family val="2"/>
      </rPr>
      <t>each of the requested years.</t>
    </r>
  </si>
  <si>
    <r>
      <rPr>
        <b/>
        <sz val="10"/>
        <rFont val="Arial"/>
        <family val="2"/>
      </rPr>
      <t>Year</t>
    </r>
  </si>
  <si>
    <r>
      <rPr>
        <b/>
        <sz val="10"/>
        <rFont val="Arial"/>
        <family val="2"/>
      </rPr>
      <t>Total</t>
    </r>
  </si>
  <si>
    <r>
      <rPr>
        <sz val="10"/>
        <rFont val="Arial"/>
        <family val="2"/>
      </rPr>
      <t>2020 (up to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31/03/2020)</t>
    </r>
  </si>
  <si>
    <r>
      <rPr>
        <b/>
        <u/>
        <sz val="10"/>
        <rFont val="Arial"/>
        <family val="2"/>
      </rPr>
      <t>Question 1</t>
    </r>
  </si>
  <si>
    <r>
      <rPr>
        <sz val="10"/>
        <rFont val="Arial"/>
        <family val="2"/>
      </rPr>
      <t>The table below shows the age range of the individuals arrested.</t>
    </r>
  </si>
  <si>
    <r>
      <rPr>
        <b/>
        <sz val="10"/>
        <rFont val="Arial"/>
        <family val="2"/>
      </rPr>
      <t>Age Range</t>
    </r>
  </si>
  <si>
    <r>
      <rPr>
        <b/>
        <sz val="10"/>
        <rFont val="Arial"/>
        <family val="2"/>
      </rPr>
      <t xml:space="preserve">2020 (up
</t>
    </r>
    <r>
      <rPr>
        <b/>
        <sz val="10"/>
        <rFont val="Arial"/>
        <family val="2"/>
      </rPr>
      <t>to</t>
    </r>
    <r>
      <rPr>
        <b/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31/03/20)</t>
    </r>
  </si>
  <si>
    <r>
      <rPr>
        <sz val="10"/>
        <rFont val="Arial"/>
        <family val="2"/>
      </rPr>
      <t>11 to 17</t>
    </r>
  </si>
  <si>
    <r>
      <rPr>
        <sz val="10"/>
        <rFont val="Arial"/>
        <family val="2"/>
      </rPr>
      <t>18 to 30</t>
    </r>
  </si>
  <si>
    <r>
      <rPr>
        <sz val="10"/>
        <rFont val="Arial"/>
        <family val="2"/>
      </rPr>
      <t>31 to 50</t>
    </r>
  </si>
  <si>
    <r>
      <rPr>
        <sz val="10"/>
        <rFont val="Arial"/>
        <family val="2"/>
      </rPr>
      <t>51 to 70</t>
    </r>
  </si>
  <si>
    <r>
      <rPr>
        <sz val="10"/>
        <rFont val="Arial"/>
        <family val="2"/>
      </rPr>
      <t>Over 70</t>
    </r>
  </si>
  <si>
    <r>
      <rPr>
        <b/>
        <sz val="10"/>
        <rFont val="Arial"/>
        <family val="2"/>
      </rPr>
      <t>Grand Total</t>
    </r>
  </si>
  <si>
    <r>
      <rPr>
        <b/>
        <u/>
        <sz val="10"/>
        <rFont val="Arial"/>
        <family val="2"/>
      </rPr>
      <t>Question 2</t>
    </r>
  </si>
  <si>
    <r>
      <rPr>
        <sz val="10"/>
        <rFont val="Arial"/>
        <family val="2"/>
      </rPr>
      <t>The table below shows the recorded gender of the individuals arrested.</t>
    </r>
  </si>
  <si>
    <r>
      <rPr>
        <b/>
        <sz val="10"/>
        <rFont val="Arial"/>
        <family val="2"/>
      </rPr>
      <t>Gender</t>
    </r>
  </si>
  <si>
    <r>
      <rPr>
        <sz val="10"/>
        <rFont val="Arial"/>
        <family val="2"/>
      </rPr>
      <t>Female</t>
    </r>
  </si>
  <si>
    <r>
      <rPr>
        <sz val="10"/>
        <rFont val="Arial"/>
        <family val="2"/>
      </rPr>
      <t>Male</t>
    </r>
  </si>
  <si>
    <r>
      <rPr>
        <sz val="10"/>
        <rFont val="Arial"/>
        <family val="2"/>
      </rPr>
      <t>Unknown</t>
    </r>
  </si>
  <si>
    <r>
      <rPr>
        <sz val="10"/>
        <rFont val="Arial"/>
        <family val="2"/>
      </rPr>
      <t>Unspecified</t>
    </r>
  </si>
  <si>
    <r>
      <rPr>
        <sz val="10"/>
        <rFont val="Arial"/>
        <family val="2"/>
      </rPr>
      <t>Not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Recorded</t>
    </r>
  </si>
  <si>
    <r>
      <rPr>
        <b/>
        <u/>
        <sz val="10"/>
        <rFont val="Arial"/>
        <family val="2"/>
      </rPr>
      <t>Question 3</t>
    </r>
  </si>
  <si>
    <r>
      <rPr>
        <sz val="10"/>
        <rFont val="Arial"/>
        <family val="2"/>
      </rPr>
      <t>The tables below show the self-defined ethnicity of the individuals arrested. This information has been</t>
    </r>
  </si>
  <si>
    <r>
      <rPr>
        <sz val="10"/>
        <rFont val="Arial"/>
        <family val="2"/>
      </rPr>
      <t>provided as a gesture of goodwill to assist however some ethnicities have been grouped into ‘other’</t>
    </r>
  </si>
  <si>
    <r>
      <rPr>
        <sz val="10"/>
        <rFont val="Arial"/>
        <family val="2"/>
      </rPr>
      <t>due to the risk of an individual being identified through the release of more detailed information.</t>
    </r>
  </si>
  <si>
    <r>
      <rPr>
        <b/>
        <sz val="10"/>
        <rFont val="Arial"/>
        <family val="2"/>
      </rPr>
      <t>Self-Defined Ethnicity</t>
    </r>
  </si>
  <si>
    <r>
      <rPr>
        <sz val="10"/>
        <rFont val="Arial"/>
        <family val="2"/>
      </rPr>
      <t>White British</t>
    </r>
  </si>
  <si>
    <r>
      <rPr>
        <sz val="10"/>
        <rFont val="Arial"/>
        <family val="2"/>
      </rPr>
      <t>Pakistani</t>
    </r>
  </si>
  <si>
    <r>
      <rPr>
        <sz val="10"/>
        <rFont val="Arial"/>
        <family val="2"/>
      </rPr>
      <t>Any Other White Background</t>
    </r>
  </si>
  <si>
    <r>
      <rPr>
        <sz val="10"/>
        <rFont val="Arial"/>
        <family val="2"/>
      </rPr>
      <t>Any Other Asian Background</t>
    </r>
  </si>
  <si>
    <r>
      <rPr>
        <sz val="10"/>
        <rFont val="Arial"/>
        <family val="2"/>
      </rPr>
      <t>Indian</t>
    </r>
  </si>
  <si>
    <r>
      <rPr>
        <sz val="10"/>
        <rFont val="Arial"/>
        <family val="2"/>
      </rPr>
      <t>Any Other Ethnic Group</t>
    </r>
  </si>
  <si>
    <r>
      <rPr>
        <sz val="10"/>
        <rFont val="Arial"/>
        <family val="2"/>
      </rPr>
      <t>Any Other Black Background</t>
    </r>
  </si>
  <si>
    <r>
      <rPr>
        <sz val="10"/>
        <rFont val="Arial"/>
        <family val="2"/>
      </rPr>
      <t>White And Asian</t>
    </r>
  </si>
  <si>
    <r>
      <rPr>
        <sz val="10"/>
        <rFont val="Arial"/>
        <family val="2"/>
      </rPr>
      <t>Caribbean</t>
    </r>
  </si>
  <si>
    <r>
      <rPr>
        <sz val="10"/>
        <rFont val="Arial"/>
        <family val="2"/>
      </rPr>
      <t>Other</t>
    </r>
  </si>
  <si>
    <r>
      <rPr>
        <sz val="10"/>
        <rFont val="Arial"/>
        <family val="2"/>
      </rPr>
      <t>Not stated</t>
    </r>
  </si>
  <si>
    <r>
      <rPr>
        <sz val="10"/>
        <rFont val="Arial"/>
        <family val="2"/>
      </rPr>
      <t>Not Recorded</t>
    </r>
  </si>
  <si>
    <r>
      <rPr>
        <sz val="10"/>
        <rFont val="Arial"/>
        <family val="2"/>
      </rPr>
      <t>Bangladeshi</t>
    </r>
  </si>
  <si>
    <r>
      <rPr>
        <sz val="10"/>
        <rFont val="Arial"/>
        <family val="2"/>
      </rPr>
      <t>White And Black Caribbean</t>
    </r>
  </si>
  <si>
    <r>
      <rPr>
        <sz val="10"/>
        <rFont val="Arial"/>
        <family val="2"/>
      </rPr>
      <t>African</t>
    </r>
  </si>
  <si>
    <r>
      <rPr>
        <sz val="10"/>
        <rFont val="Arial"/>
        <family val="2"/>
      </rPr>
      <t>If you are unhappy with the service you have received in relation to your request and wish to make a</t>
    </r>
  </si>
  <si>
    <r>
      <rPr>
        <sz val="10"/>
        <rFont val="Arial"/>
        <family val="2"/>
      </rPr>
      <t>complaint or request an internal review of our decision, you should write to the Data Protection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Officer, Data Protection Office, Police Headquarters, Saunders Lane, Hutton, Preston PR4 5SB or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 xml:space="preserve">alternatively send an email to </t>
    </r>
    <r>
      <rPr>
        <u/>
        <sz val="10"/>
        <color rgb="FF0000FF"/>
        <rFont val="Arial"/>
        <family val="2"/>
      </rPr>
      <t>FOI@lancashire.pnn.police.uk</t>
    </r>
    <r>
      <rPr>
        <sz val="10"/>
        <rFont val="Arial"/>
        <family val="2"/>
      </rPr>
      <t>. Details of the Constabulary’s Freedom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of Information Complaint Procedures can be found attached to this email.</t>
    </r>
  </si>
  <si>
    <r>
      <rPr>
        <sz val="10"/>
        <rFont val="Arial"/>
        <family val="2"/>
      </rPr>
      <t>If you are not content with the outcome of your complaint, you may apply directly to the Information</t>
    </r>
  </si>
  <si>
    <r>
      <rPr>
        <sz val="10"/>
        <rFont val="Arial"/>
        <family val="2"/>
      </rPr>
      <t>Commissioner for a decision. Generally, the Information Commissioner’s Office cannot make a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decision unless you have exhausted the complaints procedure provided by Lancashire Constabulary.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The Information Commissioner can be contacted via the following link:</t>
    </r>
  </si>
  <si>
    <r>
      <rPr>
        <u/>
        <sz val="10"/>
        <color rgb="FF0000FF"/>
        <rFont val="Arial"/>
        <family val="2"/>
      </rPr>
      <t>https://ico.org.uk/global/contact-us/ </t>
    </r>
    <r>
      <rPr>
        <sz val="10"/>
        <rFont val="Arial"/>
        <family val="2"/>
      </rPr>
      <t>or by telephone on 0303 123 1113.</t>
    </r>
  </si>
  <si>
    <r>
      <rPr>
        <sz val="10"/>
        <rFont val="Arial"/>
        <family val="2"/>
      </rPr>
      <t>The Information Commissioner’s Office request that you do not contact them by post during the</t>
    </r>
  </si>
  <si>
    <r>
      <rPr>
        <sz val="10"/>
        <rFont val="Arial"/>
        <family val="2"/>
      </rPr>
      <t>Coronavirus pandemic as their offices are closed.</t>
    </r>
  </si>
  <si>
    <r>
      <rPr>
        <sz val="10"/>
        <rFont val="Arial"/>
        <family val="2"/>
      </rPr>
      <t>Yours sincerely</t>
    </r>
  </si>
  <si>
    <r>
      <rPr>
        <i/>
        <sz val="17"/>
        <rFont val="Brush Script MT"/>
        <family val="4"/>
      </rPr>
      <t>Information Access Team</t>
    </r>
  </si>
  <si>
    <r>
      <rPr>
        <sz val="10"/>
        <rFont val="Arial"/>
        <family val="2"/>
      </rPr>
      <t>Data Protection Office</t>
    </r>
  </si>
  <si>
    <t>Ethnicity</t>
  </si>
  <si>
    <t>White British</t>
  </si>
  <si>
    <t>Any other white</t>
  </si>
  <si>
    <t>Indian</t>
  </si>
  <si>
    <t>Pakistani</t>
  </si>
  <si>
    <t>Bangladeshi</t>
  </si>
  <si>
    <t>Any other Asian</t>
  </si>
  <si>
    <t>African</t>
  </si>
  <si>
    <t>Caribbean</t>
  </si>
  <si>
    <t>Any other black</t>
  </si>
  <si>
    <t>Any other ethnic</t>
  </si>
  <si>
    <t>White and Asian</t>
  </si>
  <si>
    <t>White and black Caribbean</t>
  </si>
  <si>
    <t>Not stated</t>
  </si>
  <si>
    <t>Not recorded</t>
  </si>
  <si>
    <t>Row Labels</t>
  </si>
  <si>
    <t>Grand Total</t>
  </si>
  <si>
    <t>Sum of 2019</t>
  </si>
  <si>
    <t>Sum of 2018</t>
  </si>
  <si>
    <t>White</t>
  </si>
  <si>
    <t>Asian</t>
  </si>
  <si>
    <t>Black</t>
  </si>
  <si>
    <t>Y-on-Y</t>
  </si>
  <si>
    <t>Y-on-Y %</t>
  </si>
  <si>
    <t xml:space="preserve">Black </t>
  </si>
  <si>
    <t>Actual force area</t>
  </si>
  <si>
    <t>Ethnic group</t>
  </si>
  <si>
    <t>Year-on-year 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</si>
</sst>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###0"/>
    <numFmt numFmtId="165" formatCode="#,##0;#,##0"/>
  </numFmts>
  <fonts count="15" x14ac:knownFonts="1">
    <font>
      <sz val="10"/>
      <color rgb="FF000000"/>
      <name val="Times New Roman"/>
      <charset val="204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color rgb="FF000000"/>
      <name val="Arial"/>
      <family val="2"/>
    </font>
    <font>
      <i/>
      <sz val="17"/>
      <name val="Brush Script MT"/>
      <family val="4"/>
    </font>
    <font>
      <sz val="10"/>
      <name val="Times New Roman"/>
      <family val="1"/>
    </font>
    <font>
      <u/>
      <sz val="10"/>
      <color rgb="FF0000FF"/>
      <name val="Arial"/>
      <family val="2"/>
    </font>
    <font>
      <b/>
      <sz val="11"/>
      <name val="Arial"/>
      <family val="2"/>
    </font>
    <font>
      <b/>
      <i/>
      <sz val="10"/>
      <name val="Times New Roman"/>
      <family val="1"/>
    </font>
    <font>
      <sz val="10"/>
      <name val="Symbol"/>
      <family val="1"/>
    </font>
    <font>
      <b/>
      <sz val="10"/>
      <name val="Times New Roman"/>
      <family val="1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CB2E2"/>
      </patternFill>
    </fill>
    <fill>
      <patternFill patternType="solid">
        <fgColor rgb="FFC5D9F1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 wrapText="1"/>
    </xf>
    <xf numFmtId="164" fontId="4" fillId="3" borderId="1" xfId="0" applyNumberFormat="1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 wrapText="1"/>
    </xf>
    <xf numFmtId="164" fontId="6" fillId="2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64" fontId="6" fillId="2" borderId="1" xfId="0" applyNumberFormat="1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left" vertical="top" wrapText="1"/>
    </xf>
    <xf numFmtId="164" fontId="4" fillId="3" borderId="5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0" fillId="0" borderId="0" xfId="0" pivotButton="1" applyFill="1" applyBorder="1" applyAlignment="1">
      <alignment horizontal="left" vertical="top"/>
    </xf>
    <xf numFmtId="0" fontId="14" fillId="0" borderId="0" xfId="0" applyFont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165" fontId="4" fillId="3" borderId="2" xfId="0" applyNumberFormat="1" applyFont="1" applyFill="1" applyBorder="1" applyAlignment="1">
      <alignment horizontal="center" vertical="top" wrapText="1"/>
    </xf>
    <xf numFmtId="165" fontId="4" fillId="3" borderId="3" xfId="0" applyNumberFormat="1" applyFont="1" applyFill="1" applyBorder="1" applyAlignment="1">
      <alignment horizontal="center" vertical="top" wrapText="1"/>
    </xf>
    <xf numFmtId="165" fontId="4" fillId="3" borderId="4" xfId="0" applyNumberFormat="1" applyFont="1" applyFill="1" applyBorder="1" applyAlignment="1">
      <alignment horizontal="center" vertical="top" wrapText="1"/>
    </xf>
    <xf numFmtId="164" fontId="4" fillId="3" borderId="2" xfId="0" applyNumberFormat="1" applyFont="1" applyFill="1" applyBorder="1" applyAlignment="1">
      <alignment horizontal="center" vertical="top" wrapText="1"/>
    </xf>
    <xf numFmtId="164" fontId="4" fillId="3" borderId="3" xfId="0" applyNumberFormat="1" applyFont="1" applyFill="1" applyBorder="1" applyAlignment="1">
      <alignment horizontal="center" vertical="top" wrapText="1"/>
    </xf>
    <xf numFmtId="164" fontId="4" fillId="3" borderId="4" xfId="0" applyNumberFormat="1" applyFont="1" applyFill="1" applyBorder="1" applyAlignment="1">
      <alignment horizontal="center" vertical="top" wrapText="1"/>
    </xf>
    <xf numFmtId="164" fontId="6" fillId="2" borderId="2" xfId="0" applyNumberFormat="1" applyFont="1" applyFill="1" applyBorder="1" applyAlignment="1">
      <alignment horizontal="left" vertical="center" wrapText="1"/>
    </xf>
    <xf numFmtId="164" fontId="6" fillId="2" borderId="4" xfId="0" applyNumberFormat="1" applyFont="1" applyFill="1" applyBorder="1" applyAlignment="1">
      <alignment horizontal="left" vertical="center" wrapText="1"/>
    </xf>
    <xf numFmtId="164" fontId="6" fillId="2" borderId="3" xfId="0" applyNumberFormat="1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164" fontId="6" fillId="2" borderId="2" xfId="0" applyNumberFormat="1" applyFont="1" applyFill="1" applyBorder="1" applyAlignment="1">
      <alignment horizontal="left" vertical="top" wrapText="1"/>
    </xf>
    <xf numFmtId="164" fontId="6" fillId="2" borderId="4" xfId="0" applyNumberFormat="1" applyFont="1" applyFill="1" applyBorder="1" applyAlignment="1">
      <alignment horizontal="left" vertical="top" wrapText="1"/>
    </xf>
    <xf numFmtId="164" fontId="6" fillId="2" borderId="3" xfId="0" applyNumberFormat="1" applyFont="1" applyFill="1" applyBorder="1" applyAlignment="1">
      <alignment horizontal="left" vertical="top" wrapText="1"/>
    </xf>
    <xf numFmtId="164" fontId="6" fillId="2" borderId="2" xfId="0" applyNumberFormat="1" applyFont="1" applyFill="1" applyBorder="1" applyAlignment="1">
      <alignment horizontal="center" vertical="top" wrapText="1"/>
    </xf>
    <xf numFmtId="164" fontId="6" fillId="2" borderId="3" xfId="0" applyNumberFormat="1" applyFont="1" applyFill="1" applyBorder="1" applyAlignment="1">
      <alignment horizontal="center" vertical="top" wrapText="1"/>
    </xf>
    <xf numFmtId="164" fontId="6" fillId="2" borderId="4" xfId="0" applyNumberFormat="1" applyFont="1" applyFill="1" applyBorder="1" applyAlignment="1">
      <alignment horizontal="center" vertical="top" wrapText="1"/>
    </xf>
    <xf numFmtId="164" fontId="4" fillId="3" borderId="2" xfId="0" applyNumberFormat="1" applyFont="1" applyFill="1" applyBorder="1" applyAlignment="1">
      <alignment horizontal="left" vertical="top" wrapText="1"/>
    </xf>
    <xf numFmtId="164" fontId="4" fillId="3" borderId="3" xfId="0" applyNumberFormat="1" applyFont="1" applyFill="1" applyBorder="1" applyAlignment="1">
      <alignment horizontal="left" vertical="top" wrapText="1"/>
    </xf>
    <xf numFmtId="164" fontId="4" fillId="3" borderId="4" xfId="0" applyNumberFormat="1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center" vertical="center" wrapText="1"/>
    </xf>
    <xf numFmtId="164" fontId="4" fillId="3" borderId="7" xfId="0" applyNumberFormat="1" applyFont="1" applyFill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center" vertical="top" wrapText="1"/>
    </xf>
    <xf numFmtId="164" fontId="4" fillId="3" borderId="7" xfId="0" applyNumberFormat="1" applyFont="1" applyFill="1" applyBorder="1" applyAlignment="1">
      <alignment horizontal="center" vertical="top" wrapText="1"/>
    </xf>
    <xf numFmtId="164" fontId="4" fillId="3" borderId="8" xfId="0" applyNumberFormat="1" applyFont="1" applyFill="1" applyBorder="1" applyAlignment="1">
      <alignment horizontal="center" vertical="top" wrapText="1"/>
    </xf>
    <xf numFmtId="0" fontId="0" fillId="4" borderId="0" xfId="0" applyFill="1" applyBorder="1" applyAlignment="1">
      <alignment horizontal="left" vertical="top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'Ethnic pivot'!$B$20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'Ethnic pivot'!$A$21:$A$23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'Ethnic pivot'!$B$21:$B$23</c:f>
              <c:numCache>
                <c:formatCode>General</c:formatCode>
                <c:ptCount val="3"/>
                <c:pt idx="0">
                  <c:v>614</c:v>
                </c:pt>
                <c:pt idx="1">
                  <c:v>151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6-764E-A5FF-ABB8E5B07097}"/>
            </c:ext>
          </c:extLst>
        </c:ser>
        <c:ser>
          <c:idx val="1"/>
          <c:order val="1"/>
          <c:tx>
            <c:strRef>
              <c:f>'Ethnic pivot'!$C$20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'Ethnic pivot'!$A$21:$A$23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'Ethnic pivot'!$C$21:$C$23</c:f>
              <c:numCache>
                <c:formatCode>General</c:formatCode>
                <c:ptCount val="3"/>
                <c:pt idx="0">
                  <c:v>723</c:v>
                </c:pt>
                <c:pt idx="1">
                  <c:v>158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6-764E-A5FF-ABB8E5B07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34112"/>
        <c:axId val="127598512"/>
      </c:barChart>
      <c:catAx>
        <c:axId val="1276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8512"/>
        <c:crosses val="autoZero"/>
        <c:auto val="1"/>
        <c:lblAlgn val="ctr"/>
        <c:lblOffset val="100"/>
        <c:noMultiLvlLbl val="0"/>
      </c:catAx>
      <c:valAx>
        <c:axId val="1275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693616</xdr:colOff>
      <xdr:row>3</xdr:row>
      <xdr:rowOff>127367</xdr:rowOff>
    </xdr:from>
    <xdr:to>
      <xdr:col>11</xdr:col>
      <xdr:colOff>393212</xdr:colOff>
      <xdr:row>20</xdr:row>
      <xdr:rowOff>68019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EEE5D-295D-C244-B214-4400A9BCD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07.828998379628" createdVersion="6" refreshedVersion="6" minRefreshableVersion="3" recordCount="14" xr:uid="{0DAEE409-86AB-C747-9BAA-E7F494DABF46}">
  <cacheSource type="worksheet">
    <worksheetSource ref="A1:C15" sheet="Ethnic tidy"/>
  </cacheSource>
  <cacheFields count="3">
    <cacheField name="Ethnicity" numFmtId="0">
      <sharedItems count="14">
        <s v="White British"/>
        <s v="Any other white"/>
        <s v="Indian"/>
        <s v="Pakistani"/>
        <s v="Bangladeshi"/>
        <s v="Any other Asian"/>
        <s v="African"/>
        <s v="Caribbean"/>
        <s v="Any other black"/>
        <s v="Any other ethnic"/>
        <s v="White and Asian"/>
        <s v="White and black Caribbean"/>
        <s v="Not stated"/>
        <s v="Not recorded"/>
      </sharedItems>
    </cacheField>
    <cacheField name="2018" numFmtId="0">
      <sharedItems containsSemiMixedTypes="0" containsString="0" containsNumber="1" containsInteger="1" minValue="0" maxValue="582" count="10">
        <n v="582"/>
        <n v="32"/>
        <n v="15"/>
        <n v="107"/>
        <n v="0"/>
        <n v="29"/>
        <n v="6"/>
        <n v="9"/>
        <n v="17"/>
        <n v="130"/>
      </sharedItems>
    </cacheField>
    <cacheField name="2019" numFmtId="0">
      <sharedItems containsSemiMixedTypes="0" containsString="0" containsNumber="1" containsInteger="1" minValue="0" maxValue="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667"/>
  </r>
  <r>
    <x v="1"/>
    <x v="1"/>
    <n v="56"/>
  </r>
  <r>
    <x v="2"/>
    <x v="2"/>
    <n v="8"/>
  </r>
  <r>
    <x v="3"/>
    <x v="3"/>
    <n v="112"/>
  </r>
  <r>
    <x v="4"/>
    <x v="4"/>
    <n v="6"/>
  </r>
  <r>
    <x v="5"/>
    <x v="5"/>
    <n v="32"/>
  </r>
  <r>
    <x v="6"/>
    <x v="4"/>
    <n v="7"/>
  </r>
  <r>
    <x v="7"/>
    <x v="6"/>
    <n v="0"/>
  </r>
  <r>
    <x v="8"/>
    <x v="7"/>
    <n v="13"/>
  </r>
  <r>
    <x v="9"/>
    <x v="7"/>
    <n v="13"/>
  </r>
  <r>
    <x v="10"/>
    <x v="6"/>
    <n v="0"/>
  </r>
  <r>
    <x v="11"/>
    <x v="4"/>
    <n v="5"/>
  </r>
  <r>
    <x v="12"/>
    <x v="8"/>
    <n v="101"/>
  </r>
  <r>
    <x v="13"/>
    <x v="9"/>
    <n v="1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5C4B1-C8A2-3148-B655-738A810203CD}" name="PivotTable27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8" firstHeaderRow="0" firstDataRow="1" firstDataCol="1"/>
  <pivotFields count="3">
    <pivotField axis="axisRow" showAll="0">
      <items count="15">
        <item x="6"/>
        <item x="5"/>
        <item x="8"/>
        <item x="9"/>
        <item x="1"/>
        <item x="4"/>
        <item x="7"/>
        <item x="2"/>
        <item x="13"/>
        <item x="12"/>
        <item x="3"/>
        <item x="10"/>
        <item x="11"/>
        <item x="0"/>
        <item t="default"/>
      </items>
    </pivotField>
    <pivotField dataField="1" showAll="0">
      <items count="11">
        <item x="4"/>
        <item x="6"/>
        <item x="7"/>
        <item x="2"/>
        <item x="8"/>
        <item x="5"/>
        <item x="1"/>
        <item x="3"/>
        <item x="9"/>
        <item x="0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018" fld="1" baseField="0" baseItem="0"/>
    <dataField name="Sum of 2019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F328-878C-914D-BC8B-B39B73D3191F}">
  <dimension ref="A3:K34"/>
  <sheetViews>
    <sheetView tabSelected="1" topLeftCell="A6" zoomScale="208" zoomScaleNormal="208" workbookViewId="0">
      <selection activeCell="F24" sqref="F24"/>
    </sheetView>
  </sheetViews>
  <sheetFormatPr baseColWidth="10" defaultRowHeight="13" x14ac:dyDescent="0.15"/>
  <cols>
    <col min="1" max="1" width="23.3984375" bestFit="1" customWidth="1"/>
    <col min="2" max="3" width="12.19921875" bestFit="1" customWidth="1"/>
    <col min="4" max="4" width="14.796875" bestFit="1" customWidth="1"/>
  </cols>
  <sheetData>
    <row r="3" spans="1:3" x14ac:dyDescent="0.15">
      <c r="A3" s="18" t="s">
        <v>108</v>
      </c>
      <c r="B3" t="s">
        <v>111</v>
      </c>
      <c r="C3" t="s">
        <v>110</v>
      </c>
    </row>
    <row r="4" spans="1:3" x14ac:dyDescent="0.15">
      <c r="A4" t="s">
        <v>100</v>
      </c>
      <c r="B4" s="17">
        <v>0</v>
      </c>
      <c r="C4" s="17">
        <v>7</v>
      </c>
    </row>
    <row r="5" spans="1:3" x14ac:dyDescent="0.15">
      <c r="A5" t="s">
        <v>99</v>
      </c>
      <c r="B5" s="17">
        <v>29</v>
      </c>
      <c r="C5" s="17">
        <v>32</v>
      </c>
    </row>
    <row r="6" spans="1:3" x14ac:dyDescent="0.15">
      <c r="A6" t="s">
        <v>102</v>
      </c>
      <c r="B6" s="17">
        <v>9</v>
      </c>
      <c r="C6" s="17">
        <v>13</v>
      </c>
    </row>
    <row r="7" spans="1:3" x14ac:dyDescent="0.15">
      <c r="A7" t="s">
        <v>103</v>
      </c>
      <c r="B7" s="17">
        <v>9</v>
      </c>
      <c r="C7" s="17">
        <v>13</v>
      </c>
    </row>
    <row r="8" spans="1:3" x14ac:dyDescent="0.15">
      <c r="A8" t="s">
        <v>95</v>
      </c>
      <c r="B8" s="17">
        <v>32</v>
      </c>
      <c r="C8" s="17">
        <v>56</v>
      </c>
    </row>
    <row r="9" spans="1:3" x14ac:dyDescent="0.15">
      <c r="A9" t="s">
        <v>98</v>
      </c>
      <c r="B9" s="17">
        <v>0</v>
      </c>
      <c r="C9" s="17">
        <v>6</v>
      </c>
    </row>
    <row r="10" spans="1:3" x14ac:dyDescent="0.15">
      <c r="A10" t="s">
        <v>101</v>
      </c>
      <c r="B10" s="17">
        <v>6</v>
      </c>
      <c r="C10" s="17">
        <v>0</v>
      </c>
    </row>
    <row r="11" spans="1:3" x14ac:dyDescent="0.15">
      <c r="A11" t="s">
        <v>96</v>
      </c>
      <c r="B11" s="17">
        <v>15</v>
      </c>
      <c r="C11" s="17">
        <v>8</v>
      </c>
    </row>
    <row r="12" spans="1:3" x14ac:dyDescent="0.15">
      <c r="A12" t="s">
        <v>107</v>
      </c>
      <c r="B12" s="17">
        <v>130</v>
      </c>
      <c r="C12" s="17">
        <v>112</v>
      </c>
    </row>
    <row r="13" spans="1:3" x14ac:dyDescent="0.15">
      <c r="A13" t="s">
        <v>106</v>
      </c>
      <c r="B13" s="17">
        <v>17</v>
      </c>
      <c r="C13" s="17">
        <v>101</v>
      </c>
    </row>
    <row r="14" spans="1:3" x14ac:dyDescent="0.15">
      <c r="A14" t="s">
        <v>97</v>
      </c>
      <c r="B14" s="17">
        <v>107</v>
      </c>
      <c r="C14" s="17">
        <v>112</v>
      </c>
    </row>
    <row r="15" spans="1:3" x14ac:dyDescent="0.15">
      <c r="A15" t="s">
        <v>104</v>
      </c>
      <c r="B15" s="17">
        <v>6</v>
      </c>
      <c r="C15" s="17">
        <v>0</v>
      </c>
    </row>
    <row r="16" spans="1:3" x14ac:dyDescent="0.15">
      <c r="A16" t="s">
        <v>105</v>
      </c>
      <c r="B16" s="17">
        <v>0</v>
      </c>
      <c r="C16" s="17">
        <v>5</v>
      </c>
    </row>
    <row r="17" spans="1:11" x14ac:dyDescent="0.15">
      <c r="A17" t="s">
        <v>94</v>
      </c>
      <c r="B17" s="17">
        <v>582</v>
      </c>
      <c r="C17" s="17">
        <v>667</v>
      </c>
    </row>
    <row r="18" spans="1:11" x14ac:dyDescent="0.15">
      <c r="A18" t="s">
        <v>109</v>
      </c>
      <c r="B18" s="17">
        <v>942</v>
      </c>
      <c r="C18" s="17">
        <v>1132</v>
      </c>
    </row>
    <row r="20" spans="1:11" x14ac:dyDescent="0.15">
      <c r="A20" s="68"/>
      <c r="B20" s="68">
        <v>2018</v>
      </c>
      <c r="C20" s="68">
        <v>2019</v>
      </c>
      <c r="D20" s="68" t="s">
        <v>115</v>
      </c>
      <c r="E20" s="68" t="s">
        <v>116</v>
      </c>
    </row>
    <row r="21" spans="1:11" x14ac:dyDescent="0.15">
      <c r="A21" s="68" t="s">
        <v>112</v>
      </c>
      <c r="B21" s="68">
        <f>(B8+B17)</f>
        <v>614</v>
      </c>
      <c r="C21" s="68">
        <f>(C8+C17)</f>
        <v>723</v>
      </c>
      <c r="D21" s="68">
        <f>(723-614)/614</f>
        <v>0.17752442996742671</v>
      </c>
      <c r="E21" s="68">
        <v>17.8</v>
      </c>
    </row>
    <row r="22" spans="1:11" x14ac:dyDescent="0.15">
      <c r="A22" s="68" t="s">
        <v>113</v>
      </c>
      <c r="B22" s="68">
        <f>(B5+B11+B14)</f>
        <v>151</v>
      </c>
      <c r="C22" s="68">
        <f>(C5+C9+C11+C14)</f>
        <v>158</v>
      </c>
      <c r="D22" s="68">
        <f>(158-151)/151</f>
        <v>4.6357615894039736E-2</v>
      </c>
      <c r="E22" s="68">
        <v>4.5999999999999996</v>
      </c>
    </row>
    <row r="23" spans="1:11" x14ac:dyDescent="0.15">
      <c r="A23" s="68" t="s">
        <v>114</v>
      </c>
      <c r="B23" s="68">
        <f>(B6+B10)</f>
        <v>15</v>
      </c>
      <c r="C23" s="68">
        <f>(C4+C6)</f>
        <v>20</v>
      </c>
      <c r="D23" s="68">
        <f>(20-15)/15</f>
        <v>0.33333333333333331</v>
      </c>
      <c r="E23" s="68">
        <v>33.299999999999997</v>
      </c>
    </row>
    <row r="24" spans="1:11" x14ac:dyDescent="0.15">
      <c r="A24" s="68"/>
      <c r="B24" s="68">
        <f>SUM(B21:B23)</f>
        <v>780</v>
      </c>
      <c r="C24" s="68">
        <f>SUM(C21:C23)</f>
        <v>901</v>
      </c>
      <c r="D24" s="68"/>
      <c r="E24" s="68"/>
    </row>
    <row r="25" spans="1:11" x14ac:dyDescent="0.15">
      <c r="A25" s="68"/>
      <c r="B25" s="68"/>
      <c r="C25" s="68"/>
      <c r="D25" s="68" t="s">
        <v>118</v>
      </c>
      <c r="E25" s="68"/>
    </row>
    <row r="26" spans="1:11" x14ac:dyDescent="0.15">
      <c r="A26" s="68" t="s">
        <v>112</v>
      </c>
      <c r="B26" s="68">
        <f>(614/780)*100</f>
        <v>78.717948717948715</v>
      </c>
      <c r="C26" s="68">
        <f>(723/901)*100</f>
        <v>80.244173140954501</v>
      </c>
      <c r="D26" s="68">
        <v>91</v>
      </c>
      <c r="E26" s="68"/>
    </row>
    <row r="27" spans="1:11" ht="16" x14ac:dyDescent="0.2">
      <c r="A27" s="68" t="s">
        <v>113</v>
      </c>
      <c r="B27" s="68">
        <f>(151/780)*100</f>
        <v>19.358974358974361</v>
      </c>
      <c r="C27" s="68">
        <f>(158/901)*100</f>
        <v>17.536071032186459</v>
      </c>
      <c r="D27" s="68">
        <v>7</v>
      </c>
      <c r="E27" s="68"/>
      <c r="H27" s="19"/>
      <c r="I27" s="19" t="s">
        <v>112</v>
      </c>
      <c r="J27" s="19" t="s">
        <v>113</v>
      </c>
      <c r="K27" s="19" t="s">
        <v>114</v>
      </c>
    </row>
    <row r="28" spans="1:11" ht="16" x14ac:dyDescent="0.2">
      <c r="A28" s="68" t="s">
        <v>117</v>
      </c>
      <c r="B28" s="68">
        <f>(15/780)*100</f>
        <v>1.9230769230769231</v>
      </c>
      <c r="C28" s="68">
        <f>(20/901)*100</f>
        <v>2.2197558268590454</v>
      </c>
      <c r="D28" s="68">
        <v>0</v>
      </c>
      <c r="E28" s="68"/>
      <c r="H28" s="19">
        <v>2018</v>
      </c>
      <c r="I28" s="19">
        <v>614</v>
      </c>
      <c r="J28" s="19">
        <v>151</v>
      </c>
      <c r="K28" s="19">
        <v>15</v>
      </c>
    </row>
    <row r="29" spans="1:11" ht="16" x14ac:dyDescent="0.2">
      <c r="A29" s="68"/>
      <c r="B29" s="68"/>
      <c r="C29" s="68"/>
      <c r="D29" s="68"/>
      <c r="E29" s="68"/>
      <c r="H29" s="19">
        <v>2019</v>
      </c>
      <c r="I29" s="19">
        <v>723</v>
      </c>
      <c r="J29" s="19">
        <v>158</v>
      </c>
      <c r="K29" s="19">
        <v>20</v>
      </c>
    </row>
    <row r="30" spans="1:11" x14ac:dyDescent="0.15">
      <c r="A30" s="68"/>
      <c r="B30" s="68"/>
      <c r="C30" s="68"/>
      <c r="D30" s="68"/>
      <c r="E30" s="68"/>
    </row>
    <row r="31" spans="1:11" x14ac:dyDescent="0.15">
      <c r="A31" s="68"/>
      <c r="B31" s="69" t="s">
        <v>119</v>
      </c>
      <c r="C31" s="69" t="s">
        <v>120</v>
      </c>
      <c r="D31" s="69"/>
      <c r="E31" s="68"/>
    </row>
    <row r="32" spans="1:11" x14ac:dyDescent="0.15">
      <c r="A32" s="68"/>
      <c r="B32" s="69" t="s">
        <v>113</v>
      </c>
      <c r="C32" s="69">
        <v>5</v>
      </c>
      <c r="D32" s="69"/>
      <c r="E32" s="68"/>
    </row>
    <row r="33" spans="1:5" x14ac:dyDescent="0.15">
      <c r="A33" s="68"/>
      <c r="B33" s="69" t="s">
        <v>112</v>
      </c>
      <c r="C33" s="69">
        <v>18</v>
      </c>
      <c r="D33" s="69"/>
      <c r="E33" s="68"/>
    </row>
    <row r="34" spans="1:5" x14ac:dyDescent="0.15">
      <c r="A34" s="68"/>
      <c r="B34" s="69" t="s">
        <v>114</v>
      </c>
      <c r="C34" s="69">
        <v>33</v>
      </c>
      <c r="D34" s="69"/>
      <c r="E34" s="68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6"/>
  <sheetViews>
    <sheetView topLeftCell="A61" workbookViewId="0">
      <selection activeCell="L98" sqref="L98"/>
    </sheetView>
  </sheetViews>
  <sheetFormatPr baseColWidth="10" defaultColWidth="9.3984375" defaultRowHeight="13" x14ac:dyDescent="0.15"/>
  <cols>
    <col min="1" max="1" width="16.19921875" customWidth="1"/>
    <col min="2" max="2" width="11.3984375" customWidth="1"/>
    <col min="3" max="3" width="1.19921875" customWidth="1"/>
    <col min="4" max="4" width="4.59765625" customWidth="1"/>
    <col min="5" max="5" width="1.19921875" customWidth="1"/>
    <col min="6" max="6" width="4.59765625" customWidth="1"/>
    <col min="7" max="7" width="1.19921875" customWidth="1"/>
    <col min="8" max="8" width="3.3984375" customWidth="1"/>
    <col min="9" max="9" width="1.19921875" customWidth="1"/>
    <col min="10" max="10" width="8" customWidth="1"/>
    <col min="11" max="11" width="1.19921875" customWidth="1"/>
    <col min="12" max="12" width="56" customWidth="1"/>
    <col min="13" max="13" width="2.19921875" customWidth="1"/>
  </cols>
  <sheetData>
    <row r="1" spans="1:1" ht="14" customHeight="1" x14ac:dyDescent="0.15">
      <c r="A1" s="2" t="s">
        <v>0</v>
      </c>
    </row>
    <row r="2" spans="1:1" ht="14" customHeight="1" x14ac:dyDescent="0.15">
      <c r="A2" t="s">
        <v>1</v>
      </c>
    </row>
    <row r="3" spans="1:1" ht="14" customHeight="1" x14ac:dyDescent="0.15">
      <c r="A3" t="s">
        <v>2</v>
      </c>
    </row>
    <row r="4" spans="1:1" ht="14" customHeight="1" x14ac:dyDescent="0.15">
      <c r="A4" s="1" t="s">
        <v>3</v>
      </c>
    </row>
    <row r="5" spans="1:1" ht="14" customHeight="1" x14ac:dyDescent="0.15">
      <c r="A5" t="s">
        <v>4</v>
      </c>
    </row>
    <row r="6" spans="1:1" ht="14" customHeight="1" x14ac:dyDescent="0.15">
      <c r="A6" s="1" t="s">
        <v>5</v>
      </c>
    </row>
    <row r="7" spans="1:1" ht="14" customHeight="1" x14ac:dyDescent="0.15">
      <c r="A7" s="1" t="s">
        <v>6</v>
      </c>
    </row>
    <row r="8" spans="1:1" ht="15" customHeight="1" x14ac:dyDescent="0.15">
      <c r="A8" t="s">
        <v>7</v>
      </c>
    </row>
    <row r="9" spans="1:1" ht="14" customHeight="1" x14ac:dyDescent="0.15">
      <c r="A9" s="1" t="s">
        <v>8</v>
      </c>
    </row>
    <row r="10" spans="1:1" ht="14" customHeight="1" x14ac:dyDescent="0.15">
      <c r="A10" s="1" t="s">
        <v>9</v>
      </c>
    </row>
    <row r="11" spans="1:1" ht="14" customHeight="1" x14ac:dyDescent="0.15">
      <c r="A11" s="3" t="s">
        <v>10</v>
      </c>
    </row>
    <row r="12" spans="1:1" ht="14" customHeight="1" x14ac:dyDescent="0.15">
      <c r="A12" s="3" t="s">
        <v>11</v>
      </c>
    </row>
    <row r="13" spans="1:1" ht="14" customHeight="1" x14ac:dyDescent="0.15">
      <c r="A13" s="3" t="s">
        <v>12</v>
      </c>
    </row>
    <row r="14" spans="1:1" ht="14" customHeight="1" x14ac:dyDescent="0.15">
      <c r="A14" s="3" t="s">
        <v>13</v>
      </c>
    </row>
    <row r="15" spans="1:1" ht="14" customHeight="1" x14ac:dyDescent="0.15">
      <c r="A15" t="s">
        <v>14</v>
      </c>
    </row>
    <row r="16" spans="1:1" ht="14" customHeight="1" x14ac:dyDescent="0.15">
      <c r="A16" s="3" t="s">
        <v>15</v>
      </c>
    </row>
    <row r="17" spans="1:1" ht="14" customHeight="1" x14ac:dyDescent="0.15">
      <c r="A17" t="s">
        <v>16</v>
      </c>
    </row>
    <row r="18" spans="1:1" ht="14" customHeight="1" x14ac:dyDescent="0.15">
      <c r="A18" s="3" t="s">
        <v>17</v>
      </c>
    </row>
    <row r="19" spans="1:1" ht="14" customHeight="1" x14ac:dyDescent="0.15">
      <c r="A19" t="s">
        <v>18</v>
      </c>
    </row>
    <row r="20" spans="1:1" ht="14" customHeight="1" x14ac:dyDescent="0.15">
      <c r="A20" s="3" t="s">
        <v>19</v>
      </c>
    </row>
    <row r="21" spans="1:1" ht="14" customHeight="1" x14ac:dyDescent="0.15">
      <c r="A21" t="s">
        <v>20</v>
      </c>
    </row>
    <row r="22" spans="1:1" ht="14" customHeight="1" x14ac:dyDescent="0.15">
      <c r="A22" s="1" t="s">
        <v>21</v>
      </c>
    </row>
    <row r="23" spans="1:1" ht="14" customHeight="1" x14ac:dyDescent="0.15">
      <c r="A23" t="s">
        <v>22</v>
      </c>
    </row>
    <row r="24" spans="1:1" ht="14" customHeight="1" x14ac:dyDescent="0.15">
      <c r="A24" s="1" t="s">
        <v>23</v>
      </c>
    </row>
    <row r="25" spans="1:1" ht="14" customHeight="1" x14ac:dyDescent="0.15">
      <c r="A25" t="s">
        <v>24</v>
      </c>
    </row>
    <row r="26" spans="1:1" ht="15" customHeight="1" x14ac:dyDescent="0.15">
      <c r="A26" t="s">
        <v>25</v>
      </c>
    </row>
    <row r="27" spans="1:1" ht="14" customHeight="1" x14ac:dyDescent="0.15">
      <c r="A27" s="1" t="s">
        <v>26</v>
      </c>
    </row>
    <row r="28" spans="1:1" ht="14" customHeight="1" x14ac:dyDescent="0.15">
      <c r="A28" t="s">
        <v>27</v>
      </c>
    </row>
    <row r="29" spans="1:1" ht="14" customHeight="1" x14ac:dyDescent="0.15">
      <c r="A29" s="1" t="s">
        <v>28</v>
      </c>
    </row>
    <row r="30" spans="1:1" ht="14" customHeight="1" x14ac:dyDescent="0.15">
      <c r="A30" t="s">
        <v>29</v>
      </c>
    </row>
    <row r="31" spans="1:1" ht="14" customHeight="1" x14ac:dyDescent="0.15">
      <c r="A31" s="1" t="s">
        <v>30</v>
      </c>
    </row>
    <row r="32" spans="1:1" ht="14" customHeight="1" x14ac:dyDescent="0.15">
      <c r="A32" s="1" t="s">
        <v>31</v>
      </c>
    </row>
    <row r="33" spans="1:5" ht="14" customHeight="1" x14ac:dyDescent="0.15">
      <c r="A33" s="1" t="s">
        <v>32</v>
      </c>
    </row>
    <row r="34" spans="1:5" ht="14" customHeight="1" x14ac:dyDescent="0.15">
      <c r="A34" t="s">
        <v>33</v>
      </c>
    </row>
    <row r="35" spans="1:5" ht="14" customHeight="1" x14ac:dyDescent="0.15">
      <c r="A35" t="s">
        <v>34</v>
      </c>
    </row>
    <row r="36" spans="1:5" ht="14" customHeight="1" x14ac:dyDescent="0.15">
      <c r="A36" s="1" t="s">
        <v>35</v>
      </c>
    </row>
    <row r="37" spans="1:5" ht="15" customHeight="1" x14ac:dyDescent="0.15">
      <c r="A37" t="s">
        <v>36</v>
      </c>
    </row>
    <row r="38" spans="1:5" ht="15" customHeight="1" x14ac:dyDescent="0.15">
      <c r="A38" t="s">
        <v>37</v>
      </c>
    </row>
    <row r="39" spans="1:5" ht="15" customHeight="1" x14ac:dyDescent="0.15">
      <c r="A39" t="s">
        <v>38</v>
      </c>
    </row>
    <row r="40" spans="1:5" ht="15" customHeight="1" x14ac:dyDescent="0.15">
      <c r="A40" t="s">
        <v>39</v>
      </c>
    </row>
    <row r="41" spans="1:5" ht="14" customHeight="1" x14ac:dyDescent="0.15">
      <c r="A41" s="1" t="s">
        <v>40</v>
      </c>
    </row>
    <row r="42" spans="1:5" ht="14" customHeight="1" x14ac:dyDescent="0.15">
      <c r="A42" s="1" t="s">
        <v>41</v>
      </c>
    </row>
    <row r="43" spans="1:5" ht="11" customHeight="1" x14ac:dyDescent="0.15">
      <c r="A43" s="4" t="s">
        <v>42</v>
      </c>
      <c r="B43" s="20" t="s">
        <v>43</v>
      </c>
      <c r="C43" s="21"/>
      <c r="D43" s="21"/>
      <c r="E43" s="22"/>
    </row>
    <row r="44" spans="1:5" ht="11" customHeight="1" x14ac:dyDescent="0.15">
      <c r="A44" s="5">
        <v>2018</v>
      </c>
      <c r="B44" s="23">
        <v>1005</v>
      </c>
      <c r="C44" s="24"/>
      <c r="D44" s="24"/>
      <c r="E44" s="25"/>
    </row>
    <row r="45" spans="1:5" ht="11" customHeight="1" x14ac:dyDescent="0.15">
      <c r="A45" s="5">
        <v>2019</v>
      </c>
      <c r="B45" s="23">
        <v>1141</v>
      </c>
      <c r="C45" s="24"/>
      <c r="D45" s="24"/>
      <c r="E45" s="25"/>
    </row>
    <row r="46" spans="1:5" ht="23" customHeight="1" x14ac:dyDescent="0.15">
      <c r="A46" s="6" t="s">
        <v>44</v>
      </c>
      <c r="B46" s="26">
        <v>319</v>
      </c>
      <c r="C46" s="27"/>
      <c r="D46" s="27"/>
      <c r="E46" s="28"/>
    </row>
    <row r="47" spans="1:5" ht="14" customHeight="1" x14ac:dyDescent="0.15">
      <c r="A47" s="7" t="s">
        <v>45</v>
      </c>
    </row>
    <row r="48" spans="1:5" ht="14" customHeight="1" x14ac:dyDescent="0.15">
      <c r="A48" s="1" t="s">
        <v>46</v>
      </c>
    </row>
    <row r="49" spans="1:11" ht="35" customHeight="1" x14ac:dyDescent="0.15">
      <c r="A49" s="8" t="s">
        <v>47</v>
      </c>
      <c r="B49" s="29">
        <v>2018</v>
      </c>
      <c r="C49" s="30"/>
      <c r="D49" s="29">
        <v>2019</v>
      </c>
      <c r="E49" s="31"/>
      <c r="F49" s="31"/>
      <c r="G49" s="30"/>
      <c r="H49" s="32" t="s">
        <v>48</v>
      </c>
      <c r="I49" s="33"/>
      <c r="J49" s="33"/>
      <c r="K49" s="34"/>
    </row>
    <row r="50" spans="1:11" ht="15" customHeight="1" x14ac:dyDescent="0.15">
      <c r="A50" s="10" t="s">
        <v>49</v>
      </c>
      <c r="B50" s="26">
        <v>75</v>
      </c>
      <c r="C50" s="28"/>
      <c r="D50" s="26">
        <v>99</v>
      </c>
      <c r="E50" s="27"/>
      <c r="F50" s="27"/>
      <c r="G50" s="28"/>
      <c r="H50" s="26">
        <v>29</v>
      </c>
      <c r="I50" s="27"/>
      <c r="J50" s="27"/>
      <c r="K50" s="28"/>
    </row>
    <row r="51" spans="1:11" ht="15" customHeight="1" x14ac:dyDescent="0.15">
      <c r="A51" s="10" t="s">
        <v>50</v>
      </c>
      <c r="B51" s="26">
        <v>524</v>
      </c>
      <c r="C51" s="28"/>
      <c r="D51" s="26">
        <v>617</v>
      </c>
      <c r="E51" s="27"/>
      <c r="F51" s="27"/>
      <c r="G51" s="28"/>
      <c r="H51" s="26">
        <v>172</v>
      </c>
      <c r="I51" s="27"/>
      <c r="J51" s="27"/>
      <c r="K51" s="28"/>
    </row>
    <row r="52" spans="1:11" ht="15" customHeight="1" x14ac:dyDescent="0.15">
      <c r="A52" s="10" t="s">
        <v>51</v>
      </c>
      <c r="B52" s="26">
        <v>351</v>
      </c>
      <c r="C52" s="28"/>
      <c r="D52" s="26">
        <v>370</v>
      </c>
      <c r="E52" s="27"/>
      <c r="F52" s="27"/>
      <c r="G52" s="28"/>
      <c r="H52" s="26">
        <v>101</v>
      </c>
      <c r="I52" s="27"/>
      <c r="J52" s="27"/>
      <c r="K52" s="28"/>
    </row>
    <row r="53" spans="1:11" ht="15" customHeight="1" x14ac:dyDescent="0.15">
      <c r="A53" s="10" t="s">
        <v>52</v>
      </c>
      <c r="B53" s="26">
        <v>54</v>
      </c>
      <c r="C53" s="28"/>
      <c r="D53" s="26">
        <v>53</v>
      </c>
      <c r="E53" s="27"/>
      <c r="F53" s="27"/>
      <c r="G53" s="28"/>
      <c r="H53" s="26">
        <v>17</v>
      </c>
      <c r="I53" s="27"/>
      <c r="J53" s="27"/>
      <c r="K53" s="28"/>
    </row>
    <row r="54" spans="1:11" ht="15" customHeight="1" x14ac:dyDescent="0.15">
      <c r="A54" s="10" t="s">
        <v>53</v>
      </c>
      <c r="B54" s="26">
        <v>1</v>
      </c>
      <c r="C54" s="28"/>
      <c r="D54" s="26">
        <v>2</v>
      </c>
      <c r="E54" s="27"/>
      <c r="F54" s="27"/>
      <c r="G54" s="28"/>
      <c r="H54" s="26">
        <v>0</v>
      </c>
      <c r="I54" s="27"/>
      <c r="J54" s="27"/>
      <c r="K54" s="28"/>
    </row>
    <row r="55" spans="1:11" ht="15" customHeight="1" x14ac:dyDescent="0.15">
      <c r="A55" s="11" t="s">
        <v>54</v>
      </c>
      <c r="B55" s="35">
        <v>1005</v>
      </c>
      <c r="C55" s="36"/>
      <c r="D55" s="35">
        <v>1141</v>
      </c>
      <c r="E55" s="37"/>
      <c r="F55" s="37"/>
      <c r="G55" s="36"/>
      <c r="H55" s="38">
        <v>319</v>
      </c>
      <c r="I55" s="39"/>
      <c r="J55" s="39"/>
      <c r="K55" s="40"/>
    </row>
    <row r="56" spans="1:11" ht="14" customHeight="1" x14ac:dyDescent="0.15">
      <c r="A56" s="7" t="s">
        <v>55</v>
      </c>
    </row>
    <row r="57" spans="1:11" ht="14" customHeight="1" x14ac:dyDescent="0.15">
      <c r="A57" s="1" t="s">
        <v>56</v>
      </c>
    </row>
    <row r="58" spans="1:11" ht="34" customHeight="1" x14ac:dyDescent="0.15">
      <c r="A58" s="8" t="s">
        <v>57</v>
      </c>
      <c r="B58" s="9">
        <v>2018</v>
      </c>
      <c r="C58" s="29">
        <v>2019</v>
      </c>
      <c r="D58" s="31"/>
      <c r="E58" s="31"/>
      <c r="F58" s="30"/>
      <c r="G58" s="32" t="s">
        <v>48</v>
      </c>
      <c r="H58" s="33"/>
      <c r="I58" s="33"/>
      <c r="J58" s="34"/>
    </row>
    <row r="59" spans="1:11" ht="15" customHeight="1" x14ac:dyDescent="0.15">
      <c r="A59" s="10" t="s">
        <v>58</v>
      </c>
      <c r="B59" s="5">
        <v>103</v>
      </c>
      <c r="C59" s="41">
        <v>133</v>
      </c>
      <c r="D59" s="42"/>
      <c r="E59" s="42"/>
      <c r="F59" s="43"/>
      <c r="G59" s="26">
        <v>30</v>
      </c>
      <c r="H59" s="27"/>
      <c r="I59" s="27"/>
      <c r="J59" s="28"/>
    </row>
    <row r="60" spans="1:11" ht="15" customHeight="1" x14ac:dyDescent="0.15">
      <c r="A60" s="13" t="s">
        <v>59</v>
      </c>
      <c r="B60" s="5">
        <v>899</v>
      </c>
      <c r="C60" s="41">
        <v>1001</v>
      </c>
      <c r="D60" s="42"/>
      <c r="E60" s="42"/>
      <c r="F60" s="43"/>
      <c r="G60" s="26">
        <v>289</v>
      </c>
      <c r="H60" s="27"/>
      <c r="I60" s="27"/>
      <c r="J60" s="28"/>
    </row>
    <row r="61" spans="1:11" ht="15" customHeight="1" x14ac:dyDescent="0.15">
      <c r="A61" s="10" t="s">
        <v>60</v>
      </c>
      <c r="B61" s="6"/>
      <c r="C61" s="26">
        <v>1</v>
      </c>
      <c r="D61" s="27"/>
      <c r="E61" s="27"/>
      <c r="F61" s="28"/>
      <c r="G61" s="44"/>
      <c r="H61" s="45"/>
      <c r="I61" s="45"/>
      <c r="J61" s="46"/>
    </row>
    <row r="62" spans="1:11" ht="15" customHeight="1" x14ac:dyDescent="0.15">
      <c r="A62" s="10" t="s">
        <v>61</v>
      </c>
      <c r="B62" s="5">
        <v>1</v>
      </c>
      <c r="C62" s="26">
        <v>1</v>
      </c>
      <c r="D62" s="27"/>
      <c r="E62" s="27"/>
      <c r="F62" s="28"/>
      <c r="G62" s="44"/>
      <c r="H62" s="45"/>
      <c r="I62" s="45"/>
      <c r="J62" s="46"/>
    </row>
    <row r="63" spans="1:11" ht="23" customHeight="1" x14ac:dyDescent="0.15">
      <c r="A63" s="14" t="s">
        <v>62</v>
      </c>
      <c r="B63" s="15">
        <v>2</v>
      </c>
      <c r="C63" s="47">
        <v>5</v>
      </c>
      <c r="D63" s="48"/>
      <c r="E63" s="48"/>
      <c r="F63" s="49"/>
      <c r="G63" s="50"/>
      <c r="H63" s="51"/>
      <c r="I63" s="51"/>
      <c r="J63" s="52"/>
    </row>
    <row r="64" spans="1:11" ht="15" customHeight="1" x14ac:dyDescent="0.15">
      <c r="A64" s="11" t="s">
        <v>54</v>
      </c>
      <c r="B64" s="12">
        <v>1005</v>
      </c>
      <c r="C64" s="35">
        <v>1141</v>
      </c>
      <c r="D64" s="37"/>
      <c r="E64" s="37"/>
      <c r="F64" s="36"/>
      <c r="G64" s="38">
        <v>319</v>
      </c>
      <c r="H64" s="39"/>
      <c r="I64" s="39"/>
      <c r="J64" s="40"/>
    </row>
    <row r="65" spans="1:8" ht="14" customHeight="1" x14ac:dyDescent="0.15">
      <c r="A65" s="7" t="s">
        <v>63</v>
      </c>
    </row>
    <row r="66" spans="1:8" ht="14" customHeight="1" x14ac:dyDescent="0.15">
      <c r="A66" s="1" t="s">
        <v>64</v>
      </c>
    </row>
    <row r="67" spans="1:8" ht="14" customHeight="1" x14ac:dyDescent="0.15">
      <c r="A67" t="s">
        <v>65</v>
      </c>
    </row>
    <row r="68" spans="1:8" ht="14" customHeight="1" x14ac:dyDescent="0.15">
      <c r="A68" s="1" t="s">
        <v>66</v>
      </c>
    </row>
    <row r="69" spans="1:8" ht="15" customHeight="1" x14ac:dyDescent="0.15">
      <c r="A69" s="53" t="s">
        <v>67</v>
      </c>
      <c r="B69" s="54"/>
      <c r="C69" s="54"/>
      <c r="D69" s="55"/>
      <c r="E69" s="35">
        <v>2018</v>
      </c>
      <c r="F69" s="37"/>
      <c r="G69" s="37"/>
      <c r="H69" s="36"/>
    </row>
    <row r="70" spans="1:8" ht="15" customHeight="1" x14ac:dyDescent="0.15">
      <c r="A70" s="56" t="s">
        <v>68</v>
      </c>
      <c r="B70" s="57"/>
      <c r="C70" s="57"/>
      <c r="D70" s="58"/>
      <c r="E70" s="41">
        <v>582</v>
      </c>
      <c r="F70" s="42"/>
      <c r="G70" s="42"/>
      <c r="H70" s="43"/>
    </row>
    <row r="71" spans="1:8" ht="15" customHeight="1" x14ac:dyDescent="0.15">
      <c r="A71" s="56" t="s">
        <v>69</v>
      </c>
      <c r="B71" s="57"/>
      <c r="C71" s="57"/>
      <c r="D71" s="58"/>
      <c r="E71" s="41">
        <v>107</v>
      </c>
      <c r="F71" s="42"/>
      <c r="G71" s="42"/>
      <c r="H71" s="43"/>
    </row>
    <row r="72" spans="1:8" ht="15" customHeight="1" x14ac:dyDescent="0.15">
      <c r="A72" s="56" t="s">
        <v>70</v>
      </c>
      <c r="B72" s="57"/>
      <c r="C72" s="57"/>
      <c r="D72" s="58"/>
      <c r="E72" s="26">
        <v>32</v>
      </c>
      <c r="F72" s="27"/>
      <c r="G72" s="27"/>
      <c r="H72" s="28"/>
    </row>
    <row r="73" spans="1:8" ht="15" customHeight="1" x14ac:dyDescent="0.15">
      <c r="A73" s="56" t="s">
        <v>71</v>
      </c>
      <c r="B73" s="57"/>
      <c r="C73" s="57"/>
      <c r="D73" s="58"/>
      <c r="E73" s="26">
        <v>29</v>
      </c>
      <c r="F73" s="27"/>
      <c r="G73" s="27"/>
      <c r="H73" s="28"/>
    </row>
    <row r="74" spans="1:8" ht="15" customHeight="1" x14ac:dyDescent="0.15">
      <c r="A74" s="56" t="s">
        <v>72</v>
      </c>
      <c r="B74" s="57"/>
      <c r="C74" s="57"/>
      <c r="D74" s="58"/>
      <c r="E74" s="26">
        <v>15</v>
      </c>
      <c r="F74" s="27"/>
      <c r="G74" s="27"/>
      <c r="H74" s="28"/>
    </row>
    <row r="75" spans="1:8" ht="15" customHeight="1" x14ac:dyDescent="0.15">
      <c r="A75" s="56" t="s">
        <v>73</v>
      </c>
      <c r="B75" s="57"/>
      <c r="C75" s="57"/>
      <c r="D75" s="58"/>
      <c r="E75" s="26">
        <v>9</v>
      </c>
      <c r="F75" s="27"/>
      <c r="G75" s="27"/>
      <c r="H75" s="28"/>
    </row>
    <row r="76" spans="1:8" ht="15" customHeight="1" x14ac:dyDescent="0.15">
      <c r="A76" s="56" t="s">
        <v>74</v>
      </c>
      <c r="B76" s="57"/>
      <c r="C76" s="57"/>
      <c r="D76" s="58"/>
      <c r="E76" s="26">
        <v>9</v>
      </c>
      <c r="F76" s="27"/>
      <c r="G76" s="27"/>
      <c r="H76" s="28"/>
    </row>
    <row r="77" spans="1:8" ht="15" customHeight="1" x14ac:dyDescent="0.15">
      <c r="A77" s="56" t="s">
        <v>75</v>
      </c>
      <c r="B77" s="57"/>
      <c r="C77" s="57"/>
      <c r="D77" s="58"/>
      <c r="E77" s="26">
        <v>6</v>
      </c>
      <c r="F77" s="27"/>
      <c r="G77" s="27"/>
      <c r="H77" s="28"/>
    </row>
    <row r="78" spans="1:8" ht="15" customHeight="1" x14ac:dyDescent="0.15">
      <c r="A78" s="56" t="s">
        <v>76</v>
      </c>
      <c r="B78" s="57"/>
      <c r="C78" s="57"/>
      <c r="D78" s="58"/>
      <c r="E78" s="26">
        <v>6</v>
      </c>
      <c r="F78" s="27"/>
      <c r="G78" s="27"/>
      <c r="H78" s="28"/>
    </row>
    <row r="79" spans="1:8" ht="15" customHeight="1" x14ac:dyDescent="0.15">
      <c r="A79" s="56" t="s">
        <v>77</v>
      </c>
      <c r="B79" s="57"/>
      <c r="C79" s="57"/>
      <c r="D79" s="58"/>
      <c r="E79" s="26">
        <v>17</v>
      </c>
      <c r="F79" s="27"/>
      <c r="G79" s="27"/>
      <c r="H79" s="28"/>
    </row>
    <row r="80" spans="1:8" ht="15" customHeight="1" x14ac:dyDescent="0.15">
      <c r="A80" s="56" t="s">
        <v>78</v>
      </c>
      <c r="B80" s="57"/>
      <c r="C80" s="57"/>
      <c r="D80" s="58"/>
      <c r="E80" s="26">
        <v>63</v>
      </c>
      <c r="F80" s="27"/>
      <c r="G80" s="27"/>
      <c r="H80" s="28"/>
    </row>
    <row r="81" spans="1:8" ht="15" customHeight="1" x14ac:dyDescent="0.15">
      <c r="A81" s="56" t="s">
        <v>79</v>
      </c>
      <c r="B81" s="57"/>
      <c r="C81" s="57"/>
      <c r="D81" s="58"/>
      <c r="E81" s="41">
        <v>130</v>
      </c>
      <c r="F81" s="42"/>
      <c r="G81" s="42"/>
      <c r="H81" s="43"/>
    </row>
    <row r="82" spans="1:8" ht="15" customHeight="1" x14ac:dyDescent="0.15">
      <c r="A82" s="53" t="s">
        <v>54</v>
      </c>
      <c r="B82" s="54"/>
      <c r="C82" s="54"/>
      <c r="D82" s="55"/>
      <c r="E82" s="35">
        <v>1005</v>
      </c>
      <c r="F82" s="37"/>
      <c r="G82" s="37"/>
      <c r="H82" s="36"/>
    </row>
    <row r="83" spans="1:8" ht="15" customHeight="1" x14ac:dyDescent="0.15">
      <c r="A83" s="53" t="s">
        <v>67</v>
      </c>
      <c r="B83" s="54"/>
      <c r="C83" s="54"/>
      <c r="D83" s="55"/>
      <c r="E83" s="35">
        <v>2019</v>
      </c>
      <c r="F83" s="37"/>
      <c r="G83" s="37"/>
      <c r="H83" s="36"/>
    </row>
    <row r="84" spans="1:8" ht="15" customHeight="1" x14ac:dyDescent="0.15">
      <c r="A84" s="56" t="s">
        <v>68</v>
      </c>
      <c r="B84" s="57"/>
      <c r="C84" s="57"/>
      <c r="D84" s="58"/>
      <c r="E84" s="41">
        <v>667</v>
      </c>
      <c r="F84" s="42"/>
      <c r="G84" s="42"/>
      <c r="H84" s="43"/>
    </row>
    <row r="85" spans="1:8" ht="15" customHeight="1" x14ac:dyDescent="0.15">
      <c r="A85" s="56" t="s">
        <v>69</v>
      </c>
      <c r="B85" s="57"/>
      <c r="C85" s="57"/>
      <c r="D85" s="58"/>
      <c r="E85" s="41">
        <v>112</v>
      </c>
      <c r="F85" s="42"/>
      <c r="G85" s="42"/>
      <c r="H85" s="43"/>
    </row>
    <row r="86" spans="1:8" ht="15" customHeight="1" x14ac:dyDescent="0.15">
      <c r="A86" s="56" t="s">
        <v>70</v>
      </c>
      <c r="B86" s="57"/>
      <c r="C86" s="57"/>
      <c r="D86" s="58"/>
      <c r="E86" s="26">
        <v>56</v>
      </c>
      <c r="F86" s="27"/>
      <c r="G86" s="27"/>
      <c r="H86" s="28"/>
    </row>
    <row r="87" spans="1:8" ht="15" customHeight="1" x14ac:dyDescent="0.15">
      <c r="A87" s="56" t="s">
        <v>71</v>
      </c>
      <c r="B87" s="57"/>
      <c r="C87" s="57"/>
      <c r="D87" s="58"/>
      <c r="E87" s="26">
        <v>32</v>
      </c>
      <c r="F87" s="27"/>
      <c r="G87" s="27"/>
      <c r="H87" s="28"/>
    </row>
    <row r="88" spans="1:8" ht="15" customHeight="1" x14ac:dyDescent="0.15">
      <c r="A88" s="56" t="s">
        <v>72</v>
      </c>
      <c r="B88" s="57"/>
      <c r="C88" s="57"/>
      <c r="D88" s="58"/>
      <c r="E88" s="26">
        <v>8</v>
      </c>
      <c r="F88" s="27"/>
      <c r="G88" s="27"/>
      <c r="H88" s="28"/>
    </row>
    <row r="89" spans="1:8" ht="15" customHeight="1" x14ac:dyDescent="0.15">
      <c r="A89" s="56" t="s">
        <v>73</v>
      </c>
      <c r="B89" s="57"/>
      <c r="C89" s="57"/>
      <c r="D89" s="58"/>
      <c r="E89" s="26">
        <v>13</v>
      </c>
      <c r="F89" s="27"/>
      <c r="G89" s="27"/>
      <c r="H89" s="28"/>
    </row>
    <row r="90" spans="1:8" ht="15" customHeight="1" x14ac:dyDescent="0.15">
      <c r="A90" s="56" t="s">
        <v>74</v>
      </c>
      <c r="B90" s="57"/>
      <c r="C90" s="57"/>
      <c r="D90" s="58"/>
      <c r="E90" s="26">
        <v>13</v>
      </c>
      <c r="F90" s="27"/>
      <c r="G90" s="27"/>
      <c r="H90" s="28"/>
    </row>
    <row r="91" spans="1:8" ht="15" customHeight="1" x14ac:dyDescent="0.15">
      <c r="A91" s="56" t="s">
        <v>80</v>
      </c>
      <c r="B91" s="57"/>
      <c r="C91" s="57"/>
      <c r="D91" s="58"/>
      <c r="E91" s="26">
        <v>6</v>
      </c>
      <c r="F91" s="27"/>
      <c r="G91" s="27"/>
      <c r="H91" s="28"/>
    </row>
    <row r="92" spans="1:8" ht="15" customHeight="1" x14ac:dyDescent="0.15">
      <c r="A92" s="56" t="s">
        <v>81</v>
      </c>
      <c r="B92" s="57"/>
      <c r="C92" s="57"/>
      <c r="D92" s="58"/>
      <c r="E92" s="26">
        <v>5</v>
      </c>
      <c r="F92" s="27"/>
      <c r="G92" s="27"/>
      <c r="H92" s="28"/>
    </row>
    <row r="93" spans="1:8" ht="15" customHeight="1" x14ac:dyDescent="0.15">
      <c r="A93" s="56" t="s">
        <v>82</v>
      </c>
      <c r="B93" s="57"/>
      <c r="C93" s="57"/>
      <c r="D93" s="58"/>
      <c r="E93" s="26">
        <v>7</v>
      </c>
      <c r="F93" s="27"/>
      <c r="G93" s="27"/>
      <c r="H93" s="28"/>
    </row>
    <row r="94" spans="1:8" ht="15" customHeight="1" x14ac:dyDescent="0.15">
      <c r="A94" s="56" t="s">
        <v>77</v>
      </c>
      <c r="B94" s="57"/>
      <c r="C94" s="57"/>
      <c r="D94" s="58"/>
      <c r="E94" s="26">
        <v>9</v>
      </c>
      <c r="F94" s="27"/>
      <c r="G94" s="27"/>
      <c r="H94" s="28"/>
    </row>
    <row r="95" spans="1:8" ht="15" customHeight="1" x14ac:dyDescent="0.15">
      <c r="A95" s="56" t="s">
        <v>78</v>
      </c>
      <c r="B95" s="57"/>
      <c r="C95" s="57"/>
      <c r="D95" s="58"/>
      <c r="E95" s="41">
        <v>101</v>
      </c>
      <c r="F95" s="42"/>
      <c r="G95" s="42"/>
      <c r="H95" s="43"/>
    </row>
    <row r="96" spans="1:8" ht="15" customHeight="1" x14ac:dyDescent="0.15">
      <c r="A96" s="56" t="s">
        <v>79</v>
      </c>
      <c r="B96" s="57"/>
      <c r="C96" s="57"/>
      <c r="D96" s="58"/>
      <c r="E96" s="41">
        <v>112</v>
      </c>
      <c r="F96" s="42"/>
      <c r="G96" s="42"/>
      <c r="H96" s="43"/>
    </row>
    <row r="97" spans="1:9" ht="15" customHeight="1" x14ac:dyDescent="0.15">
      <c r="A97" s="53" t="s">
        <v>54</v>
      </c>
      <c r="B97" s="54"/>
      <c r="C97" s="54"/>
      <c r="D97" s="55"/>
      <c r="E97" s="35">
        <v>1141</v>
      </c>
      <c r="F97" s="37"/>
      <c r="G97" s="37"/>
      <c r="H97" s="36"/>
    </row>
    <row r="98" spans="1:9" ht="35" customHeight="1" x14ac:dyDescent="0.15">
      <c r="A98" s="59" t="s">
        <v>67</v>
      </c>
      <c r="B98" s="60"/>
      <c r="C98" s="60"/>
      <c r="D98" s="61"/>
      <c r="E98" s="32" t="s">
        <v>48</v>
      </c>
      <c r="F98" s="33"/>
      <c r="G98" s="33"/>
      <c r="H98" s="33"/>
      <c r="I98" s="34"/>
    </row>
    <row r="99" spans="1:9" ht="15" customHeight="1" x14ac:dyDescent="0.15">
      <c r="A99" s="56" t="s">
        <v>68</v>
      </c>
      <c r="B99" s="57"/>
      <c r="C99" s="57"/>
      <c r="D99" s="58"/>
      <c r="E99" s="26">
        <v>221</v>
      </c>
      <c r="F99" s="27"/>
      <c r="G99" s="27"/>
      <c r="H99" s="27"/>
      <c r="I99" s="28"/>
    </row>
    <row r="100" spans="1:9" ht="15" customHeight="1" x14ac:dyDescent="0.15">
      <c r="A100" s="56" t="s">
        <v>69</v>
      </c>
      <c r="B100" s="57"/>
      <c r="C100" s="57"/>
      <c r="D100" s="58"/>
      <c r="E100" s="26">
        <v>18</v>
      </c>
      <c r="F100" s="27"/>
      <c r="G100" s="27"/>
      <c r="H100" s="27"/>
      <c r="I100" s="28"/>
    </row>
    <row r="101" spans="1:9" ht="15" customHeight="1" x14ac:dyDescent="0.15">
      <c r="A101" s="62" t="s">
        <v>70</v>
      </c>
      <c r="B101" s="63"/>
      <c r="C101" s="63"/>
      <c r="D101" s="64"/>
      <c r="E101" s="65">
        <v>5</v>
      </c>
      <c r="F101" s="66"/>
      <c r="G101" s="66"/>
      <c r="H101" s="66"/>
      <c r="I101" s="67"/>
    </row>
    <row r="102" spans="1:9" ht="15" customHeight="1" x14ac:dyDescent="0.15">
      <c r="A102" s="56" t="s">
        <v>71</v>
      </c>
      <c r="B102" s="57"/>
      <c r="C102" s="57"/>
      <c r="D102" s="58"/>
      <c r="E102" s="26">
        <v>8</v>
      </c>
      <c r="F102" s="27"/>
      <c r="G102" s="27"/>
      <c r="H102" s="27"/>
      <c r="I102" s="28"/>
    </row>
    <row r="103" spans="1:9" ht="15" customHeight="1" x14ac:dyDescent="0.15">
      <c r="A103" s="56" t="s">
        <v>77</v>
      </c>
      <c r="B103" s="57"/>
      <c r="C103" s="57"/>
      <c r="D103" s="58"/>
      <c r="E103" s="26">
        <v>15</v>
      </c>
      <c r="F103" s="27"/>
      <c r="G103" s="27"/>
      <c r="H103" s="27"/>
      <c r="I103" s="28"/>
    </row>
    <row r="104" spans="1:9" ht="15" customHeight="1" x14ac:dyDescent="0.15">
      <c r="A104" s="56" t="s">
        <v>79</v>
      </c>
      <c r="B104" s="57"/>
      <c r="C104" s="57"/>
      <c r="D104" s="58"/>
      <c r="E104" s="26">
        <v>29</v>
      </c>
      <c r="F104" s="27"/>
      <c r="G104" s="27"/>
      <c r="H104" s="27"/>
      <c r="I104" s="28"/>
    </row>
    <row r="105" spans="1:9" ht="15" customHeight="1" x14ac:dyDescent="0.15">
      <c r="A105" s="56" t="s">
        <v>78</v>
      </c>
      <c r="B105" s="57"/>
      <c r="C105" s="57"/>
      <c r="D105" s="58"/>
      <c r="E105" s="26">
        <v>23</v>
      </c>
      <c r="F105" s="27"/>
      <c r="G105" s="27"/>
      <c r="H105" s="27"/>
      <c r="I105" s="28"/>
    </row>
    <row r="106" spans="1:9" ht="15" customHeight="1" x14ac:dyDescent="0.15">
      <c r="A106" s="53" t="s">
        <v>54</v>
      </c>
      <c r="B106" s="54"/>
      <c r="C106" s="54"/>
      <c r="D106" s="55"/>
      <c r="E106" s="38">
        <v>319</v>
      </c>
      <c r="F106" s="39"/>
      <c r="G106" s="39"/>
      <c r="H106" s="39"/>
      <c r="I106" s="40"/>
    </row>
    <row r="107" spans="1:9" ht="14" customHeight="1" x14ac:dyDescent="0.15">
      <c r="A107" s="1" t="s">
        <v>83</v>
      </c>
    </row>
    <row r="108" spans="1:9" ht="14" customHeight="1" x14ac:dyDescent="0.15">
      <c r="A108" t="s">
        <v>84</v>
      </c>
    </row>
    <row r="109" spans="1:9" ht="14" customHeight="1" x14ac:dyDescent="0.15">
      <c r="A109" s="1" t="s">
        <v>85</v>
      </c>
    </row>
    <row r="110" spans="1:9" ht="14" customHeight="1" x14ac:dyDescent="0.15">
      <c r="A110" t="s">
        <v>86</v>
      </c>
    </row>
    <row r="111" spans="1:9" ht="14" customHeight="1" x14ac:dyDescent="0.15">
      <c r="A111" t="s">
        <v>87</v>
      </c>
    </row>
    <row r="112" spans="1:9" ht="14" customHeight="1" x14ac:dyDescent="0.15">
      <c r="A112" t="s">
        <v>88</v>
      </c>
    </row>
    <row r="113" spans="1:1" ht="14" customHeight="1" x14ac:dyDescent="0.15">
      <c r="A113" s="1" t="s">
        <v>89</v>
      </c>
    </row>
    <row r="114" spans="1:1" ht="14" customHeight="1" x14ac:dyDescent="0.15">
      <c r="A114" s="1" t="s">
        <v>90</v>
      </c>
    </row>
    <row r="115" spans="1:1" ht="26" customHeight="1" x14ac:dyDescent="0.15">
      <c r="A115" s="16" t="s">
        <v>91</v>
      </c>
    </row>
    <row r="116" spans="1:1" ht="14" customHeight="1" x14ac:dyDescent="0.15">
      <c r="A116" s="1" t="s">
        <v>92</v>
      </c>
    </row>
  </sheetData>
  <mergeCells count="115">
    <mergeCell ref="A104:D104"/>
    <mergeCell ref="E104:I104"/>
    <mergeCell ref="A105:D105"/>
    <mergeCell ref="E105:I105"/>
    <mergeCell ref="A106:D106"/>
    <mergeCell ref="E106:I106"/>
    <mergeCell ref="A99:D99"/>
    <mergeCell ref="E99:I99"/>
    <mergeCell ref="A100:D100"/>
    <mergeCell ref="E100:I100"/>
    <mergeCell ref="A101:D101"/>
    <mergeCell ref="E101:I101"/>
    <mergeCell ref="A102:D102"/>
    <mergeCell ref="E102:I102"/>
    <mergeCell ref="A103:D103"/>
    <mergeCell ref="E103:I103"/>
    <mergeCell ref="A94:D94"/>
    <mergeCell ref="E94:H94"/>
    <mergeCell ref="A95:D95"/>
    <mergeCell ref="E95:H95"/>
    <mergeCell ref="A96:D96"/>
    <mergeCell ref="E96:H96"/>
    <mergeCell ref="A97:D97"/>
    <mergeCell ref="E97:H97"/>
    <mergeCell ref="A98:D98"/>
    <mergeCell ref="E98:I98"/>
    <mergeCell ref="A89:D89"/>
    <mergeCell ref="E89:H89"/>
    <mergeCell ref="A90:D90"/>
    <mergeCell ref="E90:H90"/>
    <mergeCell ref="A91:D91"/>
    <mergeCell ref="E91:H91"/>
    <mergeCell ref="A92:D92"/>
    <mergeCell ref="E92:H92"/>
    <mergeCell ref="A93:D93"/>
    <mergeCell ref="E93:H93"/>
    <mergeCell ref="A84:D84"/>
    <mergeCell ref="E84:H84"/>
    <mergeCell ref="A85:D85"/>
    <mergeCell ref="E85:H85"/>
    <mergeCell ref="A86:D86"/>
    <mergeCell ref="E86:H86"/>
    <mergeCell ref="A87:D87"/>
    <mergeCell ref="E87:H87"/>
    <mergeCell ref="A88:D88"/>
    <mergeCell ref="E88:H88"/>
    <mergeCell ref="A79:D79"/>
    <mergeCell ref="E79:H79"/>
    <mergeCell ref="A80:D80"/>
    <mergeCell ref="E80:H80"/>
    <mergeCell ref="A81:D81"/>
    <mergeCell ref="E81:H81"/>
    <mergeCell ref="A82:D82"/>
    <mergeCell ref="E82:H82"/>
    <mergeCell ref="A83:D83"/>
    <mergeCell ref="E83:H83"/>
    <mergeCell ref="A74:D74"/>
    <mergeCell ref="E74:H74"/>
    <mergeCell ref="A75:D75"/>
    <mergeCell ref="E75:H75"/>
    <mergeCell ref="A76:D76"/>
    <mergeCell ref="E76:H76"/>
    <mergeCell ref="A77:D77"/>
    <mergeCell ref="E77:H77"/>
    <mergeCell ref="A78:D78"/>
    <mergeCell ref="E78:H78"/>
    <mergeCell ref="A69:D69"/>
    <mergeCell ref="E69:H69"/>
    <mergeCell ref="A70:D70"/>
    <mergeCell ref="E70:H70"/>
    <mergeCell ref="A71:D71"/>
    <mergeCell ref="E71:H71"/>
    <mergeCell ref="A72:D72"/>
    <mergeCell ref="E72:H72"/>
    <mergeCell ref="A73:D73"/>
    <mergeCell ref="E73:H73"/>
    <mergeCell ref="C60:F60"/>
    <mergeCell ref="G60:J60"/>
    <mergeCell ref="C61:F61"/>
    <mergeCell ref="G61:J61"/>
    <mergeCell ref="C62:F62"/>
    <mergeCell ref="G62:J62"/>
    <mergeCell ref="C63:F63"/>
    <mergeCell ref="G63:J63"/>
    <mergeCell ref="C64:F64"/>
    <mergeCell ref="G64:J64"/>
    <mergeCell ref="B54:C54"/>
    <mergeCell ref="D54:G54"/>
    <mergeCell ref="H54:K54"/>
    <mergeCell ref="B55:C55"/>
    <mergeCell ref="D55:G55"/>
    <mergeCell ref="H55:K55"/>
    <mergeCell ref="C58:F58"/>
    <mergeCell ref="G58:J58"/>
    <mergeCell ref="C59:F59"/>
    <mergeCell ref="G59:J59"/>
    <mergeCell ref="B51:C51"/>
    <mergeCell ref="D51:G51"/>
    <mergeCell ref="H51:K51"/>
    <mergeCell ref="B52:C52"/>
    <mergeCell ref="D52:G52"/>
    <mergeCell ref="H52:K52"/>
    <mergeCell ref="B53:C53"/>
    <mergeCell ref="D53:G53"/>
    <mergeCell ref="H53:K53"/>
    <mergeCell ref="B43:E43"/>
    <mergeCell ref="B44:E44"/>
    <mergeCell ref="B45:E45"/>
    <mergeCell ref="B46:E46"/>
    <mergeCell ref="B49:C49"/>
    <mergeCell ref="D49:G49"/>
    <mergeCell ref="H49:K49"/>
    <mergeCell ref="B50:C50"/>
    <mergeCell ref="D50:G50"/>
    <mergeCell ref="H50:K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438B-31FE-BF46-BA84-078EB55F0D11}">
  <dimension ref="A1:C15"/>
  <sheetViews>
    <sheetView zoomScale="223" zoomScaleNormal="223" workbookViewId="0">
      <selection sqref="A1:C15"/>
    </sheetView>
  </sheetViews>
  <sheetFormatPr baseColWidth="10" defaultRowHeight="13" x14ac:dyDescent="0.15"/>
  <cols>
    <col min="1" max="1" width="23.3984375" bestFit="1" customWidth="1"/>
    <col min="9" max="9" width="23.3984375" bestFit="1" customWidth="1"/>
  </cols>
  <sheetData>
    <row r="1" spans="1:3" x14ac:dyDescent="0.15">
      <c r="A1" t="s">
        <v>93</v>
      </c>
      <c r="B1">
        <v>2018</v>
      </c>
      <c r="C1">
        <v>2019</v>
      </c>
    </row>
    <row r="2" spans="1:3" x14ac:dyDescent="0.15">
      <c r="A2" t="s">
        <v>94</v>
      </c>
      <c r="B2">
        <v>582</v>
      </c>
      <c r="C2">
        <v>667</v>
      </c>
    </row>
    <row r="3" spans="1:3" x14ac:dyDescent="0.15">
      <c r="A3" t="s">
        <v>95</v>
      </c>
      <c r="B3">
        <v>32</v>
      </c>
      <c r="C3">
        <v>56</v>
      </c>
    </row>
    <row r="4" spans="1:3" x14ac:dyDescent="0.15">
      <c r="A4" t="s">
        <v>96</v>
      </c>
      <c r="B4">
        <v>15</v>
      </c>
      <c r="C4">
        <v>8</v>
      </c>
    </row>
    <row r="5" spans="1:3" x14ac:dyDescent="0.15">
      <c r="A5" t="s">
        <v>97</v>
      </c>
      <c r="B5">
        <v>107</v>
      </c>
      <c r="C5">
        <v>112</v>
      </c>
    </row>
    <row r="6" spans="1:3" x14ac:dyDescent="0.15">
      <c r="A6" t="s">
        <v>98</v>
      </c>
      <c r="B6">
        <v>0</v>
      </c>
      <c r="C6">
        <v>6</v>
      </c>
    </row>
    <row r="7" spans="1:3" x14ac:dyDescent="0.15">
      <c r="A7" t="s">
        <v>99</v>
      </c>
      <c r="B7">
        <v>29</v>
      </c>
      <c r="C7">
        <v>32</v>
      </c>
    </row>
    <row r="8" spans="1:3" x14ac:dyDescent="0.15">
      <c r="A8" t="s">
        <v>100</v>
      </c>
      <c r="B8">
        <v>0</v>
      </c>
      <c r="C8">
        <v>7</v>
      </c>
    </row>
    <row r="9" spans="1:3" x14ac:dyDescent="0.15">
      <c r="A9" t="s">
        <v>101</v>
      </c>
      <c r="B9">
        <v>6</v>
      </c>
      <c r="C9">
        <v>0</v>
      </c>
    </row>
    <row r="10" spans="1:3" x14ac:dyDescent="0.15">
      <c r="A10" t="s">
        <v>102</v>
      </c>
      <c r="B10">
        <v>9</v>
      </c>
      <c r="C10">
        <v>13</v>
      </c>
    </row>
    <row r="11" spans="1:3" x14ac:dyDescent="0.15">
      <c r="A11" t="s">
        <v>103</v>
      </c>
      <c r="B11">
        <v>9</v>
      </c>
      <c r="C11">
        <v>13</v>
      </c>
    </row>
    <row r="12" spans="1:3" x14ac:dyDescent="0.15">
      <c r="A12" t="s">
        <v>104</v>
      </c>
      <c r="B12">
        <v>6</v>
      </c>
      <c r="C12">
        <v>0</v>
      </c>
    </row>
    <row r="13" spans="1:3" x14ac:dyDescent="0.15">
      <c r="A13" t="s">
        <v>105</v>
      </c>
      <c r="B13">
        <v>0</v>
      </c>
      <c r="C13">
        <v>5</v>
      </c>
    </row>
    <row r="14" spans="1:3" x14ac:dyDescent="0.15">
      <c r="A14" t="s">
        <v>106</v>
      </c>
      <c r="B14">
        <v>17</v>
      </c>
      <c r="C14">
        <v>101</v>
      </c>
    </row>
    <row r="15" spans="1:3" x14ac:dyDescent="0.15">
      <c r="A15" t="s">
        <v>107</v>
      </c>
      <c r="B15">
        <v>130</v>
      </c>
      <c r="C15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Ethnic pivot</vt:lpstr>
      <vt:lpstr>Table 1</vt:lpstr>
      <vt:lpstr>Ethnic tidy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Microsoft Office User</cp:lastModifiedBy>
  <dcterms:created xsi:type="dcterms:W3CDTF">2021-01-11T20:41:44Z</dcterms:created>
  <dcterms:modified xsi:type="dcterms:W3CDTF">2021-01-31T14:48:47Z</dcterms:modified>
</cp:coreProperties>
</file>