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-\Downloads\"/>
    </mc:Choice>
  </mc:AlternateContent>
  <xr:revisionPtr revIDLastSave="0" documentId="13_ncr:1_{D3DDA173-A914-4866-8BB5-2EA7E5C42077}" xr6:coauthVersionLast="47" xr6:coauthVersionMax="47" xr10:uidLastSave="{00000000-0000-0000-0000-000000000000}"/>
  <bookViews>
    <workbookView xWindow="14295" yWindow="0" windowWidth="14610" windowHeight="15585" activeTab="1" xr2:uid="{68F84B87-F159-419C-A462-8F7BC2F0CE9A}"/>
  </bookViews>
  <sheets>
    <sheet name="Min costos de prod de energia" sheetId="1" r:id="rId1"/>
    <sheet name="Hoja3" sheetId="3" r:id="rId2"/>
  </sheets>
  <definedNames>
    <definedName name="solver_adj" localSheetId="1" hidden="1">Hoja3!$C$8:$E$8</definedName>
    <definedName name="solver_adj" localSheetId="0" hidden="1">'Min costos de prod de energia'!$D$10:$G$10</definedName>
    <definedName name="solver_cvg" localSheetId="1" hidden="1">"""0,0001"""</definedName>
    <definedName name="solver_cvg" localSheetId="0" hidden="1">"""0,0001"""</definedName>
    <definedName name="solver_drv" localSheetId="1" hidden="1">1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Hoja3!$F$16</definedName>
    <definedName name="solver_lhs1" localSheetId="0" hidden="1">'Min costos de prod de energia'!$H$10</definedName>
    <definedName name="solver_lhs2" localSheetId="1" hidden="1">Hoja3!$F$19</definedName>
    <definedName name="solver_lhs2" localSheetId="0" hidden="1">'Min costos de prod de energia'!$H$13</definedName>
    <definedName name="solver_lhs3" localSheetId="1" hidden="1">Hoja3!$F$23</definedName>
    <definedName name="solver_lhs3" localSheetId="0" hidden="1">'Min costos de prod de energia'!$H$15:$H$18</definedName>
    <definedName name="solver_lhs4" localSheetId="1" hidden="1">Hoja3!$F$8</definedName>
    <definedName name="solver_lhs4" localSheetId="0" hidden="1">'Min costos de prod de energia'!$H$23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"""0,075"""</definedName>
    <definedName name="solver_mrt" localSheetId="0" hidden="1">"""0,075"""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Hoja3!$B$27</definedName>
    <definedName name="solver_opt" localSheetId="0" hidden="1">'Min costos de prod de energia'!$D$30</definedName>
    <definedName name="solver_pre" localSheetId="1" hidden="1">"""0,000001"""</definedName>
    <definedName name="solver_pre" localSheetId="0" hidden="1">"""0,000001"""</definedName>
    <definedName name="solver_rbv" localSheetId="1" hidden="1">1</definedName>
    <definedName name="solver_rbv" localSheetId="0" hidden="1">2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el2" localSheetId="0" hidden="1">3</definedName>
    <definedName name="solver_rel3" localSheetId="1" hidden="1">3</definedName>
    <definedName name="solver_rel3" localSheetId="0" hidden="1">3</definedName>
    <definedName name="solver_rel4" localSheetId="1" hidden="1">2</definedName>
    <definedName name="solver_rel4" localSheetId="0" hidden="1">1</definedName>
    <definedName name="solver_rhs1" localSheetId="1" hidden="1">Hoja3!$H$16</definedName>
    <definedName name="solver_rhs1" localSheetId="0" hidden="1">'Min costos de prod de energia'!$J$10</definedName>
    <definedName name="solver_rhs2" localSheetId="1" hidden="1">Hoja3!$H$19</definedName>
    <definedName name="solver_rhs2" localSheetId="0" hidden="1">'Min costos de prod de energia'!$J$13</definedName>
    <definedName name="solver_rhs3" localSheetId="1" hidden="1">Hoja3!$H$23</definedName>
    <definedName name="solver_rhs3" localSheetId="0" hidden="1">'Min costos de prod de energia'!$J$15:$J$18</definedName>
    <definedName name="solver_rhs4" localSheetId="1" hidden="1">Hoja3!$H$8</definedName>
    <definedName name="solver_rhs4" localSheetId="0" hidden="1">'Min costos de prod de energia'!$J$23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1</definedName>
    <definedName name="solver_tol" localSheetId="0" hidden="1">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19" i="3"/>
  <c r="F16" i="3"/>
  <c r="B27" i="3"/>
  <c r="F8" i="3"/>
  <c r="D30" i="1"/>
  <c r="H18" i="1"/>
  <c r="H17" i="1"/>
  <c r="H16" i="1"/>
  <c r="H15" i="1"/>
  <c r="H13" i="1"/>
  <c r="H10" i="1"/>
  <c r="J13" i="1" s="1"/>
  <c r="H23" i="1"/>
</calcChain>
</file>

<file path=xl/sharedStrings.xml><?xml version="1.0" encoding="utf-8"?>
<sst xmlns="http://schemas.openxmlformats.org/spreadsheetml/2006/main" count="82" uniqueCount="31">
  <si>
    <t>variables de decision (MWh)</t>
  </si>
  <si>
    <t>carbon</t>
  </si>
  <si>
    <t>gas_natural</t>
  </si>
  <si>
    <t>eolica</t>
  </si>
  <si>
    <t>solar</t>
  </si>
  <si>
    <t xml:space="preserve">  Demanda superior o igual (MWh)</t>
  </si>
  <si>
    <t xml:space="preserve">Emisiones de CO2 Ton/MWh </t>
  </si>
  <si>
    <t>Total</t>
  </si>
  <si>
    <t>&lt;=</t>
  </si>
  <si>
    <t>Ton de CO2</t>
  </si>
  <si>
    <t>Energias Renovables</t>
  </si>
  <si>
    <t>&gt;=</t>
  </si>
  <si>
    <t>25% del total producido</t>
  </si>
  <si>
    <t>MWh</t>
  </si>
  <si>
    <t>FO</t>
  </si>
  <si>
    <t>Costos de produccion por MWh</t>
  </si>
  <si>
    <t>variables de decision (g)</t>
  </si>
  <si>
    <t>soya</t>
  </si>
  <si>
    <t>maiz</t>
  </si>
  <si>
    <t>avena</t>
  </si>
  <si>
    <t>costo por (g)</t>
  </si>
  <si>
    <t>total</t>
  </si>
  <si>
    <t>igual a</t>
  </si>
  <si>
    <t>(g)</t>
  </si>
  <si>
    <t>kcal por (g)</t>
  </si>
  <si>
    <t>kcal</t>
  </si>
  <si>
    <t>g de proteina por g</t>
  </si>
  <si>
    <t xml:space="preserve"> mayor o igual</t>
  </si>
  <si>
    <t>.</t>
  </si>
  <si>
    <t>g</t>
  </si>
  <si>
    <t>g de carbohidratos por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</si>
</sst>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8" formatCode="_-&quot;$&quot;\ * #,##0_-;\-&quot;$&quot;\ * #,##0_-;_-&quot;$&quot;\ * &quot;-&quot;??_-;_-@_-"/>
    <numFmt numFmtId="170" formatCode="_-&quot;$&quot;\ * #,##0.0000_-;\-&quot;$&quot;\ * #,##0.000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ill="1"/>
    <xf numFmtId="1" fontId="0" fillId="2" borderId="1" xfId="0" applyNumberFormat="1" applyFill="1" applyBorder="1" applyAlignment="1">
      <alignment horizontal="center" vertical="center"/>
    </xf>
    <xf numFmtId="168" fontId="0" fillId="2" borderId="0" xfId="1" applyNumberFormat="1" applyFont="1" applyFill="1" applyAlignment="1">
      <alignment horizontal="center" vertical="center"/>
    </xf>
    <xf numFmtId="170" fontId="0" fillId="0" borderId="0" xfId="1" applyNumberFormat="1" applyFont="1" applyAlignment="1">
      <alignment horizontal="center" vertical="center"/>
    </xf>
    <xf numFmtId="44" fontId="0" fillId="2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734398</xdr:colOff>
      <xdr:row>4</xdr:row>
      <xdr:rowOff>181107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DA662C-2305-7A8A-9F96-AF3A765E8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973273" cy="94310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114300</xdr:rowOff>
    </xdr:from>
    <xdr:to>
      <xdr:col>4</xdr:col>
      <xdr:colOff>104775</xdr:colOff>
      <xdr:row>15</xdr:row>
      <xdr:rowOff>39115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B5077F-B5DC-5606-64F9-69E399403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00300"/>
          <a:ext cx="3257550" cy="591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553398</xdr:colOff>
      <xdr:row>4</xdr:row>
      <xdr:rowOff>123949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C4C0B7-2D24-A586-DE8E-EF6F84555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92273" cy="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7EF2-45BF-431B-A152-F537B31AA86D}">
  <dimension ref="A2:N30"/>
  <sheetViews>
    <sheetView workbookViewId="0">
      <selection activeCell="E16" sqref="E16"/>
    </sheetView>
  </sheetViews>
  <sheetFormatPr baseColWidth="10" defaultRowHeight="15" x14ac:dyDescent="0.25"/>
  <cols>
    <col min="4" max="4" width="13" bestFit="1" customWidth="1"/>
    <col min="8" max="8" width="12" bestFit="1" customWidth="1"/>
  </cols>
  <sheetData>
    <row r="2" spans="1:14" x14ac:dyDescent="0.25">
      <c r="K2" t="s">
        <v>1</v>
      </c>
      <c r="L2" t="s">
        <v>2</v>
      </c>
      <c r="M2" t="s">
        <v>3</v>
      </c>
      <c r="N2" t="s">
        <v>4</v>
      </c>
    </row>
    <row r="3" spans="1:14" x14ac:dyDescent="0.25">
      <c r="K3">
        <v>1111.1111111111077</v>
      </c>
      <c r="L3">
        <v>6388.8888888888923</v>
      </c>
      <c r="M3">
        <v>1500</v>
      </c>
      <c r="N3">
        <v>1000</v>
      </c>
    </row>
    <row r="6" spans="1:14" x14ac:dyDescent="0.25">
      <c r="L6" t="s">
        <v>1</v>
      </c>
      <c r="M6">
        <v>1111.1111111111077</v>
      </c>
    </row>
    <row r="7" spans="1:14" x14ac:dyDescent="0.25">
      <c r="L7" t="s">
        <v>2</v>
      </c>
      <c r="M7">
        <v>6388.8888888888923</v>
      </c>
    </row>
    <row r="8" spans="1:14" x14ac:dyDescent="0.25">
      <c r="F8" s="12" t="s">
        <v>10</v>
      </c>
      <c r="G8" s="12"/>
      <c r="L8" t="s">
        <v>3</v>
      </c>
      <c r="M8">
        <v>1500</v>
      </c>
    </row>
    <row r="9" spans="1:14" x14ac:dyDescent="0.25">
      <c r="D9" s="5" t="s">
        <v>1</v>
      </c>
      <c r="E9" s="5" t="s">
        <v>2</v>
      </c>
      <c r="F9" s="5" t="s">
        <v>3</v>
      </c>
      <c r="G9" s="5" t="s">
        <v>4</v>
      </c>
      <c r="H9" s="8" t="s">
        <v>7</v>
      </c>
      <c r="L9" t="s">
        <v>4</v>
      </c>
      <c r="M9">
        <v>1000</v>
      </c>
    </row>
    <row r="10" spans="1:14" ht="18.75" x14ac:dyDescent="0.25">
      <c r="A10" s="2" t="s">
        <v>0</v>
      </c>
      <c r="B10" s="2"/>
      <c r="C10" s="2"/>
      <c r="D10" s="15">
        <v>1111.1111111111077</v>
      </c>
      <c r="E10" s="15">
        <v>6388.8888888888923</v>
      </c>
      <c r="F10" s="15">
        <v>1500</v>
      </c>
      <c r="G10" s="15">
        <v>1000</v>
      </c>
      <c r="H10" s="4">
        <f>SUM(D10:G10)</f>
        <v>10000</v>
      </c>
      <c r="I10" s="10" t="s">
        <v>11</v>
      </c>
      <c r="J10" s="7">
        <v>10000</v>
      </c>
    </row>
    <row r="11" spans="1:14" x14ac:dyDescent="0.25">
      <c r="H11" s="4"/>
      <c r="J11" s="13" t="s">
        <v>12</v>
      </c>
    </row>
    <row r="12" spans="1:14" x14ac:dyDescent="0.25">
      <c r="H12" s="4" t="s">
        <v>7</v>
      </c>
      <c r="J12" s="13"/>
    </row>
    <row r="13" spans="1:14" ht="18.75" x14ac:dyDescent="0.25">
      <c r="F13" s="12" t="s">
        <v>10</v>
      </c>
      <c r="G13" s="12"/>
      <c r="H13" s="4">
        <f>SUM(F10:G10)</f>
        <v>2500</v>
      </c>
      <c r="I13" s="10" t="s">
        <v>11</v>
      </c>
      <c r="J13" s="4">
        <f>H10*0.25</f>
        <v>2500</v>
      </c>
    </row>
    <row r="15" spans="1:14" ht="18.75" x14ac:dyDescent="0.25">
      <c r="G15" s="5" t="s">
        <v>4</v>
      </c>
      <c r="H15">
        <f>G10</f>
        <v>1000</v>
      </c>
      <c r="I15" s="10" t="s">
        <v>11</v>
      </c>
      <c r="J15">
        <v>750</v>
      </c>
      <c r="K15" t="s">
        <v>13</v>
      </c>
    </row>
    <row r="16" spans="1:14" ht="18.75" x14ac:dyDescent="0.25">
      <c r="G16" s="5" t="s">
        <v>3</v>
      </c>
      <c r="H16">
        <f>+F10</f>
        <v>1500</v>
      </c>
      <c r="I16" s="10" t="s">
        <v>11</v>
      </c>
      <c r="J16">
        <v>1500</v>
      </c>
      <c r="K16" t="s">
        <v>13</v>
      </c>
    </row>
    <row r="17" spans="1:11" ht="18.75" x14ac:dyDescent="0.25">
      <c r="G17" s="5" t="s">
        <v>1</v>
      </c>
      <c r="H17">
        <f>+D10</f>
        <v>1111.1111111111077</v>
      </c>
      <c r="I17" s="10" t="s">
        <v>11</v>
      </c>
      <c r="J17">
        <v>0</v>
      </c>
    </row>
    <row r="18" spans="1:11" ht="18.75" x14ac:dyDescent="0.25">
      <c r="G18" s="5" t="s">
        <v>2</v>
      </c>
      <c r="H18">
        <f>+E10</f>
        <v>6388.8888888888923</v>
      </c>
      <c r="I18" s="10" t="s">
        <v>11</v>
      </c>
      <c r="J18">
        <v>0</v>
      </c>
    </row>
    <row r="19" spans="1:11" x14ac:dyDescent="0.25">
      <c r="A19" t="s">
        <v>5</v>
      </c>
      <c r="D19" s="7">
        <v>10000</v>
      </c>
    </row>
    <row r="22" spans="1:11" x14ac:dyDescent="0.25">
      <c r="D22" s="5" t="s">
        <v>1</v>
      </c>
      <c r="E22" s="5" t="s">
        <v>2</v>
      </c>
      <c r="F22" s="5" t="s">
        <v>3</v>
      </c>
      <c r="G22" s="5" t="s">
        <v>4</v>
      </c>
      <c r="H22" s="11" t="s">
        <v>7</v>
      </c>
    </row>
    <row r="23" spans="1:11" ht="18.75" x14ac:dyDescent="0.25">
      <c r="A23" t="s">
        <v>6</v>
      </c>
      <c r="D23" s="6">
        <v>0.41</v>
      </c>
      <c r="E23" s="6">
        <v>0.32</v>
      </c>
      <c r="F23" s="6">
        <v>0</v>
      </c>
      <c r="G23" s="6">
        <v>0</v>
      </c>
      <c r="H23" s="1">
        <f>SUMPRODUCT(D23:G23,D10:G10)</f>
        <v>2499.9999999999995</v>
      </c>
      <c r="I23" s="10" t="s">
        <v>8</v>
      </c>
      <c r="J23" s="9">
        <v>2500</v>
      </c>
      <c r="K23" t="s">
        <v>9</v>
      </c>
    </row>
    <row r="26" spans="1:11" x14ac:dyDescent="0.25">
      <c r="D26" s="5" t="s">
        <v>1</v>
      </c>
      <c r="E26" s="5" t="s">
        <v>2</v>
      </c>
      <c r="F26" s="5" t="s">
        <v>3</v>
      </c>
      <c r="G26" s="5" t="s">
        <v>4</v>
      </c>
    </row>
    <row r="27" spans="1:11" x14ac:dyDescent="0.25">
      <c r="A27" s="14" t="s">
        <v>15</v>
      </c>
      <c r="B27" s="14"/>
      <c r="D27" s="6">
        <v>55</v>
      </c>
      <c r="E27" s="6">
        <v>58</v>
      </c>
      <c r="F27" s="6">
        <v>80</v>
      </c>
      <c r="G27" s="6">
        <v>75</v>
      </c>
    </row>
    <row r="28" spans="1:11" x14ac:dyDescent="0.25">
      <c r="A28" s="14"/>
      <c r="B28" s="14"/>
    </row>
    <row r="29" spans="1:11" x14ac:dyDescent="0.25">
      <c r="C29" s="4"/>
      <c r="D29" s="4"/>
    </row>
    <row r="30" spans="1:11" x14ac:dyDescent="0.25">
      <c r="C30" s="4" t="s">
        <v>14</v>
      </c>
      <c r="D30" s="16">
        <f>SUMPRODUCT(D10:G10,D27:G27)</f>
        <v>626666.66666666663</v>
      </c>
    </row>
  </sheetData>
  <mergeCells count="4">
    <mergeCell ref="A10:C10"/>
    <mergeCell ref="F13:G13"/>
    <mergeCell ref="F8:G8"/>
    <mergeCell ref="J11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7B8D-C89E-4E3C-87B2-EABAC83280AE}">
  <dimension ref="A7:I37"/>
  <sheetViews>
    <sheetView tabSelected="1" workbookViewId="0">
      <selection activeCell="B27" sqref="B27"/>
    </sheetView>
  </sheetViews>
  <sheetFormatPr baseColWidth="10" defaultRowHeight="15" x14ac:dyDescent="0.25"/>
  <cols>
    <col min="7" max="7" width="13.5703125" bestFit="1" customWidth="1"/>
  </cols>
  <sheetData>
    <row r="7" spans="1:9" x14ac:dyDescent="0.25">
      <c r="C7" t="s">
        <v>17</v>
      </c>
      <c r="D7" t="s">
        <v>18</v>
      </c>
      <c r="E7" t="s">
        <v>19</v>
      </c>
      <c r="F7" s="4" t="s">
        <v>21</v>
      </c>
      <c r="G7" s="4"/>
      <c r="H7" s="4"/>
    </row>
    <row r="8" spans="1:9" x14ac:dyDescent="0.25">
      <c r="A8" t="s">
        <v>16</v>
      </c>
      <c r="C8" s="3">
        <v>16.324710080285474</v>
      </c>
      <c r="D8" s="3">
        <v>3.3898305084746045</v>
      </c>
      <c r="E8" s="3">
        <v>30.285459411239916</v>
      </c>
      <c r="F8" s="4">
        <f>SUM(C8:E8)</f>
        <v>50</v>
      </c>
      <c r="G8" s="4" t="s">
        <v>22</v>
      </c>
      <c r="H8" s="4">
        <v>50</v>
      </c>
      <c r="I8" t="s">
        <v>23</v>
      </c>
    </row>
    <row r="11" spans="1:9" x14ac:dyDescent="0.25">
      <c r="C11" s="4" t="s">
        <v>17</v>
      </c>
      <c r="D11" s="4" t="s">
        <v>18</v>
      </c>
      <c r="E11" s="4" t="s">
        <v>19</v>
      </c>
      <c r="F11" s="1"/>
    </row>
    <row r="12" spans="1:9" x14ac:dyDescent="0.25">
      <c r="A12" t="s">
        <v>20</v>
      </c>
      <c r="C12" s="17">
        <v>3.5000000000000003E-2</v>
      </c>
      <c r="D12" s="17">
        <v>2.5000000000000001E-2</v>
      </c>
      <c r="E12" s="17">
        <v>0.04</v>
      </c>
      <c r="F12" s="1"/>
    </row>
    <row r="13" spans="1:9" x14ac:dyDescent="0.25">
      <c r="C13" s="1"/>
      <c r="D13" s="1"/>
      <c r="E13" s="1"/>
      <c r="F13" s="1"/>
    </row>
    <row r="14" spans="1:9" x14ac:dyDescent="0.25">
      <c r="C14" s="1"/>
      <c r="D14" s="1"/>
      <c r="E14" s="1"/>
      <c r="F14" s="1"/>
    </row>
    <row r="15" spans="1:9" x14ac:dyDescent="0.25">
      <c r="C15" s="4" t="s">
        <v>17</v>
      </c>
      <c r="D15" s="4" t="s">
        <v>18</v>
      </c>
      <c r="E15" s="4" t="s">
        <v>19</v>
      </c>
      <c r="F15" s="4" t="s">
        <v>21</v>
      </c>
    </row>
    <row r="16" spans="1:9" x14ac:dyDescent="0.25">
      <c r="A16" t="s">
        <v>24</v>
      </c>
      <c r="C16" s="4">
        <v>4.46</v>
      </c>
      <c r="D16" s="4">
        <v>0.95</v>
      </c>
      <c r="E16" s="4">
        <v>3.74</v>
      </c>
      <c r="F16" s="1">
        <f>SUMPRODUCT(C8:E8,C16:E16)</f>
        <v>189.29616413916139</v>
      </c>
      <c r="G16" s="4" t="s">
        <v>27</v>
      </c>
      <c r="H16" s="4">
        <v>150</v>
      </c>
      <c r="I16" s="4" t="s">
        <v>25</v>
      </c>
    </row>
    <row r="17" spans="1:9" x14ac:dyDescent="0.25">
      <c r="C17" s="1"/>
      <c r="D17" s="1"/>
      <c r="E17" s="1"/>
      <c r="F17" s="1"/>
      <c r="G17" s="4"/>
      <c r="H17" s="4"/>
      <c r="I17" s="4"/>
    </row>
    <row r="18" spans="1:9" x14ac:dyDescent="0.25">
      <c r="C18" s="4" t="s">
        <v>17</v>
      </c>
      <c r="D18" s="4" t="s">
        <v>18</v>
      </c>
      <c r="E18" s="4" t="s">
        <v>19</v>
      </c>
      <c r="F18" s="4" t="s">
        <v>21</v>
      </c>
      <c r="G18" s="4"/>
      <c r="H18" s="4"/>
      <c r="I18" s="4"/>
    </row>
    <row r="19" spans="1:9" x14ac:dyDescent="0.25">
      <c r="A19" t="s">
        <v>26</v>
      </c>
      <c r="C19" s="4">
        <v>0.36</v>
      </c>
      <c r="D19" s="4">
        <v>3.6999999999999998E-2</v>
      </c>
      <c r="E19" s="4">
        <v>0.13200000000000001</v>
      </c>
      <c r="F19" s="1">
        <f>SUMPRODUCT(C19:E19,C8:E8)</f>
        <v>10</v>
      </c>
      <c r="G19" s="4" t="s">
        <v>27</v>
      </c>
      <c r="H19" s="4">
        <v>10</v>
      </c>
      <c r="I19" s="4" t="s">
        <v>29</v>
      </c>
    </row>
    <row r="20" spans="1:9" x14ac:dyDescent="0.25">
      <c r="C20" s="1"/>
      <c r="D20" s="1"/>
      <c r="E20" s="1"/>
      <c r="F20" s="1"/>
      <c r="G20" s="4"/>
      <c r="H20" s="4"/>
      <c r="I20" s="4"/>
    </row>
    <row r="21" spans="1:9" x14ac:dyDescent="0.25">
      <c r="C21" s="1"/>
      <c r="D21" s="1"/>
      <c r="E21" s="1" t="s">
        <v>28</v>
      </c>
      <c r="F21" s="1"/>
      <c r="G21" s="4"/>
      <c r="H21" s="4"/>
      <c r="I21" s="4"/>
    </row>
    <row r="22" spans="1:9" x14ac:dyDescent="0.25">
      <c r="C22" s="4" t="s">
        <v>17</v>
      </c>
      <c r="D22" s="4" t="s">
        <v>18</v>
      </c>
      <c r="E22" s="4" t="s">
        <v>19</v>
      </c>
      <c r="F22" s="4" t="s">
        <v>21</v>
      </c>
      <c r="G22" s="4"/>
      <c r="H22" s="4"/>
      <c r="I22" s="4"/>
    </row>
    <row r="23" spans="1:9" x14ac:dyDescent="0.25">
      <c r="A23" t="s">
        <v>30</v>
      </c>
      <c r="C23" s="1">
        <v>0.3</v>
      </c>
      <c r="D23" s="1">
        <v>0.74</v>
      </c>
      <c r="E23" s="1">
        <v>0.68</v>
      </c>
      <c r="F23" s="1">
        <f>SUMPRODUCT(C23:E23,C8:E8)</f>
        <v>27.999999999999993</v>
      </c>
      <c r="G23" s="4" t="s">
        <v>27</v>
      </c>
      <c r="H23" s="4">
        <v>28</v>
      </c>
      <c r="I23" s="4" t="s">
        <v>29</v>
      </c>
    </row>
    <row r="24" spans="1:9" x14ac:dyDescent="0.25">
      <c r="G24" s="4"/>
      <c r="H24" s="4"/>
      <c r="I24" s="4"/>
    </row>
    <row r="25" spans="1:9" x14ac:dyDescent="0.25">
      <c r="G25" s="4"/>
      <c r="H25" s="4"/>
      <c r="I25" s="4"/>
    </row>
    <row r="26" spans="1:9" x14ac:dyDescent="0.25">
      <c r="G26" s="4"/>
      <c r="H26" s="4"/>
      <c r="I26" s="4"/>
    </row>
    <row r="27" spans="1:9" x14ac:dyDescent="0.25">
      <c r="A27" t="s">
        <v>14</v>
      </c>
      <c r="B27" s="18">
        <f>SUMPRODUCT(C8:E8,C12:E12)</f>
        <v>1.8675289919714535</v>
      </c>
    </row>
    <row r="35" spans="4:5" x14ac:dyDescent="0.25">
      <c r="D35" t="s">
        <v>17</v>
      </c>
      <c r="E35" s="3">
        <v>16.324710080285474</v>
      </c>
    </row>
    <row r="36" spans="4:5" x14ac:dyDescent="0.25">
      <c r="D36" t="s">
        <v>18</v>
      </c>
      <c r="E36" s="3">
        <v>3.3898305084746045</v>
      </c>
    </row>
    <row r="37" spans="4:5" x14ac:dyDescent="0.25">
      <c r="D37" t="s">
        <v>19</v>
      </c>
      <c r="E37" s="3">
        <v>30.285459411239916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Min costos de prod de energia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Marco</dc:creator>
  <cp:lastModifiedBy>Jean Marco</cp:lastModifiedBy>
  <dcterms:created xsi:type="dcterms:W3CDTF">2024-03-25T16:23:40Z</dcterms:created>
  <dcterms:modified xsi:type="dcterms:W3CDTF">2024-03-25T17:42:37Z</dcterms:modified>
</cp:coreProperties>
</file>