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/>
  <mc:AlternateContent xmlns:mc="http://schemas.openxmlformats.org/markup-compatibility/2006">
    <mc:Choice Requires="x15">
      <x15ac:absPath xmlns:x15ac="http://schemas.microsoft.com/office/spreadsheetml/2010/11/ac" url="E:\Szkoła\MATURA\INFORMATYKA\zadania\17 ogrzewanie\"/>
    </mc:Choice>
  </mc:AlternateContent>
  <xr:revisionPtr revIDLastSave="0" documentId="13_ncr:1_{CA51F226-BF35-4257-9D35-4D085FEB59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rkusz1" sheetId="1" r:id="rId1"/>
    <sheet name="Arkusz3" sheetId="3" r:id="rId2"/>
  </sheets>
  <definedNames>
    <definedName name="solver_adj" localSheetId="0" hidden="1">Arkusz1!$K$25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Arkusz1!$F$2:$F$200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Arkusz1!$K$25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hs1" localSheetId="0" hidden="1">26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G2" i="1" s="1"/>
  <c r="E2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" i="1"/>
  <c r="H2" i="1" l="1"/>
  <c r="C3" i="1" s="1"/>
  <c r="E3" i="1" l="1"/>
  <c r="D3" i="1"/>
  <c r="F3" i="1" l="1"/>
  <c r="G3" i="1" s="1"/>
  <c r="H3" i="1" l="1"/>
  <c r="C4" i="1" s="1"/>
  <c r="E4" i="1" l="1"/>
  <c r="D4" i="1"/>
  <c r="F4" i="1" l="1"/>
  <c r="G4" i="1" s="1"/>
  <c r="H4" i="1" l="1"/>
  <c r="C5" i="1" s="1"/>
  <c r="D5" i="1" l="1"/>
  <c r="E5" i="1"/>
  <c r="F5" i="1" l="1"/>
  <c r="G5" i="1" l="1"/>
  <c r="H5" i="1" l="1"/>
  <c r="C6" i="1" s="1"/>
  <c r="D6" i="1" s="1"/>
  <c r="E6" i="1" l="1"/>
  <c r="F6" i="1" s="1"/>
  <c r="G6" i="1" s="1"/>
  <c r="H6" i="1" s="1"/>
  <c r="C7" i="1" s="1"/>
  <c r="E7" i="1" l="1"/>
  <c r="D7" i="1"/>
  <c r="F7" i="1" l="1"/>
  <c r="G7" i="1" s="1"/>
  <c r="H7" i="1" s="1"/>
  <c r="C8" i="1" s="1"/>
  <c r="E8" i="1" l="1"/>
  <c r="D8" i="1"/>
  <c r="F8" i="1" l="1"/>
  <c r="G8" i="1" s="1"/>
  <c r="H8" i="1" s="1"/>
  <c r="C9" i="1" s="1"/>
  <c r="D9" i="1" l="1"/>
  <c r="E9" i="1"/>
  <c r="F9" i="1" l="1"/>
  <c r="G9" i="1" s="1"/>
  <c r="H9" i="1" s="1"/>
  <c r="C10" i="1" s="1"/>
  <c r="E10" i="1" l="1"/>
  <c r="D10" i="1"/>
  <c r="F10" i="1" l="1"/>
  <c r="G10" i="1" s="1"/>
  <c r="H10" i="1" s="1"/>
  <c r="C11" i="1" s="1"/>
  <c r="E11" i="1" l="1"/>
  <c r="D11" i="1"/>
  <c r="F11" i="1" l="1"/>
  <c r="G11" i="1" s="1"/>
  <c r="H11" i="1" s="1"/>
  <c r="C12" i="1" s="1"/>
  <c r="E12" i="1" l="1"/>
  <c r="D12" i="1"/>
  <c r="F12" i="1" l="1"/>
  <c r="G12" i="1" s="1"/>
  <c r="H12" i="1" s="1"/>
  <c r="C13" i="1" s="1"/>
  <c r="E13" i="1" l="1"/>
  <c r="D13" i="1"/>
  <c r="F13" i="1" l="1"/>
  <c r="G13" i="1" s="1"/>
  <c r="H13" i="1" s="1"/>
  <c r="C14" i="1" s="1"/>
  <c r="E14" i="1" l="1"/>
  <c r="D14" i="1"/>
  <c r="F14" i="1" l="1"/>
  <c r="G14" i="1" s="1"/>
  <c r="H14" i="1" s="1"/>
  <c r="C15" i="1" s="1"/>
  <c r="E15" i="1" l="1"/>
  <c r="D15" i="1"/>
  <c r="F15" i="1" l="1"/>
  <c r="G15" i="1" s="1"/>
  <c r="H15" i="1" s="1"/>
  <c r="C16" i="1" s="1"/>
  <c r="D16" i="1" l="1"/>
  <c r="E16" i="1"/>
  <c r="F16" i="1" l="1"/>
  <c r="G16" i="1" s="1"/>
  <c r="H16" i="1" s="1"/>
  <c r="C17" i="1" s="1"/>
  <c r="E17" i="1" l="1"/>
  <c r="D17" i="1"/>
  <c r="F17" i="1" l="1"/>
  <c r="G17" i="1" s="1"/>
  <c r="H17" i="1" s="1"/>
  <c r="C18" i="1" s="1"/>
  <c r="E18" i="1" l="1"/>
  <c r="D18" i="1"/>
  <c r="F18" i="1" l="1"/>
  <c r="G18" i="1" s="1"/>
  <c r="H18" i="1" s="1"/>
  <c r="C19" i="1" s="1"/>
  <c r="E19" i="1" l="1"/>
  <c r="D19" i="1"/>
  <c r="F19" i="1" l="1"/>
  <c r="G19" i="1" s="1"/>
  <c r="H19" i="1" s="1"/>
  <c r="C20" i="1" s="1"/>
  <c r="E20" i="1" l="1"/>
  <c r="D20" i="1"/>
  <c r="F20" i="1" l="1"/>
  <c r="G20" i="1" s="1"/>
  <c r="H20" i="1" s="1"/>
  <c r="C21" i="1" s="1"/>
  <c r="E21" i="1" l="1"/>
  <c r="D21" i="1"/>
  <c r="F21" i="1" l="1"/>
  <c r="G21" i="1" s="1"/>
  <c r="H21" i="1" s="1"/>
  <c r="C22" i="1" s="1"/>
  <c r="E22" i="1" l="1"/>
  <c r="D22" i="1"/>
  <c r="F22" i="1" l="1"/>
  <c r="G22" i="1" s="1"/>
  <c r="H22" i="1" s="1"/>
  <c r="C23" i="1" s="1"/>
  <c r="E23" i="1" l="1"/>
  <c r="D23" i="1"/>
  <c r="F23" i="1" l="1"/>
  <c r="G23" i="1" s="1"/>
  <c r="H23" i="1" s="1"/>
  <c r="C24" i="1" s="1"/>
  <c r="D24" i="1" l="1"/>
  <c r="E24" i="1"/>
  <c r="F24" i="1" l="1"/>
  <c r="G24" i="1" s="1"/>
  <c r="H24" i="1" s="1"/>
  <c r="C25" i="1" s="1"/>
  <c r="E25" i="1" l="1"/>
  <c r="D25" i="1"/>
  <c r="F25" i="1" l="1"/>
  <c r="G25" i="1" s="1"/>
  <c r="H25" i="1" s="1"/>
  <c r="C26" i="1" s="1"/>
  <c r="E26" i="1" l="1"/>
  <c r="D26" i="1"/>
  <c r="F26" i="1" l="1"/>
  <c r="G26" i="1" s="1"/>
  <c r="H26" i="1" s="1"/>
  <c r="C27" i="1" s="1"/>
  <c r="E27" i="1" l="1"/>
  <c r="D27" i="1"/>
  <c r="F27" i="1" l="1"/>
  <c r="G27" i="1" s="1"/>
  <c r="H27" i="1" s="1"/>
  <c r="C28" i="1" s="1"/>
  <c r="E28" i="1" l="1"/>
  <c r="D28" i="1"/>
  <c r="F28" i="1" l="1"/>
  <c r="G28" i="1" s="1"/>
  <c r="H28" i="1" s="1"/>
  <c r="C29" i="1" s="1"/>
  <c r="D29" i="1" l="1"/>
  <c r="E29" i="1"/>
  <c r="F29" i="1" l="1"/>
  <c r="G29" i="1" s="1"/>
  <c r="H29" i="1" s="1"/>
  <c r="C30" i="1" s="1"/>
  <c r="D30" i="1" l="1"/>
  <c r="E30" i="1"/>
  <c r="F30" i="1" l="1"/>
  <c r="G30" i="1" s="1"/>
  <c r="H30" i="1" s="1"/>
  <c r="C31" i="1" s="1"/>
  <c r="E31" i="1" l="1"/>
  <c r="D31" i="1"/>
  <c r="F31" i="1" l="1"/>
  <c r="G31" i="1" s="1"/>
  <c r="H31" i="1" s="1"/>
  <c r="C32" i="1" s="1"/>
  <c r="D32" i="1" l="1"/>
  <c r="E32" i="1"/>
  <c r="F32" i="1" l="1"/>
  <c r="G32" i="1" s="1"/>
  <c r="H32" i="1" s="1"/>
  <c r="C33" i="1" s="1"/>
  <c r="E33" i="1" l="1"/>
  <c r="D33" i="1"/>
  <c r="F33" i="1" l="1"/>
  <c r="G33" i="1" s="1"/>
  <c r="H33" i="1" s="1"/>
  <c r="C34" i="1" s="1"/>
  <c r="E34" i="1" l="1"/>
  <c r="D34" i="1"/>
  <c r="F34" i="1" l="1"/>
  <c r="G34" i="1" s="1"/>
  <c r="H34" i="1" s="1"/>
  <c r="C35" i="1" s="1"/>
  <c r="E35" i="1" l="1"/>
  <c r="D35" i="1"/>
  <c r="F35" i="1" l="1"/>
  <c r="G35" i="1" s="1"/>
  <c r="H35" i="1" s="1"/>
  <c r="C36" i="1" s="1"/>
  <c r="D36" i="1" l="1"/>
  <c r="E36" i="1"/>
  <c r="F36" i="1" l="1"/>
  <c r="G36" i="1" s="1"/>
  <c r="H36" i="1" s="1"/>
  <c r="C37" i="1" s="1"/>
  <c r="E37" i="1" l="1"/>
  <c r="D37" i="1"/>
  <c r="F37" i="1" l="1"/>
  <c r="G37" i="1" s="1"/>
  <c r="H37" i="1" s="1"/>
  <c r="C38" i="1" s="1"/>
  <c r="E38" i="1" l="1"/>
  <c r="D38" i="1"/>
  <c r="F38" i="1" l="1"/>
  <c r="G38" i="1" s="1"/>
  <c r="H38" i="1" s="1"/>
  <c r="C39" i="1" s="1"/>
  <c r="E39" i="1" l="1"/>
  <c r="D39" i="1"/>
  <c r="F39" i="1" l="1"/>
  <c r="G39" i="1" s="1"/>
  <c r="H39" i="1" s="1"/>
  <c r="C40" i="1" s="1"/>
  <c r="E40" i="1" l="1"/>
  <c r="D40" i="1"/>
  <c r="F40" i="1" l="1"/>
  <c r="G40" i="1" s="1"/>
  <c r="H40" i="1" s="1"/>
  <c r="C41" i="1" s="1"/>
  <c r="E41" i="1" l="1"/>
  <c r="D41" i="1"/>
  <c r="F41" i="1" l="1"/>
  <c r="G41" i="1" s="1"/>
  <c r="H41" i="1" s="1"/>
  <c r="C42" i="1" s="1"/>
  <c r="E42" i="1" l="1"/>
  <c r="D42" i="1"/>
  <c r="F42" i="1" l="1"/>
  <c r="G42" i="1" s="1"/>
  <c r="H42" i="1" s="1"/>
  <c r="C43" i="1" s="1"/>
  <c r="E43" i="1" l="1"/>
  <c r="D43" i="1"/>
  <c r="F43" i="1" l="1"/>
  <c r="G43" i="1" s="1"/>
  <c r="H43" i="1" s="1"/>
  <c r="C44" i="1" s="1"/>
  <c r="E44" i="1" l="1"/>
  <c r="D44" i="1"/>
  <c r="F44" i="1" l="1"/>
  <c r="G44" i="1" s="1"/>
  <c r="H44" i="1" s="1"/>
  <c r="C45" i="1" s="1"/>
  <c r="E45" i="1" l="1"/>
  <c r="D45" i="1"/>
  <c r="F45" i="1" l="1"/>
  <c r="G45" i="1" s="1"/>
  <c r="H45" i="1" s="1"/>
  <c r="C46" i="1" s="1"/>
  <c r="D46" i="1" l="1"/>
  <c r="E46" i="1"/>
  <c r="F46" i="1" l="1"/>
  <c r="G46" i="1" s="1"/>
  <c r="H46" i="1" s="1"/>
  <c r="C47" i="1" s="1"/>
  <c r="E47" i="1" l="1"/>
  <c r="D47" i="1"/>
  <c r="F47" i="1" l="1"/>
  <c r="G47" i="1" s="1"/>
  <c r="H47" i="1" s="1"/>
  <c r="C48" i="1" s="1"/>
  <c r="E48" i="1" l="1"/>
  <c r="D48" i="1"/>
  <c r="F48" i="1" l="1"/>
  <c r="G48" i="1" s="1"/>
  <c r="H48" i="1" s="1"/>
  <c r="C49" i="1" s="1"/>
  <c r="E49" i="1" l="1"/>
  <c r="D49" i="1"/>
  <c r="F49" i="1" l="1"/>
  <c r="G49" i="1" s="1"/>
  <c r="H49" i="1" s="1"/>
  <c r="C50" i="1" s="1"/>
  <c r="E50" i="1" l="1"/>
  <c r="D50" i="1"/>
  <c r="F50" i="1" l="1"/>
  <c r="G50" i="1" s="1"/>
  <c r="H50" i="1" s="1"/>
  <c r="C51" i="1" s="1"/>
  <c r="E51" i="1" l="1"/>
  <c r="D51" i="1"/>
  <c r="F51" i="1" l="1"/>
  <c r="G51" i="1" s="1"/>
  <c r="H51" i="1" s="1"/>
  <c r="C52" i="1" s="1"/>
  <c r="E52" i="1" l="1"/>
  <c r="D52" i="1"/>
  <c r="F52" i="1" l="1"/>
  <c r="G52" i="1" s="1"/>
  <c r="H52" i="1" s="1"/>
  <c r="C53" i="1" s="1"/>
  <c r="E53" i="1" l="1"/>
  <c r="D53" i="1"/>
  <c r="F53" i="1" l="1"/>
  <c r="G53" i="1" s="1"/>
  <c r="H53" i="1" s="1"/>
  <c r="C54" i="1" s="1"/>
  <c r="E54" i="1" l="1"/>
  <c r="D54" i="1"/>
  <c r="F54" i="1" l="1"/>
  <c r="G54" i="1" s="1"/>
  <c r="H54" i="1" s="1"/>
  <c r="C55" i="1" s="1"/>
  <c r="D55" i="1" l="1"/>
  <c r="E55" i="1"/>
  <c r="F55" i="1" l="1"/>
  <c r="G55" i="1" s="1"/>
  <c r="H55" i="1" s="1"/>
  <c r="C56" i="1" s="1"/>
  <c r="E56" i="1" l="1"/>
  <c r="D56" i="1"/>
  <c r="F56" i="1" l="1"/>
  <c r="G56" i="1" s="1"/>
  <c r="H56" i="1" s="1"/>
  <c r="C57" i="1" s="1"/>
  <c r="E57" i="1" l="1"/>
  <c r="D57" i="1"/>
  <c r="F57" i="1" l="1"/>
  <c r="G57" i="1" s="1"/>
  <c r="H57" i="1" s="1"/>
  <c r="C58" i="1" s="1"/>
  <c r="E58" i="1" l="1"/>
  <c r="D58" i="1"/>
  <c r="F58" i="1" l="1"/>
  <c r="G58" i="1" s="1"/>
  <c r="H58" i="1" s="1"/>
  <c r="C59" i="1" s="1"/>
  <c r="E59" i="1" l="1"/>
  <c r="D59" i="1"/>
  <c r="F59" i="1" l="1"/>
  <c r="G59" i="1" s="1"/>
  <c r="H59" i="1" s="1"/>
  <c r="C60" i="1" s="1"/>
  <c r="E60" i="1" l="1"/>
  <c r="D60" i="1"/>
  <c r="F60" i="1" l="1"/>
  <c r="G60" i="1" s="1"/>
  <c r="H60" i="1" s="1"/>
  <c r="C61" i="1" s="1"/>
  <c r="D61" i="1" l="1"/>
  <c r="E61" i="1"/>
  <c r="F61" i="1" l="1"/>
  <c r="G61" i="1" s="1"/>
  <c r="H61" i="1" s="1"/>
  <c r="C62" i="1" s="1"/>
  <c r="E62" i="1" l="1"/>
  <c r="D62" i="1"/>
  <c r="F62" i="1" l="1"/>
  <c r="G62" i="1" s="1"/>
  <c r="H62" i="1" s="1"/>
  <c r="C63" i="1" s="1"/>
  <c r="E63" i="1" l="1"/>
  <c r="D63" i="1"/>
  <c r="F63" i="1" l="1"/>
  <c r="G63" i="1" s="1"/>
  <c r="H63" i="1" s="1"/>
  <c r="C64" i="1" s="1"/>
  <c r="E64" i="1" l="1"/>
  <c r="D64" i="1"/>
  <c r="F64" i="1" l="1"/>
  <c r="G64" i="1" s="1"/>
  <c r="H64" i="1" s="1"/>
  <c r="C65" i="1" s="1"/>
  <c r="E65" i="1" l="1"/>
  <c r="D65" i="1"/>
  <c r="F65" i="1" l="1"/>
  <c r="G65" i="1" s="1"/>
  <c r="H65" i="1" s="1"/>
  <c r="C66" i="1" s="1"/>
  <c r="E66" i="1" l="1"/>
  <c r="D66" i="1"/>
  <c r="F66" i="1" l="1"/>
  <c r="G66" i="1" s="1"/>
  <c r="H66" i="1" s="1"/>
  <c r="C67" i="1" s="1"/>
  <c r="E67" i="1" l="1"/>
  <c r="D67" i="1"/>
  <c r="F67" i="1" l="1"/>
  <c r="G67" i="1" s="1"/>
  <c r="H67" i="1" s="1"/>
  <c r="C68" i="1" s="1"/>
  <c r="E68" i="1" l="1"/>
  <c r="D68" i="1"/>
  <c r="F68" i="1" l="1"/>
  <c r="G68" i="1" s="1"/>
  <c r="H68" i="1" s="1"/>
  <c r="C69" i="1" s="1"/>
  <c r="D69" i="1" l="1"/>
  <c r="E69" i="1"/>
  <c r="F69" i="1" l="1"/>
  <c r="G69" i="1" s="1"/>
  <c r="H69" i="1" s="1"/>
  <c r="C70" i="1" s="1"/>
  <c r="E70" i="1" l="1"/>
  <c r="D70" i="1"/>
  <c r="F70" i="1" l="1"/>
  <c r="G70" i="1" s="1"/>
  <c r="H70" i="1" s="1"/>
  <c r="C71" i="1" s="1"/>
  <c r="E71" i="1" l="1"/>
  <c r="D71" i="1"/>
  <c r="F71" i="1" l="1"/>
  <c r="G71" i="1" s="1"/>
  <c r="H71" i="1" s="1"/>
  <c r="C72" i="1" s="1"/>
  <c r="E72" i="1" l="1"/>
  <c r="D72" i="1"/>
  <c r="F72" i="1" l="1"/>
  <c r="G72" i="1" s="1"/>
  <c r="H72" i="1" s="1"/>
  <c r="C73" i="1" s="1"/>
  <c r="E73" i="1" l="1"/>
  <c r="D73" i="1"/>
  <c r="F73" i="1" l="1"/>
  <c r="G73" i="1" s="1"/>
  <c r="H73" i="1" s="1"/>
  <c r="C74" i="1" s="1"/>
  <c r="E74" i="1" l="1"/>
  <c r="D74" i="1"/>
  <c r="F74" i="1" l="1"/>
  <c r="G74" i="1" s="1"/>
  <c r="H74" i="1" s="1"/>
  <c r="C75" i="1" s="1"/>
  <c r="D75" i="1" l="1"/>
  <c r="E75" i="1"/>
  <c r="F75" i="1" l="1"/>
  <c r="G75" i="1" s="1"/>
  <c r="H75" i="1" s="1"/>
  <c r="C76" i="1" s="1"/>
  <c r="E76" i="1" l="1"/>
  <c r="D76" i="1"/>
  <c r="F76" i="1" l="1"/>
  <c r="G76" i="1" s="1"/>
  <c r="H76" i="1" s="1"/>
  <c r="C77" i="1" s="1"/>
  <c r="E77" i="1" l="1"/>
  <c r="D77" i="1"/>
  <c r="F77" i="1" l="1"/>
  <c r="G77" i="1" s="1"/>
  <c r="H77" i="1" s="1"/>
  <c r="C78" i="1" s="1"/>
  <c r="E78" i="1" l="1"/>
  <c r="D78" i="1"/>
  <c r="F78" i="1" l="1"/>
  <c r="G78" i="1" s="1"/>
  <c r="H78" i="1" s="1"/>
  <c r="C79" i="1" s="1"/>
  <c r="E79" i="1" l="1"/>
  <c r="D79" i="1"/>
  <c r="F79" i="1" l="1"/>
  <c r="G79" i="1" s="1"/>
  <c r="H79" i="1" s="1"/>
  <c r="C80" i="1" s="1"/>
  <c r="E80" i="1" l="1"/>
  <c r="D80" i="1"/>
  <c r="F80" i="1" l="1"/>
  <c r="G80" i="1" s="1"/>
  <c r="H80" i="1" s="1"/>
  <c r="C81" i="1" s="1"/>
  <c r="E81" i="1" l="1"/>
  <c r="D81" i="1"/>
  <c r="F81" i="1" l="1"/>
  <c r="G81" i="1" s="1"/>
  <c r="H81" i="1" s="1"/>
  <c r="C82" i="1" s="1"/>
  <c r="E82" i="1" l="1"/>
  <c r="D82" i="1"/>
  <c r="F82" i="1" l="1"/>
  <c r="G82" i="1" s="1"/>
  <c r="H82" i="1" s="1"/>
  <c r="C83" i="1" s="1"/>
  <c r="D83" i="1" l="1"/>
  <c r="E83" i="1"/>
  <c r="F83" i="1" l="1"/>
  <c r="G83" i="1" s="1"/>
  <c r="H83" i="1" s="1"/>
  <c r="C84" i="1" s="1"/>
  <c r="D84" i="1" l="1"/>
  <c r="E84" i="1"/>
  <c r="F84" i="1" l="1"/>
  <c r="G84" i="1" s="1"/>
  <c r="H84" i="1" s="1"/>
  <c r="C85" i="1" s="1"/>
  <c r="E85" i="1" l="1"/>
  <c r="D85" i="1"/>
  <c r="F85" i="1" l="1"/>
  <c r="G85" i="1" s="1"/>
  <c r="H85" i="1" s="1"/>
  <c r="C86" i="1" s="1"/>
  <c r="E86" i="1" l="1"/>
  <c r="D86" i="1"/>
  <c r="F86" i="1" l="1"/>
  <c r="G86" i="1" s="1"/>
  <c r="H86" i="1" s="1"/>
  <c r="C87" i="1" s="1"/>
  <c r="E87" i="1" l="1"/>
  <c r="D87" i="1"/>
  <c r="F87" i="1" l="1"/>
  <c r="G87" i="1" s="1"/>
  <c r="H87" i="1" s="1"/>
  <c r="C88" i="1" s="1"/>
  <c r="E88" i="1" l="1"/>
  <c r="D88" i="1"/>
  <c r="F88" i="1" l="1"/>
  <c r="G88" i="1" s="1"/>
  <c r="H88" i="1" s="1"/>
  <c r="C89" i="1" s="1"/>
  <c r="D89" i="1" l="1"/>
  <c r="E89" i="1"/>
  <c r="F89" i="1" l="1"/>
  <c r="G89" i="1" s="1"/>
  <c r="H89" i="1" s="1"/>
  <c r="C90" i="1" s="1"/>
  <c r="E90" i="1" l="1"/>
  <c r="D90" i="1"/>
  <c r="F90" i="1" l="1"/>
  <c r="G90" i="1" s="1"/>
  <c r="H90" i="1" s="1"/>
  <c r="C91" i="1" s="1"/>
  <c r="E91" i="1" l="1"/>
  <c r="D91" i="1"/>
  <c r="F91" i="1" l="1"/>
  <c r="G91" i="1" s="1"/>
  <c r="H91" i="1" s="1"/>
  <c r="C92" i="1" s="1"/>
  <c r="D92" i="1" l="1"/>
  <c r="E92" i="1"/>
  <c r="F92" i="1" l="1"/>
  <c r="G92" i="1" s="1"/>
  <c r="H92" i="1" s="1"/>
  <c r="C93" i="1" s="1"/>
  <c r="E93" i="1" l="1"/>
  <c r="D93" i="1"/>
  <c r="F93" i="1" l="1"/>
  <c r="G93" i="1" s="1"/>
  <c r="H93" i="1" s="1"/>
  <c r="C94" i="1" s="1"/>
  <c r="D94" i="1" l="1"/>
  <c r="E94" i="1"/>
  <c r="F94" i="1" l="1"/>
  <c r="G94" i="1" s="1"/>
  <c r="H94" i="1" s="1"/>
  <c r="C95" i="1" s="1"/>
  <c r="E95" i="1" l="1"/>
  <c r="D95" i="1"/>
  <c r="F95" i="1" l="1"/>
  <c r="G95" i="1" s="1"/>
  <c r="H95" i="1" s="1"/>
  <c r="C96" i="1" s="1"/>
  <c r="E96" i="1" l="1"/>
  <c r="D96" i="1"/>
  <c r="F96" i="1" l="1"/>
  <c r="G96" i="1" s="1"/>
  <c r="H96" i="1" s="1"/>
  <c r="C97" i="1" s="1"/>
  <c r="E97" i="1" l="1"/>
  <c r="D97" i="1"/>
  <c r="F97" i="1" l="1"/>
  <c r="G97" i="1" s="1"/>
  <c r="H97" i="1" s="1"/>
  <c r="C98" i="1" s="1"/>
  <c r="D98" i="1" l="1"/>
  <c r="E98" i="1"/>
  <c r="F98" i="1" l="1"/>
  <c r="G98" i="1" s="1"/>
  <c r="H98" i="1" s="1"/>
  <c r="C99" i="1" s="1"/>
  <c r="E99" i="1" l="1"/>
  <c r="D99" i="1"/>
  <c r="F99" i="1" l="1"/>
  <c r="G99" i="1" s="1"/>
  <c r="H99" i="1" s="1"/>
  <c r="C100" i="1" s="1"/>
  <c r="E100" i="1" l="1"/>
  <c r="D100" i="1"/>
  <c r="F100" i="1" l="1"/>
  <c r="G100" i="1" s="1"/>
  <c r="H100" i="1" s="1"/>
  <c r="C101" i="1" s="1"/>
  <c r="E101" i="1" l="1"/>
  <c r="D101" i="1"/>
  <c r="F101" i="1" l="1"/>
  <c r="G101" i="1" s="1"/>
  <c r="H101" i="1" s="1"/>
  <c r="C102" i="1" s="1"/>
  <c r="E102" i="1" l="1"/>
  <c r="D102" i="1"/>
  <c r="F102" i="1" l="1"/>
  <c r="G102" i="1" s="1"/>
  <c r="H102" i="1" s="1"/>
  <c r="C103" i="1" s="1"/>
  <c r="E103" i="1" l="1"/>
  <c r="D103" i="1"/>
  <c r="F103" i="1" l="1"/>
  <c r="G103" i="1" s="1"/>
  <c r="H103" i="1" s="1"/>
  <c r="C104" i="1" s="1"/>
  <c r="E104" i="1" l="1"/>
  <c r="D104" i="1"/>
  <c r="F104" i="1" l="1"/>
  <c r="G104" i="1" s="1"/>
  <c r="H104" i="1" s="1"/>
  <c r="C105" i="1" s="1"/>
  <c r="D105" i="1" l="1"/>
  <c r="E105" i="1"/>
  <c r="F105" i="1" l="1"/>
  <c r="G105" i="1" s="1"/>
  <c r="H105" i="1" s="1"/>
  <c r="C106" i="1" s="1"/>
  <c r="E106" i="1" l="1"/>
  <c r="D106" i="1"/>
  <c r="F106" i="1" l="1"/>
  <c r="G106" i="1" s="1"/>
  <c r="H106" i="1" s="1"/>
  <c r="C107" i="1" s="1"/>
  <c r="E107" i="1" l="1"/>
  <c r="D107" i="1"/>
  <c r="F107" i="1" l="1"/>
  <c r="G107" i="1" s="1"/>
  <c r="H107" i="1" s="1"/>
  <c r="C108" i="1" s="1"/>
  <c r="E108" i="1" l="1"/>
  <c r="D108" i="1"/>
  <c r="F108" i="1" l="1"/>
  <c r="G108" i="1" s="1"/>
  <c r="H108" i="1" s="1"/>
  <c r="C109" i="1" s="1"/>
  <c r="E109" i="1" l="1"/>
  <c r="D109" i="1"/>
  <c r="F109" i="1" l="1"/>
  <c r="G109" i="1" s="1"/>
  <c r="H109" i="1" s="1"/>
  <c r="C110" i="1" s="1"/>
  <c r="E110" i="1" l="1"/>
  <c r="D110" i="1"/>
  <c r="F110" i="1" l="1"/>
  <c r="G110" i="1" s="1"/>
  <c r="H110" i="1" s="1"/>
  <c r="C111" i="1" s="1"/>
  <c r="E111" i="1" l="1"/>
  <c r="D111" i="1"/>
  <c r="F111" i="1" l="1"/>
  <c r="G111" i="1" s="1"/>
  <c r="H111" i="1" s="1"/>
  <c r="C112" i="1" s="1"/>
  <c r="D112" i="1" l="1"/>
  <c r="E112" i="1"/>
  <c r="F112" i="1" l="1"/>
  <c r="G112" i="1" s="1"/>
  <c r="H112" i="1" s="1"/>
  <c r="C113" i="1" s="1"/>
  <c r="E113" i="1" l="1"/>
  <c r="D113" i="1"/>
  <c r="F113" i="1" l="1"/>
  <c r="G113" i="1" s="1"/>
  <c r="H113" i="1" s="1"/>
  <c r="C114" i="1" s="1"/>
  <c r="E114" i="1" l="1"/>
  <c r="D114" i="1"/>
  <c r="F114" i="1" l="1"/>
  <c r="G114" i="1" s="1"/>
  <c r="H114" i="1" s="1"/>
  <c r="C115" i="1" s="1"/>
  <c r="E115" i="1" l="1"/>
  <c r="D115" i="1"/>
  <c r="F115" i="1" l="1"/>
  <c r="G115" i="1" s="1"/>
  <c r="H115" i="1" s="1"/>
  <c r="C116" i="1" s="1"/>
  <c r="E116" i="1" l="1"/>
  <c r="D116" i="1"/>
  <c r="F116" i="1" l="1"/>
  <c r="G116" i="1" s="1"/>
  <c r="H116" i="1" s="1"/>
  <c r="C117" i="1" s="1"/>
  <c r="E117" i="1" l="1"/>
  <c r="D117" i="1"/>
  <c r="F117" i="1" l="1"/>
  <c r="G117" i="1" s="1"/>
  <c r="H117" i="1" s="1"/>
  <c r="C118" i="1" s="1"/>
  <c r="E118" i="1" l="1"/>
  <c r="D118" i="1"/>
  <c r="F118" i="1" l="1"/>
  <c r="G118" i="1" s="1"/>
  <c r="H118" i="1" s="1"/>
  <c r="C119" i="1" s="1"/>
  <c r="E119" i="1" l="1"/>
  <c r="D119" i="1"/>
  <c r="F119" i="1" l="1"/>
  <c r="G119" i="1" s="1"/>
  <c r="H119" i="1" s="1"/>
  <c r="C120" i="1" s="1"/>
  <c r="E120" i="1" l="1"/>
  <c r="D120" i="1"/>
  <c r="F120" i="1" l="1"/>
  <c r="G120" i="1" s="1"/>
  <c r="H120" i="1" s="1"/>
  <c r="C121" i="1" s="1"/>
  <c r="E121" i="1" l="1"/>
  <c r="D121" i="1"/>
  <c r="F121" i="1" l="1"/>
  <c r="G121" i="1" s="1"/>
  <c r="H121" i="1" s="1"/>
  <c r="C122" i="1" s="1"/>
  <c r="E122" i="1" l="1"/>
  <c r="D122" i="1"/>
  <c r="F122" i="1" l="1"/>
  <c r="G122" i="1" s="1"/>
  <c r="H122" i="1" s="1"/>
  <c r="C123" i="1" s="1"/>
  <c r="E123" i="1" l="1"/>
  <c r="D123" i="1"/>
  <c r="F123" i="1" l="1"/>
  <c r="G123" i="1" s="1"/>
  <c r="H123" i="1" s="1"/>
  <c r="C124" i="1" s="1"/>
  <c r="D124" i="1" l="1"/>
  <c r="E124" i="1"/>
  <c r="F124" i="1" l="1"/>
  <c r="G124" i="1" s="1"/>
  <c r="H124" i="1" s="1"/>
  <c r="C125" i="1" s="1"/>
  <c r="E125" i="1" l="1"/>
  <c r="D125" i="1"/>
  <c r="F125" i="1" l="1"/>
  <c r="G125" i="1" s="1"/>
  <c r="H125" i="1" s="1"/>
  <c r="C126" i="1" s="1"/>
  <c r="D126" i="1" s="1"/>
  <c r="E126" i="1" l="1"/>
  <c r="F126" i="1" s="1"/>
  <c r="G126" i="1" s="1"/>
  <c r="H126" i="1" s="1"/>
  <c r="C127" i="1" s="1"/>
  <c r="E127" i="1" l="1"/>
  <c r="D127" i="1"/>
  <c r="F127" i="1" l="1"/>
  <c r="G127" i="1" l="1"/>
  <c r="H127" i="1" s="1"/>
  <c r="C128" i="1" s="1"/>
  <c r="E128" i="1" l="1"/>
  <c r="D128" i="1"/>
  <c r="F128" i="1" l="1"/>
  <c r="G128" i="1" s="1"/>
  <c r="H128" i="1" s="1"/>
  <c r="C129" i="1" s="1"/>
  <c r="E129" i="1" s="1"/>
  <c r="D129" i="1" l="1"/>
  <c r="F129" i="1" s="1"/>
  <c r="G129" i="1" l="1"/>
  <c r="H129" i="1" s="1"/>
  <c r="C130" i="1" s="1"/>
  <c r="D130" i="1" l="1"/>
  <c r="E130" i="1"/>
  <c r="F130" i="1" l="1"/>
  <c r="G130" i="1" s="1"/>
  <c r="H130" i="1" s="1"/>
  <c r="C131" i="1" s="1"/>
  <c r="E131" i="1" l="1"/>
  <c r="D131" i="1"/>
  <c r="F131" i="1" l="1"/>
  <c r="G131" i="1" s="1"/>
  <c r="H131" i="1" s="1"/>
  <c r="C132" i="1" s="1"/>
  <c r="D132" i="1" l="1"/>
  <c r="E132" i="1"/>
  <c r="F132" i="1" l="1"/>
  <c r="G132" i="1" s="1"/>
  <c r="H132" i="1" s="1"/>
  <c r="C133" i="1" s="1"/>
  <c r="E133" i="1" l="1"/>
  <c r="D133" i="1"/>
  <c r="F133" i="1" l="1"/>
  <c r="G133" i="1" s="1"/>
  <c r="H133" i="1" s="1"/>
  <c r="C134" i="1" s="1"/>
  <c r="E134" i="1" l="1"/>
  <c r="D134" i="1"/>
  <c r="F134" i="1" l="1"/>
  <c r="G134" i="1" s="1"/>
  <c r="H134" i="1" s="1"/>
  <c r="C135" i="1" s="1"/>
  <c r="D135" i="1" l="1"/>
  <c r="E135" i="1"/>
  <c r="F135" i="1" l="1"/>
  <c r="G135" i="1" s="1"/>
  <c r="H135" i="1" s="1"/>
  <c r="C136" i="1" s="1"/>
  <c r="D136" i="1" l="1"/>
  <c r="E136" i="1"/>
  <c r="F136" i="1" l="1"/>
  <c r="G136" i="1" s="1"/>
  <c r="H136" i="1" s="1"/>
  <c r="C137" i="1" s="1"/>
  <c r="D137" i="1" l="1"/>
  <c r="E137" i="1"/>
  <c r="F137" i="1" l="1"/>
  <c r="G137" i="1" l="1"/>
  <c r="H137" i="1" s="1"/>
  <c r="C138" i="1" s="1"/>
  <c r="E138" i="1" l="1"/>
  <c r="D138" i="1"/>
  <c r="F138" i="1" l="1"/>
  <c r="G138" i="1" s="1"/>
  <c r="H138" i="1" s="1"/>
  <c r="C139" i="1" s="1"/>
  <c r="E139" i="1" l="1"/>
  <c r="D139" i="1"/>
  <c r="F139" i="1" l="1"/>
  <c r="G139" i="1" s="1"/>
  <c r="H139" i="1" s="1"/>
  <c r="C140" i="1" s="1"/>
  <c r="E140" i="1" l="1"/>
  <c r="D140" i="1"/>
  <c r="F140" i="1" l="1"/>
  <c r="G140" i="1" s="1"/>
  <c r="H140" i="1" s="1"/>
  <c r="C141" i="1" s="1"/>
  <c r="E141" i="1" l="1"/>
  <c r="D141" i="1"/>
  <c r="F141" i="1" l="1"/>
  <c r="G141" i="1" s="1"/>
  <c r="H141" i="1" s="1"/>
  <c r="C142" i="1" s="1"/>
  <c r="E142" i="1" l="1"/>
  <c r="D142" i="1"/>
  <c r="F142" i="1" l="1"/>
  <c r="G142" i="1" s="1"/>
  <c r="H142" i="1" s="1"/>
  <c r="C143" i="1" s="1"/>
  <c r="D143" i="1" l="1"/>
  <c r="E143" i="1"/>
  <c r="F143" i="1" l="1"/>
  <c r="G143" i="1" s="1"/>
  <c r="H143" i="1" s="1"/>
  <c r="C144" i="1" s="1"/>
  <c r="E144" i="1" l="1"/>
  <c r="D144" i="1"/>
  <c r="F144" i="1" l="1"/>
  <c r="G144" i="1" s="1"/>
  <c r="H144" i="1" s="1"/>
  <c r="C145" i="1" s="1"/>
  <c r="D145" i="1" l="1"/>
  <c r="E145" i="1"/>
  <c r="F145" i="1" l="1"/>
  <c r="G145" i="1" s="1"/>
  <c r="H145" i="1" s="1"/>
  <c r="C146" i="1" s="1"/>
  <c r="E146" i="1" l="1"/>
  <c r="D146" i="1"/>
  <c r="F146" i="1" l="1"/>
  <c r="G146" i="1" s="1"/>
  <c r="H146" i="1" s="1"/>
  <c r="C147" i="1" s="1"/>
  <c r="E147" i="1" l="1"/>
  <c r="D147" i="1"/>
  <c r="F147" i="1" l="1"/>
  <c r="G147" i="1" s="1"/>
  <c r="H147" i="1" s="1"/>
  <c r="C148" i="1" s="1"/>
  <c r="E148" i="1" l="1"/>
  <c r="D148" i="1"/>
  <c r="F148" i="1" l="1"/>
  <c r="G148" i="1" s="1"/>
  <c r="H148" i="1" s="1"/>
  <c r="C149" i="1" s="1"/>
  <c r="E149" i="1" l="1"/>
  <c r="D149" i="1"/>
  <c r="F149" i="1" l="1"/>
  <c r="G149" i="1" s="1"/>
  <c r="H149" i="1" l="1"/>
  <c r="C150" i="1" s="1"/>
  <c r="E150" i="1" s="1"/>
  <c r="D150" i="1" l="1"/>
  <c r="F150" i="1" s="1"/>
  <c r="G150" i="1" s="1"/>
  <c r="H150" i="1" s="1"/>
  <c r="C151" i="1" s="1"/>
  <c r="E151" i="1" l="1"/>
  <c r="D151" i="1"/>
  <c r="F151" i="1" l="1"/>
  <c r="G151" i="1" s="1"/>
  <c r="H151" i="1" s="1"/>
  <c r="C152" i="1" s="1"/>
  <c r="E152" i="1" l="1"/>
  <c r="D152" i="1"/>
  <c r="F152" i="1" l="1"/>
  <c r="G152" i="1" s="1"/>
  <c r="H152" i="1" s="1"/>
  <c r="C153" i="1" s="1"/>
  <c r="E153" i="1" l="1"/>
  <c r="D153" i="1"/>
  <c r="F153" i="1" l="1"/>
  <c r="G153" i="1" l="1"/>
  <c r="H153" i="1" s="1"/>
  <c r="C154" i="1" s="1"/>
  <c r="E154" i="1" l="1"/>
  <c r="D154" i="1"/>
  <c r="F154" i="1" l="1"/>
  <c r="G154" i="1" s="1"/>
  <c r="H154" i="1" s="1"/>
  <c r="C155" i="1" s="1"/>
  <c r="D155" i="1" l="1"/>
  <c r="E155" i="1"/>
  <c r="F155" i="1" l="1"/>
  <c r="G155" i="1" s="1"/>
  <c r="H155" i="1" s="1"/>
  <c r="C156" i="1" s="1"/>
  <c r="D156" i="1" l="1"/>
  <c r="E156" i="1"/>
  <c r="F156" i="1" l="1"/>
  <c r="G156" i="1" l="1"/>
  <c r="H156" i="1" s="1"/>
  <c r="C157" i="1" s="1"/>
  <c r="E157" i="1" l="1"/>
  <c r="D157" i="1"/>
  <c r="F157" i="1" l="1"/>
  <c r="G157" i="1" s="1"/>
  <c r="H157" i="1" s="1"/>
  <c r="C158" i="1" s="1"/>
  <c r="E158" i="1" l="1"/>
  <c r="D158" i="1"/>
  <c r="F158" i="1" l="1"/>
  <c r="G158" i="1" s="1"/>
  <c r="H158" i="1" s="1"/>
  <c r="C159" i="1" s="1"/>
  <c r="E159" i="1" l="1"/>
  <c r="D159" i="1"/>
  <c r="F159" i="1" l="1"/>
  <c r="G159" i="1" s="1"/>
  <c r="H159" i="1" s="1"/>
  <c r="C160" i="1" s="1"/>
  <c r="E160" i="1" l="1"/>
  <c r="D160" i="1"/>
  <c r="F160" i="1" l="1"/>
  <c r="G160" i="1" s="1"/>
  <c r="H160" i="1" s="1"/>
  <c r="C161" i="1" s="1"/>
  <c r="E161" i="1" l="1"/>
  <c r="D161" i="1"/>
  <c r="F161" i="1" l="1"/>
  <c r="G161" i="1" s="1"/>
  <c r="H161" i="1" s="1"/>
  <c r="C162" i="1" s="1"/>
  <c r="E162" i="1" l="1"/>
  <c r="D162" i="1"/>
  <c r="F162" i="1" l="1"/>
  <c r="G162" i="1" s="1"/>
  <c r="H162" i="1" s="1"/>
  <c r="C163" i="1" s="1"/>
  <c r="E163" i="1" l="1"/>
  <c r="D163" i="1"/>
  <c r="F163" i="1" s="1"/>
  <c r="G163" i="1" l="1"/>
  <c r="H163" i="1" s="1"/>
  <c r="C164" i="1" s="1"/>
  <c r="D164" i="1" l="1"/>
  <c r="E164" i="1"/>
  <c r="F164" i="1" l="1"/>
  <c r="G164" i="1" s="1"/>
  <c r="H164" i="1" l="1"/>
  <c r="C165" i="1" s="1"/>
  <c r="D165" i="1" s="1"/>
  <c r="E165" i="1" l="1"/>
  <c r="F165" i="1" s="1"/>
  <c r="G165" i="1" l="1"/>
  <c r="H165" i="1" s="1"/>
  <c r="C166" i="1" s="1"/>
  <c r="D166" i="1" l="1"/>
  <c r="E166" i="1"/>
  <c r="F166" i="1" l="1"/>
  <c r="G166" i="1" s="1"/>
  <c r="H166" i="1" s="1"/>
  <c r="C167" i="1" s="1"/>
  <c r="E167" i="1" l="1"/>
  <c r="D167" i="1"/>
  <c r="F167" i="1" l="1"/>
  <c r="G167" i="1" s="1"/>
  <c r="H167" i="1" s="1"/>
  <c r="C168" i="1" s="1"/>
  <c r="D168" i="1" l="1"/>
  <c r="E168" i="1"/>
  <c r="F168" i="1" l="1"/>
  <c r="G168" i="1" l="1"/>
  <c r="H168" i="1" s="1"/>
  <c r="C169" i="1" s="1"/>
  <c r="E169" i="1" l="1"/>
  <c r="D169" i="1"/>
  <c r="F169" i="1" l="1"/>
  <c r="G169" i="1" s="1"/>
  <c r="H169" i="1" s="1"/>
  <c r="C170" i="1" s="1"/>
  <c r="D170" i="1" l="1"/>
  <c r="E170" i="1"/>
  <c r="F170" i="1" l="1"/>
  <c r="G170" i="1" l="1"/>
  <c r="H170" i="1" s="1"/>
  <c r="C171" i="1" s="1"/>
  <c r="E171" i="1" l="1"/>
  <c r="D171" i="1"/>
  <c r="F171" i="1" l="1"/>
  <c r="G171" i="1" s="1"/>
  <c r="H171" i="1" s="1"/>
  <c r="C172" i="1" s="1"/>
  <c r="D172" i="1" l="1"/>
  <c r="E172" i="1"/>
  <c r="F172" i="1" l="1"/>
  <c r="G172" i="1" s="1"/>
  <c r="H172" i="1" s="1"/>
  <c r="C173" i="1" s="1"/>
  <c r="E173" i="1" l="1"/>
  <c r="D173" i="1"/>
  <c r="F173" i="1" l="1"/>
  <c r="G173" i="1" s="1"/>
  <c r="H173" i="1" s="1"/>
  <c r="C174" i="1" s="1"/>
  <c r="E174" i="1" l="1"/>
  <c r="D174" i="1"/>
  <c r="F174" i="1" l="1"/>
  <c r="G174" i="1" s="1"/>
  <c r="H174" i="1" s="1"/>
  <c r="C175" i="1" s="1"/>
  <c r="D175" i="1" l="1"/>
  <c r="E175" i="1"/>
  <c r="F175" i="1" l="1"/>
  <c r="G175" i="1" s="1"/>
  <c r="H175" i="1" s="1"/>
  <c r="C176" i="1" s="1"/>
  <c r="E176" i="1" l="1"/>
  <c r="D176" i="1"/>
  <c r="F176" i="1" l="1"/>
  <c r="G176" i="1" s="1"/>
  <c r="H176" i="1" s="1"/>
  <c r="C177" i="1" s="1"/>
  <c r="E177" i="1" l="1"/>
  <c r="D177" i="1"/>
  <c r="F177" i="1" l="1"/>
  <c r="G177" i="1" s="1"/>
  <c r="H177" i="1" s="1"/>
  <c r="C178" i="1" s="1"/>
  <c r="E178" i="1" l="1"/>
  <c r="D178" i="1"/>
  <c r="F178" i="1" l="1"/>
  <c r="G178" i="1" s="1"/>
  <c r="H178" i="1" s="1"/>
  <c r="C179" i="1" s="1"/>
  <c r="E179" i="1" l="1"/>
  <c r="D179" i="1"/>
  <c r="F179" i="1" l="1"/>
  <c r="G179" i="1" s="1"/>
  <c r="H179" i="1" s="1"/>
  <c r="C180" i="1" s="1"/>
  <c r="E180" i="1" l="1"/>
  <c r="D180" i="1"/>
  <c r="F180" i="1" l="1"/>
  <c r="G180" i="1" s="1"/>
  <c r="H180" i="1" s="1"/>
  <c r="C181" i="1" s="1"/>
  <c r="E181" i="1" l="1"/>
  <c r="D181" i="1"/>
  <c r="F181" i="1" l="1"/>
  <c r="G181" i="1" s="1"/>
  <c r="H181" i="1" s="1"/>
  <c r="C182" i="1" s="1"/>
  <c r="E182" i="1" l="1"/>
  <c r="D182" i="1"/>
  <c r="F182" i="1" l="1"/>
  <c r="G182" i="1" s="1"/>
  <c r="H182" i="1" s="1"/>
  <c r="C183" i="1" s="1"/>
  <c r="E183" i="1" l="1"/>
  <c r="D183" i="1"/>
  <c r="F183" i="1" l="1"/>
  <c r="G183" i="1" s="1"/>
  <c r="H183" i="1" s="1"/>
  <c r="C184" i="1" s="1"/>
  <c r="E184" i="1" l="1"/>
  <c r="D184" i="1"/>
  <c r="F184" i="1" l="1"/>
  <c r="G184" i="1" s="1"/>
  <c r="H184" i="1" s="1"/>
  <c r="C185" i="1" s="1"/>
  <c r="E185" i="1" l="1"/>
  <c r="D185" i="1"/>
  <c r="F185" i="1" l="1"/>
  <c r="G185" i="1" s="1"/>
  <c r="H185" i="1" s="1"/>
  <c r="C186" i="1" s="1"/>
  <c r="E186" i="1" l="1"/>
  <c r="D186" i="1"/>
  <c r="F186" i="1" l="1"/>
  <c r="G186" i="1" s="1"/>
  <c r="H186" i="1" s="1"/>
  <c r="C187" i="1" s="1"/>
  <c r="E187" i="1" l="1"/>
  <c r="D187" i="1"/>
  <c r="F187" i="1" l="1"/>
  <c r="G187" i="1" s="1"/>
  <c r="H187" i="1" s="1"/>
  <c r="C188" i="1" s="1"/>
  <c r="E188" i="1" l="1"/>
  <c r="D188" i="1"/>
  <c r="F188" i="1" l="1"/>
  <c r="G188" i="1" s="1"/>
  <c r="H188" i="1" s="1"/>
  <c r="C189" i="1" s="1"/>
  <c r="E189" i="1" l="1"/>
  <c r="D189" i="1"/>
  <c r="F189" i="1" l="1"/>
  <c r="G189" i="1" s="1"/>
  <c r="H189" i="1" s="1"/>
  <c r="C190" i="1" s="1"/>
  <c r="E190" i="1" l="1"/>
  <c r="D190" i="1"/>
  <c r="F190" i="1" l="1"/>
  <c r="G190" i="1" s="1"/>
  <c r="H190" i="1" s="1"/>
  <c r="C191" i="1" s="1"/>
  <c r="E191" i="1" l="1"/>
  <c r="D191" i="1"/>
  <c r="F191" i="1" l="1"/>
  <c r="G191" i="1" s="1"/>
  <c r="H191" i="1" s="1"/>
  <c r="C192" i="1" s="1"/>
  <c r="E192" i="1" l="1"/>
  <c r="D192" i="1"/>
  <c r="F192" i="1" l="1"/>
  <c r="G192" i="1" s="1"/>
  <c r="H192" i="1" s="1"/>
  <c r="C193" i="1" s="1"/>
  <c r="E193" i="1" l="1"/>
  <c r="D193" i="1"/>
  <c r="F193" i="1" l="1"/>
  <c r="G193" i="1" s="1"/>
  <c r="H193" i="1" s="1"/>
  <c r="C194" i="1" s="1"/>
  <c r="D194" i="1" l="1"/>
  <c r="E194" i="1"/>
  <c r="F194" i="1" l="1"/>
  <c r="G194" i="1" s="1"/>
  <c r="H194" i="1" s="1"/>
  <c r="C195" i="1" s="1"/>
  <c r="E195" i="1" l="1"/>
  <c r="D195" i="1"/>
  <c r="F195" i="1" l="1"/>
  <c r="G195" i="1" s="1"/>
  <c r="H195" i="1" s="1"/>
  <c r="C196" i="1" s="1"/>
  <c r="E196" i="1" l="1"/>
  <c r="D196" i="1"/>
  <c r="F196" i="1" l="1"/>
  <c r="G196" i="1" s="1"/>
  <c r="H196" i="1" s="1"/>
  <c r="C197" i="1" s="1"/>
  <c r="E197" i="1" l="1"/>
  <c r="D197" i="1"/>
  <c r="F197" i="1" l="1"/>
  <c r="G197" i="1" s="1"/>
  <c r="H197" i="1" s="1"/>
  <c r="C198" i="1" s="1"/>
  <c r="E198" i="1" l="1"/>
  <c r="D198" i="1"/>
  <c r="F198" i="1" l="1"/>
  <c r="G198" i="1" s="1"/>
  <c r="H198" i="1" s="1"/>
  <c r="C199" i="1" s="1"/>
  <c r="D199" i="1" l="1"/>
  <c r="E199" i="1"/>
  <c r="F199" i="1" l="1"/>
  <c r="G199" i="1" s="1"/>
  <c r="H199" i="1" s="1"/>
  <c r="C200" i="1" s="1"/>
  <c r="E200" i="1" l="1"/>
  <c r="K4" i="1" s="1"/>
  <c r="D200" i="1"/>
  <c r="F200" i="1" l="1"/>
  <c r="G200" i="1" s="1"/>
  <c r="K26" i="1" s="1"/>
  <c r="H200" i="1" l="1"/>
  <c r="K6" i="1"/>
  <c r="K5" i="1"/>
</calcChain>
</file>

<file path=xl/sharedStrings.xml><?xml version="1.0" encoding="utf-8"?>
<sst xmlns="http://schemas.openxmlformats.org/spreadsheetml/2006/main" count="14" uniqueCount="14">
  <si>
    <t>data</t>
  </si>
  <si>
    <t>stan drewna rano</t>
  </si>
  <si>
    <t>ogrzewanie rano</t>
  </si>
  <si>
    <t>stan drewna po 1. paleniu</t>
  </si>
  <si>
    <t>palenie wieczorem</t>
  </si>
  <si>
    <t>stan drewna wieczorem</t>
  </si>
  <si>
    <t>dzien tyg</t>
  </si>
  <si>
    <t>jeden wsad kominkowy:</t>
  </si>
  <si>
    <t>czy dostawa</t>
  </si>
  <si>
    <t>ilość dostaw drewna:</t>
  </si>
  <si>
    <t>ogrzewanie gazem wieczorem:</t>
  </si>
  <si>
    <t>ogrzewanie drewnem wieczorem:</t>
  </si>
  <si>
    <t>DOSTAWA:</t>
  </si>
  <si>
    <t>ilosc dni z gazem: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</si>
</sst>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1" xfId="0" applyBorder="1"/>
  </cellXfs>
  <cellStyles count="1">
    <cellStyle name="Normalny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</a:t>
            </a:r>
            <a:r>
              <a:rPr lang="pl-PL" baseline="0"/>
              <a:t> drewna po wieczornym paleniu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Arkusz1!$A$2:$A$200</c:f>
              <c:numCache>
                <c:formatCode>m/d/yyyy</c:formatCode>
                <c:ptCount val="199"/>
                <c:pt idx="0">
                  <c:v>42262</c:v>
                </c:pt>
                <c:pt idx="1">
                  <c:v>42263</c:v>
                </c:pt>
                <c:pt idx="2">
                  <c:v>42264</c:v>
                </c:pt>
                <c:pt idx="3">
                  <c:v>42265</c:v>
                </c:pt>
                <c:pt idx="4">
                  <c:v>42266</c:v>
                </c:pt>
                <c:pt idx="5">
                  <c:v>42267</c:v>
                </c:pt>
                <c:pt idx="6">
                  <c:v>42268</c:v>
                </c:pt>
                <c:pt idx="7">
                  <c:v>42269</c:v>
                </c:pt>
                <c:pt idx="8">
                  <c:v>42270</c:v>
                </c:pt>
                <c:pt idx="9">
                  <c:v>42271</c:v>
                </c:pt>
                <c:pt idx="10">
                  <c:v>42272</c:v>
                </c:pt>
                <c:pt idx="11">
                  <c:v>42273</c:v>
                </c:pt>
                <c:pt idx="12">
                  <c:v>42274</c:v>
                </c:pt>
                <c:pt idx="13">
                  <c:v>42275</c:v>
                </c:pt>
                <c:pt idx="14">
                  <c:v>42276</c:v>
                </c:pt>
                <c:pt idx="15">
                  <c:v>42277</c:v>
                </c:pt>
                <c:pt idx="16">
                  <c:v>42278</c:v>
                </c:pt>
                <c:pt idx="17">
                  <c:v>42279</c:v>
                </c:pt>
                <c:pt idx="18">
                  <c:v>42280</c:v>
                </c:pt>
                <c:pt idx="19">
                  <c:v>42281</c:v>
                </c:pt>
                <c:pt idx="20">
                  <c:v>42282</c:v>
                </c:pt>
                <c:pt idx="21">
                  <c:v>42283</c:v>
                </c:pt>
                <c:pt idx="22">
                  <c:v>42284</c:v>
                </c:pt>
                <c:pt idx="23">
                  <c:v>42285</c:v>
                </c:pt>
                <c:pt idx="24">
                  <c:v>42286</c:v>
                </c:pt>
                <c:pt idx="25">
                  <c:v>42287</c:v>
                </c:pt>
                <c:pt idx="26">
                  <c:v>42288</c:v>
                </c:pt>
                <c:pt idx="27">
                  <c:v>42289</c:v>
                </c:pt>
                <c:pt idx="28">
                  <c:v>42290</c:v>
                </c:pt>
                <c:pt idx="29">
                  <c:v>42291</c:v>
                </c:pt>
                <c:pt idx="30">
                  <c:v>42292</c:v>
                </c:pt>
                <c:pt idx="31">
                  <c:v>42293</c:v>
                </c:pt>
                <c:pt idx="32">
                  <c:v>42294</c:v>
                </c:pt>
                <c:pt idx="33">
                  <c:v>42295</c:v>
                </c:pt>
                <c:pt idx="34">
                  <c:v>42296</c:v>
                </c:pt>
                <c:pt idx="35">
                  <c:v>42297</c:v>
                </c:pt>
                <c:pt idx="36">
                  <c:v>42298</c:v>
                </c:pt>
                <c:pt idx="37">
                  <c:v>42299</c:v>
                </c:pt>
                <c:pt idx="38">
                  <c:v>42300</c:v>
                </c:pt>
                <c:pt idx="39">
                  <c:v>42301</c:v>
                </c:pt>
                <c:pt idx="40">
                  <c:v>42302</c:v>
                </c:pt>
                <c:pt idx="41">
                  <c:v>42303</c:v>
                </c:pt>
                <c:pt idx="42">
                  <c:v>42304</c:v>
                </c:pt>
                <c:pt idx="43">
                  <c:v>42305</c:v>
                </c:pt>
                <c:pt idx="44">
                  <c:v>42306</c:v>
                </c:pt>
                <c:pt idx="45">
                  <c:v>42307</c:v>
                </c:pt>
                <c:pt idx="46">
                  <c:v>42308</c:v>
                </c:pt>
                <c:pt idx="47">
                  <c:v>42309</c:v>
                </c:pt>
                <c:pt idx="48">
                  <c:v>42310</c:v>
                </c:pt>
                <c:pt idx="49">
                  <c:v>42311</c:v>
                </c:pt>
                <c:pt idx="50">
                  <c:v>42312</c:v>
                </c:pt>
                <c:pt idx="51">
                  <c:v>42313</c:v>
                </c:pt>
                <c:pt idx="52">
                  <c:v>42314</c:v>
                </c:pt>
                <c:pt idx="53">
                  <c:v>42315</c:v>
                </c:pt>
                <c:pt idx="54">
                  <c:v>42316</c:v>
                </c:pt>
                <c:pt idx="55">
                  <c:v>42317</c:v>
                </c:pt>
                <c:pt idx="56">
                  <c:v>42318</c:v>
                </c:pt>
                <c:pt idx="57">
                  <c:v>42319</c:v>
                </c:pt>
                <c:pt idx="58">
                  <c:v>42320</c:v>
                </c:pt>
                <c:pt idx="59">
                  <c:v>42321</c:v>
                </c:pt>
                <c:pt idx="60">
                  <c:v>42322</c:v>
                </c:pt>
                <c:pt idx="61">
                  <c:v>42323</c:v>
                </c:pt>
                <c:pt idx="62">
                  <c:v>42324</c:v>
                </c:pt>
                <c:pt idx="63">
                  <c:v>42325</c:v>
                </c:pt>
                <c:pt idx="64">
                  <c:v>42326</c:v>
                </c:pt>
                <c:pt idx="65">
                  <c:v>42327</c:v>
                </c:pt>
                <c:pt idx="66">
                  <c:v>42328</c:v>
                </c:pt>
                <c:pt idx="67">
                  <c:v>42329</c:v>
                </c:pt>
                <c:pt idx="68">
                  <c:v>42330</c:v>
                </c:pt>
                <c:pt idx="69">
                  <c:v>42331</c:v>
                </c:pt>
                <c:pt idx="70">
                  <c:v>42332</c:v>
                </c:pt>
                <c:pt idx="71">
                  <c:v>42333</c:v>
                </c:pt>
                <c:pt idx="72">
                  <c:v>42334</c:v>
                </c:pt>
                <c:pt idx="73">
                  <c:v>42335</c:v>
                </c:pt>
                <c:pt idx="74">
                  <c:v>42336</c:v>
                </c:pt>
                <c:pt idx="75">
                  <c:v>42337</c:v>
                </c:pt>
                <c:pt idx="76">
                  <c:v>42338</c:v>
                </c:pt>
                <c:pt idx="77">
                  <c:v>42339</c:v>
                </c:pt>
                <c:pt idx="78">
                  <c:v>42340</c:v>
                </c:pt>
                <c:pt idx="79">
                  <c:v>42341</c:v>
                </c:pt>
                <c:pt idx="80">
                  <c:v>42342</c:v>
                </c:pt>
                <c:pt idx="81">
                  <c:v>42343</c:v>
                </c:pt>
                <c:pt idx="82">
                  <c:v>42344</c:v>
                </c:pt>
                <c:pt idx="83">
                  <c:v>42345</c:v>
                </c:pt>
                <c:pt idx="84">
                  <c:v>42346</c:v>
                </c:pt>
                <c:pt idx="85">
                  <c:v>42347</c:v>
                </c:pt>
                <c:pt idx="86">
                  <c:v>42348</c:v>
                </c:pt>
                <c:pt idx="87">
                  <c:v>42349</c:v>
                </c:pt>
                <c:pt idx="88">
                  <c:v>42350</c:v>
                </c:pt>
                <c:pt idx="89">
                  <c:v>42351</c:v>
                </c:pt>
                <c:pt idx="90">
                  <c:v>42352</c:v>
                </c:pt>
                <c:pt idx="91">
                  <c:v>42353</c:v>
                </c:pt>
                <c:pt idx="92">
                  <c:v>42354</c:v>
                </c:pt>
                <c:pt idx="93">
                  <c:v>42355</c:v>
                </c:pt>
                <c:pt idx="94">
                  <c:v>42356</c:v>
                </c:pt>
                <c:pt idx="95">
                  <c:v>42357</c:v>
                </c:pt>
                <c:pt idx="96">
                  <c:v>42358</c:v>
                </c:pt>
                <c:pt idx="97">
                  <c:v>42359</c:v>
                </c:pt>
                <c:pt idx="98">
                  <c:v>42360</c:v>
                </c:pt>
                <c:pt idx="99">
                  <c:v>42361</c:v>
                </c:pt>
                <c:pt idx="100">
                  <c:v>42362</c:v>
                </c:pt>
                <c:pt idx="101">
                  <c:v>42363</c:v>
                </c:pt>
                <c:pt idx="102">
                  <c:v>42364</c:v>
                </c:pt>
                <c:pt idx="103">
                  <c:v>42365</c:v>
                </c:pt>
                <c:pt idx="104">
                  <c:v>42366</c:v>
                </c:pt>
                <c:pt idx="105">
                  <c:v>42367</c:v>
                </c:pt>
                <c:pt idx="106">
                  <c:v>42368</c:v>
                </c:pt>
                <c:pt idx="107">
                  <c:v>42369</c:v>
                </c:pt>
                <c:pt idx="108">
                  <c:v>42370</c:v>
                </c:pt>
                <c:pt idx="109">
                  <c:v>42371</c:v>
                </c:pt>
                <c:pt idx="110">
                  <c:v>42372</c:v>
                </c:pt>
                <c:pt idx="111">
                  <c:v>42373</c:v>
                </c:pt>
                <c:pt idx="112">
                  <c:v>42374</c:v>
                </c:pt>
                <c:pt idx="113">
                  <c:v>42375</c:v>
                </c:pt>
                <c:pt idx="114">
                  <c:v>42376</c:v>
                </c:pt>
                <c:pt idx="115">
                  <c:v>42377</c:v>
                </c:pt>
                <c:pt idx="116">
                  <c:v>42378</c:v>
                </c:pt>
                <c:pt idx="117">
                  <c:v>42379</c:v>
                </c:pt>
                <c:pt idx="118">
                  <c:v>42380</c:v>
                </c:pt>
                <c:pt idx="119">
                  <c:v>42381</c:v>
                </c:pt>
                <c:pt idx="120">
                  <c:v>42382</c:v>
                </c:pt>
                <c:pt idx="121">
                  <c:v>42383</c:v>
                </c:pt>
                <c:pt idx="122">
                  <c:v>42384</c:v>
                </c:pt>
                <c:pt idx="123">
                  <c:v>42385</c:v>
                </c:pt>
                <c:pt idx="124">
                  <c:v>42386</c:v>
                </c:pt>
                <c:pt idx="125">
                  <c:v>42387</c:v>
                </c:pt>
                <c:pt idx="126">
                  <c:v>42388</c:v>
                </c:pt>
                <c:pt idx="127">
                  <c:v>42389</c:v>
                </c:pt>
                <c:pt idx="128">
                  <c:v>42390</c:v>
                </c:pt>
                <c:pt idx="129">
                  <c:v>42391</c:v>
                </c:pt>
                <c:pt idx="130">
                  <c:v>42392</c:v>
                </c:pt>
                <c:pt idx="131">
                  <c:v>42393</c:v>
                </c:pt>
                <c:pt idx="132">
                  <c:v>42394</c:v>
                </c:pt>
                <c:pt idx="133">
                  <c:v>42395</c:v>
                </c:pt>
                <c:pt idx="134">
                  <c:v>42396</c:v>
                </c:pt>
                <c:pt idx="135">
                  <c:v>42397</c:v>
                </c:pt>
                <c:pt idx="136">
                  <c:v>42398</c:v>
                </c:pt>
                <c:pt idx="137">
                  <c:v>42399</c:v>
                </c:pt>
                <c:pt idx="138">
                  <c:v>42400</c:v>
                </c:pt>
                <c:pt idx="139">
                  <c:v>42401</c:v>
                </c:pt>
                <c:pt idx="140">
                  <c:v>42402</c:v>
                </c:pt>
                <c:pt idx="141">
                  <c:v>42403</c:v>
                </c:pt>
                <c:pt idx="142">
                  <c:v>42404</c:v>
                </c:pt>
                <c:pt idx="143">
                  <c:v>42405</c:v>
                </c:pt>
                <c:pt idx="144">
                  <c:v>42406</c:v>
                </c:pt>
                <c:pt idx="145">
                  <c:v>42407</c:v>
                </c:pt>
                <c:pt idx="146">
                  <c:v>42408</c:v>
                </c:pt>
                <c:pt idx="147">
                  <c:v>42409</c:v>
                </c:pt>
                <c:pt idx="148">
                  <c:v>42410</c:v>
                </c:pt>
                <c:pt idx="149">
                  <c:v>42411</c:v>
                </c:pt>
                <c:pt idx="150">
                  <c:v>42412</c:v>
                </c:pt>
                <c:pt idx="151">
                  <c:v>42413</c:v>
                </c:pt>
                <c:pt idx="152">
                  <c:v>42414</c:v>
                </c:pt>
                <c:pt idx="153">
                  <c:v>42415</c:v>
                </c:pt>
                <c:pt idx="154">
                  <c:v>42416</c:v>
                </c:pt>
                <c:pt idx="155">
                  <c:v>42417</c:v>
                </c:pt>
                <c:pt idx="156">
                  <c:v>42418</c:v>
                </c:pt>
                <c:pt idx="157">
                  <c:v>42419</c:v>
                </c:pt>
                <c:pt idx="158">
                  <c:v>42420</c:v>
                </c:pt>
                <c:pt idx="159">
                  <c:v>42421</c:v>
                </c:pt>
                <c:pt idx="160">
                  <c:v>42422</c:v>
                </c:pt>
                <c:pt idx="161">
                  <c:v>42423</c:v>
                </c:pt>
                <c:pt idx="162">
                  <c:v>42424</c:v>
                </c:pt>
                <c:pt idx="163">
                  <c:v>42425</c:v>
                </c:pt>
                <c:pt idx="164">
                  <c:v>42426</c:v>
                </c:pt>
                <c:pt idx="165">
                  <c:v>42427</c:v>
                </c:pt>
                <c:pt idx="166">
                  <c:v>42428</c:v>
                </c:pt>
                <c:pt idx="167">
                  <c:v>42429</c:v>
                </c:pt>
                <c:pt idx="168">
                  <c:v>42430</c:v>
                </c:pt>
                <c:pt idx="169">
                  <c:v>42431</c:v>
                </c:pt>
                <c:pt idx="170">
                  <c:v>42432</c:v>
                </c:pt>
                <c:pt idx="171">
                  <c:v>42433</c:v>
                </c:pt>
                <c:pt idx="172">
                  <c:v>42434</c:v>
                </c:pt>
                <c:pt idx="173">
                  <c:v>42435</c:v>
                </c:pt>
                <c:pt idx="174">
                  <c:v>42436</c:v>
                </c:pt>
                <c:pt idx="175">
                  <c:v>42437</c:v>
                </c:pt>
                <c:pt idx="176">
                  <c:v>42438</c:v>
                </c:pt>
                <c:pt idx="177">
                  <c:v>42439</c:v>
                </c:pt>
                <c:pt idx="178">
                  <c:v>42440</c:v>
                </c:pt>
                <c:pt idx="179">
                  <c:v>42441</c:v>
                </c:pt>
                <c:pt idx="180">
                  <c:v>42442</c:v>
                </c:pt>
                <c:pt idx="181">
                  <c:v>42443</c:v>
                </c:pt>
                <c:pt idx="182">
                  <c:v>42444</c:v>
                </c:pt>
                <c:pt idx="183">
                  <c:v>42445</c:v>
                </c:pt>
                <c:pt idx="184">
                  <c:v>42446</c:v>
                </c:pt>
                <c:pt idx="185">
                  <c:v>42447</c:v>
                </c:pt>
                <c:pt idx="186">
                  <c:v>42448</c:v>
                </c:pt>
                <c:pt idx="187">
                  <c:v>42449</c:v>
                </c:pt>
                <c:pt idx="188">
                  <c:v>42450</c:v>
                </c:pt>
                <c:pt idx="189">
                  <c:v>42451</c:v>
                </c:pt>
                <c:pt idx="190">
                  <c:v>42452</c:v>
                </c:pt>
                <c:pt idx="191">
                  <c:v>42453</c:v>
                </c:pt>
                <c:pt idx="192">
                  <c:v>42454</c:v>
                </c:pt>
                <c:pt idx="193">
                  <c:v>42455</c:v>
                </c:pt>
                <c:pt idx="194">
                  <c:v>42456</c:v>
                </c:pt>
                <c:pt idx="195">
                  <c:v>42457</c:v>
                </c:pt>
                <c:pt idx="196">
                  <c:v>42458</c:v>
                </c:pt>
                <c:pt idx="197">
                  <c:v>42459</c:v>
                </c:pt>
                <c:pt idx="198">
                  <c:v>42460</c:v>
                </c:pt>
              </c:numCache>
            </c:numRef>
          </c:cat>
          <c:val>
            <c:numRef>
              <c:f>Arkusz1!$H$2:$H$200</c:f>
              <c:numCache>
                <c:formatCode>General</c:formatCode>
                <c:ptCount val="199"/>
                <c:pt idx="0">
                  <c:v>524</c:v>
                </c:pt>
                <c:pt idx="1">
                  <c:v>498</c:v>
                </c:pt>
                <c:pt idx="2">
                  <c:v>472</c:v>
                </c:pt>
                <c:pt idx="3">
                  <c:v>446</c:v>
                </c:pt>
                <c:pt idx="4">
                  <c:v>394</c:v>
                </c:pt>
                <c:pt idx="5">
                  <c:v>342</c:v>
                </c:pt>
                <c:pt idx="6">
                  <c:v>316</c:v>
                </c:pt>
                <c:pt idx="7">
                  <c:v>290</c:v>
                </c:pt>
                <c:pt idx="8">
                  <c:v>264</c:v>
                </c:pt>
                <c:pt idx="9">
                  <c:v>238</c:v>
                </c:pt>
                <c:pt idx="10">
                  <c:v>212</c:v>
                </c:pt>
                <c:pt idx="11">
                  <c:v>160</c:v>
                </c:pt>
                <c:pt idx="12">
                  <c:v>108</c:v>
                </c:pt>
                <c:pt idx="13">
                  <c:v>82</c:v>
                </c:pt>
                <c:pt idx="14">
                  <c:v>56</c:v>
                </c:pt>
                <c:pt idx="15">
                  <c:v>30</c:v>
                </c:pt>
                <c:pt idx="16">
                  <c:v>4</c:v>
                </c:pt>
                <c:pt idx="17">
                  <c:v>446</c:v>
                </c:pt>
                <c:pt idx="18">
                  <c:v>394</c:v>
                </c:pt>
                <c:pt idx="19">
                  <c:v>342</c:v>
                </c:pt>
                <c:pt idx="20">
                  <c:v>316</c:v>
                </c:pt>
                <c:pt idx="21">
                  <c:v>290</c:v>
                </c:pt>
                <c:pt idx="22">
                  <c:v>264</c:v>
                </c:pt>
                <c:pt idx="23">
                  <c:v>238</c:v>
                </c:pt>
                <c:pt idx="24">
                  <c:v>212</c:v>
                </c:pt>
                <c:pt idx="25">
                  <c:v>160</c:v>
                </c:pt>
                <c:pt idx="26">
                  <c:v>108</c:v>
                </c:pt>
                <c:pt idx="27">
                  <c:v>82</c:v>
                </c:pt>
                <c:pt idx="28">
                  <c:v>56</c:v>
                </c:pt>
                <c:pt idx="29">
                  <c:v>30</c:v>
                </c:pt>
                <c:pt idx="30">
                  <c:v>4</c:v>
                </c:pt>
                <c:pt idx="31">
                  <c:v>446</c:v>
                </c:pt>
                <c:pt idx="32">
                  <c:v>394</c:v>
                </c:pt>
                <c:pt idx="33">
                  <c:v>342</c:v>
                </c:pt>
                <c:pt idx="34">
                  <c:v>316</c:v>
                </c:pt>
                <c:pt idx="35">
                  <c:v>290</c:v>
                </c:pt>
                <c:pt idx="36">
                  <c:v>264</c:v>
                </c:pt>
                <c:pt idx="37">
                  <c:v>238</c:v>
                </c:pt>
                <c:pt idx="38">
                  <c:v>212</c:v>
                </c:pt>
                <c:pt idx="39">
                  <c:v>160</c:v>
                </c:pt>
                <c:pt idx="40">
                  <c:v>108</c:v>
                </c:pt>
                <c:pt idx="41">
                  <c:v>82</c:v>
                </c:pt>
                <c:pt idx="42">
                  <c:v>56</c:v>
                </c:pt>
                <c:pt idx="43">
                  <c:v>30</c:v>
                </c:pt>
                <c:pt idx="44">
                  <c:v>4</c:v>
                </c:pt>
                <c:pt idx="45">
                  <c:v>446</c:v>
                </c:pt>
                <c:pt idx="46">
                  <c:v>394</c:v>
                </c:pt>
                <c:pt idx="47">
                  <c:v>342</c:v>
                </c:pt>
                <c:pt idx="48">
                  <c:v>316</c:v>
                </c:pt>
                <c:pt idx="49">
                  <c:v>290</c:v>
                </c:pt>
                <c:pt idx="50">
                  <c:v>264</c:v>
                </c:pt>
                <c:pt idx="51">
                  <c:v>238</c:v>
                </c:pt>
                <c:pt idx="52">
                  <c:v>212</c:v>
                </c:pt>
                <c:pt idx="53">
                  <c:v>160</c:v>
                </c:pt>
                <c:pt idx="54">
                  <c:v>108</c:v>
                </c:pt>
                <c:pt idx="55">
                  <c:v>82</c:v>
                </c:pt>
                <c:pt idx="56">
                  <c:v>56</c:v>
                </c:pt>
                <c:pt idx="57">
                  <c:v>30</c:v>
                </c:pt>
                <c:pt idx="58">
                  <c:v>4</c:v>
                </c:pt>
                <c:pt idx="59">
                  <c:v>446</c:v>
                </c:pt>
                <c:pt idx="60">
                  <c:v>394</c:v>
                </c:pt>
                <c:pt idx="61">
                  <c:v>342</c:v>
                </c:pt>
                <c:pt idx="62">
                  <c:v>316</c:v>
                </c:pt>
                <c:pt idx="63">
                  <c:v>290</c:v>
                </c:pt>
                <c:pt idx="64">
                  <c:v>264</c:v>
                </c:pt>
                <c:pt idx="65">
                  <c:v>238</c:v>
                </c:pt>
                <c:pt idx="66">
                  <c:v>212</c:v>
                </c:pt>
                <c:pt idx="67">
                  <c:v>160</c:v>
                </c:pt>
                <c:pt idx="68">
                  <c:v>108</c:v>
                </c:pt>
                <c:pt idx="69">
                  <c:v>82</c:v>
                </c:pt>
                <c:pt idx="70">
                  <c:v>56</c:v>
                </c:pt>
                <c:pt idx="71">
                  <c:v>30</c:v>
                </c:pt>
                <c:pt idx="72">
                  <c:v>4</c:v>
                </c:pt>
                <c:pt idx="73">
                  <c:v>446</c:v>
                </c:pt>
                <c:pt idx="74">
                  <c:v>394</c:v>
                </c:pt>
                <c:pt idx="75">
                  <c:v>342</c:v>
                </c:pt>
                <c:pt idx="76">
                  <c:v>316</c:v>
                </c:pt>
                <c:pt idx="77">
                  <c:v>290</c:v>
                </c:pt>
                <c:pt idx="78">
                  <c:v>264</c:v>
                </c:pt>
                <c:pt idx="79">
                  <c:v>238</c:v>
                </c:pt>
                <c:pt idx="80">
                  <c:v>212</c:v>
                </c:pt>
                <c:pt idx="81">
                  <c:v>160</c:v>
                </c:pt>
                <c:pt idx="82">
                  <c:v>108</c:v>
                </c:pt>
                <c:pt idx="83">
                  <c:v>82</c:v>
                </c:pt>
                <c:pt idx="84">
                  <c:v>56</c:v>
                </c:pt>
                <c:pt idx="85">
                  <c:v>30</c:v>
                </c:pt>
                <c:pt idx="86">
                  <c:v>4</c:v>
                </c:pt>
                <c:pt idx="87">
                  <c:v>446</c:v>
                </c:pt>
                <c:pt idx="88">
                  <c:v>394</c:v>
                </c:pt>
                <c:pt idx="89">
                  <c:v>342</c:v>
                </c:pt>
                <c:pt idx="90">
                  <c:v>316</c:v>
                </c:pt>
                <c:pt idx="91">
                  <c:v>290</c:v>
                </c:pt>
                <c:pt idx="92">
                  <c:v>264</c:v>
                </c:pt>
                <c:pt idx="93">
                  <c:v>238</c:v>
                </c:pt>
                <c:pt idx="94">
                  <c:v>212</c:v>
                </c:pt>
                <c:pt idx="95">
                  <c:v>160</c:v>
                </c:pt>
                <c:pt idx="96">
                  <c:v>108</c:v>
                </c:pt>
                <c:pt idx="97">
                  <c:v>82</c:v>
                </c:pt>
                <c:pt idx="98">
                  <c:v>56</c:v>
                </c:pt>
                <c:pt idx="99">
                  <c:v>30</c:v>
                </c:pt>
                <c:pt idx="100">
                  <c:v>4</c:v>
                </c:pt>
                <c:pt idx="101">
                  <c:v>446</c:v>
                </c:pt>
                <c:pt idx="102">
                  <c:v>394</c:v>
                </c:pt>
                <c:pt idx="103">
                  <c:v>342</c:v>
                </c:pt>
                <c:pt idx="104">
                  <c:v>316</c:v>
                </c:pt>
                <c:pt idx="105">
                  <c:v>290</c:v>
                </c:pt>
                <c:pt idx="106">
                  <c:v>264</c:v>
                </c:pt>
                <c:pt idx="107">
                  <c:v>238</c:v>
                </c:pt>
                <c:pt idx="108">
                  <c:v>212</c:v>
                </c:pt>
                <c:pt idx="109">
                  <c:v>160</c:v>
                </c:pt>
                <c:pt idx="110">
                  <c:v>108</c:v>
                </c:pt>
                <c:pt idx="111">
                  <c:v>82</c:v>
                </c:pt>
                <c:pt idx="112">
                  <c:v>56</c:v>
                </c:pt>
                <c:pt idx="113">
                  <c:v>30</c:v>
                </c:pt>
                <c:pt idx="114">
                  <c:v>4</c:v>
                </c:pt>
                <c:pt idx="115">
                  <c:v>446</c:v>
                </c:pt>
                <c:pt idx="116">
                  <c:v>394</c:v>
                </c:pt>
                <c:pt idx="117">
                  <c:v>342</c:v>
                </c:pt>
                <c:pt idx="118">
                  <c:v>316</c:v>
                </c:pt>
                <c:pt idx="119">
                  <c:v>290</c:v>
                </c:pt>
                <c:pt idx="120">
                  <c:v>264</c:v>
                </c:pt>
                <c:pt idx="121">
                  <c:v>238</c:v>
                </c:pt>
                <c:pt idx="122">
                  <c:v>212</c:v>
                </c:pt>
                <c:pt idx="123">
                  <c:v>160</c:v>
                </c:pt>
                <c:pt idx="124">
                  <c:v>108</c:v>
                </c:pt>
                <c:pt idx="125">
                  <c:v>82</c:v>
                </c:pt>
                <c:pt idx="126">
                  <c:v>56</c:v>
                </c:pt>
                <c:pt idx="127">
                  <c:v>30</c:v>
                </c:pt>
                <c:pt idx="128">
                  <c:v>4</c:v>
                </c:pt>
                <c:pt idx="129">
                  <c:v>446</c:v>
                </c:pt>
                <c:pt idx="130">
                  <c:v>394</c:v>
                </c:pt>
                <c:pt idx="131">
                  <c:v>342</c:v>
                </c:pt>
                <c:pt idx="132">
                  <c:v>316</c:v>
                </c:pt>
                <c:pt idx="133">
                  <c:v>290</c:v>
                </c:pt>
                <c:pt idx="134">
                  <c:v>264</c:v>
                </c:pt>
                <c:pt idx="135">
                  <c:v>238</c:v>
                </c:pt>
                <c:pt idx="136">
                  <c:v>212</c:v>
                </c:pt>
                <c:pt idx="137">
                  <c:v>160</c:v>
                </c:pt>
                <c:pt idx="138">
                  <c:v>108</c:v>
                </c:pt>
                <c:pt idx="139">
                  <c:v>82</c:v>
                </c:pt>
                <c:pt idx="140">
                  <c:v>56</c:v>
                </c:pt>
                <c:pt idx="141">
                  <c:v>30</c:v>
                </c:pt>
                <c:pt idx="142">
                  <c:v>4</c:v>
                </c:pt>
                <c:pt idx="143">
                  <c:v>446</c:v>
                </c:pt>
                <c:pt idx="144">
                  <c:v>394</c:v>
                </c:pt>
                <c:pt idx="145">
                  <c:v>342</c:v>
                </c:pt>
                <c:pt idx="146">
                  <c:v>316</c:v>
                </c:pt>
                <c:pt idx="147">
                  <c:v>290</c:v>
                </c:pt>
                <c:pt idx="148">
                  <c:v>264</c:v>
                </c:pt>
                <c:pt idx="149">
                  <c:v>238</c:v>
                </c:pt>
                <c:pt idx="150">
                  <c:v>212</c:v>
                </c:pt>
                <c:pt idx="151">
                  <c:v>160</c:v>
                </c:pt>
                <c:pt idx="152">
                  <c:v>108</c:v>
                </c:pt>
                <c:pt idx="153">
                  <c:v>82</c:v>
                </c:pt>
                <c:pt idx="154">
                  <c:v>56</c:v>
                </c:pt>
                <c:pt idx="155">
                  <c:v>30</c:v>
                </c:pt>
                <c:pt idx="156">
                  <c:v>4</c:v>
                </c:pt>
                <c:pt idx="157">
                  <c:v>446</c:v>
                </c:pt>
                <c:pt idx="158">
                  <c:v>394</c:v>
                </c:pt>
                <c:pt idx="159">
                  <c:v>342</c:v>
                </c:pt>
                <c:pt idx="160">
                  <c:v>316</c:v>
                </c:pt>
                <c:pt idx="161">
                  <c:v>290</c:v>
                </c:pt>
                <c:pt idx="162">
                  <c:v>264</c:v>
                </c:pt>
                <c:pt idx="163">
                  <c:v>238</c:v>
                </c:pt>
                <c:pt idx="164">
                  <c:v>212</c:v>
                </c:pt>
                <c:pt idx="165">
                  <c:v>160</c:v>
                </c:pt>
                <c:pt idx="166">
                  <c:v>108</c:v>
                </c:pt>
                <c:pt idx="167">
                  <c:v>82</c:v>
                </c:pt>
                <c:pt idx="168">
                  <c:v>56</c:v>
                </c:pt>
                <c:pt idx="169">
                  <c:v>30</c:v>
                </c:pt>
                <c:pt idx="170">
                  <c:v>4</c:v>
                </c:pt>
                <c:pt idx="171">
                  <c:v>446</c:v>
                </c:pt>
                <c:pt idx="172">
                  <c:v>394</c:v>
                </c:pt>
                <c:pt idx="173">
                  <c:v>342</c:v>
                </c:pt>
                <c:pt idx="174">
                  <c:v>316</c:v>
                </c:pt>
                <c:pt idx="175">
                  <c:v>290</c:v>
                </c:pt>
                <c:pt idx="176">
                  <c:v>264</c:v>
                </c:pt>
                <c:pt idx="177">
                  <c:v>238</c:v>
                </c:pt>
                <c:pt idx="178">
                  <c:v>212</c:v>
                </c:pt>
                <c:pt idx="179">
                  <c:v>160</c:v>
                </c:pt>
                <c:pt idx="180">
                  <c:v>108</c:v>
                </c:pt>
                <c:pt idx="181">
                  <c:v>82</c:v>
                </c:pt>
                <c:pt idx="182">
                  <c:v>56</c:v>
                </c:pt>
                <c:pt idx="183">
                  <c:v>30</c:v>
                </c:pt>
                <c:pt idx="184">
                  <c:v>4</c:v>
                </c:pt>
                <c:pt idx="185">
                  <c:v>446</c:v>
                </c:pt>
                <c:pt idx="186">
                  <c:v>394</c:v>
                </c:pt>
                <c:pt idx="187">
                  <c:v>342</c:v>
                </c:pt>
                <c:pt idx="188">
                  <c:v>316</c:v>
                </c:pt>
                <c:pt idx="189">
                  <c:v>290</c:v>
                </c:pt>
                <c:pt idx="190">
                  <c:v>264</c:v>
                </c:pt>
                <c:pt idx="191">
                  <c:v>238</c:v>
                </c:pt>
                <c:pt idx="192">
                  <c:v>212</c:v>
                </c:pt>
                <c:pt idx="193">
                  <c:v>160</c:v>
                </c:pt>
                <c:pt idx="194">
                  <c:v>108</c:v>
                </c:pt>
                <c:pt idx="195">
                  <c:v>82</c:v>
                </c:pt>
                <c:pt idx="196">
                  <c:v>56</c:v>
                </c:pt>
                <c:pt idx="197">
                  <c:v>30</c:v>
                </c:pt>
                <c:pt idx="19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E-407A-9574-2A08A226B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807072"/>
        <c:axId val="128807488"/>
      </c:lineChart>
      <c:dateAx>
        <c:axId val="128807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807488"/>
        <c:crosses val="autoZero"/>
        <c:auto val="1"/>
        <c:lblOffset val="100"/>
        <c:baseTimeUnit val="days"/>
      </c:dateAx>
      <c:valAx>
        <c:axId val="12880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Masa drewna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2880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214312</xdr:colOff>
      <xdr:row>7</xdr:row>
      <xdr:rowOff>23812</xdr:rowOff>
    </xdr:from>
    <xdr:to>
      <xdr:col>16</xdr:col>
      <xdr:colOff>38100</xdr:colOff>
      <xdr:row>23</xdr:row>
      <xdr:rowOff>19050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BDEF083F-944D-B672-438A-699E8DB0A5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CA3DB9-ADFC-4D73-A758-03B74172B451}" name="Tabela1" displayName="Tabela1" ref="A1:H200" totalsRowShown="0">
  <autoFilter ref="A1:H200" xr:uid="{BECA3DB9-ADFC-4D73-A758-03B74172B451}"/>
  <tableColumns count="8">
    <tableColumn id="1" xr3:uid="{169EC7B5-EC73-4521-BB8E-7DCA7DEC4283}" name="data" dataDxfId="2"/>
    <tableColumn id="2" xr3:uid="{88C2FA31-1760-4AFE-AD68-B787AC0F5270}" name="dzien tyg">
      <calculatedColumnFormula>WEEKDAY(A2, 2)</calculatedColumnFormula>
    </tableColumn>
    <tableColumn id="3" xr3:uid="{76A53A88-4F22-41ED-80F4-02907C72F5F5}" name="stan drewna rano">
      <calculatedColumnFormula>H1</calculatedColumnFormula>
    </tableColumn>
    <tableColumn id="4" xr3:uid="{DF8CA3B9-05B3-4618-83F2-E28810F65D15}" name="ogrzewanie rano">
      <calculatedColumnFormula>IF(AND(B2&gt;5, C2&gt;$K$2), "DREWNO", "GAZ")</calculatedColumnFormula>
    </tableColumn>
    <tableColumn id="5" xr3:uid="{E1CD82FB-7264-40E5-84E7-429E78901F4F}" name="czy dostawa">
      <calculatedColumnFormula>IF(AND(C2&lt;100, B2=5), "TAK", "NIE")</calculatedColumnFormula>
    </tableColumn>
    <tableColumn id="6" xr3:uid="{5C411FB1-5113-4B36-86ED-111D88CB2182}" name="stan drewna po 1. paleniu">
      <calculatedColumnFormula>C2-IF(D2="DREWNO", $K$2, 0)+IF(E2="TAK", $K$25,0)</calculatedColumnFormula>
    </tableColumn>
    <tableColumn id="7" xr3:uid="{3F5B1973-06ED-452E-AAE3-C585A7764F33}" name="palenie wieczorem">
      <calculatedColumnFormula>IF(F2&gt;=$K$2, "DREWNO", "GAZ")</calculatedColumnFormula>
    </tableColumn>
    <tableColumn id="8" xr3:uid="{AC2C9743-14A0-41AB-B670-211C3D6112A2}" name="stan drewna wieczorem">
      <calculatedColumnFormula>F2-IF(G2="DREWNO", $K$2, 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0"/>
  <sheetViews>
    <sheetView tabSelected="1" zoomScale="85" zoomScaleNormal="40" workbookViewId="0">
      <selection activeCell="K25" sqref="K25"/>
    </sheetView>
  </sheetViews>
  <sheetFormatPr defaultRowHeight="15" x14ac:dyDescent="0.25"/>
  <cols>
    <col min="1" max="1" width="10.140625" bestFit="1" customWidth="1"/>
    <col min="2" max="2" width="11.140625" customWidth="1"/>
    <col min="3" max="3" width="21.85546875" customWidth="1"/>
    <col min="4" max="4" width="24.140625" bestFit="1" customWidth="1"/>
    <col min="5" max="5" width="13.7109375" customWidth="1"/>
    <col min="6" max="6" width="25.85546875" customWidth="1"/>
    <col min="7" max="7" width="22.42578125" bestFit="1" customWidth="1"/>
    <col min="8" max="8" width="24.140625" customWidth="1"/>
    <col min="9" max="9" width="22.85546875" bestFit="1" customWidth="1"/>
    <col min="10" max="10" width="31.7109375" bestFit="1" customWidth="1"/>
  </cols>
  <sheetData>
    <row r="1" spans="1:11" x14ac:dyDescent="0.25">
      <c r="A1" t="s">
        <v>0</v>
      </c>
      <c r="B1" t="s">
        <v>6</v>
      </c>
      <c r="C1" t="s">
        <v>1</v>
      </c>
      <c r="D1" t="s">
        <v>2</v>
      </c>
      <c r="E1" t="s">
        <v>8</v>
      </c>
      <c r="F1" t="s">
        <v>3</v>
      </c>
      <c r="G1" t="s">
        <v>4</v>
      </c>
      <c r="H1" t="s">
        <v>5</v>
      </c>
    </row>
    <row r="2" spans="1:11" x14ac:dyDescent="0.25">
      <c r="A2" s="1">
        <v>42262</v>
      </c>
      <c r="B2">
        <f>WEEKDAY(A2, 2)</f>
        <v>2</v>
      </c>
      <c r="C2">
        <v>550</v>
      </c>
      <c r="D2" t="str">
        <f>IF(AND(B2&gt;5, C2&gt;$K$2), "DREWNO", "GAZ")</f>
        <v>GAZ</v>
      </c>
      <c r="E2" t="str">
        <f>IF(AND(C2&lt;100, B2=5), "TAK", "NIE")</f>
        <v>NIE</v>
      </c>
      <c r="F2">
        <f>C2-IF(D2="DREWNO", $K$2, 0)+IF(E2="TAK", $K$25,0)</f>
        <v>550</v>
      </c>
      <c r="G2" t="str">
        <f>IF(F2&gt;=$K$2, "DREWNO", "GAZ")</f>
        <v>DREWNO</v>
      </c>
      <c r="H2">
        <f>F2-IF(G2="DREWNO", $K$2, 0)</f>
        <v>524</v>
      </c>
      <c r="J2" t="s">
        <v>7</v>
      </c>
      <c r="K2">
        <v>26</v>
      </c>
    </row>
    <row r="3" spans="1:11" x14ac:dyDescent="0.25">
      <c r="A3" s="1">
        <v>42263</v>
      </c>
      <c r="B3">
        <f t="shared" ref="B3:B66" si="0">WEEKDAY(A3, 2)</f>
        <v>3</v>
      </c>
      <c r="C3">
        <f>H2</f>
        <v>524</v>
      </c>
      <c r="D3" t="str">
        <f>IF(AND(B3&gt;5, C3&gt;$K$2), "DREWNO", "GAZ")</f>
        <v>GAZ</v>
      </c>
      <c r="E3" t="str">
        <f t="shared" ref="E3:E66" si="1">IF(AND(C3&lt;100, B3=5), "TAK", "NIE")</f>
        <v>NIE</v>
      </c>
      <c r="F3">
        <f t="shared" ref="F3:F66" si="2">C3-IF(D3="DREWNO", $K$2, 0)+IF(E3="TAK", $K$25,0)</f>
        <v>524</v>
      </c>
      <c r="G3" t="str">
        <f t="shared" ref="G3:G66" si="3">IF(F3&gt;=$K$2, "DREWNO", "GAZ")</f>
        <v>DREWNO</v>
      </c>
      <c r="H3">
        <f>F3-IF(G3="DREWNO", $K$2, 0)</f>
        <v>498</v>
      </c>
    </row>
    <row r="4" spans="1:11" x14ac:dyDescent="0.25">
      <c r="A4" s="1">
        <v>42264</v>
      </c>
      <c r="B4">
        <f t="shared" si="0"/>
        <v>4</v>
      </c>
      <c r="C4">
        <f>H3</f>
        <v>498</v>
      </c>
      <c r="D4" t="str">
        <f>IF(AND(B4&gt;5, C4&gt;$K$2), "DREWNO", "GAZ")</f>
        <v>GAZ</v>
      </c>
      <c r="E4" t="str">
        <f t="shared" si="1"/>
        <v>NIE</v>
      </c>
      <c r="F4">
        <f t="shared" si="2"/>
        <v>498</v>
      </c>
      <c r="G4" t="str">
        <f t="shared" si="3"/>
        <v>DREWNO</v>
      </c>
      <c r="H4">
        <f>F4-IF(G4="DREWNO", $K$2, 0)</f>
        <v>472</v>
      </c>
      <c r="J4" t="s">
        <v>9</v>
      </c>
      <c r="K4">
        <f>COUNTIF(E2:E200, "TAK")</f>
        <v>13</v>
      </c>
    </row>
    <row r="5" spans="1:11" x14ac:dyDescent="0.25">
      <c r="A5" s="1">
        <v>42265</v>
      </c>
      <c r="B5">
        <f t="shared" si="0"/>
        <v>5</v>
      </c>
      <c r="C5">
        <f>H4</f>
        <v>472</v>
      </c>
      <c r="D5" t="str">
        <f>IF(AND(B5&gt;5, C5&gt;$K$2), "DREWNO", "GAZ")</f>
        <v>GAZ</v>
      </c>
      <c r="E5" t="str">
        <f t="shared" si="1"/>
        <v>NIE</v>
      </c>
      <c r="F5">
        <f t="shared" si="2"/>
        <v>472</v>
      </c>
      <c r="G5" t="str">
        <f t="shared" si="3"/>
        <v>DREWNO</v>
      </c>
      <c r="H5">
        <f>F5-IF(G5="DREWNO", $K$2, 0)</f>
        <v>446</v>
      </c>
      <c r="J5" t="s">
        <v>10</v>
      </c>
      <c r="K5">
        <f>COUNTIF(G2:G200, "GAZ")</f>
        <v>0</v>
      </c>
    </row>
    <row r="6" spans="1:11" x14ac:dyDescent="0.25">
      <c r="A6" s="1">
        <v>42266</v>
      </c>
      <c r="B6">
        <f t="shared" si="0"/>
        <v>6</v>
      </c>
      <c r="C6">
        <f>H5</f>
        <v>446</v>
      </c>
      <c r="D6" t="str">
        <f>IF(AND(B6&gt;5, C6&gt;$K$2), "DREWNO", "GAZ")</f>
        <v>DREWNO</v>
      </c>
      <c r="E6" t="str">
        <f t="shared" si="1"/>
        <v>NIE</v>
      </c>
      <c r="F6">
        <f t="shared" si="2"/>
        <v>420</v>
      </c>
      <c r="G6" t="str">
        <f t="shared" si="3"/>
        <v>DREWNO</v>
      </c>
      <c r="H6">
        <f>F6-IF(G6="DREWNO", $K$2, 0)</f>
        <v>394</v>
      </c>
      <c r="J6" t="s">
        <v>11</v>
      </c>
      <c r="K6">
        <f>COUNTIF(G2:G200, "DREWNO")</f>
        <v>199</v>
      </c>
    </row>
    <row r="7" spans="1:11" x14ac:dyDescent="0.25">
      <c r="A7" s="1">
        <v>42267</v>
      </c>
      <c r="B7">
        <f t="shared" si="0"/>
        <v>7</v>
      </c>
      <c r="C7">
        <f>H6</f>
        <v>394</v>
      </c>
      <c r="D7" t="str">
        <f>IF(AND(B7&gt;5, C7&gt;$K$2), "DREWNO", "GAZ")</f>
        <v>DREWNO</v>
      </c>
      <c r="E7" t="str">
        <f t="shared" si="1"/>
        <v>NIE</v>
      </c>
      <c r="F7">
        <f t="shared" si="2"/>
        <v>368</v>
      </c>
      <c r="G7" t="str">
        <f t="shared" si="3"/>
        <v>DREWNO</v>
      </c>
      <c r="H7">
        <f>F7-IF(G7="DREWNO", $K$2, 0)</f>
        <v>342</v>
      </c>
    </row>
    <row r="8" spans="1:11" x14ac:dyDescent="0.25">
      <c r="A8" s="1">
        <v>42268</v>
      </c>
      <c r="B8">
        <f t="shared" si="0"/>
        <v>1</v>
      </c>
      <c r="C8">
        <f>H7</f>
        <v>342</v>
      </c>
      <c r="D8" t="str">
        <f>IF(AND(B8&gt;5, C8&gt;$K$2), "DREWNO", "GAZ")</f>
        <v>GAZ</v>
      </c>
      <c r="E8" t="str">
        <f t="shared" si="1"/>
        <v>NIE</v>
      </c>
      <c r="F8">
        <f t="shared" si="2"/>
        <v>342</v>
      </c>
      <c r="G8" t="str">
        <f t="shared" si="3"/>
        <v>DREWNO</v>
      </c>
      <c r="H8">
        <f>F8-IF(G8="DREWNO", $K$2, 0)</f>
        <v>316</v>
      </c>
    </row>
    <row r="9" spans="1:11" x14ac:dyDescent="0.25">
      <c r="A9" s="1">
        <v>42269</v>
      </c>
      <c r="B9">
        <f t="shared" si="0"/>
        <v>2</v>
      </c>
      <c r="C9">
        <f>H8</f>
        <v>316</v>
      </c>
      <c r="D9" t="str">
        <f>IF(AND(B9&gt;5, C9&gt;$K$2), "DREWNO", "GAZ")</f>
        <v>GAZ</v>
      </c>
      <c r="E9" t="str">
        <f t="shared" si="1"/>
        <v>NIE</v>
      </c>
      <c r="F9">
        <f t="shared" si="2"/>
        <v>316</v>
      </c>
      <c r="G9" t="str">
        <f t="shared" si="3"/>
        <v>DREWNO</v>
      </c>
      <c r="H9">
        <f>F9-IF(G9="DREWNO", $K$2, 0)</f>
        <v>290</v>
      </c>
    </row>
    <row r="10" spans="1:11" x14ac:dyDescent="0.25">
      <c r="A10" s="1">
        <v>42270</v>
      </c>
      <c r="B10">
        <f t="shared" si="0"/>
        <v>3</v>
      </c>
      <c r="C10">
        <f>H9</f>
        <v>290</v>
      </c>
      <c r="D10" t="str">
        <f>IF(AND(B10&gt;5, C10&gt;$K$2), "DREWNO", "GAZ")</f>
        <v>GAZ</v>
      </c>
      <c r="E10" t="str">
        <f t="shared" si="1"/>
        <v>NIE</v>
      </c>
      <c r="F10">
        <f t="shared" si="2"/>
        <v>290</v>
      </c>
      <c r="G10" t="str">
        <f t="shared" si="3"/>
        <v>DREWNO</v>
      </c>
      <c r="H10">
        <f>F10-IF(G10="DREWNO", $K$2, 0)</f>
        <v>264</v>
      </c>
    </row>
    <row r="11" spans="1:11" x14ac:dyDescent="0.25">
      <c r="A11" s="1">
        <v>42271</v>
      </c>
      <c r="B11">
        <f t="shared" si="0"/>
        <v>4</v>
      </c>
      <c r="C11">
        <f>H10</f>
        <v>264</v>
      </c>
      <c r="D11" t="str">
        <f>IF(AND(B11&gt;5, C11&gt;$K$2), "DREWNO", "GAZ")</f>
        <v>GAZ</v>
      </c>
      <c r="E11" t="str">
        <f t="shared" si="1"/>
        <v>NIE</v>
      </c>
      <c r="F11">
        <f t="shared" si="2"/>
        <v>264</v>
      </c>
      <c r="G11" t="str">
        <f t="shared" si="3"/>
        <v>DREWNO</v>
      </c>
      <c r="H11">
        <f>F11-IF(G11="DREWNO", $K$2, 0)</f>
        <v>238</v>
      </c>
    </row>
    <row r="12" spans="1:11" x14ac:dyDescent="0.25">
      <c r="A12" s="1">
        <v>42272</v>
      </c>
      <c r="B12">
        <f t="shared" si="0"/>
        <v>5</v>
      </c>
      <c r="C12">
        <f>H11</f>
        <v>238</v>
      </c>
      <c r="D12" t="str">
        <f>IF(AND(B12&gt;5, C12&gt;$K$2), "DREWNO", "GAZ")</f>
        <v>GAZ</v>
      </c>
      <c r="E12" t="str">
        <f t="shared" si="1"/>
        <v>NIE</v>
      </c>
      <c r="F12">
        <f t="shared" si="2"/>
        <v>238</v>
      </c>
      <c r="G12" t="str">
        <f t="shared" si="3"/>
        <v>DREWNO</v>
      </c>
      <c r="H12">
        <f>F12-IF(G12="DREWNO", $K$2, 0)</f>
        <v>212</v>
      </c>
    </row>
    <row r="13" spans="1:11" x14ac:dyDescent="0.25">
      <c r="A13" s="1">
        <v>42273</v>
      </c>
      <c r="B13">
        <f t="shared" si="0"/>
        <v>6</v>
      </c>
      <c r="C13">
        <f>H12</f>
        <v>212</v>
      </c>
      <c r="D13" t="str">
        <f>IF(AND(B13&gt;5, C13&gt;$K$2), "DREWNO", "GAZ")</f>
        <v>DREWNO</v>
      </c>
      <c r="E13" t="str">
        <f t="shared" si="1"/>
        <v>NIE</v>
      </c>
      <c r="F13">
        <f t="shared" si="2"/>
        <v>186</v>
      </c>
      <c r="G13" t="str">
        <f t="shared" si="3"/>
        <v>DREWNO</v>
      </c>
      <c r="H13">
        <f>F13-IF(G13="DREWNO", $K$2, 0)</f>
        <v>160</v>
      </c>
    </row>
    <row r="14" spans="1:11" x14ac:dyDescent="0.25">
      <c r="A14" s="1">
        <v>42274</v>
      </c>
      <c r="B14">
        <f t="shared" si="0"/>
        <v>7</v>
      </c>
      <c r="C14">
        <f>H13</f>
        <v>160</v>
      </c>
      <c r="D14" t="str">
        <f>IF(AND(B14&gt;5, C14&gt;$K$2), "DREWNO", "GAZ")</f>
        <v>DREWNO</v>
      </c>
      <c r="E14" t="str">
        <f t="shared" si="1"/>
        <v>NIE</v>
      </c>
      <c r="F14">
        <f t="shared" si="2"/>
        <v>134</v>
      </c>
      <c r="G14" t="str">
        <f t="shared" si="3"/>
        <v>DREWNO</v>
      </c>
      <c r="H14">
        <f>F14-IF(G14="DREWNO", $K$2, 0)</f>
        <v>108</v>
      </c>
    </row>
    <row r="15" spans="1:11" x14ac:dyDescent="0.25">
      <c r="A15" s="1">
        <v>42275</v>
      </c>
      <c r="B15">
        <f t="shared" si="0"/>
        <v>1</v>
      </c>
      <c r="C15">
        <f>H14</f>
        <v>108</v>
      </c>
      <c r="D15" t="str">
        <f>IF(AND(B15&gt;5, C15&gt;$K$2), "DREWNO", "GAZ")</f>
        <v>GAZ</v>
      </c>
      <c r="E15" t="str">
        <f t="shared" si="1"/>
        <v>NIE</v>
      </c>
      <c r="F15">
        <f t="shared" si="2"/>
        <v>108</v>
      </c>
      <c r="G15" t="str">
        <f t="shared" si="3"/>
        <v>DREWNO</v>
      </c>
      <c r="H15">
        <f>F15-IF(G15="DREWNO", $K$2, 0)</f>
        <v>82</v>
      </c>
    </row>
    <row r="16" spans="1:11" x14ac:dyDescent="0.25">
      <c r="A16" s="1">
        <v>42276</v>
      </c>
      <c r="B16">
        <f t="shared" si="0"/>
        <v>2</v>
      </c>
      <c r="C16">
        <f>H15</f>
        <v>82</v>
      </c>
      <c r="D16" t="str">
        <f>IF(AND(B16&gt;5, C16&gt;$K$2), "DREWNO", "GAZ")</f>
        <v>GAZ</v>
      </c>
      <c r="E16" t="str">
        <f t="shared" si="1"/>
        <v>NIE</v>
      </c>
      <c r="F16">
        <f t="shared" si="2"/>
        <v>82</v>
      </c>
      <c r="G16" t="str">
        <f t="shared" si="3"/>
        <v>DREWNO</v>
      </c>
      <c r="H16">
        <f>F16-IF(G16="DREWNO", $K$2, 0)</f>
        <v>56</v>
      </c>
    </row>
    <row r="17" spans="1:11" x14ac:dyDescent="0.25">
      <c r="A17" s="1">
        <v>42277</v>
      </c>
      <c r="B17">
        <f t="shared" si="0"/>
        <v>3</v>
      </c>
      <c r="C17">
        <f>H16</f>
        <v>56</v>
      </c>
      <c r="D17" t="str">
        <f>IF(AND(B17&gt;5, C17&gt;$K$2), "DREWNO", "GAZ")</f>
        <v>GAZ</v>
      </c>
      <c r="E17" t="str">
        <f t="shared" si="1"/>
        <v>NIE</v>
      </c>
      <c r="F17">
        <f t="shared" si="2"/>
        <v>56</v>
      </c>
      <c r="G17" t="str">
        <f t="shared" si="3"/>
        <v>DREWNO</v>
      </c>
      <c r="H17">
        <f>F17-IF(G17="DREWNO", $K$2, 0)</f>
        <v>30</v>
      </c>
    </row>
    <row r="18" spans="1:11" x14ac:dyDescent="0.25">
      <c r="A18" s="1">
        <v>42278</v>
      </c>
      <c r="B18">
        <f t="shared" si="0"/>
        <v>4</v>
      </c>
      <c r="C18">
        <f>H17</f>
        <v>30</v>
      </c>
      <c r="D18" t="str">
        <f>IF(AND(B18&gt;5, C18&gt;$K$2), "DREWNO", "GAZ")</f>
        <v>GAZ</v>
      </c>
      <c r="E18" t="str">
        <f t="shared" si="1"/>
        <v>NIE</v>
      </c>
      <c r="F18">
        <f t="shared" si="2"/>
        <v>30</v>
      </c>
      <c r="G18" t="str">
        <f t="shared" si="3"/>
        <v>DREWNO</v>
      </c>
      <c r="H18">
        <f>F18-IF(G18="DREWNO", $K$2, 0)</f>
        <v>4</v>
      </c>
    </row>
    <row r="19" spans="1:11" x14ac:dyDescent="0.25">
      <c r="A19" s="1">
        <v>42279</v>
      </c>
      <c r="B19">
        <f t="shared" si="0"/>
        <v>5</v>
      </c>
      <c r="C19">
        <f>H18</f>
        <v>4</v>
      </c>
      <c r="D19" t="str">
        <f>IF(AND(B19&gt;5, C19&gt;$K$2), "DREWNO", "GAZ")</f>
        <v>GAZ</v>
      </c>
      <c r="E19" t="str">
        <f t="shared" si="1"/>
        <v>TAK</v>
      </c>
      <c r="F19">
        <f t="shared" si="2"/>
        <v>472</v>
      </c>
      <c r="G19" t="str">
        <f t="shared" si="3"/>
        <v>DREWNO</v>
      </c>
      <c r="H19">
        <f>F19-IF(G19="DREWNO", $K$2, 0)</f>
        <v>446</v>
      </c>
    </row>
    <row r="20" spans="1:11" x14ac:dyDescent="0.25">
      <c r="A20" s="1">
        <v>42280</v>
      </c>
      <c r="B20">
        <f t="shared" si="0"/>
        <v>6</v>
      </c>
      <c r="C20">
        <f>H19</f>
        <v>446</v>
      </c>
      <c r="D20" t="str">
        <f>IF(AND(B20&gt;5, C20&gt;$K$2), "DREWNO", "GAZ")</f>
        <v>DREWNO</v>
      </c>
      <c r="E20" t="str">
        <f t="shared" si="1"/>
        <v>NIE</v>
      </c>
      <c r="F20">
        <f t="shared" si="2"/>
        <v>420</v>
      </c>
      <c r="G20" t="str">
        <f t="shared" si="3"/>
        <v>DREWNO</v>
      </c>
      <c r="H20">
        <f>F20-IF(G20="DREWNO", $K$2, 0)</f>
        <v>394</v>
      </c>
    </row>
    <row r="21" spans="1:11" x14ac:dyDescent="0.25">
      <c r="A21" s="1">
        <v>42281</v>
      </c>
      <c r="B21">
        <f t="shared" si="0"/>
        <v>7</v>
      </c>
      <c r="C21">
        <f>H20</f>
        <v>394</v>
      </c>
      <c r="D21" t="str">
        <f>IF(AND(B21&gt;5, C21&gt;$K$2), "DREWNO", "GAZ")</f>
        <v>DREWNO</v>
      </c>
      <c r="E21" t="str">
        <f t="shared" si="1"/>
        <v>NIE</v>
      </c>
      <c r="F21">
        <f t="shared" si="2"/>
        <v>368</v>
      </c>
      <c r="G21" t="str">
        <f t="shared" si="3"/>
        <v>DREWNO</v>
      </c>
      <c r="H21">
        <f>F21-IF(G21="DREWNO", $K$2, 0)</f>
        <v>342</v>
      </c>
    </row>
    <row r="22" spans="1:11" x14ac:dyDescent="0.25">
      <c r="A22" s="1">
        <v>42282</v>
      </c>
      <c r="B22">
        <f t="shared" si="0"/>
        <v>1</v>
      </c>
      <c r="C22">
        <f>H21</f>
        <v>342</v>
      </c>
      <c r="D22" t="str">
        <f>IF(AND(B22&gt;5, C22&gt;$K$2), "DREWNO", "GAZ")</f>
        <v>GAZ</v>
      </c>
      <c r="E22" t="str">
        <f t="shared" si="1"/>
        <v>NIE</v>
      </c>
      <c r="F22">
        <f t="shared" si="2"/>
        <v>342</v>
      </c>
      <c r="G22" t="str">
        <f t="shared" si="3"/>
        <v>DREWNO</v>
      </c>
      <c r="H22">
        <f>F22-IF(G22="DREWNO", $K$2, 0)</f>
        <v>316</v>
      </c>
    </row>
    <row r="23" spans="1:11" x14ac:dyDescent="0.25">
      <c r="A23" s="1">
        <v>42283</v>
      </c>
      <c r="B23">
        <f t="shared" si="0"/>
        <v>2</v>
      </c>
      <c r="C23">
        <f>H22</f>
        <v>316</v>
      </c>
      <c r="D23" t="str">
        <f>IF(AND(B23&gt;5, C23&gt;$K$2), "DREWNO", "GAZ")</f>
        <v>GAZ</v>
      </c>
      <c r="E23" t="str">
        <f t="shared" si="1"/>
        <v>NIE</v>
      </c>
      <c r="F23">
        <f t="shared" si="2"/>
        <v>316</v>
      </c>
      <c r="G23" t="str">
        <f t="shared" si="3"/>
        <v>DREWNO</v>
      </c>
      <c r="H23">
        <f>F23-IF(G23="DREWNO", $K$2, 0)</f>
        <v>290</v>
      </c>
    </row>
    <row r="24" spans="1:11" x14ac:dyDescent="0.25">
      <c r="A24" s="1">
        <v>42284</v>
      </c>
      <c r="B24">
        <f t="shared" si="0"/>
        <v>3</v>
      </c>
      <c r="C24">
        <f>H23</f>
        <v>290</v>
      </c>
      <c r="D24" t="str">
        <f>IF(AND(B24&gt;5, C24&gt;$K$2), "DREWNO", "GAZ")</f>
        <v>GAZ</v>
      </c>
      <c r="E24" t="str">
        <f t="shared" si="1"/>
        <v>NIE</v>
      </c>
      <c r="F24">
        <f t="shared" si="2"/>
        <v>290</v>
      </c>
      <c r="G24" t="str">
        <f t="shared" si="3"/>
        <v>DREWNO</v>
      </c>
      <c r="H24">
        <f>F24-IF(G24="DREWNO", $K$2, 0)</f>
        <v>264</v>
      </c>
    </row>
    <row r="25" spans="1:11" x14ac:dyDescent="0.25">
      <c r="A25" s="1">
        <v>42285</v>
      </c>
      <c r="B25">
        <f t="shared" si="0"/>
        <v>4</v>
      </c>
      <c r="C25">
        <f>H24</f>
        <v>264</v>
      </c>
      <c r="D25" t="str">
        <f>IF(AND(B25&gt;5, C25&gt;$K$2), "DREWNO", "GAZ")</f>
        <v>GAZ</v>
      </c>
      <c r="E25" t="str">
        <f t="shared" si="1"/>
        <v>NIE</v>
      </c>
      <c r="F25">
        <f t="shared" si="2"/>
        <v>264</v>
      </c>
      <c r="G25" t="str">
        <f t="shared" si="3"/>
        <v>DREWNO</v>
      </c>
      <c r="H25">
        <f>F25-IF(G25="DREWNO", $K$2, 0)</f>
        <v>238</v>
      </c>
      <c r="J25" t="s">
        <v>12</v>
      </c>
      <c r="K25">
        <v>468</v>
      </c>
    </row>
    <row r="26" spans="1:11" x14ac:dyDescent="0.25">
      <c r="A26" s="1">
        <v>42286</v>
      </c>
      <c r="B26">
        <f t="shared" si="0"/>
        <v>5</v>
      </c>
      <c r="C26">
        <f>H25</f>
        <v>238</v>
      </c>
      <c r="D26" t="str">
        <f>IF(AND(B26&gt;5, C26&gt;$K$2), "DREWNO", "GAZ")</f>
        <v>GAZ</v>
      </c>
      <c r="E26" t="str">
        <f t="shared" si="1"/>
        <v>NIE</v>
      </c>
      <c r="F26">
        <f t="shared" si="2"/>
        <v>238</v>
      </c>
      <c r="G26" t="str">
        <f t="shared" si="3"/>
        <v>DREWNO</v>
      </c>
      <c r="H26">
        <f>F26-IF(G26="DREWNO", $K$2, 0)</f>
        <v>212</v>
      </c>
      <c r="J26" t="s">
        <v>13</v>
      </c>
      <c r="K26">
        <f>COUNTIF(Tabela1[palenie wieczorem], "GAZ")+COUNTIFS(Tabela1[ogrzewanie rano], "GAZ", Tabela1[dzien tyg], "&gt;5")</f>
        <v>0</v>
      </c>
    </row>
    <row r="27" spans="1:11" x14ac:dyDescent="0.25">
      <c r="A27" s="1">
        <v>42287</v>
      </c>
      <c r="B27">
        <f t="shared" si="0"/>
        <v>6</v>
      </c>
      <c r="C27">
        <f>H26</f>
        <v>212</v>
      </c>
      <c r="D27" t="str">
        <f>IF(AND(B27&gt;5, C27&gt;$K$2), "DREWNO", "GAZ")</f>
        <v>DREWNO</v>
      </c>
      <c r="E27" t="str">
        <f t="shared" si="1"/>
        <v>NIE</v>
      </c>
      <c r="F27">
        <f t="shared" si="2"/>
        <v>186</v>
      </c>
      <c r="G27" t="str">
        <f t="shared" si="3"/>
        <v>DREWNO</v>
      </c>
      <c r="H27">
        <f>F27-IF(G27="DREWNO", $K$2, 0)</f>
        <v>160</v>
      </c>
    </row>
    <row r="28" spans="1:11" x14ac:dyDescent="0.25">
      <c r="A28" s="1">
        <v>42288</v>
      </c>
      <c r="B28">
        <f t="shared" si="0"/>
        <v>7</v>
      </c>
      <c r="C28">
        <f>H27</f>
        <v>160</v>
      </c>
      <c r="D28" t="str">
        <f>IF(AND(B28&gt;5, C28&gt;$K$2), "DREWNO", "GAZ")</f>
        <v>DREWNO</v>
      </c>
      <c r="E28" t="str">
        <f t="shared" si="1"/>
        <v>NIE</v>
      </c>
      <c r="F28">
        <f t="shared" si="2"/>
        <v>134</v>
      </c>
      <c r="G28" t="str">
        <f t="shared" si="3"/>
        <v>DREWNO</v>
      </c>
      <c r="H28">
        <f>F28-IF(G28="DREWNO", $K$2, 0)</f>
        <v>108</v>
      </c>
    </row>
    <row r="29" spans="1:11" x14ac:dyDescent="0.25">
      <c r="A29" s="1">
        <v>42289</v>
      </c>
      <c r="B29">
        <f t="shared" si="0"/>
        <v>1</v>
      </c>
      <c r="C29">
        <f>H28</f>
        <v>108</v>
      </c>
      <c r="D29" t="str">
        <f>IF(AND(B29&gt;5, C29&gt;$K$2), "DREWNO", "GAZ")</f>
        <v>GAZ</v>
      </c>
      <c r="E29" t="str">
        <f t="shared" si="1"/>
        <v>NIE</v>
      </c>
      <c r="F29">
        <f t="shared" si="2"/>
        <v>108</v>
      </c>
      <c r="G29" t="str">
        <f t="shared" si="3"/>
        <v>DREWNO</v>
      </c>
      <c r="H29">
        <f>F29-IF(G29="DREWNO", $K$2, 0)</f>
        <v>82</v>
      </c>
    </row>
    <row r="30" spans="1:11" x14ac:dyDescent="0.25">
      <c r="A30" s="1">
        <v>42290</v>
      </c>
      <c r="B30">
        <f t="shared" si="0"/>
        <v>2</v>
      </c>
      <c r="C30">
        <f>H29</f>
        <v>82</v>
      </c>
      <c r="D30" t="str">
        <f>IF(AND(B30&gt;5, C30&gt;$K$2), "DREWNO", "GAZ")</f>
        <v>GAZ</v>
      </c>
      <c r="E30" t="str">
        <f t="shared" si="1"/>
        <v>NIE</v>
      </c>
      <c r="F30">
        <f t="shared" si="2"/>
        <v>82</v>
      </c>
      <c r="G30" t="str">
        <f t="shared" si="3"/>
        <v>DREWNO</v>
      </c>
      <c r="H30">
        <f>F30-IF(G30="DREWNO", $K$2, 0)</f>
        <v>56</v>
      </c>
    </row>
    <row r="31" spans="1:11" x14ac:dyDescent="0.25">
      <c r="A31" s="1">
        <v>42291</v>
      </c>
      <c r="B31">
        <f t="shared" si="0"/>
        <v>3</v>
      </c>
      <c r="C31">
        <f>H30</f>
        <v>56</v>
      </c>
      <c r="D31" t="str">
        <f>IF(AND(B31&gt;5, C31&gt;$K$2), "DREWNO", "GAZ")</f>
        <v>GAZ</v>
      </c>
      <c r="E31" t="str">
        <f t="shared" si="1"/>
        <v>NIE</v>
      </c>
      <c r="F31">
        <f t="shared" si="2"/>
        <v>56</v>
      </c>
      <c r="G31" t="str">
        <f t="shared" si="3"/>
        <v>DREWNO</v>
      </c>
      <c r="H31">
        <f>F31-IF(G31="DREWNO", $K$2, 0)</f>
        <v>30</v>
      </c>
    </row>
    <row r="32" spans="1:11" x14ac:dyDescent="0.25">
      <c r="A32" s="1">
        <v>42292</v>
      </c>
      <c r="B32">
        <f t="shared" si="0"/>
        <v>4</v>
      </c>
      <c r="C32">
        <f>H31</f>
        <v>30</v>
      </c>
      <c r="D32" t="str">
        <f>IF(AND(B32&gt;5, C32&gt;$K$2), "DREWNO", "GAZ")</f>
        <v>GAZ</v>
      </c>
      <c r="E32" t="str">
        <f t="shared" si="1"/>
        <v>NIE</v>
      </c>
      <c r="F32">
        <f t="shared" si="2"/>
        <v>30</v>
      </c>
      <c r="G32" t="str">
        <f t="shared" si="3"/>
        <v>DREWNO</v>
      </c>
      <c r="H32">
        <f>F32-IF(G32="DREWNO", $K$2, 0)</f>
        <v>4</v>
      </c>
    </row>
    <row r="33" spans="1:8" x14ac:dyDescent="0.25">
      <c r="A33" s="1">
        <v>42293</v>
      </c>
      <c r="B33">
        <f t="shared" si="0"/>
        <v>5</v>
      </c>
      <c r="C33">
        <f>H32</f>
        <v>4</v>
      </c>
      <c r="D33" t="str">
        <f>IF(AND(B33&gt;5, C33&gt;$K$2), "DREWNO", "GAZ")</f>
        <v>GAZ</v>
      </c>
      <c r="E33" t="str">
        <f t="shared" si="1"/>
        <v>TAK</v>
      </c>
      <c r="F33">
        <f t="shared" si="2"/>
        <v>472</v>
      </c>
      <c r="G33" t="str">
        <f t="shared" si="3"/>
        <v>DREWNO</v>
      </c>
      <c r="H33">
        <f>F33-IF(G33="DREWNO", $K$2, 0)</f>
        <v>446</v>
      </c>
    </row>
    <row r="34" spans="1:8" x14ac:dyDescent="0.25">
      <c r="A34" s="1">
        <v>42294</v>
      </c>
      <c r="B34">
        <f t="shared" si="0"/>
        <v>6</v>
      </c>
      <c r="C34">
        <f>H33</f>
        <v>446</v>
      </c>
      <c r="D34" t="str">
        <f>IF(AND(B34&gt;5, C34&gt;$K$2), "DREWNO", "GAZ")</f>
        <v>DREWNO</v>
      </c>
      <c r="E34" t="str">
        <f t="shared" si="1"/>
        <v>NIE</v>
      </c>
      <c r="F34">
        <f t="shared" si="2"/>
        <v>420</v>
      </c>
      <c r="G34" t="str">
        <f t="shared" si="3"/>
        <v>DREWNO</v>
      </c>
      <c r="H34">
        <f>F34-IF(G34="DREWNO", $K$2, 0)</f>
        <v>394</v>
      </c>
    </row>
    <row r="35" spans="1:8" x14ac:dyDescent="0.25">
      <c r="A35" s="1">
        <v>42295</v>
      </c>
      <c r="B35">
        <f t="shared" si="0"/>
        <v>7</v>
      </c>
      <c r="C35">
        <f>H34</f>
        <v>394</v>
      </c>
      <c r="D35" t="str">
        <f>IF(AND(B35&gt;5, C35&gt;$K$2), "DREWNO", "GAZ")</f>
        <v>DREWNO</v>
      </c>
      <c r="E35" t="str">
        <f t="shared" si="1"/>
        <v>NIE</v>
      </c>
      <c r="F35">
        <f t="shared" si="2"/>
        <v>368</v>
      </c>
      <c r="G35" t="str">
        <f t="shared" si="3"/>
        <v>DREWNO</v>
      </c>
      <c r="H35">
        <f>F35-IF(G35="DREWNO", $K$2, 0)</f>
        <v>342</v>
      </c>
    </row>
    <row r="36" spans="1:8" x14ac:dyDescent="0.25">
      <c r="A36" s="1">
        <v>42296</v>
      </c>
      <c r="B36">
        <f t="shared" si="0"/>
        <v>1</v>
      </c>
      <c r="C36">
        <f>H35</f>
        <v>342</v>
      </c>
      <c r="D36" t="str">
        <f>IF(AND(B36&gt;5, C36&gt;$K$2), "DREWNO", "GAZ")</f>
        <v>GAZ</v>
      </c>
      <c r="E36" t="str">
        <f t="shared" si="1"/>
        <v>NIE</v>
      </c>
      <c r="F36">
        <f t="shared" si="2"/>
        <v>342</v>
      </c>
      <c r="G36" t="str">
        <f t="shared" si="3"/>
        <v>DREWNO</v>
      </c>
      <c r="H36">
        <f>F36-IF(G36="DREWNO", $K$2, 0)</f>
        <v>316</v>
      </c>
    </row>
    <row r="37" spans="1:8" x14ac:dyDescent="0.25">
      <c r="A37" s="1">
        <v>42297</v>
      </c>
      <c r="B37">
        <f t="shared" si="0"/>
        <v>2</v>
      </c>
      <c r="C37">
        <f>H36</f>
        <v>316</v>
      </c>
      <c r="D37" t="str">
        <f>IF(AND(B37&gt;5, C37&gt;$K$2), "DREWNO", "GAZ")</f>
        <v>GAZ</v>
      </c>
      <c r="E37" t="str">
        <f t="shared" si="1"/>
        <v>NIE</v>
      </c>
      <c r="F37">
        <f t="shared" si="2"/>
        <v>316</v>
      </c>
      <c r="G37" t="str">
        <f t="shared" si="3"/>
        <v>DREWNO</v>
      </c>
      <c r="H37">
        <f>F37-IF(G37="DREWNO", $K$2, 0)</f>
        <v>290</v>
      </c>
    </row>
    <row r="38" spans="1:8" x14ac:dyDescent="0.25">
      <c r="A38" s="1">
        <v>42298</v>
      </c>
      <c r="B38">
        <f t="shared" si="0"/>
        <v>3</v>
      </c>
      <c r="C38">
        <f>H37</f>
        <v>290</v>
      </c>
      <c r="D38" t="str">
        <f>IF(AND(B38&gt;5, C38&gt;$K$2), "DREWNO", "GAZ")</f>
        <v>GAZ</v>
      </c>
      <c r="E38" t="str">
        <f t="shared" si="1"/>
        <v>NIE</v>
      </c>
      <c r="F38">
        <f t="shared" si="2"/>
        <v>290</v>
      </c>
      <c r="G38" t="str">
        <f t="shared" si="3"/>
        <v>DREWNO</v>
      </c>
      <c r="H38">
        <f>F38-IF(G38="DREWNO", $K$2, 0)</f>
        <v>264</v>
      </c>
    </row>
    <row r="39" spans="1:8" x14ac:dyDescent="0.25">
      <c r="A39" s="1">
        <v>42299</v>
      </c>
      <c r="B39">
        <f t="shared" si="0"/>
        <v>4</v>
      </c>
      <c r="C39">
        <f>H38</f>
        <v>264</v>
      </c>
      <c r="D39" t="str">
        <f>IF(AND(B39&gt;5, C39&gt;$K$2), "DREWNO", "GAZ")</f>
        <v>GAZ</v>
      </c>
      <c r="E39" t="str">
        <f t="shared" si="1"/>
        <v>NIE</v>
      </c>
      <c r="F39">
        <f t="shared" si="2"/>
        <v>264</v>
      </c>
      <c r="G39" t="str">
        <f t="shared" si="3"/>
        <v>DREWNO</v>
      </c>
      <c r="H39">
        <f>F39-IF(G39="DREWNO", $K$2, 0)</f>
        <v>238</v>
      </c>
    </row>
    <row r="40" spans="1:8" x14ac:dyDescent="0.25">
      <c r="A40" s="1">
        <v>42300</v>
      </c>
      <c r="B40">
        <f t="shared" si="0"/>
        <v>5</v>
      </c>
      <c r="C40">
        <f>H39</f>
        <v>238</v>
      </c>
      <c r="D40" t="str">
        <f>IF(AND(B40&gt;5, C40&gt;$K$2), "DREWNO", "GAZ")</f>
        <v>GAZ</v>
      </c>
      <c r="E40" t="str">
        <f t="shared" si="1"/>
        <v>NIE</v>
      </c>
      <c r="F40">
        <f t="shared" si="2"/>
        <v>238</v>
      </c>
      <c r="G40" t="str">
        <f t="shared" si="3"/>
        <v>DREWNO</v>
      </c>
      <c r="H40">
        <f>F40-IF(G40="DREWNO", $K$2, 0)</f>
        <v>212</v>
      </c>
    </row>
    <row r="41" spans="1:8" x14ac:dyDescent="0.25">
      <c r="A41" s="1">
        <v>42301</v>
      </c>
      <c r="B41">
        <f t="shared" si="0"/>
        <v>6</v>
      </c>
      <c r="C41">
        <f>H40</f>
        <v>212</v>
      </c>
      <c r="D41" t="str">
        <f>IF(AND(B41&gt;5, C41&gt;$K$2), "DREWNO", "GAZ")</f>
        <v>DREWNO</v>
      </c>
      <c r="E41" t="str">
        <f t="shared" si="1"/>
        <v>NIE</v>
      </c>
      <c r="F41">
        <f t="shared" si="2"/>
        <v>186</v>
      </c>
      <c r="G41" t="str">
        <f t="shared" si="3"/>
        <v>DREWNO</v>
      </c>
      <c r="H41">
        <f>F41-IF(G41="DREWNO", $K$2, 0)</f>
        <v>160</v>
      </c>
    </row>
    <row r="42" spans="1:8" x14ac:dyDescent="0.25">
      <c r="A42" s="1">
        <v>42302</v>
      </c>
      <c r="B42">
        <f t="shared" si="0"/>
        <v>7</v>
      </c>
      <c r="C42">
        <f>H41</f>
        <v>160</v>
      </c>
      <c r="D42" t="str">
        <f>IF(AND(B42&gt;5, C42&gt;$K$2), "DREWNO", "GAZ")</f>
        <v>DREWNO</v>
      </c>
      <c r="E42" t="str">
        <f t="shared" si="1"/>
        <v>NIE</v>
      </c>
      <c r="F42">
        <f t="shared" si="2"/>
        <v>134</v>
      </c>
      <c r="G42" t="str">
        <f t="shared" si="3"/>
        <v>DREWNO</v>
      </c>
      <c r="H42">
        <f>F42-IF(G42="DREWNO", $K$2, 0)</f>
        <v>108</v>
      </c>
    </row>
    <row r="43" spans="1:8" x14ac:dyDescent="0.25">
      <c r="A43" s="1">
        <v>42303</v>
      </c>
      <c r="B43">
        <f t="shared" si="0"/>
        <v>1</v>
      </c>
      <c r="C43">
        <f>H42</f>
        <v>108</v>
      </c>
      <c r="D43" t="str">
        <f>IF(AND(B43&gt;5, C43&gt;$K$2), "DREWNO", "GAZ")</f>
        <v>GAZ</v>
      </c>
      <c r="E43" t="str">
        <f t="shared" si="1"/>
        <v>NIE</v>
      </c>
      <c r="F43">
        <f t="shared" si="2"/>
        <v>108</v>
      </c>
      <c r="G43" t="str">
        <f t="shared" si="3"/>
        <v>DREWNO</v>
      </c>
      <c r="H43">
        <f>F43-IF(G43="DREWNO", $K$2, 0)</f>
        <v>82</v>
      </c>
    </row>
    <row r="44" spans="1:8" x14ac:dyDescent="0.25">
      <c r="A44" s="1">
        <v>42304</v>
      </c>
      <c r="B44">
        <f t="shared" si="0"/>
        <v>2</v>
      </c>
      <c r="C44">
        <f>H43</f>
        <v>82</v>
      </c>
      <c r="D44" t="str">
        <f>IF(AND(B44&gt;5, C44&gt;$K$2), "DREWNO", "GAZ")</f>
        <v>GAZ</v>
      </c>
      <c r="E44" t="str">
        <f t="shared" si="1"/>
        <v>NIE</v>
      </c>
      <c r="F44">
        <f t="shared" si="2"/>
        <v>82</v>
      </c>
      <c r="G44" t="str">
        <f t="shared" si="3"/>
        <v>DREWNO</v>
      </c>
      <c r="H44">
        <f>F44-IF(G44="DREWNO", $K$2, 0)</f>
        <v>56</v>
      </c>
    </row>
    <row r="45" spans="1:8" x14ac:dyDescent="0.25">
      <c r="A45" s="1">
        <v>42305</v>
      </c>
      <c r="B45">
        <f t="shared" si="0"/>
        <v>3</v>
      </c>
      <c r="C45">
        <f>H44</f>
        <v>56</v>
      </c>
      <c r="D45" t="str">
        <f>IF(AND(B45&gt;5, C45&gt;$K$2), "DREWNO", "GAZ")</f>
        <v>GAZ</v>
      </c>
      <c r="E45" t="str">
        <f t="shared" si="1"/>
        <v>NIE</v>
      </c>
      <c r="F45">
        <f t="shared" si="2"/>
        <v>56</v>
      </c>
      <c r="G45" t="str">
        <f t="shared" si="3"/>
        <v>DREWNO</v>
      </c>
      <c r="H45">
        <f>F45-IF(G45="DREWNO", $K$2, 0)</f>
        <v>30</v>
      </c>
    </row>
    <row r="46" spans="1:8" x14ac:dyDescent="0.25">
      <c r="A46" s="1">
        <v>42306</v>
      </c>
      <c r="B46">
        <f t="shared" si="0"/>
        <v>4</v>
      </c>
      <c r="C46">
        <f>H45</f>
        <v>30</v>
      </c>
      <c r="D46" t="str">
        <f>IF(AND(B46&gt;5, C46&gt;$K$2), "DREWNO", "GAZ")</f>
        <v>GAZ</v>
      </c>
      <c r="E46" t="str">
        <f t="shared" si="1"/>
        <v>NIE</v>
      </c>
      <c r="F46">
        <f t="shared" si="2"/>
        <v>30</v>
      </c>
      <c r="G46" t="str">
        <f t="shared" si="3"/>
        <v>DREWNO</v>
      </c>
      <c r="H46">
        <f>F46-IF(G46="DREWNO", $K$2, 0)</f>
        <v>4</v>
      </c>
    </row>
    <row r="47" spans="1:8" x14ac:dyDescent="0.25">
      <c r="A47" s="1">
        <v>42307</v>
      </c>
      <c r="B47">
        <f t="shared" si="0"/>
        <v>5</v>
      </c>
      <c r="C47">
        <f>H46</f>
        <v>4</v>
      </c>
      <c r="D47" t="str">
        <f>IF(AND(B47&gt;5, C47&gt;$K$2), "DREWNO", "GAZ")</f>
        <v>GAZ</v>
      </c>
      <c r="E47" t="str">
        <f t="shared" si="1"/>
        <v>TAK</v>
      </c>
      <c r="F47">
        <f t="shared" si="2"/>
        <v>472</v>
      </c>
      <c r="G47" t="str">
        <f t="shared" si="3"/>
        <v>DREWNO</v>
      </c>
      <c r="H47">
        <f>F47-IF(G47="DREWNO", $K$2, 0)</f>
        <v>446</v>
      </c>
    </row>
    <row r="48" spans="1:8" x14ac:dyDescent="0.25">
      <c r="A48" s="1">
        <v>42308</v>
      </c>
      <c r="B48">
        <f t="shared" si="0"/>
        <v>6</v>
      </c>
      <c r="C48">
        <f>H47</f>
        <v>446</v>
      </c>
      <c r="D48" t="str">
        <f>IF(AND(B48&gt;5, C48&gt;$K$2), "DREWNO", "GAZ")</f>
        <v>DREWNO</v>
      </c>
      <c r="E48" t="str">
        <f t="shared" si="1"/>
        <v>NIE</v>
      </c>
      <c r="F48">
        <f t="shared" si="2"/>
        <v>420</v>
      </c>
      <c r="G48" t="str">
        <f t="shared" si="3"/>
        <v>DREWNO</v>
      </c>
      <c r="H48">
        <f>F48-IF(G48="DREWNO", $K$2, 0)</f>
        <v>394</v>
      </c>
    </row>
    <row r="49" spans="1:8" x14ac:dyDescent="0.25">
      <c r="A49" s="1">
        <v>42309</v>
      </c>
      <c r="B49">
        <f t="shared" si="0"/>
        <v>7</v>
      </c>
      <c r="C49">
        <f>H48</f>
        <v>394</v>
      </c>
      <c r="D49" t="str">
        <f>IF(AND(B49&gt;5, C49&gt;$K$2), "DREWNO", "GAZ")</f>
        <v>DREWNO</v>
      </c>
      <c r="E49" t="str">
        <f t="shared" si="1"/>
        <v>NIE</v>
      </c>
      <c r="F49">
        <f t="shared" si="2"/>
        <v>368</v>
      </c>
      <c r="G49" t="str">
        <f t="shared" si="3"/>
        <v>DREWNO</v>
      </c>
      <c r="H49">
        <f>F49-IF(G49="DREWNO", $K$2, 0)</f>
        <v>342</v>
      </c>
    </row>
    <row r="50" spans="1:8" x14ac:dyDescent="0.25">
      <c r="A50" s="1">
        <v>42310</v>
      </c>
      <c r="B50">
        <f t="shared" si="0"/>
        <v>1</v>
      </c>
      <c r="C50">
        <f>H49</f>
        <v>342</v>
      </c>
      <c r="D50" t="str">
        <f>IF(AND(B50&gt;5, C50&gt;$K$2), "DREWNO", "GAZ")</f>
        <v>GAZ</v>
      </c>
      <c r="E50" t="str">
        <f t="shared" si="1"/>
        <v>NIE</v>
      </c>
      <c r="F50">
        <f t="shared" si="2"/>
        <v>342</v>
      </c>
      <c r="G50" t="str">
        <f t="shared" si="3"/>
        <v>DREWNO</v>
      </c>
      <c r="H50">
        <f>F50-IF(G50="DREWNO", $K$2, 0)</f>
        <v>316</v>
      </c>
    </row>
    <row r="51" spans="1:8" x14ac:dyDescent="0.25">
      <c r="A51" s="1">
        <v>42311</v>
      </c>
      <c r="B51">
        <f t="shared" si="0"/>
        <v>2</v>
      </c>
      <c r="C51">
        <f>H50</f>
        <v>316</v>
      </c>
      <c r="D51" t="str">
        <f>IF(AND(B51&gt;5, C51&gt;$K$2), "DREWNO", "GAZ")</f>
        <v>GAZ</v>
      </c>
      <c r="E51" t="str">
        <f t="shared" si="1"/>
        <v>NIE</v>
      </c>
      <c r="F51">
        <f t="shared" si="2"/>
        <v>316</v>
      </c>
      <c r="G51" t="str">
        <f t="shared" si="3"/>
        <v>DREWNO</v>
      </c>
      <c r="H51">
        <f>F51-IF(G51="DREWNO", $K$2, 0)</f>
        <v>290</v>
      </c>
    </row>
    <row r="52" spans="1:8" x14ac:dyDescent="0.25">
      <c r="A52" s="1">
        <v>42312</v>
      </c>
      <c r="B52">
        <f t="shared" si="0"/>
        <v>3</v>
      </c>
      <c r="C52">
        <f>H51</f>
        <v>290</v>
      </c>
      <c r="D52" t="str">
        <f>IF(AND(B52&gt;5, C52&gt;$K$2), "DREWNO", "GAZ")</f>
        <v>GAZ</v>
      </c>
      <c r="E52" t="str">
        <f t="shared" si="1"/>
        <v>NIE</v>
      </c>
      <c r="F52">
        <f t="shared" si="2"/>
        <v>290</v>
      </c>
      <c r="G52" t="str">
        <f t="shared" si="3"/>
        <v>DREWNO</v>
      </c>
      <c r="H52">
        <f>F52-IF(G52="DREWNO", $K$2, 0)</f>
        <v>264</v>
      </c>
    </row>
    <row r="53" spans="1:8" x14ac:dyDescent="0.25">
      <c r="A53" s="1">
        <v>42313</v>
      </c>
      <c r="B53">
        <f t="shared" si="0"/>
        <v>4</v>
      </c>
      <c r="C53">
        <f>H52</f>
        <v>264</v>
      </c>
      <c r="D53" t="str">
        <f>IF(AND(B53&gt;5, C53&gt;$K$2), "DREWNO", "GAZ")</f>
        <v>GAZ</v>
      </c>
      <c r="E53" t="str">
        <f t="shared" si="1"/>
        <v>NIE</v>
      </c>
      <c r="F53">
        <f t="shared" si="2"/>
        <v>264</v>
      </c>
      <c r="G53" t="str">
        <f t="shared" si="3"/>
        <v>DREWNO</v>
      </c>
      <c r="H53">
        <f>F53-IF(G53="DREWNO", $K$2, 0)</f>
        <v>238</v>
      </c>
    </row>
    <row r="54" spans="1:8" x14ac:dyDescent="0.25">
      <c r="A54" s="1">
        <v>42314</v>
      </c>
      <c r="B54">
        <f t="shared" si="0"/>
        <v>5</v>
      </c>
      <c r="C54">
        <f>H53</f>
        <v>238</v>
      </c>
      <c r="D54" t="str">
        <f>IF(AND(B54&gt;5, C54&gt;$K$2), "DREWNO", "GAZ")</f>
        <v>GAZ</v>
      </c>
      <c r="E54" t="str">
        <f t="shared" si="1"/>
        <v>NIE</v>
      </c>
      <c r="F54">
        <f t="shared" si="2"/>
        <v>238</v>
      </c>
      <c r="G54" t="str">
        <f t="shared" si="3"/>
        <v>DREWNO</v>
      </c>
      <c r="H54">
        <f>F54-IF(G54="DREWNO", $K$2, 0)</f>
        <v>212</v>
      </c>
    </row>
    <row r="55" spans="1:8" x14ac:dyDescent="0.25">
      <c r="A55" s="1">
        <v>42315</v>
      </c>
      <c r="B55">
        <f t="shared" si="0"/>
        <v>6</v>
      </c>
      <c r="C55">
        <f>H54</f>
        <v>212</v>
      </c>
      <c r="D55" t="str">
        <f>IF(AND(B55&gt;5, C55&gt;$K$2), "DREWNO", "GAZ")</f>
        <v>DREWNO</v>
      </c>
      <c r="E55" t="str">
        <f t="shared" si="1"/>
        <v>NIE</v>
      </c>
      <c r="F55">
        <f t="shared" si="2"/>
        <v>186</v>
      </c>
      <c r="G55" t="str">
        <f t="shared" si="3"/>
        <v>DREWNO</v>
      </c>
      <c r="H55">
        <f>F55-IF(G55="DREWNO", $K$2, 0)</f>
        <v>160</v>
      </c>
    </row>
    <row r="56" spans="1:8" x14ac:dyDescent="0.25">
      <c r="A56" s="1">
        <v>42316</v>
      </c>
      <c r="B56">
        <f t="shared" si="0"/>
        <v>7</v>
      </c>
      <c r="C56">
        <f>H55</f>
        <v>160</v>
      </c>
      <c r="D56" t="str">
        <f>IF(AND(B56&gt;5, C56&gt;$K$2), "DREWNO", "GAZ")</f>
        <v>DREWNO</v>
      </c>
      <c r="E56" t="str">
        <f t="shared" si="1"/>
        <v>NIE</v>
      </c>
      <c r="F56">
        <f t="shared" si="2"/>
        <v>134</v>
      </c>
      <c r="G56" t="str">
        <f t="shared" si="3"/>
        <v>DREWNO</v>
      </c>
      <c r="H56">
        <f>F56-IF(G56="DREWNO", $K$2, 0)</f>
        <v>108</v>
      </c>
    </row>
    <row r="57" spans="1:8" x14ac:dyDescent="0.25">
      <c r="A57" s="1">
        <v>42317</v>
      </c>
      <c r="B57">
        <f t="shared" si="0"/>
        <v>1</v>
      </c>
      <c r="C57">
        <f>H56</f>
        <v>108</v>
      </c>
      <c r="D57" t="str">
        <f>IF(AND(B57&gt;5, C57&gt;$K$2), "DREWNO", "GAZ")</f>
        <v>GAZ</v>
      </c>
      <c r="E57" t="str">
        <f t="shared" si="1"/>
        <v>NIE</v>
      </c>
      <c r="F57">
        <f t="shared" si="2"/>
        <v>108</v>
      </c>
      <c r="G57" t="str">
        <f t="shared" si="3"/>
        <v>DREWNO</v>
      </c>
      <c r="H57">
        <f>F57-IF(G57="DREWNO", $K$2, 0)</f>
        <v>82</v>
      </c>
    </row>
    <row r="58" spans="1:8" x14ac:dyDescent="0.25">
      <c r="A58" s="1">
        <v>42318</v>
      </c>
      <c r="B58">
        <f t="shared" si="0"/>
        <v>2</v>
      </c>
      <c r="C58">
        <f>H57</f>
        <v>82</v>
      </c>
      <c r="D58" t="str">
        <f>IF(AND(B58&gt;5, C58&gt;$K$2), "DREWNO", "GAZ")</f>
        <v>GAZ</v>
      </c>
      <c r="E58" t="str">
        <f t="shared" si="1"/>
        <v>NIE</v>
      </c>
      <c r="F58">
        <f t="shared" si="2"/>
        <v>82</v>
      </c>
      <c r="G58" t="str">
        <f t="shared" si="3"/>
        <v>DREWNO</v>
      </c>
      <c r="H58">
        <f>F58-IF(G58="DREWNO", $K$2, 0)</f>
        <v>56</v>
      </c>
    </row>
    <row r="59" spans="1:8" x14ac:dyDescent="0.25">
      <c r="A59" s="1">
        <v>42319</v>
      </c>
      <c r="B59">
        <f t="shared" si="0"/>
        <v>3</v>
      </c>
      <c r="C59">
        <f>H58</f>
        <v>56</v>
      </c>
      <c r="D59" t="str">
        <f>IF(AND(B59&gt;5, C59&gt;$K$2), "DREWNO", "GAZ")</f>
        <v>GAZ</v>
      </c>
      <c r="E59" t="str">
        <f t="shared" si="1"/>
        <v>NIE</v>
      </c>
      <c r="F59">
        <f t="shared" si="2"/>
        <v>56</v>
      </c>
      <c r="G59" t="str">
        <f t="shared" si="3"/>
        <v>DREWNO</v>
      </c>
      <c r="H59">
        <f>F59-IF(G59="DREWNO", $K$2, 0)</f>
        <v>30</v>
      </c>
    </row>
    <row r="60" spans="1:8" x14ac:dyDescent="0.25">
      <c r="A60" s="1">
        <v>42320</v>
      </c>
      <c r="B60">
        <f t="shared" si="0"/>
        <v>4</v>
      </c>
      <c r="C60">
        <f>H59</f>
        <v>30</v>
      </c>
      <c r="D60" t="str">
        <f>IF(AND(B60&gt;5, C60&gt;$K$2), "DREWNO", "GAZ")</f>
        <v>GAZ</v>
      </c>
      <c r="E60" t="str">
        <f t="shared" si="1"/>
        <v>NIE</v>
      </c>
      <c r="F60">
        <f t="shared" si="2"/>
        <v>30</v>
      </c>
      <c r="G60" t="str">
        <f t="shared" si="3"/>
        <v>DREWNO</v>
      </c>
      <c r="H60">
        <f>F60-IF(G60="DREWNO", $K$2, 0)</f>
        <v>4</v>
      </c>
    </row>
    <row r="61" spans="1:8" x14ac:dyDescent="0.25">
      <c r="A61" s="1">
        <v>42321</v>
      </c>
      <c r="B61">
        <f t="shared" si="0"/>
        <v>5</v>
      </c>
      <c r="C61">
        <f>H60</f>
        <v>4</v>
      </c>
      <c r="D61" t="str">
        <f>IF(AND(B61&gt;5, C61&gt;$K$2), "DREWNO", "GAZ")</f>
        <v>GAZ</v>
      </c>
      <c r="E61" t="str">
        <f t="shared" si="1"/>
        <v>TAK</v>
      </c>
      <c r="F61">
        <f t="shared" si="2"/>
        <v>472</v>
      </c>
      <c r="G61" t="str">
        <f t="shared" si="3"/>
        <v>DREWNO</v>
      </c>
      <c r="H61">
        <f>F61-IF(G61="DREWNO", $K$2, 0)</f>
        <v>446</v>
      </c>
    </row>
    <row r="62" spans="1:8" ht="15.75" thickBot="1" x14ac:dyDescent="0.3">
      <c r="A62" s="1">
        <v>42322</v>
      </c>
      <c r="B62">
        <f t="shared" si="0"/>
        <v>6</v>
      </c>
      <c r="C62">
        <f>H61</f>
        <v>446</v>
      </c>
      <c r="D62" t="str">
        <f>IF(AND(B62&gt;5, C62&gt;$K$2), "DREWNO", "GAZ")</f>
        <v>DREWNO</v>
      </c>
      <c r="E62" t="str">
        <f t="shared" si="1"/>
        <v>NIE</v>
      </c>
      <c r="F62">
        <f t="shared" si="2"/>
        <v>420</v>
      </c>
      <c r="G62" t="str">
        <f t="shared" si="3"/>
        <v>DREWNO</v>
      </c>
      <c r="H62">
        <f>F62-IF(G62="DREWNO", $K$2, 0)</f>
        <v>394</v>
      </c>
    </row>
    <row r="63" spans="1:8" ht="15.75" thickBot="1" x14ac:dyDescent="0.3">
      <c r="A63" s="1">
        <v>42323</v>
      </c>
      <c r="B63">
        <f t="shared" si="0"/>
        <v>7</v>
      </c>
      <c r="C63">
        <f>H62</f>
        <v>394</v>
      </c>
      <c r="D63" t="str">
        <f>IF(AND(B63&gt;5, C63&gt;$K$2), "DREWNO", "GAZ")</f>
        <v>DREWNO</v>
      </c>
      <c r="E63" t="str">
        <f t="shared" si="1"/>
        <v>NIE</v>
      </c>
      <c r="F63">
        <f t="shared" si="2"/>
        <v>368</v>
      </c>
      <c r="G63" t="str">
        <f t="shared" si="3"/>
        <v>DREWNO</v>
      </c>
      <c r="H63" s="2">
        <f>F63-IF(G63="DREWNO", $K$2, 0)</f>
        <v>342</v>
      </c>
    </row>
    <row r="64" spans="1:8" x14ac:dyDescent="0.25">
      <c r="A64" s="1">
        <v>42324</v>
      </c>
      <c r="B64">
        <f t="shared" si="0"/>
        <v>1</v>
      </c>
      <c r="C64">
        <f>H63</f>
        <v>342</v>
      </c>
      <c r="D64" t="str">
        <f>IF(AND(B64&gt;5, C64&gt;$K$2), "DREWNO", "GAZ")</f>
        <v>GAZ</v>
      </c>
      <c r="E64" t="str">
        <f t="shared" si="1"/>
        <v>NIE</v>
      </c>
      <c r="F64">
        <f t="shared" si="2"/>
        <v>342</v>
      </c>
      <c r="G64" t="str">
        <f t="shared" si="3"/>
        <v>DREWNO</v>
      </c>
      <c r="H64">
        <f>F64-IF(G64="DREWNO", $K$2, 0)</f>
        <v>316</v>
      </c>
    </row>
    <row r="65" spans="1:8" x14ac:dyDescent="0.25">
      <c r="A65" s="1">
        <v>42325</v>
      </c>
      <c r="B65">
        <f t="shared" si="0"/>
        <v>2</v>
      </c>
      <c r="C65">
        <f>H64</f>
        <v>316</v>
      </c>
      <c r="D65" t="str">
        <f>IF(AND(B65&gt;5, C65&gt;$K$2), "DREWNO", "GAZ")</f>
        <v>GAZ</v>
      </c>
      <c r="E65" t="str">
        <f t="shared" si="1"/>
        <v>NIE</v>
      </c>
      <c r="F65">
        <f t="shared" si="2"/>
        <v>316</v>
      </c>
      <c r="G65" t="str">
        <f t="shared" si="3"/>
        <v>DREWNO</v>
      </c>
      <c r="H65">
        <f>F65-IF(G65="DREWNO", $K$2, 0)</f>
        <v>290</v>
      </c>
    </row>
    <row r="66" spans="1:8" x14ac:dyDescent="0.25">
      <c r="A66" s="1">
        <v>42326</v>
      </c>
      <c r="B66">
        <f t="shared" si="0"/>
        <v>3</v>
      </c>
      <c r="C66">
        <f>H65</f>
        <v>290</v>
      </c>
      <c r="D66" t="str">
        <f>IF(AND(B66&gt;5, C66&gt;$K$2), "DREWNO", "GAZ")</f>
        <v>GAZ</v>
      </c>
      <c r="E66" t="str">
        <f t="shared" si="1"/>
        <v>NIE</v>
      </c>
      <c r="F66">
        <f t="shared" si="2"/>
        <v>290</v>
      </c>
      <c r="G66" t="str">
        <f t="shared" si="3"/>
        <v>DREWNO</v>
      </c>
      <c r="H66">
        <f>F66-IF(G66="DREWNO", $K$2, 0)</f>
        <v>264</v>
      </c>
    </row>
    <row r="67" spans="1:8" x14ac:dyDescent="0.25">
      <c r="A67" s="1">
        <v>42327</v>
      </c>
      <c r="B67">
        <f t="shared" ref="B67:B130" si="4">WEEKDAY(A67, 2)</f>
        <v>4</v>
      </c>
      <c r="C67">
        <f>H66</f>
        <v>264</v>
      </c>
      <c r="D67" t="str">
        <f>IF(AND(B67&gt;5, C67&gt;$K$2), "DREWNO", "GAZ")</f>
        <v>GAZ</v>
      </c>
      <c r="E67" t="str">
        <f t="shared" ref="E67:E130" si="5">IF(AND(C67&lt;100, B67=5), "TAK", "NIE")</f>
        <v>NIE</v>
      </c>
      <c r="F67">
        <f t="shared" ref="F67:F130" si="6">C67-IF(D67="DREWNO", $K$2, 0)+IF(E67="TAK", $K$25,0)</f>
        <v>264</v>
      </c>
      <c r="G67" t="str">
        <f t="shared" ref="G67:G130" si="7">IF(F67&gt;=$K$2, "DREWNO", "GAZ")</f>
        <v>DREWNO</v>
      </c>
      <c r="H67">
        <f>F67-IF(G67="DREWNO", $K$2, 0)</f>
        <v>238</v>
      </c>
    </row>
    <row r="68" spans="1:8" x14ac:dyDescent="0.25">
      <c r="A68" s="1">
        <v>42328</v>
      </c>
      <c r="B68">
        <f t="shared" si="4"/>
        <v>5</v>
      </c>
      <c r="C68">
        <f>H67</f>
        <v>238</v>
      </c>
      <c r="D68" t="str">
        <f>IF(AND(B68&gt;5, C68&gt;$K$2), "DREWNO", "GAZ")</f>
        <v>GAZ</v>
      </c>
      <c r="E68" t="str">
        <f t="shared" si="5"/>
        <v>NIE</v>
      </c>
      <c r="F68">
        <f t="shared" si="6"/>
        <v>238</v>
      </c>
      <c r="G68" t="str">
        <f t="shared" si="7"/>
        <v>DREWNO</v>
      </c>
      <c r="H68">
        <f>F68-IF(G68="DREWNO", $K$2, 0)</f>
        <v>212</v>
      </c>
    </row>
    <row r="69" spans="1:8" x14ac:dyDescent="0.25">
      <c r="A69" s="1">
        <v>42329</v>
      </c>
      <c r="B69">
        <f t="shared" si="4"/>
        <v>6</v>
      </c>
      <c r="C69">
        <f>H68</f>
        <v>212</v>
      </c>
      <c r="D69" t="str">
        <f>IF(AND(B69&gt;5, C69&gt;$K$2), "DREWNO", "GAZ")</f>
        <v>DREWNO</v>
      </c>
      <c r="E69" t="str">
        <f t="shared" si="5"/>
        <v>NIE</v>
      </c>
      <c r="F69">
        <f t="shared" si="6"/>
        <v>186</v>
      </c>
      <c r="G69" t="str">
        <f t="shared" si="7"/>
        <v>DREWNO</v>
      </c>
      <c r="H69">
        <f>F69-IF(G69="DREWNO", $K$2, 0)</f>
        <v>160</v>
      </c>
    </row>
    <row r="70" spans="1:8" x14ac:dyDescent="0.25">
      <c r="A70" s="1">
        <v>42330</v>
      </c>
      <c r="B70">
        <f t="shared" si="4"/>
        <v>7</v>
      </c>
      <c r="C70">
        <f>H69</f>
        <v>160</v>
      </c>
      <c r="D70" t="str">
        <f>IF(AND(B70&gt;5, C70&gt;$K$2), "DREWNO", "GAZ")</f>
        <v>DREWNO</v>
      </c>
      <c r="E70" t="str">
        <f t="shared" si="5"/>
        <v>NIE</v>
      </c>
      <c r="F70">
        <f t="shared" si="6"/>
        <v>134</v>
      </c>
      <c r="G70" t="str">
        <f t="shared" si="7"/>
        <v>DREWNO</v>
      </c>
      <c r="H70">
        <f>F70-IF(G70="DREWNO", $K$2, 0)</f>
        <v>108</v>
      </c>
    </row>
    <row r="71" spans="1:8" x14ac:dyDescent="0.25">
      <c r="A71" s="1">
        <v>42331</v>
      </c>
      <c r="B71">
        <f t="shared" si="4"/>
        <v>1</v>
      </c>
      <c r="C71">
        <f>H70</f>
        <v>108</v>
      </c>
      <c r="D71" t="str">
        <f>IF(AND(B71&gt;5, C71&gt;$K$2), "DREWNO", "GAZ")</f>
        <v>GAZ</v>
      </c>
      <c r="E71" t="str">
        <f t="shared" si="5"/>
        <v>NIE</v>
      </c>
      <c r="F71">
        <f t="shared" si="6"/>
        <v>108</v>
      </c>
      <c r="G71" t="str">
        <f t="shared" si="7"/>
        <v>DREWNO</v>
      </c>
      <c r="H71">
        <f>F71-IF(G71="DREWNO", $K$2, 0)</f>
        <v>82</v>
      </c>
    </row>
    <row r="72" spans="1:8" x14ac:dyDescent="0.25">
      <c r="A72" s="1">
        <v>42332</v>
      </c>
      <c r="B72">
        <f t="shared" si="4"/>
        <v>2</v>
      </c>
      <c r="C72">
        <f>H71</f>
        <v>82</v>
      </c>
      <c r="D72" t="str">
        <f>IF(AND(B72&gt;5, C72&gt;$K$2), "DREWNO", "GAZ")</f>
        <v>GAZ</v>
      </c>
      <c r="E72" t="str">
        <f t="shared" si="5"/>
        <v>NIE</v>
      </c>
      <c r="F72">
        <f t="shared" si="6"/>
        <v>82</v>
      </c>
      <c r="G72" t="str">
        <f t="shared" si="7"/>
        <v>DREWNO</v>
      </c>
      <c r="H72">
        <f>F72-IF(G72="DREWNO", $K$2, 0)</f>
        <v>56</v>
      </c>
    </row>
    <row r="73" spans="1:8" x14ac:dyDescent="0.25">
      <c r="A73" s="1">
        <v>42333</v>
      </c>
      <c r="B73">
        <f t="shared" si="4"/>
        <v>3</v>
      </c>
      <c r="C73">
        <f>H72</f>
        <v>56</v>
      </c>
      <c r="D73" t="str">
        <f>IF(AND(B73&gt;5, C73&gt;$K$2), "DREWNO", "GAZ")</f>
        <v>GAZ</v>
      </c>
      <c r="E73" t="str">
        <f t="shared" si="5"/>
        <v>NIE</v>
      </c>
      <c r="F73">
        <f t="shared" si="6"/>
        <v>56</v>
      </c>
      <c r="G73" t="str">
        <f t="shared" si="7"/>
        <v>DREWNO</v>
      </c>
      <c r="H73">
        <f>F73-IF(G73="DREWNO", $K$2, 0)</f>
        <v>30</v>
      </c>
    </row>
    <row r="74" spans="1:8" x14ac:dyDescent="0.25">
      <c r="A74" s="1">
        <v>42334</v>
      </c>
      <c r="B74">
        <f t="shared" si="4"/>
        <v>4</v>
      </c>
      <c r="C74">
        <f>H73</f>
        <v>30</v>
      </c>
      <c r="D74" t="str">
        <f>IF(AND(B74&gt;5, C74&gt;$K$2), "DREWNO", "GAZ")</f>
        <v>GAZ</v>
      </c>
      <c r="E74" t="str">
        <f t="shared" si="5"/>
        <v>NIE</v>
      </c>
      <c r="F74">
        <f t="shared" si="6"/>
        <v>30</v>
      </c>
      <c r="G74" t="str">
        <f t="shared" si="7"/>
        <v>DREWNO</v>
      </c>
      <c r="H74">
        <f>F74-IF(G74="DREWNO", $K$2, 0)</f>
        <v>4</v>
      </c>
    </row>
    <row r="75" spans="1:8" x14ac:dyDescent="0.25">
      <c r="A75" s="1">
        <v>42335</v>
      </c>
      <c r="B75">
        <f t="shared" si="4"/>
        <v>5</v>
      </c>
      <c r="C75">
        <f>H74</f>
        <v>4</v>
      </c>
      <c r="D75" t="str">
        <f>IF(AND(B75&gt;5, C75&gt;$K$2), "DREWNO", "GAZ")</f>
        <v>GAZ</v>
      </c>
      <c r="E75" t="str">
        <f t="shared" si="5"/>
        <v>TAK</v>
      </c>
      <c r="F75">
        <f t="shared" si="6"/>
        <v>472</v>
      </c>
      <c r="G75" t="str">
        <f t="shared" si="7"/>
        <v>DREWNO</v>
      </c>
      <c r="H75">
        <f>F75-IF(G75="DREWNO", $K$2, 0)</f>
        <v>446</v>
      </c>
    </row>
    <row r="76" spans="1:8" x14ac:dyDescent="0.25">
      <c r="A76" s="1">
        <v>42336</v>
      </c>
      <c r="B76">
        <f t="shared" si="4"/>
        <v>6</v>
      </c>
      <c r="C76">
        <f>H75</f>
        <v>446</v>
      </c>
      <c r="D76" t="str">
        <f>IF(AND(B76&gt;5, C76&gt;$K$2), "DREWNO", "GAZ")</f>
        <v>DREWNO</v>
      </c>
      <c r="E76" t="str">
        <f t="shared" si="5"/>
        <v>NIE</v>
      </c>
      <c r="F76">
        <f t="shared" si="6"/>
        <v>420</v>
      </c>
      <c r="G76" t="str">
        <f t="shared" si="7"/>
        <v>DREWNO</v>
      </c>
      <c r="H76">
        <f>F76-IF(G76="DREWNO", $K$2, 0)</f>
        <v>394</v>
      </c>
    </row>
    <row r="77" spans="1:8" x14ac:dyDescent="0.25">
      <c r="A77" s="1">
        <v>42337</v>
      </c>
      <c r="B77">
        <f t="shared" si="4"/>
        <v>7</v>
      </c>
      <c r="C77">
        <f>H76</f>
        <v>394</v>
      </c>
      <c r="D77" t="str">
        <f>IF(AND(B77&gt;5, C77&gt;$K$2), "DREWNO", "GAZ")</f>
        <v>DREWNO</v>
      </c>
      <c r="E77" t="str">
        <f t="shared" si="5"/>
        <v>NIE</v>
      </c>
      <c r="F77">
        <f t="shared" si="6"/>
        <v>368</v>
      </c>
      <c r="G77" t="str">
        <f t="shared" si="7"/>
        <v>DREWNO</v>
      </c>
      <c r="H77">
        <f>F77-IF(G77="DREWNO", $K$2, 0)</f>
        <v>342</v>
      </c>
    </row>
    <row r="78" spans="1:8" x14ac:dyDescent="0.25">
      <c r="A78" s="1">
        <v>42338</v>
      </c>
      <c r="B78">
        <f t="shared" si="4"/>
        <v>1</v>
      </c>
      <c r="C78">
        <f>H77</f>
        <v>342</v>
      </c>
      <c r="D78" t="str">
        <f>IF(AND(B78&gt;5, C78&gt;$K$2), "DREWNO", "GAZ")</f>
        <v>GAZ</v>
      </c>
      <c r="E78" t="str">
        <f t="shared" si="5"/>
        <v>NIE</v>
      </c>
      <c r="F78">
        <f t="shared" si="6"/>
        <v>342</v>
      </c>
      <c r="G78" t="str">
        <f t="shared" si="7"/>
        <v>DREWNO</v>
      </c>
      <c r="H78">
        <f>F78-IF(G78="DREWNO", $K$2, 0)</f>
        <v>316</v>
      </c>
    </row>
    <row r="79" spans="1:8" x14ac:dyDescent="0.25">
      <c r="A79" s="1">
        <v>42339</v>
      </c>
      <c r="B79">
        <f t="shared" si="4"/>
        <v>2</v>
      </c>
      <c r="C79">
        <f>H78</f>
        <v>316</v>
      </c>
      <c r="D79" t="str">
        <f>IF(AND(B79&gt;5, C79&gt;$K$2), "DREWNO", "GAZ")</f>
        <v>GAZ</v>
      </c>
      <c r="E79" t="str">
        <f t="shared" si="5"/>
        <v>NIE</v>
      </c>
      <c r="F79">
        <f t="shared" si="6"/>
        <v>316</v>
      </c>
      <c r="G79" t="str">
        <f t="shared" si="7"/>
        <v>DREWNO</v>
      </c>
      <c r="H79">
        <f>F79-IF(G79="DREWNO", $K$2, 0)</f>
        <v>290</v>
      </c>
    </row>
    <row r="80" spans="1:8" x14ac:dyDescent="0.25">
      <c r="A80" s="1">
        <v>42340</v>
      </c>
      <c r="B80">
        <f t="shared" si="4"/>
        <v>3</v>
      </c>
      <c r="C80">
        <f>H79</f>
        <v>290</v>
      </c>
      <c r="D80" t="str">
        <f>IF(AND(B80&gt;5, C80&gt;$K$2), "DREWNO", "GAZ")</f>
        <v>GAZ</v>
      </c>
      <c r="E80" t="str">
        <f t="shared" si="5"/>
        <v>NIE</v>
      </c>
      <c r="F80">
        <f t="shared" si="6"/>
        <v>290</v>
      </c>
      <c r="G80" t="str">
        <f t="shared" si="7"/>
        <v>DREWNO</v>
      </c>
      <c r="H80">
        <f>F80-IF(G80="DREWNO", $K$2, 0)</f>
        <v>264</v>
      </c>
    </row>
    <row r="81" spans="1:8" x14ac:dyDescent="0.25">
      <c r="A81" s="1">
        <v>42341</v>
      </c>
      <c r="B81">
        <f t="shared" si="4"/>
        <v>4</v>
      </c>
      <c r="C81">
        <f>H80</f>
        <v>264</v>
      </c>
      <c r="D81" t="str">
        <f>IF(AND(B81&gt;5, C81&gt;$K$2), "DREWNO", "GAZ")</f>
        <v>GAZ</v>
      </c>
      <c r="E81" t="str">
        <f t="shared" si="5"/>
        <v>NIE</v>
      </c>
      <c r="F81">
        <f t="shared" si="6"/>
        <v>264</v>
      </c>
      <c r="G81" t="str">
        <f t="shared" si="7"/>
        <v>DREWNO</v>
      </c>
      <c r="H81">
        <f>F81-IF(G81="DREWNO", $K$2, 0)</f>
        <v>238</v>
      </c>
    </row>
    <row r="82" spans="1:8" x14ac:dyDescent="0.25">
      <c r="A82" s="1">
        <v>42342</v>
      </c>
      <c r="B82">
        <f t="shared" si="4"/>
        <v>5</v>
      </c>
      <c r="C82">
        <f>H81</f>
        <v>238</v>
      </c>
      <c r="D82" t="str">
        <f>IF(AND(B82&gt;5, C82&gt;$K$2), "DREWNO", "GAZ")</f>
        <v>GAZ</v>
      </c>
      <c r="E82" t="str">
        <f t="shared" si="5"/>
        <v>NIE</v>
      </c>
      <c r="F82">
        <f t="shared" si="6"/>
        <v>238</v>
      </c>
      <c r="G82" t="str">
        <f t="shared" si="7"/>
        <v>DREWNO</v>
      </c>
      <c r="H82">
        <f>F82-IF(G82="DREWNO", $K$2, 0)</f>
        <v>212</v>
      </c>
    </row>
    <row r="83" spans="1:8" x14ac:dyDescent="0.25">
      <c r="A83" s="1">
        <v>42343</v>
      </c>
      <c r="B83">
        <f t="shared" si="4"/>
        <v>6</v>
      </c>
      <c r="C83">
        <f>H82</f>
        <v>212</v>
      </c>
      <c r="D83" t="str">
        <f>IF(AND(B83&gt;5, C83&gt;$K$2), "DREWNO", "GAZ")</f>
        <v>DREWNO</v>
      </c>
      <c r="E83" t="str">
        <f t="shared" si="5"/>
        <v>NIE</v>
      </c>
      <c r="F83">
        <f t="shared" si="6"/>
        <v>186</v>
      </c>
      <c r="G83" t="str">
        <f t="shared" si="7"/>
        <v>DREWNO</v>
      </c>
      <c r="H83">
        <f>F83-IF(G83="DREWNO", $K$2, 0)</f>
        <v>160</v>
      </c>
    </row>
    <row r="84" spans="1:8" x14ac:dyDescent="0.25">
      <c r="A84" s="1">
        <v>42344</v>
      </c>
      <c r="B84">
        <f t="shared" si="4"/>
        <v>7</v>
      </c>
      <c r="C84">
        <f>H83</f>
        <v>160</v>
      </c>
      <c r="D84" t="str">
        <f>IF(AND(B84&gt;5, C84&gt;$K$2), "DREWNO", "GAZ")</f>
        <v>DREWNO</v>
      </c>
      <c r="E84" t="str">
        <f t="shared" si="5"/>
        <v>NIE</v>
      </c>
      <c r="F84">
        <f t="shared" si="6"/>
        <v>134</v>
      </c>
      <c r="G84" t="str">
        <f t="shared" si="7"/>
        <v>DREWNO</v>
      </c>
      <c r="H84">
        <f>F84-IF(G84="DREWNO", $K$2, 0)</f>
        <v>108</v>
      </c>
    </row>
    <row r="85" spans="1:8" x14ac:dyDescent="0.25">
      <c r="A85" s="1">
        <v>42345</v>
      </c>
      <c r="B85">
        <f t="shared" si="4"/>
        <v>1</v>
      </c>
      <c r="C85">
        <f>H84</f>
        <v>108</v>
      </c>
      <c r="D85" t="str">
        <f>IF(AND(B85&gt;5, C85&gt;$K$2), "DREWNO", "GAZ")</f>
        <v>GAZ</v>
      </c>
      <c r="E85" t="str">
        <f t="shared" si="5"/>
        <v>NIE</v>
      </c>
      <c r="F85">
        <f t="shared" si="6"/>
        <v>108</v>
      </c>
      <c r="G85" t="str">
        <f t="shared" si="7"/>
        <v>DREWNO</v>
      </c>
      <c r="H85">
        <f>F85-IF(G85="DREWNO", $K$2, 0)</f>
        <v>82</v>
      </c>
    </row>
    <row r="86" spans="1:8" x14ac:dyDescent="0.25">
      <c r="A86" s="1">
        <v>42346</v>
      </c>
      <c r="B86">
        <f t="shared" si="4"/>
        <v>2</v>
      </c>
      <c r="C86">
        <f>H85</f>
        <v>82</v>
      </c>
      <c r="D86" t="str">
        <f>IF(AND(B86&gt;5, C86&gt;$K$2), "DREWNO", "GAZ")</f>
        <v>GAZ</v>
      </c>
      <c r="E86" t="str">
        <f t="shared" si="5"/>
        <v>NIE</v>
      </c>
      <c r="F86">
        <f t="shared" si="6"/>
        <v>82</v>
      </c>
      <c r="G86" t="str">
        <f t="shared" si="7"/>
        <v>DREWNO</v>
      </c>
      <c r="H86">
        <f>F86-IF(G86="DREWNO", $K$2, 0)</f>
        <v>56</v>
      </c>
    </row>
    <row r="87" spans="1:8" x14ac:dyDescent="0.25">
      <c r="A87" s="1">
        <v>42347</v>
      </c>
      <c r="B87">
        <f t="shared" si="4"/>
        <v>3</v>
      </c>
      <c r="C87">
        <f>H86</f>
        <v>56</v>
      </c>
      <c r="D87" t="str">
        <f>IF(AND(B87&gt;5, C87&gt;$K$2), "DREWNO", "GAZ")</f>
        <v>GAZ</v>
      </c>
      <c r="E87" t="str">
        <f t="shared" si="5"/>
        <v>NIE</v>
      </c>
      <c r="F87">
        <f t="shared" si="6"/>
        <v>56</v>
      </c>
      <c r="G87" t="str">
        <f t="shared" si="7"/>
        <v>DREWNO</v>
      </c>
      <c r="H87">
        <f>F87-IF(G87="DREWNO", $K$2, 0)</f>
        <v>30</v>
      </c>
    </row>
    <row r="88" spans="1:8" x14ac:dyDescent="0.25">
      <c r="A88" s="1">
        <v>42348</v>
      </c>
      <c r="B88">
        <f t="shared" si="4"/>
        <v>4</v>
      </c>
      <c r="C88">
        <f>H87</f>
        <v>30</v>
      </c>
      <c r="D88" t="str">
        <f>IF(AND(B88&gt;5, C88&gt;$K$2), "DREWNO", "GAZ")</f>
        <v>GAZ</v>
      </c>
      <c r="E88" t="str">
        <f t="shared" si="5"/>
        <v>NIE</v>
      </c>
      <c r="F88">
        <f t="shared" si="6"/>
        <v>30</v>
      </c>
      <c r="G88" t="str">
        <f t="shared" si="7"/>
        <v>DREWNO</v>
      </c>
      <c r="H88">
        <f>F88-IF(G88="DREWNO", $K$2, 0)</f>
        <v>4</v>
      </c>
    </row>
    <row r="89" spans="1:8" x14ac:dyDescent="0.25">
      <c r="A89" s="1">
        <v>42349</v>
      </c>
      <c r="B89">
        <f t="shared" si="4"/>
        <v>5</v>
      </c>
      <c r="C89">
        <f>H88</f>
        <v>4</v>
      </c>
      <c r="D89" t="str">
        <f>IF(AND(B89&gt;5, C89&gt;$K$2), "DREWNO", "GAZ")</f>
        <v>GAZ</v>
      </c>
      <c r="E89" t="str">
        <f t="shared" si="5"/>
        <v>TAK</v>
      </c>
      <c r="F89">
        <f t="shared" si="6"/>
        <v>472</v>
      </c>
      <c r="G89" t="str">
        <f t="shared" si="7"/>
        <v>DREWNO</v>
      </c>
      <c r="H89">
        <f>F89-IF(G89="DREWNO", $K$2, 0)</f>
        <v>446</v>
      </c>
    </row>
    <row r="90" spans="1:8" x14ac:dyDescent="0.25">
      <c r="A90" s="1">
        <v>42350</v>
      </c>
      <c r="B90">
        <f t="shared" si="4"/>
        <v>6</v>
      </c>
      <c r="C90">
        <f>H89</f>
        <v>446</v>
      </c>
      <c r="D90" t="str">
        <f>IF(AND(B90&gt;5, C90&gt;$K$2), "DREWNO", "GAZ")</f>
        <v>DREWNO</v>
      </c>
      <c r="E90" t="str">
        <f t="shared" si="5"/>
        <v>NIE</v>
      </c>
      <c r="F90">
        <f t="shared" si="6"/>
        <v>420</v>
      </c>
      <c r="G90" t="str">
        <f t="shared" si="7"/>
        <v>DREWNO</v>
      </c>
      <c r="H90">
        <f>F90-IF(G90="DREWNO", $K$2, 0)</f>
        <v>394</v>
      </c>
    </row>
    <row r="91" spans="1:8" x14ac:dyDescent="0.25">
      <c r="A91" s="1">
        <v>42351</v>
      </c>
      <c r="B91">
        <f t="shared" si="4"/>
        <v>7</v>
      </c>
      <c r="C91">
        <f>H90</f>
        <v>394</v>
      </c>
      <c r="D91" t="str">
        <f>IF(AND(B91&gt;5, C91&gt;$K$2), "DREWNO", "GAZ")</f>
        <v>DREWNO</v>
      </c>
      <c r="E91" t="str">
        <f t="shared" si="5"/>
        <v>NIE</v>
      </c>
      <c r="F91">
        <f t="shared" si="6"/>
        <v>368</v>
      </c>
      <c r="G91" t="str">
        <f t="shared" si="7"/>
        <v>DREWNO</v>
      </c>
      <c r="H91">
        <f>F91-IF(G91="DREWNO", $K$2, 0)</f>
        <v>342</v>
      </c>
    </row>
    <row r="92" spans="1:8" x14ac:dyDescent="0.25">
      <c r="A92" s="1">
        <v>42352</v>
      </c>
      <c r="B92">
        <f t="shared" si="4"/>
        <v>1</v>
      </c>
      <c r="C92">
        <f>H91</f>
        <v>342</v>
      </c>
      <c r="D92" t="str">
        <f>IF(AND(B92&gt;5, C92&gt;$K$2), "DREWNO", "GAZ")</f>
        <v>GAZ</v>
      </c>
      <c r="E92" t="str">
        <f t="shared" si="5"/>
        <v>NIE</v>
      </c>
      <c r="F92">
        <f t="shared" si="6"/>
        <v>342</v>
      </c>
      <c r="G92" t="str">
        <f t="shared" si="7"/>
        <v>DREWNO</v>
      </c>
      <c r="H92">
        <f>F92-IF(G92="DREWNO", $K$2, 0)</f>
        <v>316</v>
      </c>
    </row>
    <row r="93" spans="1:8" x14ac:dyDescent="0.25">
      <c r="A93" s="1">
        <v>42353</v>
      </c>
      <c r="B93">
        <f t="shared" si="4"/>
        <v>2</v>
      </c>
      <c r="C93">
        <f>H92</f>
        <v>316</v>
      </c>
      <c r="D93" t="str">
        <f>IF(AND(B93&gt;5, C93&gt;$K$2), "DREWNO", "GAZ")</f>
        <v>GAZ</v>
      </c>
      <c r="E93" t="str">
        <f t="shared" si="5"/>
        <v>NIE</v>
      </c>
      <c r="F93">
        <f t="shared" si="6"/>
        <v>316</v>
      </c>
      <c r="G93" t="str">
        <f t="shared" si="7"/>
        <v>DREWNO</v>
      </c>
      <c r="H93">
        <f>F93-IF(G93="DREWNO", $K$2, 0)</f>
        <v>290</v>
      </c>
    </row>
    <row r="94" spans="1:8" x14ac:dyDescent="0.25">
      <c r="A94" s="1">
        <v>42354</v>
      </c>
      <c r="B94">
        <f t="shared" si="4"/>
        <v>3</v>
      </c>
      <c r="C94">
        <f>H93</f>
        <v>290</v>
      </c>
      <c r="D94" t="str">
        <f>IF(AND(B94&gt;5, C94&gt;$K$2), "DREWNO", "GAZ")</f>
        <v>GAZ</v>
      </c>
      <c r="E94" t="str">
        <f t="shared" si="5"/>
        <v>NIE</v>
      </c>
      <c r="F94">
        <f t="shared" si="6"/>
        <v>290</v>
      </c>
      <c r="G94" t="str">
        <f t="shared" si="7"/>
        <v>DREWNO</v>
      </c>
      <c r="H94">
        <f>F94-IF(G94="DREWNO", $K$2, 0)</f>
        <v>264</v>
      </c>
    </row>
    <row r="95" spans="1:8" x14ac:dyDescent="0.25">
      <c r="A95" s="1">
        <v>42355</v>
      </c>
      <c r="B95">
        <f t="shared" si="4"/>
        <v>4</v>
      </c>
      <c r="C95">
        <f>H94</f>
        <v>264</v>
      </c>
      <c r="D95" t="str">
        <f>IF(AND(B95&gt;5, C95&gt;$K$2), "DREWNO", "GAZ")</f>
        <v>GAZ</v>
      </c>
      <c r="E95" t="str">
        <f t="shared" si="5"/>
        <v>NIE</v>
      </c>
      <c r="F95">
        <f t="shared" si="6"/>
        <v>264</v>
      </c>
      <c r="G95" t="str">
        <f t="shared" si="7"/>
        <v>DREWNO</v>
      </c>
      <c r="H95">
        <f>F95-IF(G95="DREWNO", $K$2, 0)</f>
        <v>238</v>
      </c>
    </row>
    <row r="96" spans="1:8" x14ac:dyDescent="0.25">
      <c r="A96" s="1">
        <v>42356</v>
      </c>
      <c r="B96">
        <f t="shared" si="4"/>
        <v>5</v>
      </c>
      <c r="C96">
        <f>H95</f>
        <v>238</v>
      </c>
      <c r="D96" t="str">
        <f>IF(AND(B96&gt;5, C96&gt;$K$2), "DREWNO", "GAZ")</f>
        <v>GAZ</v>
      </c>
      <c r="E96" t="str">
        <f t="shared" si="5"/>
        <v>NIE</v>
      </c>
      <c r="F96">
        <f t="shared" si="6"/>
        <v>238</v>
      </c>
      <c r="G96" t="str">
        <f t="shared" si="7"/>
        <v>DREWNO</v>
      </c>
      <c r="H96">
        <f>F96-IF(G96="DREWNO", $K$2, 0)</f>
        <v>212</v>
      </c>
    </row>
    <row r="97" spans="1:8" x14ac:dyDescent="0.25">
      <c r="A97" s="1">
        <v>42357</v>
      </c>
      <c r="B97">
        <f t="shared" si="4"/>
        <v>6</v>
      </c>
      <c r="C97">
        <f>H96</f>
        <v>212</v>
      </c>
      <c r="D97" t="str">
        <f>IF(AND(B97&gt;5, C97&gt;$K$2), "DREWNO", "GAZ")</f>
        <v>DREWNO</v>
      </c>
      <c r="E97" t="str">
        <f t="shared" si="5"/>
        <v>NIE</v>
      </c>
      <c r="F97">
        <f t="shared" si="6"/>
        <v>186</v>
      </c>
      <c r="G97" t="str">
        <f t="shared" si="7"/>
        <v>DREWNO</v>
      </c>
      <c r="H97">
        <f>F97-IF(G97="DREWNO", $K$2, 0)</f>
        <v>160</v>
      </c>
    </row>
    <row r="98" spans="1:8" x14ac:dyDescent="0.25">
      <c r="A98" s="1">
        <v>42358</v>
      </c>
      <c r="B98">
        <f t="shared" si="4"/>
        <v>7</v>
      </c>
      <c r="C98">
        <f>H97</f>
        <v>160</v>
      </c>
      <c r="D98" t="str">
        <f>IF(AND(B98&gt;5, C98&gt;$K$2), "DREWNO", "GAZ")</f>
        <v>DREWNO</v>
      </c>
      <c r="E98" t="str">
        <f t="shared" si="5"/>
        <v>NIE</v>
      </c>
      <c r="F98">
        <f t="shared" si="6"/>
        <v>134</v>
      </c>
      <c r="G98" t="str">
        <f t="shared" si="7"/>
        <v>DREWNO</v>
      </c>
      <c r="H98">
        <f>F98-IF(G98="DREWNO", $K$2, 0)</f>
        <v>108</v>
      </c>
    </row>
    <row r="99" spans="1:8" x14ac:dyDescent="0.25">
      <c r="A99" s="1">
        <v>42359</v>
      </c>
      <c r="B99">
        <f t="shared" si="4"/>
        <v>1</v>
      </c>
      <c r="C99">
        <f>H98</f>
        <v>108</v>
      </c>
      <c r="D99" t="str">
        <f>IF(AND(B99&gt;5, C99&gt;$K$2), "DREWNO", "GAZ")</f>
        <v>GAZ</v>
      </c>
      <c r="E99" t="str">
        <f t="shared" si="5"/>
        <v>NIE</v>
      </c>
      <c r="F99">
        <f t="shared" si="6"/>
        <v>108</v>
      </c>
      <c r="G99" t="str">
        <f t="shared" si="7"/>
        <v>DREWNO</v>
      </c>
      <c r="H99">
        <f>F99-IF(G99="DREWNO", $K$2, 0)</f>
        <v>82</v>
      </c>
    </row>
    <row r="100" spans="1:8" x14ac:dyDescent="0.25">
      <c r="A100" s="1">
        <v>42360</v>
      </c>
      <c r="B100">
        <f t="shared" si="4"/>
        <v>2</v>
      </c>
      <c r="C100">
        <f>H99</f>
        <v>82</v>
      </c>
      <c r="D100" t="str">
        <f>IF(AND(B100&gt;5, C100&gt;$K$2), "DREWNO", "GAZ")</f>
        <v>GAZ</v>
      </c>
      <c r="E100" t="str">
        <f t="shared" si="5"/>
        <v>NIE</v>
      </c>
      <c r="F100">
        <f t="shared" si="6"/>
        <v>82</v>
      </c>
      <c r="G100" t="str">
        <f t="shared" si="7"/>
        <v>DREWNO</v>
      </c>
      <c r="H100">
        <f>F100-IF(G100="DREWNO", $K$2, 0)</f>
        <v>56</v>
      </c>
    </row>
    <row r="101" spans="1:8" x14ac:dyDescent="0.25">
      <c r="A101" s="1">
        <v>42361</v>
      </c>
      <c r="B101">
        <f t="shared" si="4"/>
        <v>3</v>
      </c>
      <c r="C101">
        <f>H100</f>
        <v>56</v>
      </c>
      <c r="D101" t="str">
        <f>IF(AND(B101&gt;5, C101&gt;$K$2), "DREWNO", "GAZ")</f>
        <v>GAZ</v>
      </c>
      <c r="E101" t="str">
        <f t="shared" si="5"/>
        <v>NIE</v>
      </c>
      <c r="F101">
        <f t="shared" si="6"/>
        <v>56</v>
      </c>
      <c r="G101" t="str">
        <f t="shared" si="7"/>
        <v>DREWNO</v>
      </c>
      <c r="H101">
        <f>F101-IF(G101="DREWNO", $K$2, 0)</f>
        <v>30</v>
      </c>
    </row>
    <row r="102" spans="1:8" x14ac:dyDescent="0.25">
      <c r="A102" s="1">
        <v>42362</v>
      </c>
      <c r="B102">
        <f t="shared" si="4"/>
        <v>4</v>
      </c>
      <c r="C102">
        <f>H101</f>
        <v>30</v>
      </c>
      <c r="D102" t="str">
        <f>IF(AND(B102&gt;5, C102&gt;$K$2), "DREWNO", "GAZ")</f>
        <v>GAZ</v>
      </c>
      <c r="E102" t="str">
        <f t="shared" si="5"/>
        <v>NIE</v>
      </c>
      <c r="F102">
        <f t="shared" si="6"/>
        <v>30</v>
      </c>
      <c r="G102" t="str">
        <f t="shared" si="7"/>
        <v>DREWNO</v>
      </c>
      <c r="H102">
        <f>F102-IF(G102="DREWNO", $K$2, 0)</f>
        <v>4</v>
      </c>
    </row>
    <row r="103" spans="1:8" x14ac:dyDescent="0.25">
      <c r="A103" s="1">
        <v>42363</v>
      </c>
      <c r="B103">
        <f t="shared" si="4"/>
        <v>5</v>
      </c>
      <c r="C103">
        <f>H102</f>
        <v>4</v>
      </c>
      <c r="D103" t="str">
        <f>IF(AND(B103&gt;5, C103&gt;$K$2), "DREWNO", "GAZ")</f>
        <v>GAZ</v>
      </c>
      <c r="E103" t="str">
        <f t="shared" si="5"/>
        <v>TAK</v>
      </c>
      <c r="F103">
        <f t="shared" si="6"/>
        <v>472</v>
      </c>
      <c r="G103" t="str">
        <f t="shared" si="7"/>
        <v>DREWNO</v>
      </c>
      <c r="H103">
        <f>F103-IF(G103="DREWNO", $K$2, 0)</f>
        <v>446</v>
      </c>
    </row>
    <row r="104" spans="1:8" x14ac:dyDescent="0.25">
      <c r="A104" s="1">
        <v>42364</v>
      </c>
      <c r="B104">
        <f t="shared" si="4"/>
        <v>6</v>
      </c>
      <c r="C104">
        <f>H103</f>
        <v>446</v>
      </c>
      <c r="D104" t="str">
        <f>IF(AND(B104&gt;5, C104&gt;$K$2), "DREWNO", "GAZ")</f>
        <v>DREWNO</v>
      </c>
      <c r="E104" t="str">
        <f t="shared" si="5"/>
        <v>NIE</v>
      </c>
      <c r="F104">
        <f t="shared" si="6"/>
        <v>420</v>
      </c>
      <c r="G104" t="str">
        <f t="shared" si="7"/>
        <v>DREWNO</v>
      </c>
      <c r="H104">
        <f>F104-IF(G104="DREWNO", $K$2, 0)</f>
        <v>394</v>
      </c>
    </row>
    <row r="105" spans="1:8" x14ac:dyDescent="0.25">
      <c r="A105" s="1">
        <v>42365</v>
      </c>
      <c r="B105">
        <f t="shared" si="4"/>
        <v>7</v>
      </c>
      <c r="C105">
        <f>H104</f>
        <v>394</v>
      </c>
      <c r="D105" t="str">
        <f>IF(AND(B105&gt;5, C105&gt;$K$2), "DREWNO", "GAZ")</f>
        <v>DREWNO</v>
      </c>
      <c r="E105" t="str">
        <f t="shared" si="5"/>
        <v>NIE</v>
      </c>
      <c r="F105">
        <f t="shared" si="6"/>
        <v>368</v>
      </c>
      <c r="G105" t="str">
        <f t="shared" si="7"/>
        <v>DREWNO</v>
      </c>
      <c r="H105">
        <f>F105-IF(G105="DREWNO", $K$2, 0)</f>
        <v>342</v>
      </c>
    </row>
    <row r="106" spans="1:8" x14ac:dyDescent="0.25">
      <c r="A106" s="1">
        <v>42366</v>
      </c>
      <c r="B106">
        <f t="shared" si="4"/>
        <v>1</v>
      </c>
      <c r="C106">
        <f>H105</f>
        <v>342</v>
      </c>
      <c r="D106" t="str">
        <f>IF(AND(B106&gt;5, C106&gt;$K$2), "DREWNO", "GAZ")</f>
        <v>GAZ</v>
      </c>
      <c r="E106" t="str">
        <f t="shared" si="5"/>
        <v>NIE</v>
      </c>
      <c r="F106">
        <f t="shared" si="6"/>
        <v>342</v>
      </c>
      <c r="G106" t="str">
        <f t="shared" si="7"/>
        <v>DREWNO</v>
      </c>
      <c r="H106">
        <f>F106-IF(G106="DREWNO", $K$2, 0)</f>
        <v>316</v>
      </c>
    </row>
    <row r="107" spans="1:8" x14ac:dyDescent="0.25">
      <c r="A107" s="1">
        <v>42367</v>
      </c>
      <c r="B107">
        <f t="shared" si="4"/>
        <v>2</v>
      </c>
      <c r="C107">
        <f>H106</f>
        <v>316</v>
      </c>
      <c r="D107" t="str">
        <f>IF(AND(B107&gt;5, C107&gt;$K$2), "DREWNO", "GAZ")</f>
        <v>GAZ</v>
      </c>
      <c r="E107" t="str">
        <f t="shared" si="5"/>
        <v>NIE</v>
      </c>
      <c r="F107">
        <f t="shared" si="6"/>
        <v>316</v>
      </c>
      <c r="G107" t="str">
        <f t="shared" si="7"/>
        <v>DREWNO</v>
      </c>
      <c r="H107">
        <f>F107-IF(G107="DREWNO", $K$2, 0)</f>
        <v>290</v>
      </c>
    </row>
    <row r="108" spans="1:8" x14ac:dyDescent="0.25">
      <c r="A108" s="1">
        <v>42368</v>
      </c>
      <c r="B108">
        <f t="shared" si="4"/>
        <v>3</v>
      </c>
      <c r="C108">
        <f>H107</f>
        <v>290</v>
      </c>
      <c r="D108" t="str">
        <f>IF(AND(B108&gt;5, C108&gt;$K$2), "DREWNO", "GAZ")</f>
        <v>GAZ</v>
      </c>
      <c r="E108" t="str">
        <f t="shared" si="5"/>
        <v>NIE</v>
      </c>
      <c r="F108">
        <f t="shared" si="6"/>
        <v>290</v>
      </c>
      <c r="G108" t="str">
        <f t="shared" si="7"/>
        <v>DREWNO</v>
      </c>
      <c r="H108">
        <f>F108-IF(G108="DREWNO", $K$2, 0)</f>
        <v>264</v>
      </c>
    </row>
    <row r="109" spans="1:8" x14ac:dyDescent="0.25">
      <c r="A109" s="1">
        <v>42369</v>
      </c>
      <c r="B109">
        <f t="shared" si="4"/>
        <v>4</v>
      </c>
      <c r="C109">
        <f>H108</f>
        <v>264</v>
      </c>
      <c r="D109" t="str">
        <f>IF(AND(B109&gt;5, C109&gt;$K$2), "DREWNO", "GAZ")</f>
        <v>GAZ</v>
      </c>
      <c r="E109" t="str">
        <f t="shared" si="5"/>
        <v>NIE</v>
      </c>
      <c r="F109">
        <f t="shared" si="6"/>
        <v>264</v>
      </c>
      <c r="G109" t="str">
        <f t="shared" si="7"/>
        <v>DREWNO</v>
      </c>
      <c r="H109">
        <f>F109-IF(G109="DREWNO", $K$2, 0)</f>
        <v>238</v>
      </c>
    </row>
    <row r="110" spans="1:8" x14ac:dyDescent="0.25">
      <c r="A110" s="1">
        <v>42370</v>
      </c>
      <c r="B110">
        <f t="shared" si="4"/>
        <v>5</v>
      </c>
      <c r="C110">
        <f>H109</f>
        <v>238</v>
      </c>
      <c r="D110" t="str">
        <f>IF(AND(B110&gt;5, C110&gt;$K$2), "DREWNO", "GAZ")</f>
        <v>GAZ</v>
      </c>
      <c r="E110" t="str">
        <f t="shared" si="5"/>
        <v>NIE</v>
      </c>
      <c r="F110">
        <f t="shared" si="6"/>
        <v>238</v>
      </c>
      <c r="G110" t="str">
        <f t="shared" si="7"/>
        <v>DREWNO</v>
      </c>
      <c r="H110">
        <f>F110-IF(G110="DREWNO", $K$2, 0)</f>
        <v>212</v>
      </c>
    </row>
    <row r="111" spans="1:8" x14ac:dyDescent="0.25">
      <c r="A111" s="1">
        <v>42371</v>
      </c>
      <c r="B111">
        <f t="shared" si="4"/>
        <v>6</v>
      </c>
      <c r="C111">
        <f>H110</f>
        <v>212</v>
      </c>
      <c r="D111" t="str">
        <f>IF(AND(B111&gt;5, C111&gt;$K$2), "DREWNO", "GAZ")</f>
        <v>DREWNO</v>
      </c>
      <c r="E111" t="str">
        <f t="shared" si="5"/>
        <v>NIE</v>
      </c>
      <c r="F111">
        <f t="shared" si="6"/>
        <v>186</v>
      </c>
      <c r="G111" t="str">
        <f t="shared" si="7"/>
        <v>DREWNO</v>
      </c>
      <c r="H111">
        <f>F111-IF(G111="DREWNO", $K$2, 0)</f>
        <v>160</v>
      </c>
    </row>
    <row r="112" spans="1:8" x14ac:dyDescent="0.25">
      <c r="A112" s="1">
        <v>42372</v>
      </c>
      <c r="B112">
        <f t="shared" si="4"/>
        <v>7</v>
      </c>
      <c r="C112">
        <f>H111</f>
        <v>160</v>
      </c>
      <c r="D112" t="str">
        <f>IF(AND(B112&gt;5, C112&gt;$K$2), "DREWNO", "GAZ")</f>
        <v>DREWNO</v>
      </c>
      <c r="E112" t="str">
        <f t="shared" si="5"/>
        <v>NIE</v>
      </c>
      <c r="F112">
        <f t="shared" si="6"/>
        <v>134</v>
      </c>
      <c r="G112" t="str">
        <f t="shared" si="7"/>
        <v>DREWNO</v>
      </c>
      <c r="H112">
        <f>F112-IF(G112="DREWNO", $K$2, 0)</f>
        <v>108</v>
      </c>
    </row>
    <row r="113" spans="1:8" x14ac:dyDescent="0.25">
      <c r="A113" s="1">
        <v>42373</v>
      </c>
      <c r="B113">
        <f t="shared" si="4"/>
        <v>1</v>
      </c>
      <c r="C113">
        <f>H112</f>
        <v>108</v>
      </c>
      <c r="D113" t="str">
        <f>IF(AND(B113&gt;5, C113&gt;$K$2), "DREWNO", "GAZ")</f>
        <v>GAZ</v>
      </c>
      <c r="E113" t="str">
        <f t="shared" si="5"/>
        <v>NIE</v>
      </c>
      <c r="F113">
        <f t="shared" si="6"/>
        <v>108</v>
      </c>
      <c r="G113" t="str">
        <f t="shared" si="7"/>
        <v>DREWNO</v>
      </c>
      <c r="H113">
        <f>F113-IF(G113="DREWNO", $K$2, 0)</f>
        <v>82</v>
      </c>
    </row>
    <row r="114" spans="1:8" x14ac:dyDescent="0.25">
      <c r="A114" s="1">
        <v>42374</v>
      </c>
      <c r="B114">
        <f t="shared" si="4"/>
        <v>2</v>
      </c>
      <c r="C114">
        <f>H113</f>
        <v>82</v>
      </c>
      <c r="D114" t="str">
        <f>IF(AND(B114&gt;5, C114&gt;$K$2), "DREWNO", "GAZ")</f>
        <v>GAZ</v>
      </c>
      <c r="E114" t="str">
        <f t="shared" si="5"/>
        <v>NIE</v>
      </c>
      <c r="F114">
        <f t="shared" si="6"/>
        <v>82</v>
      </c>
      <c r="G114" t="str">
        <f t="shared" si="7"/>
        <v>DREWNO</v>
      </c>
      <c r="H114">
        <f>F114-IF(G114="DREWNO", $K$2, 0)</f>
        <v>56</v>
      </c>
    </row>
    <row r="115" spans="1:8" x14ac:dyDescent="0.25">
      <c r="A115" s="1">
        <v>42375</v>
      </c>
      <c r="B115">
        <f t="shared" si="4"/>
        <v>3</v>
      </c>
      <c r="C115">
        <f>H114</f>
        <v>56</v>
      </c>
      <c r="D115" t="str">
        <f>IF(AND(B115&gt;5, C115&gt;$K$2), "DREWNO", "GAZ")</f>
        <v>GAZ</v>
      </c>
      <c r="E115" t="str">
        <f t="shared" si="5"/>
        <v>NIE</v>
      </c>
      <c r="F115">
        <f t="shared" si="6"/>
        <v>56</v>
      </c>
      <c r="G115" t="str">
        <f t="shared" si="7"/>
        <v>DREWNO</v>
      </c>
      <c r="H115">
        <f>F115-IF(G115="DREWNO", $K$2, 0)</f>
        <v>30</v>
      </c>
    </row>
    <row r="116" spans="1:8" x14ac:dyDescent="0.25">
      <c r="A116" s="1">
        <v>42376</v>
      </c>
      <c r="B116">
        <f t="shared" si="4"/>
        <v>4</v>
      </c>
      <c r="C116">
        <f>H115</f>
        <v>30</v>
      </c>
      <c r="D116" t="str">
        <f>IF(AND(B116&gt;5, C116&gt;$K$2), "DREWNO", "GAZ")</f>
        <v>GAZ</v>
      </c>
      <c r="E116" t="str">
        <f t="shared" si="5"/>
        <v>NIE</v>
      </c>
      <c r="F116">
        <f t="shared" si="6"/>
        <v>30</v>
      </c>
      <c r="G116" t="str">
        <f t="shared" si="7"/>
        <v>DREWNO</v>
      </c>
      <c r="H116">
        <f>F116-IF(G116="DREWNO", $K$2, 0)</f>
        <v>4</v>
      </c>
    </row>
    <row r="117" spans="1:8" x14ac:dyDescent="0.25">
      <c r="A117" s="1">
        <v>42377</v>
      </c>
      <c r="B117">
        <f t="shared" si="4"/>
        <v>5</v>
      </c>
      <c r="C117">
        <f>H116</f>
        <v>4</v>
      </c>
      <c r="D117" t="str">
        <f>IF(AND(B117&gt;5, C117&gt;$K$2), "DREWNO", "GAZ")</f>
        <v>GAZ</v>
      </c>
      <c r="E117" t="str">
        <f t="shared" si="5"/>
        <v>TAK</v>
      </c>
      <c r="F117">
        <f t="shared" si="6"/>
        <v>472</v>
      </c>
      <c r="G117" t="str">
        <f t="shared" si="7"/>
        <v>DREWNO</v>
      </c>
      <c r="H117">
        <f>F117-IF(G117="DREWNO", $K$2, 0)</f>
        <v>446</v>
      </c>
    </row>
    <row r="118" spans="1:8" x14ac:dyDescent="0.25">
      <c r="A118" s="1">
        <v>42378</v>
      </c>
      <c r="B118">
        <f t="shared" si="4"/>
        <v>6</v>
      </c>
      <c r="C118">
        <f>H117</f>
        <v>446</v>
      </c>
      <c r="D118" t="str">
        <f>IF(AND(B118&gt;5, C118&gt;$K$2), "DREWNO", "GAZ")</f>
        <v>DREWNO</v>
      </c>
      <c r="E118" t="str">
        <f t="shared" si="5"/>
        <v>NIE</v>
      </c>
      <c r="F118">
        <f t="shared" si="6"/>
        <v>420</v>
      </c>
      <c r="G118" t="str">
        <f t="shared" si="7"/>
        <v>DREWNO</v>
      </c>
      <c r="H118">
        <f>F118-IF(G118="DREWNO", $K$2, 0)</f>
        <v>394</v>
      </c>
    </row>
    <row r="119" spans="1:8" x14ac:dyDescent="0.25">
      <c r="A119" s="1">
        <v>42379</v>
      </c>
      <c r="B119">
        <f t="shared" si="4"/>
        <v>7</v>
      </c>
      <c r="C119">
        <f>H118</f>
        <v>394</v>
      </c>
      <c r="D119" t="str">
        <f>IF(AND(B119&gt;5, C119&gt;$K$2), "DREWNO", "GAZ")</f>
        <v>DREWNO</v>
      </c>
      <c r="E119" t="str">
        <f t="shared" si="5"/>
        <v>NIE</v>
      </c>
      <c r="F119">
        <f t="shared" si="6"/>
        <v>368</v>
      </c>
      <c r="G119" t="str">
        <f t="shared" si="7"/>
        <v>DREWNO</v>
      </c>
      <c r="H119">
        <f>F119-IF(G119="DREWNO", $K$2, 0)</f>
        <v>342</v>
      </c>
    </row>
    <row r="120" spans="1:8" x14ac:dyDescent="0.25">
      <c r="A120" s="1">
        <v>42380</v>
      </c>
      <c r="B120">
        <f t="shared" si="4"/>
        <v>1</v>
      </c>
      <c r="C120">
        <f>H119</f>
        <v>342</v>
      </c>
      <c r="D120" t="str">
        <f>IF(AND(B120&gt;5, C120&gt;$K$2), "DREWNO", "GAZ")</f>
        <v>GAZ</v>
      </c>
      <c r="E120" t="str">
        <f t="shared" si="5"/>
        <v>NIE</v>
      </c>
      <c r="F120">
        <f t="shared" si="6"/>
        <v>342</v>
      </c>
      <c r="G120" t="str">
        <f t="shared" si="7"/>
        <v>DREWNO</v>
      </c>
      <c r="H120">
        <f>F120-IF(G120="DREWNO", $K$2, 0)</f>
        <v>316</v>
      </c>
    </row>
    <row r="121" spans="1:8" x14ac:dyDescent="0.25">
      <c r="A121" s="1">
        <v>42381</v>
      </c>
      <c r="B121">
        <f t="shared" si="4"/>
        <v>2</v>
      </c>
      <c r="C121">
        <f>H120</f>
        <v>316</v>
      </c>
      <c r="D121" t="str">
        <f>IF(AND(B121&gt;5, C121&gt;$K$2), "DREWNO", "GAZ")</f>
        <v>GAZ</v>
      </c>
      <c r="E121" t="str">
        <f t="shared" si="5"/>
        <v>NIE</v>
      </c>
      <c r="F121">
        <f t="shared" si="6"/>
        <v>316</v>
      </c>
      <c r="G121" t="str">
        <f t="shared" si="7"/>
        <v>DREWNO</v>
      </c>
      <c r="H121">
        <f>F121-IF(G121="DREWNO", $K$2, 0)</f>
        <v>290</v>
      </c>
    </row>
    <row r="122" spans="1:8" x14ac:dyDescent="0.25">
      <c r="A122" s="1">
        <v>42382</v>
      </c>
      <c r="B122">
        <f t="shared" si="4"/>
        <v>3</v>
      </c>
      <c r="C122">
        <f>H121</f>
        <v>290</v>
      </c>
      <c r="D122" t="str">
        <f>IF(AND(B122&gt;5, C122&gt;$K$2), "DREWNO", "GAZ")</f>
        <v>GAZ</v>
      </c>
      <c r="E122" t="str">
        <f t="shared" si="5"/>
        <v>NIE</v>
      </c>
      <c r="F122">
        <f t="shared" si="6"/>
        <v>290</v>
      </c>
      <c r="G122" t="str">
        <f t="shared" si="7"/>
        <v>DREWNO</v>
      </c>
      <c r="H122">
        <f>F122-IF(G122="DREWNO", $K$2, 0)</f>
        <v>264</v>
      </c>
    </row>
    <row r="123" spans="1:8" x14ac:dyDescent="0.25">
      <c r="A123" s="1">
        <v>42383</v>
      </c>
      <c r="B123">
        <f t="shared" si="4"/>
        <v>4</v>
      </c>
      <c r="C123">
        <f>H122</f>
        <v>264</v>
      </c>
      <c r="D123" t="str">
        <f>IF(AND(B123&gt;5, C123&gt;$K$2), "DREWNO", "GAZ")</f>
        <v>GAZ</v>
      </c>
      <c r="E123" t="str">
        <f t="shared" si="5"/>
        <v>NIE</v>
      </c>
      <c r="F123">
        <f t="shared" si="6"/>
        <v>264</v>
      </c>
      <c r="G123" t="str">
        <f t="shared" si="7"/>
        <v>DREWNO</v>
      </c>
      <c r="H123">
        <f>F123-IF(G123="DREWNO", $K$2, 0)</f>
        <v>238</v>
      </c>
    </row>
    <row r="124" spans="1:8" x14ac:dyDescent="0.25">
      <c r="A124" s="1">
        <v>42384</v>
      </c>
      <c r="B124">
        <f t="shared" si="4"/>
        <v>5</v>
      </c>
      <c r="C124">
        <f>H123</f>
        <v>238</v>
      </c>
      <c r="D124" t="str">
        <f>IF(AND(B124&gt;5, C124&gt;$K$2), "DREWNO", "GAZ")</f>
        <v>GAZ</v>
      </c>
      <c r="E124" t="str">
        <f t="shared" si="5"/>
        <v>NIE</v>
      </c>
      <c r="F124">
        <f t="shared" si="6"/>
        <v>238</v>
      </c>
      <c r="G124" t="str">
        <f t="shared" si="7"/>
        <v>DREWNO</v>
      </c>
      <c r="H124">
        <f>F124-IF(G124="DREWNO", $K$2, 0)</f>
        <v>212</v>
      </c>
    </row>
    <row r="125" spans="1:8" x14ac:dyDescent="0.25">
      <c r="A125" s="1">
        <v>42385</v>
      </c>
      <c r="B125">
        <f t="shared" si="4"/>
        <v>6</v>
      </c>
      <c r="C125">
        <f>H124</f>
        <v>212</v>
      </c>
      <c r="D125" t="str">
        <f>IF(AND(B125&gt;5, C125&gt;$K$2), "DREWNO", "GAZ")</f>
        <v>DREWNO</v>
      </c>
      <c r="E125" t="str">
        <f t="shared" si="5"/>
        <v>NIE</v>
      </c>
      <c r="F125">
        <f t="shared" si="6"/>
        <v>186</v>
      </c>
      <c r="G125" t="str">
        <f t="shared" si="7"/>
        <v>DREWNO</v>
      </c>
      <c r="H125">
        <f>F125-IF(G125="DREWNO", $K$2, 0)</f>
        <v>160</v>
      </c>
    </row>
    <row r="126" spans="1:8" x14ac:dyDescent="0.25">
      <c r="A126" s="1">
        <v>42386</v>
      </c>
      <c r="B126">
        <f t="shared" si="4"/>
        <v>7</v>
      </c>
      <c r="C126">
        <f>H125</f>
        <v>160</v>
      </c>
      <c r="D126" t="str">
        <f>IF(AND(B126&gt;5, C126&gt;$K$2), "DREWNO", "GAZ")</f>
        <v>DREWNO</v>
      </c>
      <c r="E126" t="str">
        <f t="shared" si="5"/>
        <v>NIE</v>
      </c>
      <c r="F126">
        <f t="shared" si="6"/>
        <v>134</v>
      </c>
      <c r="G126" t="str">
        <f t="shared" si="7"/>
        <v>DREWNO</v>
      </c>
      <c r="H126">
        <f>F126-IF(G126="DREWNO", $K$2, 0)</f>
        <v>108</v>
      </c>
    </row>
    <row r="127" spans="1:8" x14ac:dyDescent="0.25">
      <c r="A127" s="1">
        <v>42387</v>
      </c>
      <c r="B127">
        <f t="shared" si="4"/>
        <v>1</v>
      </c>
      <c r="C127">
        <f>H126</f>
        <v>108</v>
      </c>
      <c r="D127" t="str">
        <f>IF(AND(B127&gt;5, C127&gt;$K$2), "DREWNO", "GAZ")</f>
        <v>GAZ</v>
      </c>
      <c r="E127" t="str">
        <f t="shared" si="5"/>
        <v>NIE</v>
      </c>
      <c r="F127">
        <f t="shared" si="6"/>
        <v>108</v>
      </c>
      <c r="G127" t="str">
        <f t="shared" si="7"/>
        <v>DREWNO</v>
      </c>
      <c r="H127">
        <f>F127-IF(G127="DREWNO", $K$2, 0)</f>
        <v>82</v>
      </c>
    </row>
    <row r="128" spans="1:8" x14ac:dyDescent="0.25">
      <c r="A128" s="1">
        <v>42388</v>
      </c>
      <c r="B128">
        <f t="shared" si="4"/>
        <v>2</v>
      </c>
      <c r="C128">
        <f>H127</f>
        <v>82</v>
      </c>
      <c r="D128" t="str">
        <f>IF(AND(B128&gt;5, C128&gt;$K$2), "DREWNO", "GAZ")</f>
        <v>GAZ</v>
      </c>
      <c r="E128" t="str">
        <f t="shared" si="5"/>
        <v>NIE</v>
      </c>
      <c r="F128">
        <f t="shared" si="6"/>
        <v>82</v>
      </c>
      <c r="G128" t="str">
        <f t="shared" si="7"/>
        <v>DREWNO</v>
      </c>
      <c r="H128">
        <f>F128-IF(G128="DREWNO", $K$2, 0)</f>
        <v>56</v>
      </c>
    </row>
    <row r="129" spans="1:8" x14ac:dyDescent="0.25">
      <c r="A129" s="1">
        <v>42389</v>
      </c>
      <c r="B129">
        <f t="shared" si="4"/>
        <v>3</v>
      </c>
      <c r="C129">
        <f>H128</f>
        <v>56</v>
      </c>
      <c r="D129" t="str">
        <f>IF(AND(B129&gt;5, C129&gt;$K$2), "DREWNO", "GAZ")</f>
        <v>GAZ</v>
      </c>
      <c r="E129" t="str">
        <f t="shared" si="5"/>
        <v>NIE</v>
      </c>
      <c r="F129">
        <f t="shared" si="6"/>
        <v>56</v>
      </c>
      <c r="G129" t="str">
        <f t="shared" si="7"/>
        <v>DREWNO</v>
      </c>
      <c r="H129">
        <f>F129-IF(G129="DREWNO", $K$2, 0)</f>
        <v>30</v>
      </c>
    </row>
    <row r="130" spans="1:8" x14ac:dyDescent="0.25">
      <c r="A130" s="1">
        <v>42390</v>
      </c>
      <c r="B130">
        <f t="shared" si="4"/>
        <v>4</v>
      </c>
      <c r="C130">
        <f>H129</f>
        <v>30</v>
      </c>
      <c r="D130" t="str">
        <f>IF(AND(B130&gt;5, C130&gt;$K$2), "DREWNO", "GAZ")</f>
        <v>GAZ</v>
      </c>
      <c r="E130" t="str">
        <f t="shared" si="5"/>
        <v>NIE</v>
      </c>
      <c r="F130">
        <f t="shared" si="6"/>
        <v>30</v>
      </c>
      <c r="G130" t="str">
        <f t="shared" si="7"/>
        <v>DREWNO</v>
      </c>
      <c r="H130">
        <f>F130-IF(G130="DREWNO", $K$2, 0)</f>
        <v>4</v>
      </c>
    </row>
    <row r="131" spans="1:8" x14ac:dyDescent="0.25">
      <c r="A131" s="1">
        <v>42391</v>
      </c>
      <c r="B131">
        <f t="shared" ref="B131:B194" si="8">WEEKDAY(A131, 2)</f>
        <v>5</v>
      </c>
      <c r="C131">
        <f>H130</f>
        <v>4</v>
      </c>
      <c r="D131" t="str">
        <f>IF(AND(B131&gt;5, C131&gt;$K$2), "DREWNO", "GAZ")</f>
        <v>GAZ</v>
      </c>
      <c r="E131" t="str">
        <f t="shared" ref="E131:E194" si="9">IF(AND(C131&lt;100, B131=5), "TAK", "NIE")</f>
        <v>TAK</v>
      </c>
      <c r="F131">
        <f t="shared" ref="F131:F194" si="10">C131-IF(D131="DREWNO", $K$2, 0)+IF(E131="TAK", $K$25,0)</f>
        <v>472</v>
      </c>
      <c r="G131" t="str">
        <f t="shared" ref="G131:G194" si="11">IF(F131&gt;=$K$2, "DREWNO", "GAZ")</f>
        <v>DREWNO</v>
      </c>
      <c r="H131">
        <f>F131-IF(G131="DREWNO", $K$2, 0)</f>
        <v>446</v>
      </c>
    </row>
    <row r="132" spans="1:8" x14ac:dyDescent="0.25">
      <c r="A132" s="1">
        <v>42392</v>
      </c>
      <c r="B132">
        <f t="shared" si="8"/>
        <v>6</v>
      </c>
      <c r="C132">
        <f>H131</f>
        <v>446</v>
      </c>
      <c r="D132" t="str">
        <f>IF(AND(B132&gt;5, C132&gt;$K$2), "DREWNO", "GAZ")</f>
        <v>DREWNO</v>
      </c>
      <c r="E132" t="str">
        <f t="shared" si="9"/>
        <v>NIE</v>
      </c>
      <c r="F132">
        <f t="shared" si="10"/>
        <v>420</v>
      </c>
      <c r="G132" t="str">
        <f t="shared" si="11"/>
        <v>DREWNO</v>
      </c>
      <c r="H132">
        <f>F132-IF(G132="DREWNO", $K$2, 0)</f>
        <v>394</v>
      </c>
    </row>
    <row r="133" spans="1:8" x14ac:dyDescent="0.25">
      <c r="A133" s="1">
        <v>42393</v>
      </c>
      <c r="B133">
        <f t="shared" si="8"/>
        <v>7</v>
      </c>
      <c r="C133">
        <f>H132</f>
        <v>394</v>
      </c>
      <c r="D133" t="str">
        <f>IF(AND(B133&gt;5, C133&gt;$K$2), "DREWNO", "GAZ")</f>
        <v>DREWNO</v>
      </c>
      <c r="E133" t="str">
        <f t="shared" si="9"/>
        <v>NIE</v>
      </c>
      <c r="F133">
        <f t="shared" si="10"/>
        <v>368</v>
      </c>
      <c r="G133" t="str">
        <f t="shared" si="11"/>
        <v>DREWNO</v>
      </c>
      <c r="H133">
        <f>F133-IF(G133="DREWNO", $K$2, 0)</f>
        <v>342</v>
      </c>
    </row>
    <row r="134" spans="1:8" x14ac:dyDescent="0.25">
      <c r="A134" s="1">
        <v>42394</v>
      </c>
      <c r="B134">
        <f t="shared" si="8"/>
        <v>1</v>
      </c>
      <c r="C134">
        <f>H133</f>
        <v>342</v>
      </c>
      <c r="D134" t="str">
        <f>IF(AND(B134&gt;5, C134&gt;$K$2), "DREWNO", "GAZ")</f>
        <v>GAZ</v>
      </c>
      <c r="E134" t="str">
        <f t="shared" si="9"/>
        <v>NIE</v>
      </c>
      <c r="F134">
        <f t="shared" si="10"/>
        <v>342</v>
      </c>
      <c r="G134" t="str">
        <f t="shared" si="11"/>
        <v>DREWNO</v>
      </c>
      <c r="H134">
        <f>F134-IF(G134="DREWNO", $K$2, 0)</f>
        <v>316</v>
      </c>
    </row>
    <row r="135" spans="1:8" x14ac:dyDescent="0.25">
      <c r="A135" s="1">
        <v>42395</v>
      </c>
      <c r="B135">
        <f t="shared" si="8"/>
        <v>2</v>
      </c>
      <c r="C135">
        <f>H134</f>
        <v>316</v>
      </c>
      <c r="D135" t="str">
        <f>IF(AND(B135&gt;5, C135&gt;$K$2), "DREWNO", "GAZ")</f>
        <v>GAZ</v>
      </c>
      <c r="E135" t="str">
        <f t="shared" si="9"/>
        <v>NIE</v>
      </c>
      <c r="F135">
        <f t="shared" si="10"/>
        <v>316</v>
      </c>
      <c r="G135" t="str">
        <f t="shared" si="11"/>
        <v>DREWNO</v>
      </c>
      <c r="H135">
        <f>F135-IF(G135="DREWNO", $K$2, 0)</f>
        <v>290</v>
      </c>
    </row>
    <row r="136" spans="1:8" x14ac:dyDescent="0.25">
      <c r="A136" s="1">
        <v>42396</v>
      </c>
      <c r="B136">
        <f t="shared" si="8"/>
        <v>3</v>
      </c>
      <c r="C136">
        <f>H135</f>
        <v>290</v>
      </c>
      <c r="D136" t="str">
        <f>IF(AND(B136&gt;5, C136&gt;$K$2), "DREWNO", "GAZ")</f>
        <v>GAZ</v>
      </c>
      <c r="E136" t="str">
        <f t="shared" si="9"/>
        <v>NIE</v>
      </c>
      <c r="F136">
        <f t="shared" si="10"/>
        <v>290</v>
      </c>
      <c r="G136" t="str">
        <f t="shared" si="11"/>
        <v>DREWNO</v>
      </c>
      <c r="H136">
        <f>F136-IF(G136="DREWNO", $K$2, 0)</f>
        <v>264</v>
      </c>
    </row>
    <row r="137" spans="1:8" x14ac:dyDescent="0.25">
      <c r="A137" s="1">
        <v>42397</v>
      </c>
      <c r="B137">
        <f t="shared" si="8"/>
        <v>4</v>
      </c>
      <c r="C137">
        <f>H136</f>
        <v>264</v>
      </c>
      <c r="D137" t="str">
        <f>IF(AND(B137&gt;5, C137&gt;$K$2), "DREWNO", "GAZ")</f>
        <v>GAZ</v>
      </c>
      <c r="E137" t="str">
        <f t="shared" si="9"/>
        <v>NIE</v>
      </c>
      <c r="F137">
        <f t="shared" si="10"/>
        <v>264</v>
      </c>
      <c r="G137" t="str">
        <f t="shared" si="11"/>
        <v>DREWNO</v>
      </c>
      <c r="H137">
        <f>F137-IF(G137="DREWNO", $K$2, 0)</f>
        <v>238</v>
      </c>
    </row>
    <row r="138" spans="1:8" x14ac:dyDescent="0.25">
      <c r="A138" s="1">
        <v>42398</v>
      </c>
      <c r="B138">
        <f t="shared" si="8"/>
        <v>5</v>
      </c>
      <c r="C138">
        <f>H137</f>
        <v>238</v>
      </c>
      <c r="D138" t="str">
        <f>IF(AND(B138&gt;5, C138&gt;$K$2), "DREWNO", "GAZ")</f>
        <v>GAZ</v>
      </c>
      <c r="E138" t="str">
        <f t="shared" si="9"/>
        <v>NIE</v>
      </c>
      <c r="F138">
        <f t="shared" si="10"/>
        <v>238</v>
      </c>
      <c r="G138" t="str">
        <f t="shared" si="11"/>
        <v>DREWNO</v>
      </c>
      <c r="H138">
        <f>F138-IF(G138="DREWNO", $K$2, 0)</f>
        <v>212</v>
      </c>
    </row>
    <row r="139" spans="1:8" x14ac:dyDescent="0.25">
      <c r="A139" s="1">
        <v>42399</v>
      </c>
      <c r="B139">
        <f t="shared" si="8"/>
        <v>6</v>
      </c>
      <c r="C139">
        <f>H138</f>
        <v>212</v>
      </c>
      <c r="D139" t="str">
        <f>IF(AND(B139&gt;5, C139&gt;$K$2), "DREWNO", "GAZ")</f>
        <v>DREWNO</v>
      </c>
      <c r="E139" t="str">
        <f t="shared" si="9"/>
        <v>NIE</v>
      </c>
      <c r="F139">
        <f t="shared" si="10"/>
        <v>186</v>
      </c>
      <c r="G139" t="str">
        <f t="shared" si="11"/>
        <v>DREWNO</v>
      </c>
      <c r="H139">
        <f>F139-IF(G139="DREWNO", $K$2, 0)</f>
        <v>160</v>
      </c>
    </row>
    <row r="140" spans="1:8" x14ac:dyDescent="0.25">
      <c r="A140" s="1">
        <v>42400</v>
      </c>
      <c r="B140">
        <f t="shared" si="8"/>
        <v>7</v>
      </c>
      <c r="C140">
        <f>H139</f>
        <v>160</v>
      </c>
      <c r="D140" t="str">
        <f>IF(AND(B140&gt;5, C140&gt;$K$2), "DREWNO", "GAZ")</f>
        <v>DREWNO</v>
      </c>
      <c r="E140" t="str">
        <f t="shared" si="9"/>
        <v>NIE</v>
      </c>
      <c r="F140">
        <f t="shared" si="10"/>
        <v>134</v>
      </c>
      <c r="G140" t="str">
        <f t="shared" si="11"/>
        <v>DREWNO</v>
      </c>
      <c r="H140">
        <f>F140-IF(G140="DREWNO", $K$2, 0)</f>
        <v>108</v>
      </c>
    </row>
    <row r="141" spans="1:8" x14ac:dyDescent="0.25">
      <c r="A141" s="1">
        <v>42401</v>
      </c>
      <c r="B141">
        <f t="shared" si="8"/>
        <v>1</v>
      </c>
      <c r="C141">
        <f>H140</f>
        <v>108</v>
      </c>
      <c r="D141" t="str">
        <f>IF(AND(B141&gt;5, C141&gt;$K$2), "DREWNO", "GAZ")</f>
        <v>GAZ</v>
      </c>
      <c r="E141" t="str">
        <f t="shared" si="9"/>
        <v>NIE</v>
      </c>
      <c r="F141">
        <f t="shared" si="10"/>
        <v>108</v>
      </c>
      <c r="G141" t="str">
        <f t="shared" si="11"/>
        <v>DREWNO</v>
      </c>
      <c r="H141">
        <f>F141-IF(G141="DREWNO", $K$2, 0)</f>
        <v>82</v>
      </c>
    </row>
    <row r="142" spans="1:8" x14ac:dyDescent="0.25">
      <c r="A142" s="1">
        <v>42402</v>
      </c>
      <c r="B142">
        <f t="shared" si="8"/>
        <v>2</v>
      </c>
      <c r="C142">
        <f>H141</f>
        <v>82</v>
      </c>
      <c r="D142" t="str">
        <f>IF(AND(B142&gt;5, C142&gt;$K$2), "DREWNO", "GAZ")</f>
        <v>GAZ</v>
      </c>
      <c r="E142" t="str">
        <f t="shared" si="9"/>
        <v>NIE</v>
      </c>
      <c r="F142">
        <f t="shared" si="10"/>
        <v>82</v>
      </c>
      <c r="G142" t="str">
        <f t="shared" si="11"/>
        <v>DREWNO</v>
      </c>
      <c r="H142">
        <f>F142-IF(G142="DREWNO", $K$2, 0)</f>
        <v>56</v>
      </c>
    </row>
    <row r="143" spans="1:8" x14ac:dyDescent="0.25">
      <c r="A143" s="1">
        <v>42403</v>
      </c>
      <c r="B143">
        <f t="shared" si="8"/>
        <v>3</v>
      </c>
      <c r="C143">
        <f>H142</f>
        <v>56</v>
      </c>
      <c r="D143" t="str">
        <f>IF(AND(B143&gt;5, C143&gt;$K$2), "DREWNO", "GAZ")</f>
        <v>GAZ</v>
      </c>
      <c r="E143" t="str">
        <f t="shared" si="9"/>
        <v>NIE</v>
      </c>
      <c r="F143">
        <f t="shared" si="10"/>
        <v>56</v>
      </c>
      <c r="G143" t="str">
        <f t="shared" si="11"/>
        <v>DREWNO</v>
      </c>
      <c r="H143">
        <f>F143-IF(G143="DREWNO", $K$2, 0)</f>
        <v>30</v>
      </c>
    </row>
    <row r="144" spans="1:8" x14ac:dyDescent="0.25">
      <c r="A144" s="1">
        <v>42404</v>
      </c>
      <c r="B144">
        <f t="shared" si="8"/>
        <v>4</v>
      </c>
      <c r="C144">
        <f>H143</f>
        <v>30</v>
      </c>
      <c r="D144" t="str">
        <f>IF(AND(B144&gt;5, C144&gt;$K$2), "DREWNO", "GAZ")</f>
        <v>GAZ</v>
      </c>
      <c r="E144" t="str">
        <f t="shared" si="9"/>
        <v>NIE</v>
      </c>
      <c r="F144">
        <f t="shared" si="10"/>
        <v>30</v>
      </c>
      <c r="G144" t="str">
        <f t="shared" si="11"/>
        <v>DREWNO</v>
      </c>
      <c r="H144">
        <f>F144-IF(G144="DREWNO", $K$2, 0)</f>
        <v>4</v>
      </c>
    </row>
    <row r="145" spans="1:8" x14ac:dyDescent="0.25">
      <c r="A145" s="1">
        <v>42405</v>
      </c>
      <c r="B145">
        <f t="shared" si="8"/>
        <v>5</v>
      </c>
      <c r="C145">
        <f>H144</f>
        <v>4</v>
      </c>
      <c r="D145" t="str">
        <f>IF(AND(B145&gt;5, C145&gt;$K$2), "DREWNO", "GAZ")</f>
        <v>GAZ</v>
      </c>
      <c r="E145" t="str">
        <f t="shared" si="9"/>
        <v>TAK</v>
      </c>
      <c r="F145">
        <f t="shared" si="10"/>
        <v>472</v>
      </c>
      <c r="G145" t="str">
        <f t="shared" si="11"/>
        <v>DREWNO</v>
      </c>
      <c r="H145">
        <f>F145-IF(G145="DREWNO", $K$2, 0)</f>
        <v>446</v>
      </c>
    </row>
    <row r="146" spans="1:8" x14ac:dyDescent="0.25">
      <c r="A146" s="1">
        <v>42406</v>
      </c>
      <c r="B146">
        <f t="shared" si="8"/>
        <v>6</v>
      </c>
      <c r="C146">
        <f>H145</f>
        <v>446</v>
      </c>
      <c r="D146" t="str">
        <f>IF(AND(B146&gt;5, C146&gt;$K$2), "DREWNO", "GAZ")</f>
        <v>DREWNO</v>
      </c>
      <c r="E146" t="str">
        <f t="shared" si="9"/>
        <v>NIE</v>
      </c>
      <c r="F146">
        <f t="shared" si="10"/>
        <v>420</v>
      </c>
      <c r="G146" t="str">
        <f t="shared" si="11"/>
        <v>DREWNO</v>
      </c>
      <c r="H146">
        <f>F146-IF(G146="DREWNO", $K$2, 0)</f>
        <v>394</v>
      </c>
    </row>
    <row r="147" spans="1:8" x14ac:dyDescent="0.25">
      <c r="A147" s="1">
        <v>42407</v>
      </c>
      <c r="B147">
        <f t="shared" si="8"/>
        <v>7</v>
      </c>
      <c r="C147">
        <f>H146</f>
        <v>394</v>
      </c>
      <c r="D147" t="str">
        <f>IF(AND(B147&gt;5, C147&gt;$K$2), "DREWNO", "GAZ")</f>
        <v>DREWNO</v>
      </c>
      <c r="E147" t="str">
        <f t="shared" si="9"/>
        <v>NIE</v>
      </c>
      <c r="F147">
        <f t="shared" si="10"/>
        <v>368</v>
      </c>
      <c r="G147" t="str">
        <f t="shared" si="11"/>
        <v>DREWNO</v>
      </c>
      <c r="H147">
        <f>F147-IF(G147="DREWNO", $K$2, 0)</f>
        <v>342</v>
      </c>
    </row>
    <row r="148" spans="1:8" x14ac:dyDescent="0.25">
      <c r="A148" s="1">
        <v>42408</v>
      </c>
      <c r="B148">
        <f t="shared" si="8"/>
        <v>1</v>
      </c>
      <c r="C148">
        <f>H147</f>
        <v>342</v>
      </c>
      <c r="D148" t="str">
        <f>IF(AND(B148&gt;5, C148&gt;$K$2), "DREWNO", "GAZ")</f>
        <v>GAZ</v>
      </c>
      <c r="E148" t="str">
        <f t="shared" si="9"/>
        <v>NIE</v>
      </c>
      <c r="F148">
        <f t="shared" si="10"/>
        <v>342</v>
      </c>
      <c r="G148" t="str">
        <f t="shared" si="11"/>
        <v>DREWNO</v>
      </c>
      <c r="H148">
        <f>F148-IF(G148="DREWNO", $K$2, 0)</f>
        <v>316</v>
      </c>
    </row>
    <row r="149" spans="1:8" x14ac:dyDescent="0.25">
      <c r="A149" s="1">
        <v>42409</v>
      </c>
      <c r="B149">
        <f t="shared" si="8"/>
        <v>2</v>
      </c>
      <c r="C149">
        <f>H148</f>
        <v>316</v>
      </c>
      <c r="D149" t="str">
        <f>IF(AND(B149&gt;5, C149&gt;$K$2), "DREWNO", "GAZ")</f>
        <v>GAZ</v>
      </c>
      <c r="E149" t="str">
        <f t="shared" si="9"/>
        <v>NIE</v>
      </c>
      <c r="F149">
        <f t="shared" si="10"/>
        <v>316</v>
      </c>
      <c r="G149" t="str">
        <f t="shared" si="11"/>
        <v>DREWNO</v>
      </c>
      <c r="H149">
        <f>F149-IF(G149="DREWNO", $K$2, 0)</f>
        <v>290</v>
      </c>
    </row>
    <row r="150" spans="1:8" x14ac:dyDescent="0.25">
      <c r="A150" s="1">
        <v>42410</v>
      </c>
      <c r="B150">
        <f t="shared" si="8"/>
        <v>3</v>
      </c>
      <c r="C150">
        <f>H149</f>
        <v>290</v>
      </c>
      <c r="D150" t="str">
        <f>IF(AND(B150&gt;5, C150&gt;$K$2), "DREWNO", "GAZ")</f>
        <v>GAZ</v>
      </c>
      <c r="E150" t="str">
        <f t="shared" si="9"/>
        <v>NIE</v>
      </c>
      <c r="F150">
        <f t="shared" si="10"/>
        <v>290</v>
      </c>
      <c r="G150" t="str">
        <f t="shared" si="11"/>
        <v>DREWNO</v>
      </c>
      <c r="H150">
        <f>F150-IF(G150="DREWNO", $K$2, 0)</f>
        <v>264</v>
      </c>
    </row>
    <row r="151" spans="1:8" x14ac:dyDescent="0.25">
      <c r="A151" s="1">
        <v>42411</v>
      </c>
      <c r="B151">
        <f t="shared" si="8"/>
        <v>4</v>
      </c>
      <c r="C151">
        <f>H150</f>
        <v>264</v>
      </c>
      <c r="D151" t="str">
        <f>IF(AND(B151&gt;5, C151&gt;$K$2), "DREWNO", "GAZ")</f>
        <v>GAZ</v>
      </c>
      <c r="E151" t="str">
        <f t="shared" si="9"/>
        <v>NIE</v>
      </c>
      <c r="F151">
        <f t="shared" si="10"/>
        <v>264</v>
      </c>
      <c r="G151" t="str">
        <f t="shared" si="11"/>
        <v>DREWNO</v>
      </c>
      <c r="H151">
        <f>F151-IF(G151="DREWNO", $K$2, 0)</f>
        <v>238</v>
      </c>
    </row>
    <row r="152" spans="1:8" x14ac:dyDescent="0.25">
      <c r="A152" s="1">
        <v>42412</v>
      </c>
      <c r="B152">
        <f t="shared" si="8"/>
        <v>5</v>
      </c>
      <c r="C152">
        <f>H151</f>
        <v>238</v>
      </c>
      <c r="D152" t="str">
        <f>IF(AND(B152&gt;5, C152&gt;$K$2), "DREWNO", "GAZ")</f>
        <v>GAZ</v>
      </c>
      <c r="E152" t="str">
        <f t="shared" si="9"/>
        <v>NIE</v>
      </c>
      <c r="F152">
        <f t="shared" si="10"/>
        <v>238</v>
      </c>
      <c r="G152" t="str">
        <f t="shared" si="11"/>
        <v>DREWNO</v>
      </c>
      <c r="H152">
        <f>F152-IF(G152="DREWNO", $K$2, 0)</f>
        <v>212</v>
      </c>
    </row>
    <row r="153" spans="1:8" x14ac:dyDescent="0.25">
      <c r="A153" s="1">
        <v>42413</v>
      </c>
      <c r="B153">
        <f t="shared" si="8"/>
        <v>6</v>
      </c>
      <c r="C153">
        <f>H152</f>
        <v>212</v>
      </c>
      <c r="D153" t="str">
        <f>IF(AND(B153&gt;5, C153&gt;$K$2), "DREWNO", "GAZ")</f>
        <v>DREWNO</v>
      </c>
      <c r="E153" t="str">
        <f t="shared" si="9"/>
        <v>NIE</v>
      </c>
      <c r="F153">
        <f t="shared" si="10"/>
        <v>186</v>
      </c>
      <c r="G153" t="str">
        <f t="shared" si="11"/>
        <v>DREWNO</v>
      </c>
      <c r="H153">
        <f>F153-IF(G153="DREWNO", $K$2, 0)</f>
        <v>160</v>
      </c>
    </row>
    <row r="154" spans="1:8" x14ac:dyDescent="0.25">
      <c r="A154" s="1">
        <v>42414</v>
      </c>
      <c r="B154">
        <f t="shared" si="8"/>
        <v>7</v>
      </c>
      <c r="C154">
        <f>H153</f>
        <v>160</v>
      </c>
      <c r="D154" t="str">
        <f>IF(AND(B154&gt;5, C154&gt;$K$2), "DREWNO", "GAZ")</f>
        <v>DREWNO</v>
      </c>
      <c r="E154" t="str">
        <f t="shared" si="9"/>
        <v>NIE</v>
      </c>
      <c r="F154">
        <f t="shared" si="10"/>
        <v>134</v>
      </c>
      <c r="G154" t="str">
        <f t="shared" si="11"/>
        <v>DREWNO</v>
      </c>
      <c r="H154">
        <f>F154-IF(G154="DREWNO", $K$2, 0)</f>
        <v>108</v>
      </c>
    </row>
    <row r="155" spans="1:8" x14ac:dyDescent="0.25">
      <c r="A155" s="1">
        <v>42415</v>
      </c>
      <c r="B155">
        <f t="shared" si="8"/>
        <v>1</v>
      </c>
      <c r="C155">
        <f>H154</f>
        <v>108</v>
      </c>
      <c r="D155" t="str">
        <f>IF(AND(B155&gt;5, C155&gt;$K$2), "DREWNO", "GAZ")</f>
        <v>GAZ</v>
      </c>
      <c r="E155" t="str">
        <f t="shared" si="9"/>
        <v>NIE</v>
      </c>
      <c r="F155">
        <f t="shared" si="10"/>
        <v>108</v>
      </c>
      <c r="G155" t="str">
        <f t="shared" si="11"/>
        <v>DREWNO</v>
      </c>
      <c r="H155">
        <f>F155-IF(G155="DREWNO", $K$2, 0)</f>
        <v>82</v>
      </c>
    </row>
    <row r="156" spans="1:8" x14ac:dyDescent="0.25">
      <c r="A156" s="1">
        <v>42416</v>
      </c>
      <c r="B156">
        <f t="shared" si="8"/>
        <v>2</v>
      </c>
      <c r="C156">
        <f>H155</f>
        <v>82</v>
      </c>
      <c r="D156" t="str">
        <f>IF(AND(B156&gt;5, C156&gt;$K$2), "DREWNO", "GAZ")</f>
        <v>GAZ</v>
      </c>
      <c r="E156" t="str">
        <f t="shared" si="9"/>
        <v>NIE</v>
      </c>
      <c r="F156">
        <f t="shared" si="10"/>
        <v>82</v>
      </c>
      <c r="G156" t="str">
        <f t="shared" si="11"/>
        <v>DREWNO</v>
      </c>
      <c r="H156">
        <f>F156-IF(G156="DREWNO", $K$2, 0)</f>
        <v>56</v>
      </c>
    </row>
    <row r="157" spans="1:8" x14ac:dyDescent="0.25">
      <c r="A157" s="1">
        <v>42417</v>
      </c>
      <c r="B157">
        <f t="shared" si="8"/>
        <v>3</v>
      </c>
      <c r="C157">
        <f>H156</f>
        <v>56</v>
      </c>
      <c r="D157" t="str">
        <f>IF(AND(B157&gt;5, C157&gt;$K$2), "DREWNO", "GAZ")</f>
        <v>GAZ</v>
      </c>
      <c r="E157" t="str">
        <f t="shared" si="9"/>
        <v>NIE</v>
      </c>
      <c r="F157">
        <f t="shared" si="10"/>
        <v>56</v>
      </c>
      <c r="G157" t="str">
        <f t="shared" si="11"/>
        <v>DREWNO</v>
      </c>
      <c r="H157">
        <f>F157-IF(G157="DREWNO", $K$2, 0)</f>
        <v>30</v>
      </c>
    </row>
    <row r="158" spans="1:8" x14ac:dyDescent="0.25">
      <c r="A158" s="1">
        <v>42418</v>
      </c>
      <c r="B158">
        <f t="shared" si="8"/>
        <v>4</v>
      </c>
      <c r="C158">
        <f>H157</f>
        <v>30</v>
      </c>
      <c r="D158" t="str">
        <f>IF(AND(B158&gt;5, C158&gt;$K$2), "DREWNO", "GAZ")</f>
        <v>GAZ</v>
      </c>
      <c r="E158" t="str">
        <f t="shared" si="9"/>
        <v>NIE</v>
      </c>
      <c r="F158">
        <f t="shared" si="10"/>
        <v>30</v>
      </c>
      <c r="G158" t="str">
        <f t="shared" si="11"/>
        <v>DREWNO</v>
      </c>
      <c r="H158">
        <f>F158-IF(G158="DREWNO", $K$2, 0)</f>
        <v>4</v>
      </c>
    </row>
    <row r="159" spans="1:8" x14ac:dyDescent="0.25">
      <c r="A159" s="1">
        <v>42419</v>
      </c>
      <c r="B159">
        <f t="shared" si="8"/>
        <v>5</v>
      </c>
      <c r="C159">
        <f>H158</f>
        <v>4</v>
      </c>
      <c r="D159" t="str">
        <f>IF(AND(B159&gt;5, C159&gt;$K$2), "DREWNO", "GAZ")</f>
        <v>GAZ</v>
      </c>
      <c r="E159" t="str">
        <f t="shared" si="9"/>
        <v>TAK</v>
      </c>
      <c r="F159">
        <f t="shared" si="10"/>
        <v>472</v>
      </c>
      <c r="G159" t="str">
        <f t="shared" si="11"/>
        <v>DREWNO</v>
      </c>
      <c r="H159">
        <f>F159-IF(G159="DREWNO", $K$2, 0)</f>
        <v>446</v>
      </c>
    </row>
    <row r="160" spans="1:8" x14ac:dyDescent="0.25">
      <c r="A160" s="1">
        <v>42420</v>
      </c>
      <c r="B160">
        <f t="shared" si="8"/>
        <v>6</v>
      </c>
      <c r="C160">
        <f>H159</f>
        <v>446</v>
      </c>
      <c r="D160" t="str">
        <f>IF(AND(B160&gt;5, C160&gt;$K$2), "DREWNO", "GAZ")</f>
        <v>DREWNO</v>
      </c>
      <c r="E160" t="str">
        <f t="shared" si="9"/>
        <v>NIE</v>
      </c>
      <c r="F160">
        <f t="shared" si="10"/>
        <v>420</v>
      </c>
      <c r="G160" t="str">
        <f t="shared" si="11"/>
        <v>DREWNO</v>
      </c>
      <c r="H160">
        <f>F160-IF(G160="DREWNO", $K$2, 0)</f>
        <v>394</v>
      </c>
    </row>
    <row r="161" spans="1:8" x14ac:dyDescent="0.25">
      <c r="A161" s="1">
        <v>42421</v>
      </c>
      <c r="B161">
        <f t="shared" si="8"/>
        <v>7</v>
      </c>
      <c r="C161">
        <f>H160</f>
        <v>394</v>
      </c>
      <c r="D161" t="str">
        <f>IF(AND(B161&gt;5, C161&gt;$K$2), "DREWNO", "GAZ")</f>
        <v>DREWNO</v>
      </c>
      <c r="E161" t="str">
        <f t="shared" si="9"/>
        <v>NIE</v>
      </c>
      <c r="F161">
        <f t="shared" si="10"/>
        <v>368</v>
      </c>
      <c r="G161" t="str">
        <f t="shared" si="11"/>
        <v>DREWNO</v>
      </c>
      <c r="H161">
        <f>F161-IF(G161="DREWNO", $K$2, 0)</f>
        <v>342</v>
      </c>
    </row>
    <row r="162" spans="1:8" x14ac:dyDescent="0.25">
      <c r="A162" s="1">
        <v>42422</v>
      </c>
      <c r="B162">
        <f t="shared" si="8"/>
        <v>1</v>
      </c>
      <c r="C162">
        <f>H161</f>
        <v>342</v>
      </c>
      <c r="D162" t="str">
        <f>IF(AND(B162&gt;5, C162&gt;$K$2), "DREWNO", "GAZ")</f>
        <v>GAZ</v>
      </c>
      <c r="E162" t="str">
        <f t="shared" si="9"/>
        <v>NIE</v>
      </c>
      <c r="F162">
        <f t="shared" si="10"/>
        <v>342</v>
      </c>
      <c r="G162" t="str">
        <f t="shared" si="11"/>
        <v>DREWNO</v>
      </c>
      <c r="H162">
        <f>F162-IF(G162="DREWNO", $K$2, 0)</f>
        <v>316</v>
      </c>
    </row>
    <row r="163" spans="1:8" x14ac:dyDescent="0.25">
      <c r="A163" s="1">
        <v>42423</v>
      </c>
      <c r="B163">
        <f t="shared" si="8"/>
        <v>2</v>
      </c>
      <c r="C163">
        <f>H162</f>
        <v>316</v>
      </c>
      <c r="D163" t="str">
        <f>IF(AND(B163&gt;5, C163&gt;$K$2), "DREWNO", "GAZ")</f>
        <v>GAZ</v>
      </c>
      <c r="E163" t="str">
        <f t="shared" si="9"/>
        <v>NIE</v>
      </c>
      <c r="F163">
        <f t="shared" si="10"/>
        <v>316</v>
      </c>
      <c r="G163" t="str">
        <f t="shared" si="11"/>
        <v>DREWNO</v>
      </c>
      <c r="H163">
        <f>F163-IF(G163="DREWNO", $K$2, 0)</f>
        <v>290</v>
      </c>
    </row>
    <row r="164" spans="1:8" x14ac:dyDescent="0.25">
      <c r="A164" s="1">
        <v>42424</v>
      </c>
      <c r="B164">
        <f t="shared" si="8"/>
        <v>3</v>
      </c>
      <c r="C164">
        <f>H163</f>
        <v>290</v>
      </c>
      <c r="D164" t="str">
        <f>IF(AND(B164&gt;5, C164&gt;$K$2), "DREWNO", "GAZ")</f>
        <v>GAZ</v>
      </c>
      <c r="E164" t="str">
        <f t="shared" si="9"/>
        <v>NIE</v>
      </c>
      <c r="F164">
        <f t="shared" si="10"/>
        <v>290</v>
      </c>
      <c r="G164" t="str">
        <f t="shared" si="11"/>
        <v>DREWNO</v>
      </c>
      <c r="H164">
        <f>F164-IF(G164="DREWNO", $K$2, 0)</f>
        <v>264</v>
      </c>
    </row>
    <row r="165" spans="1:8" x14ac:dyDescent="0.25">
      <c r="A165" s="1">
        <v>42425</v>
      </c>
      <c r="B165">
        <f t="shared" si="8"/>
        <v>4</v>
      </c>
      <c r="C165">
        <f>H164</f>
        <v>264</v>
      </c>
      <c r="D165" t="str">
        <f>IF(AND(B165&gt;5, C165&gt;$K$2), "DREWNO", "GAZ")</f>
        <v>GAZ</v>
      </c>
      <c r="E165" t="str">
        <f t="shared" si="9"/>
        <v>NIE</v>
      </c>
      <c r="F165">
        <f t="shared" si="10"/>
        <v>264</v>
      </c>
      <c r="G165" t="str">
        <f t="shared" si="11"/>
        <v>DREWNO</v>
      </c>
      <c r="H165">
        <f>F165-IF(G165="DREWNO", $K$2, 0)</f>
        <v>238</v>
      </c>
    </row>
    <row r="166" spans="1:8" x14ac:dyDescent="0.25">
      <c r="A166" s="1">
        <v>42426</v>
      </c>
      <c r="B166">
        <f t="shared" si="8"/>
        <v>5</v>
      </c>
      <c r="C166">
        <f>H165</f>
        <v>238</v>
      </c>
      <c r="D166" t="str">
        <f>IF(AND(B166&gt;5, C166&gt;$K$2), "DREWNO", "GAZ")</f>
        <v>GAZ</v>
      </c>
      <c r="E166" t="str">
        <f t="shared" si="9"/>
        <v>NIE</v>
      </c>
      <c r="F166">
        <f t="shared" si="10"/>
        <v>238</v>
      </c>
      <c r="G166" t="str">
        <f t="shared" si="11"/>
        <v>DREWNO</v>
      </c>
      <c r="H166">
        <f>F166-IF(G166="DREWNO", $K$2, 0)</f>
        <v>212</v>
      </c>
    </row>
    <row r="167" spans="1:8" x14ac:dyDescent="0.25">
      <c r="A167" s="1">
        <v>42427</v>
      </c>
      <c r="B167">
        <f t="shared" si="8"/>
        <v>6</v>
      </c>
      <c r="C167">
        <f>H166</f>
        <v>212</v>
      </c>
      <c r="D167" t="str">
        <f>IF(AND(B167&gt;5, C167&gt;$K$2), "DREWNO", "GAZ")</f>
        <v>DREWNO</v>
      </c>
      <c r="E167" t="str">
        <f t="shared" si="9"/>
        <v>NIE</v>
      </c>
      <c r="F167">
        <f t="shared" si="10"/>
        <v>186</v>
      </c>
      <c r="G167" t="str">
        <f t="shared" si="11"/>
        <v>DREWNO</v>
      </c>
      <c r="H167">
        <f>F167-IF(G167="DREWNO", $K$2, 0)</f>
        <v>160</v>
      </c>
    </row>
    <row r="168" spans="1:8" x14ac:dyDescent="0.25">
      <c r="A168" s="1">
        <v>42428</v>
      </c>
      <c r="B168">
        <f t="shared" si="8"/>
        <v>7</v>
      </c>
      <c r="C168">
        <f>H167</f>
        <v>160</v>
      </c>
      <c r="D168" t="str">
        <f>IF(AND(B168&gt;5, C168&gt;$K$2), "DREWNO", "GAZ")</f>
        <v>DREWNO</v>
      </c>
      <c r="E168" t="str">
        <f t="shared" si="9"/>
        <v>NIE</v>
      </c>
      <c r="F168">
        <f t="shared" si="10"/>
        <v>134</v>
      </c>
      <c r="G168" t="str">
        <f t="shared" si="11"/>
        <v>DREWNO</v>
      </c>
      <c r="H168">
        <f>F168-IF(G168="DREWNO", $K$2, 0)</f>
        <v>108</v>
      </c>
    </row>
    <row r="169" spans="1:8" x14ac:dyDescent="0.25">
      <c r="A169" s="1">
        <v>42429</v>
      </c>
      <c r="B169">
        <f t="shared" si="8"/>
        <v>1</v>
      </c>
      <c r="C169">
        <f>H168</f>
        <v>108</v>
      </c>
      <c r="D169" t="str">
        <f>IF(AND(B169&gt;5, C169&gt;$K$2), "DREWNO", "GAZ")</f>
        <v>GAZ</v>
      </c>
      <c r="E169" t="str">
        <f t="shared" si="9"/>
        <v>NIE</v>
      </c>
      <c r="F169">
        <f t="shared" si="10"/>
        <v>108</v>
      </c>
      <c r="G169" t="str">
        <f t="shared" si="11"/>
        <v>DREWNO</v>
      </c>
      <c r="H169">
        <f>F169-IF(G169="DREWNO", $K$2, 0)</f>
        <v>82</v>
      </c>
    </row>
    <row r="170" spans="1:8" x14ac:dyDescent="0.25">
      <c r="A170" s="1">
        <v>42430</v>
      </c>
      <c r="B170">
        <f t="shared" si="8"/>
        <v>2</v>
      </c>
      <c r="C170">
        <f>H169</f>
        <v>82</v>
      </c>
      <c r="D170" t="str">
        <f>IF(AND(B170&gt;5, C170&gt;$K$2), "DREWNO", "GAZ")</f>
        <v>GAZ</v>
      </c>
      <c r="E170" t="str">
        <f t="shared" si="9"/>
        <v>NIE</v>
      </c>
      <c r="F170">
        <f t="shared" si="10"/>
        <v>82</v>
      </c>
      <c r="G170" t="str">
        <f t="shared" si="11"/>
        <v>DREWNO</v>
      </c>
      <c r="H170">
        <f>F170-IF(G170="DREWNO", $K$2, 0)</f>
        <v>56</v>
      </c>
    </row>
    <row r="171" spans="1:8" x14ac:dyDescent="0.25">
      <c r="A171" s="1">
        <v>42431</v>
      </c>
      <c r="B171">
        <f t="shared" si="8"/>
        <v>3</v>
      </c>
      <c r="C171">
        <f>H170</f>
        <v>56</v>
      </c>
      <c r="D171" t="str">
        <f>IF(AND(B171&gt;5, C171&gt;$K$2), "DREWNO", "GAZ")</f>
        <v>GAZ</v>
      </c>
      <c r="E171" t="str">
        <f t="shared" si="9"/>
        <v>NIE</v>
      </c>
      <c r="F171">
        <f t="shared" si="10"/>
        <v>56</v>
      </c>
      <c r="G171" t="str">
        <f t="shared" si="11"/>
        <v>DREWNO</v>
      </c>
      <c r="H171">
        <f>F171-IF(G171="DREWNO", $K$2, 0)</f>
        <v>30</v>
      </c>
    </row>
    <row r="172" spans="1:8" x14ac:dyDescent="0.25">
      <c r="A172" s="1">
        <v>42432</v>
      </c>
      <c r="B172">
        <f t="shared" si="8"/>
        <v>4</v>
      </c>
      <c r="C172">
        <f>H171</f>
        <v>30</v>
      </c>
      <c r="D172" t="str">
        <f>IF(AND(B172&gt;5, C172&gt;$K$2), "DREWNO", "GAZ")</f>
        <v>GAZ</v>
      </c>
      <c r="E172" t="str">
        <f t="shared" si="9"/>
        <v>NIE</v>
      </c>
      <c r="F172">
        <f t="shared" si="10"/>
        <v>30</v>
      </c>
      <c r="G172" t="str">
        <f t="shared" si="11"/>
        <v>DREWNO</v>
      </c>
      <c r="H172">
        <f>F172-IF(G172="DREWNO", $K$2, 0)</f>
        <v>4</v>
      </c>
    </row>
    <row r="173" spans="1:8" x14ac:dyDescent="0.25">
      <c r="A173" s="1">
        <v>42433</v>
      </c>
      <c r="B173">
        <f t="shared" si="8"/>
        <v>5</v>
      </c>
      <c r="C173">
        <f>H172</f>
        <v>4</v>
      </c>
      <c r="D173" t="str">
        <f>IF(AND(B173&gt;5, C173&gt;$K$2), "DREWNO", "GAZ")</f>
        <v>GAZ</v>
      </c>
      <c r="E173" t="str">
        <f t="shared" si="9"/>
        <v>TAK</v>
      </c>
      <c r="F173">
        <f t="shared" si="10"/>
        <v>472</v>
      </c>
      <c r="G173" t="str">
        <f t="shared" si="11"/>
        <v>DREWNO</v>
      </c>
      <c r="H173">
        <f>F173-IF(G173="DREWNO", $K$2, 0)</f>
        <v>446</v>
      </c>
    </row>
    <row r="174" spans="1:8" x14ac:dyDescent="0.25">
      <c r="A174" s="1">
        <v>42434</v>
      </c>
      <c r="B174">
        <f t="shared" si="8"/>
        <v>6</v>
      </c>
      <c r="C174">
        <f>H173</f>
        <v>446</v>
      </c>
      <c r="D174" t="str">
        <f>IF(AND(B174&gt;5, C174&gt;$K$2), "DREWNO", "GAZ")</f>
        <v>DREWNO</v>
      </c>
      <c r="E174" t="str">
        <f t="shared" si="9"/>
        <v>NIE</v>
      </c>
      <c r="F174">
        <f t="shared" si="10"/>
        <v>420</v>
      </c>
      <c r="G174" t="str">
        <f t="shared" si="11"/>
        <v>DREWNO</v>
      </c>
      <c r="H174">
        <f>F174-IF(G174="DREWNO", $K$2, 0)</f>
        <v>394</v>
      </c>
    </row>
    <row r="175" spans="1:8" x14ac:dyDescent="0.25">
      <c r="A175" s="1">
        <v>42435</v>
      </c>
      <c r="B175">
        <f t="shared" si="8"/>
        <v>7</v>
      </c>
      <c r="C175">
        <f>H174</f>
        <v>394</v>
      </c>
      <c r="D175" t="str">
        <f>IF(AND(B175&gt;5, C175&gt;$K$2), "DREWNO", "GAZ")</f>
        <v>DREWNO</v>
      </c>
      <c r="E175" t="str">
        <f t="shared" si="9"/>
        <v>NIE</v>
      </c>
      <c r="F175">
        <f t="shared" si="10"/>
        <v>368</v>
      </c>
      <c r="G175" t="str">
        <f t="shared" si="11"/>
        <v>DREWNO</v>
      </c>
      <c r="H175">
        <f>F175-IF(G175="DREWNO", $K$2, 0)</f>
        <v>342</v>
      </c>
    </row>
    <row r="176" spans="1:8" x14ac:dyDescent="0.25">
      <c r="A176" s="1">
        <v>42436</v>
      </c>
      <c r="B176">
        <f t="shared" si="8"/>
        <v>1</v>
      </c>
      <c r="C176">
        <f>H175</f>
        <v>342</v>
      </c>
      <c r="D176" t="str">
        <f>IF(AND(B176&gt;5, C176&gt;$K$2), "DREWNO", "GAZ")</f>
        <v>GAZ</v>
      </c>
      <c r="E176" t="str">
        <f t="shared" si="9"/>
        <v>NIE</v>
      </c>
      <c r="F176">
        <f t="shared" si="10"/>
        <v>342</v>
      </c>
      <c r="G176" t="str">
        <f t="shared" si="11"/>
        <v>DREWNO</v>
      </c>
      <c r="H176">
        <f>F176-IF(G176="DREWNO", $K$2, 0)</f>
        <v>316</v>
      </c>
    </row>
    <row r="177" spans="1:8" x14ac:dyDescent="0.25">
      <c r="A177" s="1">
        <v>42437</v>
      </c>
      <c r="B177">
        <f t="shared" si="8"/>
        <v>2</v>
      </c>
      <c r="C177">
        <f>H176</f>
        <v>316</v>
      </c>
      <c r="D177" t="str">
        <f>IF(AND(B177&gt;5, C177&gt;$K$2), "DREWNO", "GAZ")</f>
        <v>GAZ</v>
      </c>
      <c r="E177" t="str">
        <f t="shared" si="9"/>
        <v>NIE</v>
      </c>
      <c r="F177">
        <f t="shared" si="10"/>
        <v>316</v>
      </c>
      <c r="G177" t="str">
        <f t="shared" si="11"/>
        <v>DREWNO</v>
      </c>
      <c r="H177">
        <f>F177-IF(G177="DREWNO", $K$2, 0)</f>
        <v>290</v>
      </c>
    </row>
    <row r="178" spans="1:8" x14ac:dyDescent="0.25">
      <c r="A178" s="1">
        <v>42438</v>
      </c>
      <c r="B178">
        <f t="shared" si="8"/>
        <v>3</v>
      </c>
      <c r="C178">
        <f>H177</f>
        <v>290</v>
      </c>
      <c r="D178" t="str">
        <f>IF(AND(B178&gt;5, C178&gt;$K$2), "DREWNO", "GAZ")</f>
        <v>GAZ</v>
      </c>
      <c r="E178" t="str">
        <f t="shared" si="9"/>
        <v>NIE</v>
      </c>
      <c r="F178">
        <f t="shared" si="10"/>
        <v>290</v>
      </c>
      <c r="G178" t="str">
        <f t="shared" si="11"/>
        <v>DREWNO</v>
      </c>
      <c r="H178">
        <f>F178-IF(G178="DREWNO", $K$2, 0)</f>
        <v>264</v>
      </c>
    </row>
    <row r="179" spans="1:8" x14ac:dyDescent="0.25">
      <c r="A179" s="1">
        <v>42439</v>
      </c>
      <c r="B179">
        <f t="shared" si="8"/>
        <v>4</v>
      </c>
      <c r="C179">
        <f>H178</f>
        <v>264</v>
      </c>
      <c r="D179" t="str">
        <f>IF(AND(B179&gt;5, C179&gt;$K$2), "DREWNO", "GAZ")</f>
        <v>GAZ</v>
      </c>
      <c r="E179" t="str">
        <f t="shared" si="9"/>
        <v>NIE</v>
      </c>
      <c r="F179">
        <f t="shared" si="10"/>
        <v>264</v>
      </c>
      <c r="G179" t="str">
        <f t="shared" si="11"/>
        <v>DREWNO</v>
      </c>
      <c r="H179">
        <f>F179-IF(G179="DREWNO", $K$2, 0)</f>
        <v>238</v>
      </c>
    </row>
    <row r="180" spans="1:8" x14ac:dyDescent="0.25">
      <c r="A180" s="1">
        <v>42440</v>
      </c>
      <c r="B180">
        <f t="shared" si="8"/>
        <v>5</v>
      </c>
      <c r="C180">
        <f>H179</f>
        <v>238</v>
      </c>
      <c r="D180" t="str">
        <f>IF(AND(B180&gt;5, C180&gt;$K$2), "DREWNO", "GAZ")</f>
        <v>GAZ</v>
      </c>
      <c r="E180" t="str">
        <f t="shared" si="9"/>
        <v>NIE</v>
      </c>
      <c r="F180">
        <f t="shared" si="10"/>
        <v>238</v>
      </c>
      <c r="G180" t="str">
        <f t="shared" si="11"/>
        <v>DREWNO</v>
      </c>
      <c r="H180">
        <f>F180-IF(G180="DREWNO", $K$2, 0)</f>
        <v>212</v>
      </c>
    </row>
    <row r="181" spans="1:8" x14ac:dyDescent="0.25">
      <c r="A181" s="1">
        <v>42441</v>
      </c>
      <c r="B181">
        <f t="shared" si="8"/>
        <v>6</v>
      </c>
      <c r="C181">
        <f>H180</f>
        <v>212</v>
      </c>
      <c r="D181" t="str">
        <f>IF(AND(B181&gt;5, C181&gt;$K$2), "DREWNO", "GAZ")</f>
        <v>DREWNO</v>
      </c>
      <c r="E181" t="str">
        <f t="shared" si="9"/>
        <v>NIE</v>
      </c>
      <c r="F181">
        <f t="shared" si="10"/>
        <v>186</v>
      </c>
      <c r="G181" t="str">
        <f t="shared" si="11"/>
        <v>DREWNO</v>
      </c>
      <c r="H181">
        <f>F181-IF(G181="DREWNO", $K$2, 0)</f>
        <v>160</v>
      </c>
    </row>
    <row r="182" spans="1:8" x14ac:dyDescent="0.25">
      <c r="A182" s="1">
        <v>42442</v>
      </c>
      <c r="B182">
        <f t="shared" si="8"/>
        <v>7</v>
      </c>
      <c r="C182">
        <f>H181</f>
        <v>160</v>
      </c>
      <c r="D182" t="str">
        <f>IF(AND(B182&gt;5, C182&gt;$K$2), "DREWNO", "GAZ")</f>
        <v>DREWNO</v>
      </c>
      <c r="E182" t="str">
        <f t="shared" si="9"/>
        <v>NIE</v>
      </c>
      <c r="F182">
        <f t="shared" si="10"/>
        <v>134</v>
      </c>
      <c r="G182" t="str">
        <f t="shared" si="11"/>
        <v>DREWNO</v>
      </c>
      <c r="H182">
        <f>F182-IF(G182="DREWNO", $K$2, 0)</f>
        <v>108</v>
      </c>
    </row>
    <row r="183" spans="1:8" x14ac:dyDescent="0.25">
      <c r="A183" s="1">
        <v>42443</v>
      </c>
      <c r="B183">
        <f t="shared" si="8"/>
        <v>1</v>
      </c>
      <c r="C183">
        <f>H182</f>
        <v>108</v>
      </c>
      <c r="D183" t="str">
        <f>IF(AND(B183&gt;5, C183&gt;$K$2), "DREWNO", "GAZ")</f>
        <v>GAZ</v>
      </c>
      <c r="E183" t="str">
        <f t="shared" si="9"/>
        <v>NIE</v>
      </c>
      <c r="F183">
        <f t="shared" si="10"/>
        <v>108</v>
      </c>
      <c r="G183" t="str">
        <f t="shared" si="11"/>
        <v>DREWNO</v>
      </c>
      <c r="H183">
        <f>F183-IF(G183="DREWNO", $K$2, 0)</f>
        <v>82</v>
      </c>
    </row>
    <row r="184" spans="1:8" x14ac:dyDescent="0.25">
      <c r="A184" s="1">
        <v>42444</v>
      </c>
      <c r="B184">
        <f t="shared" si="8"/>
        <v>2</v>
      </c>
      <c r="C184">
        <f>H183</f>
        <v>82</v>
      </c>
      <c r="D184" t="str">
        <f>IF(AND(B184&gt;5, C184&gt;$K$2), "DREWNO", "GAZ")</f>
        <v>GAZ</v>
      </c>
      <c r="E184" t="str">
        <f t="shared" si="9"/>
        <v>NIE</v>
      </c>
      <c r="F184">
        <f t="shared" si="10"/>
        <v>82</v>
      </c>
      <c r="G184" t="str">
        <f t="shared" si="11"/>
        <v>DREWNO</v>
      </c>
      <c r="H184">
        <f>F184-IF(G184="DREWNO", $K$2, 0)</f>
        <v>56</v>
      </c>
    </row>
    <row r="185" spans="1:8" x14ac:dyDescent="0.25">
      <c r="A185" s="1">
        <v>42445</v>
      </c>
      <c r="B185">
        <f t="shared" si="8"/>
        <v>3</v>
      </c>
      <c r="C185">
        <f>H184</f>
        <v>56</v>
      </c>
      <c r="D185" t="str">
        <f>IF(AND(B185&gt;5, C185&gt;$K$2), "DREWNO", "GAZ")</f>
        <v>GAZ</v>
      </c>
      <c r="E185" t="str">
        <f t="shared" si="9"/>
        <v>NIE</v>
      </c>
      <c r="F185">
        <f t="shared" si="10"/>
        <v>56</v>
      </c>
      <c r="G185" t="str">
        <f t="shared" si="11"/>
        <v>DREWNO</v>
      </c>
      <c r="H185">
        <f>F185-IF(G185="DREWNO", $K$2, 0)</f>
        <v>30</v>
      </c>
    </row>
    <row r="186" spans="1:8" x14ac:dyDescent="0.25">
      <c r="A186" s="1">
        <v>42446</v>
      </c>
      <c r="B186">
        <f t="shared" si="8"/>
        <v>4</v>
      </c>
      <c r="C186">
        <f>H185</f>
        <v>30</v>
      </c>
      <c r="D186" t="str">
        <f>IF(AND(B186&gt;5, C186&gt;$K$2), "DREWNO", "GAZ")</f>
        <v>GAZ</v>
      </c>
      <c r="E186" t="str">
        <f t="shared" si="9"/>
        <v>NIE</v>
      </c>
      <c r="F186">
        <f t="shared" si="10"/>
        <v>30</v>
      </c>
      <c r="G186" t="str">
        <f t="shared" si="11"/>
        <v>DREWNO</v>
      </c>
      <c r="H186">
        <f>F186-IF(G186="DREWNO", $K$2, 0)</f>
        <v>4</v>
      </c>
    </row>
    <row r="187" spans="1:8" x14ac:dyDescent="0.25">
      <c r="A187" s="1">
        <v>42447</v>
      </c>
      <c r="B187">
        <f t="shared" si="8"/>
        <v>5</v>
      </c>
      <c r="C187">
        <f>H186</f>
        <v>4</v>
      </c>
      <c r="D187" t="str">
        <f>IF(AND(B187&gt;5, C187&gt;$K$2), "DREWNO", "GAZ")</f>
        <v>GAZ</v>
      </c>
      <c r="E187" t="str">
        <f t="shared" si="9"/>
        <v>TAK</v>
      </c>
      <c r="F187">
        <f t="shared" si="10"/>
        <v>472</v>
      </c>
      <c r="G187" t="str">
        <f t="shared" si="11"/>
        <v>DREWNO</v>
      </c>
      <c r="H187">
        <f>F187-IF(G187="DREWNO", $K$2, 0)</f>
        <v>446</v>
      </c>
    </row>
    <row r="188" spans="1:8" x14ac:dyDescent="0.25">
      <c r="A188" s="1">
        <v>42448</v>
      </c>
      <c r="B188">
        <f t="shared" si="8"/>
        <v>6</v>
      </c>
      <c r="C188">
        <f>H187</f>
        <v>446</v>
      </c>
      <c r="D188" t="str">
        <f>IF(AND(B188&gt;5, C188&gt;$K$2), "DREWNO", "GAZ")</f>
        <v>DREWNO</v>
      </c>
      <c r="E188" t="str">
        <f t="shared" si="9"/>
        <v>NIE</v>
      </c>
      <c r="F188">
        <f t="shared" si="10"/>
        <v>420</v>
      </c>
      <c r="G188" t="str">
        <f t="shared" si="11"/>
        <v>DREWNO</v>
      </c>
      <c r="H188">
        <f>F188-IF(G188="DREWNO", $K$2, 0)</f>
        <v>394</v>
      </c>
    </row>
    <row r="189" spans="1:8" x14ac:dyDescent="0.25">
      <c r="A189" s="1">
        <v>42449</v>
      </c>
      <c r="B189">
        <f t="shared" si="8"/>
        <v>7</v>
      </c>
      <c r="C189">
        <f>H188</f>
        <v>394</v>
      </c>
      <c r="D189" t="str">
        <f>IF(AND(B189&gt;5, C189&gt;$K$2), "DREWNO", "GAZ")</f>
        <v>DREWNO</v>
      </c>
      <c r="E189" t="str">
        <f t="shared" si="9"/>
        <v>NIE</v>
      </c>
      <c r="F189">
        <f t="shared" si="10"/>
        <v>368</v>
      </c>
      <c r="G189" t="str">
        <f t="shared" si="11"/>
        <v>DREWNO</v>
      </c>
      <c r="H189">
        <f>F189-IF(G189="DREWNO", $K$2, 0)</f>
        <v>342</v>
      </c>
    </row>
    <row r="190" spans="1:8" x14ac:dyDescent="0.25">
      <c r="A190" s="1">
        <v>42450</v>
      </c>
      <c r="B190">
        <f t="shared" si="8"/>
        <v>1</v>
      </c>
      <c r="C190">
        <f>H189</f>
        <v>342</v>
      </c>
      <c r="D190" t="str">
        <f>IF(AND(B190&gt;5, C190&gt;$K$2), "DREWNO", "GAZ")</f>
        <v>GAZ</v>
      </c>
      <c r="E190" t="str">
        <f t="shared" si="9"/>
        <v>NIE</v>
      </c>
      <c r="F190">
        <f t="shared" si="10"/>
        <v>342</v>
      </c>
      <c r="G190" t="str">
        <f t="shared" si="11"/>
        <v>DREWNO</v>
      </c>
      <c r="H190">
        <f>F190-IF(G190="DREWNO", $K$2, 0)</f>
        <v>316</v>
      </c>
    </row>
    <row r="191" spans="1:8" x14ac:dyDescent="0.25">
      <c r="A191" s="1">
        <v>42451</v>
      </c>
      <c r="B191">
        <f t="shared" si="8"/>
        <v>2</v>
      </c>
      <c r="C191">
        <f>H190</f>
        <v>316</v>
      </c>
      <c r="D191" t="str">
        <f>IF(AND(B191&gt;5, C191&gt;$K$2), "DREWNO", "GAZ")</f>
        <v>GAZ</v>
      </c>
      <c r="E191" t="str">
        <f t="shared" si="9"/>
        <v>NIE</v>
      </c>
      <c r="F191">
        <f t="shared" si="10"/>
        <v>316</v>
      </c>
      <c r="G191" t="str">
        <f t="shared" si="11"/>
        <v>DREWNO</v>
      </c>
      <c r="H191">
        <f>F191-IF(G191="DREWNO", $K$2, 0)</f>
        <v>290</v>
      </c>
    </row>
    <row r="192" spans="1:8" x14ac:dyDescent="0.25">
      <c r="A192" s="1">
        <v>42452</v>
      </c>
      <c r="B192">
        <f t="shared" si="8"/>
        <v>3</v>
      </c>
      <c r="C192">
        <f>H191</f>
        <v>290</v>
      </c>
      <c r="D192" t="str">
        <f>IF(AND(B192&gt;5, C192&gt;$K$2), "DREWNO", "GAZ")</f>
        <v>GAZ</v>
      </c>
      <c r="E192" t="str">
        <f t="shared" si="9"/>
        <v>NIE</v>
      </c>
      <c r="F192">
        <f t="shared" si="10"/>
        <v>290</v>
      </c>
      <c r="G192" t="str">
        <f t="shared" si="11"/>
        <v>DREWNO</v>
      </c>
      <c r="H192">
        <f>F192-IF(G192="DREWNO", $K$2, 0)</f>
        <v>264</v>
      </c>
    </row>
    <row r="193" spans="1:8" x14ac:dyDescent="0.25">
      <c r="A193" s="1">
        <v>42453</v>
      </c>
      <c r="B193">
        <f t="shared" si="8"/>
        <v>4</v>
      </c>
      <c r="C193">
        <f>H192</f>
        <v>264</v>
      </c>
      <c r="D193" t="str">
        <f>IF(AND(B193&gt;5, C193&gt;$K$2), "DREWNO", "GAZ")</f>
        <v>GAZ</v>
      </c>
      <c r="E193" t="str">
        <f t="shared" si="9"/>
        <v>NIE</v>
      </c>
      <c r="F193">
        <f t="shared" si="10"/>
        <v>264</v>
      </c>
      <c r="G193" t="str">
        <f t="shared" si="11"/>
        <v>DREWNO</v>
      </c>
      <c r="H193">
        <f>F193-IF(G193="DREWNO", $K$2, 0)</f>
        <v>238</v>
      </c>
    </row>
    <row r="194" spans="1:8" x14ac:dyDescent="0.25">
      <c r="A194" s="1">
        <v>42454</v>
      </c>
      <c r="B194">
        <f t="shared" si="8"/>
        <v>5</v>
      </c>
      <c r="C194">
        <f>H193</f>
        <v>238</v>
      </c>
      <c r="D194" t="str">
        <f>IF(AND(B194&gt;5, C194&gt;$K$2), "DREWNO", "GAZ")</f>
        <v>GAZ</v>
      </c>
      <c r="E194" t="str">
        <f t="shared" si="9"/>
        <v>NIE</v>
      </c>
      <c r="F194">
        <f t="shared" si="10"/>
        <v>238</v>
      </c>
      <c r="G194" t="str">
        <f t="shared" si="11"/>
        <v>DREWNO</v>
      </c>
      <c r="H194">
        <f>F194-IF(G194="DREWNO", $K$2, 0)</f>
        <v>212</v>
      </c>
    </row>
    <row r="195" spans="1:8" x14ac:dyDescent="0.25">
      <c r="A195" s="1">
        <v>42455</v>
      </c>
      <c r="B195">
        <f t="shared" ref="B195:B200" si="12">WEEKDAY(A195, 2)</f>
        <v>6</v>
      </c>
      <c r="C195">
        <f>H194</f>
        <v>212</v>
      </c>
      <c r="D195" t="str">
        <f>IF(AND(B195&gt;5, C195&gt;$K$2), "DREWNO", "GAZ")</f>
        <v>DREWNO</v>
      </c>
      <c r="E195" t="str">
        <f t="shared" ref="E195:E200" si="13">IF(AND(C195&lt;100, B195=5), "TAK", "NIE")</f>
        <v>NIE</v>
      </c>
      <c r="F195">
        <f t="shared" ref="F195:F200" si="14">C195-IF(D195="DREWNO", $K$2, 0)+IF(E195="TAK", $K$25,0)</f>
        <v>186</v>
      </c>
      <c r="G195" t="str">
        <f t="shared" ref="G195:G200" si="15">IF(F195&gt;=$K$2, "DREWNO", "GAZ")</f>
        <v>DREWNO</v>
      </c>
      <c r="H195">
        <f>F195-IF(G195="DREWNO", $K$2, 0)</f>
        <v>160</v>
      </c>
    </row>
    <row r="196" spans="1:8" x14ac:dyDescent="0.25">
      <c r="A196" s="1">
        <v>42456</v>
      </c>
      <c r="B196">
        <f t="shared" si="12"/>
        <v>7</v>
      </c>
      <c r="C196">
        <f>H195</f>
        <v>160</v>
      </c>
      <c r="D196" t="str">
        <f>IF(AND(B196&gt;5, C196&gt;$K$2), "DREWNO", "GAZ")</f>
        <v>DREWNO</v>
      </c>
      <c r="E196" t="str">
        <f t="shared" si="13"/>
        <v>NIE</v>
      </c>
      <c r="F196">
        <f t="shared" si="14"/>
        <v>134</v>
      </c>
      <c r="G196" t="str">
        <f t="shared" si="15"/>
        <v>DREWNO</v>
      </c>
      <c r="H196">
        <f>F196-IF(G196="DREWNO", $K$2, 0)</f>
        <v>108</v>
      </c>
    </row>
    <row r="197" spans="1:8" x14ac:dyDescent="0.25">
      <c r="A197" s="1">
        <v>42457</v>
      </c>
      <c r="B197">
        <f t="shared" si="12"/>
        <v>1</v>
      </c>
      <c r="C197">
        <f>H196</f>
        <v>108</v>
      </c>
      <c r="D197" t="str">
        <f>IF(AND(B197&gt;5, C197&gt;$K$2), "DREWNO", "GAZ")</f>
        <v>GAZ</v>
      </c>
      <c r="E197" t="str">
        <f t="shared" si="13"/>
        <v>NIE</v>
      </c>
      <c r="F197">
        <f t="shared" si="14"/>
        <v>108</v>
      </c>
      <c r="G197" t="str">
        <f t="shared" si="15"/>
        <v>DREWNO</v>
      </c>
      <c r="H197">
        <f>F197-IF(G197="DREWNO", $K$2, 0)</f>
        <v>82</v>
      </c>
    </row>
    <row r="198" spans="1:8" x14ac:dyDescent="0.25">
      <c r="A198" s="1">
        <v>42458</v>
      </c>
      <c r="B198">
        <f t="shared" si="12"/>
        <v>2</v>
      </c>
      <c r="C198">
        <f>H197</f>
        <v>82</v>
      </c>
      <c r="D198" t="str">
        <f>IF(AND(B198&gt;5, C198&gt;$K$2), "DREWNO", "GAZ")</f>
        <v>GAZ</v>
      </c>
      <c r="E198" t="str">
        <f t="shared" si="13"/>
        <v>NIE</v>
      </c>
      <c r="F198">
        <f t="shared" si="14"/>
        <v>82</v>
      </c>
      <c r="G198" t="str">
        <f t="shared" si="15"/>
        <v>DREWNO</v>
      </c>
      <c r="H198">
        <f>F198-IF(G198="DREWNO", $K$2, 0)</f>
        <v>56</v>
      </c>
    </row>
    <row r="199" spans="1:8" x14ac:dyDescent="0.25">
      <c r="A199" s="1">
        <v>42459</v>
      </c>
      <c r="B199">
        <f t="shared" si="12"/>
        <v>3</v>
      </c>
      <c r="C199">
        <f>H198</f>
        <v>56</v>
      </c>
      <c r="D199" t="str">
        <f>IF(AND(B199&gt;5, C199&gt;$K$2), "DREWNO", "GAZ")</f>
        <v>GAZ</v>
      </c>
      <c r="E199" t="str">
        <f t="shared" si="13"/>
        <v>NIE</v>
      </c>
      <c r="F199">
        <f t="shared" si="14"/>
        <v>56</v>
      </c>
      <c r="G199" t="str">
        <f t="shared" si="15"/>
        <v>DREWNO</v>
      </c>
      <c r="H199">
        <f>F199-IF(G199="DREWNO", $K$2, 0)</f>
        <v>30</v>
      </c>
    </row>
    <row r="200" spans="1:8" x14ac:dyDescent="0.25">
      <c r="A200" s="1">
        <v>42460</v>
      </c>
      <c r="B200">
        <f t="shared" si="12"/>
        <v>4</v>
      </c>
      <c r="C200">
        <f>H199</f>
        <v>30</v>
      </c>
      <c r="D200" t="str">
        <f>IF(AND(B200&gt;5, C200&gt;$K$2), "DREWNO", "GAZ")</f>
        <v>GAZ</v>
      </c>
      <c r="E200" t="str">
        <f t="shared" si="13"/>
        <v>NIE</v>
      </c>
      <c r="F200">
        <f t="shared" si="14"/>
        <v>30</v>
      </c>
      <c r="G200" t="str">
        <f t="shared" si="15"/>
        <v>DREWNO</v>
      </c>
      <c r="H200">
        <f>F200-IF(G200="DREWNO", $K$2, 0)</f>
        <v>4</v>
      </c>
    </row>
  </sheetData>
  <scenarios current="0" show="0">
    <scenario name="ok" locked="1" count="1" user="Bartosz Larenta" comment="Autor: Bartosz Larenta dn. 18.12.2022">
      <inputCells r="K26" val="32"/>
    </scenario>
  </scenarios>
  <conditionalFormatting sqref="C1:C200 F2:F200">
    <cfRule type="cellIs" dxfId="1" priority="2" operator="lessThan">
      <formula>26</formula>
    </cfRule>
  </conditionalFormatting>
  <conditionalFormatting sqref="B2:B200">
    <cfRule type="cellIs" dxfId="0" priority="1" operator="equal">
      <formula>5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3BB56-C07E-4AFB-8E61-125ECBCC9828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barenciak</dc:creator>
  <cp:lastModifiedBy>Bartosz Larenta</cp:lastModifiedBy>
  <dcterms:created xsi:type="dcterms:W3CDTF">2015-06-05T18:19:34Z</dcterms:created>
  <dcterms:modified xsi:type="dcterms:W3CDTF">2022-12-18T18:44:02Z</dcterms:modified>
</cp:coreProperties>
</file>