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o_pract_3_sin_horas_Extras" sheetId="1" r:id="rId3"/>
    <sheet state="visible" name="caso_pract_3_con_horas_extras" sheetId="2" r:id="rId4"/>
    <sheet state="visible" name="caso_pract_3_paga_extra" sheetId="3" r:id="rId5"/>
  </sheets>
  <definedNames/>
  <calcPr/>
</workbook>
</file>

<file path=xl/sharedStrings.xml><?xml version="1.0" encoding="utf-8"?>
<sst xmlns="http://schemas.openxmlformats.org/spreadsheetml/2006/main" count="205" uniqueCount="76">
  <si>
    <t>CASO PRÁCTICO 3 SIN HORAS EXTRAS</t>
  </si>
  <si>
    <t>EMPRESA</t>
  </si>
  <si>
    <t>TRABAJADOR</t>
  </si>
  <si>
    <t>DOMICILIO</t>
  </si>
  <si>
    <t>NIF</t>
  </si>
  <si>
    <t>Nº S.S</t>
  </si>
  <si>
    <t>CIF</t>
  </si>
  <si>
    <t>CATEGORIA</t>
  </si>
  <si>
    <t>CCC</t>
  </si>
  <si>
    <t>GRUPO COTIZACION</t>
  </si>
  <si>
    <t>Periodo liquidación</t>
  </si>
  <si>
    <t>PAGA EXTRAORDINARIA (JUNIO O DICIEMBRE)</t>
  </si>
  <si>
    <t>Del 1 al 31 del mes xx</t>
  </si>
  <si>
    <t>Nº días</t>
  </si>
  <si>
    <t>I. DEVENGOS</t>
  </si>
  <si>
    <t>Del 1 al 31 del mes XX</t>
  </si>
  <si>
    <t>XX</t>
  </si>
  <si>
    <t>TOTALES</t>
  </si>
  <si>
    <t>xx</t>
  </si>
  <si>
    <t>1. Percepciones salariales</t>
  </si>
  <si>
    <t>Salario base</t>
  </si>
  <si>
    <t>Complementos salariales</t>
  </si>
  <si>
    <t>Incentivos</t>
  </si>
  <si>
    <t>Horas extraordinarias</t>
  </si>
  <si>
    <t>Horas complementarias(contratos a tiempo parcial)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</si>
  <si>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</si>
  <si>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</si>
  <si>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</si>
  <si>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</si>
  <si>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</si>
  <si>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Otras percepciones no salariales</t>
  </si>
  <si>
    <t>A. TOTAL DEVENGADO</t>
  </si>
  <si>
    <t>II. DEDUCCIONES</t>
  </si>
  <si>
    <t>1. Aportaciones del trabajador a las cotizaciones a la S.S y conceptos de recaudación conjunta</t>
  </si>
  <si>
    <t>Porcentaje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</si>
  <si>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</si>
  <si>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</si>
  <si>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</si>
  <si>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</si>
  <si>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</si>
  <si>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</si>
  <si>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B1</t>
  </si>
  <si>
    <t>Horas extraord Normales</t>
  </si>
  <si>
    <t>2. Irpf</t>
  </si>
  <si>
    <t>B2</t>
  </si>
  <si>
    <t>3. Anticipos</t>
  </si>
  <si>
    <t>4. Valor de los productos recibidos en especie</t>
  </si>
  <si>
    <t>5. Otras deducciones</t>
  </si>
  <si>
    <t>B. TOTAL A DEDUCIR</t>
  </si>
  <si>
    <t>Horas extraord de Fu Mayor</t>
  </si>
  <si>
    <t>LIQUIDO TOTAL A PERCIBIR (A-B)</t>
  </si>
  <si>
    <t>B3</t>
  </si>
  <si>
    <t>B4</t>
  </si>
  <si>
    <t>CUOTA OBRERA</t>
  </si>
  <si>
    <t>Firma y sello de la empresa</t>
  </si>
  <si>
    <t>Fecha</t>
  </si>
  <si>
    <t>Recibi</t>
  </si>
  <si>
    <t>B5</t>
  </si>
  <si>
    <t>DETERMINACION DE LAS BASES DE COTIZACION A LA SEGURIDAD SOCIAL E IRPF</t>
  </si>
  <si>
    <t>CONCEPTO</t>
  </si>
  <si>
    <t>BASES</t>
  </si>
  <si>
    <t>TIPOS %</t>
  </si>
  <si>
    <t xml:space="preserve">APORTACIÓN </t>
  </si>
  <si>
    <t>1. Base de cotización por contingencias comunes</t>
  </si>
  <si>
    <t>Remuneración mensual</t>
  </si>
  <si>
    <t>Prorrata pagas extras</t>
  </si>
  <si>
    <t>TOTAL</t>
  </si>
  <si>
    <t>2. Base de cotización por contingencias profesionales</t>
  </si>
  <si>
    <t>y conceptos de recaudación conjunta</t>
  </si>
  <si>
    <t>AT y EP</t>
  </si>
  <si>
    <t>FP</t>
  </si>
  <si>
    <t>FOGASA</t>
  </si>
  <si>
    <t xml:space="preserve">3. Base de cotización por horas extras </t>
  </si>
  <si>
    <t>4.-Base de cotiz horas extras fuerza mayor</t>
  </si>
  <si>
    <t>5. Base sujeta a retención del Irpf</t>
  </si>
  <si>
    <t>CUOTA PATRONAL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</si>
</sst>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7">
    <font>
      <sz val="10.0"/>
      <color rgb="FF000000"/>
      <name val="Arial"/>
    </font>
    <font>
      <sz val="10.0"/>
      <name val="Bookman Old Style"/>
    </font>
    <font>
      <sz val="10.0"/>
      <name val="Arial"/>
    </font>
    <font>
      <sz val="8.0"/>
      <name val="Bookman Old Style"/>
    </font>
    <font>
      <b/>
      <sz val="10.0"/>
      <name val="Arial"/>
    </font>
    <font>
      <b/>
      <sz val="10.0"/>
      <name val="Bookman Old Style"/>
    </font>
    <font>
      <b/>
      <sz val="8.0"/>
      <name val="Bookman Old Style"/>
    </font>
    <font>
      <b/>
      <sz val="12.0"/>
      <name val="Bookman Old Style"/>
    </font>
    <font>
      <b/>
      <u/>
      <sz val="10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b/>
      <u/>
      <sz val="8.0"/>
      <name val="Bookman Old Style"/>
    </font>
    <font>
      <b/>
      <u/>
      <sz val="10.0"/>
      <name val="Bookman Old Style"/>
    </font>
    <font>
      <b/>
      <u/>
      <sz val="8.0"/>
      <name val="Bookman Old Style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66FF99"/>
        <bgColor rgb="FF66FF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579D1C"/>
        <bgColor rgb="FF579D1C"/>
      </patternFill>
    </fill>
    <fill>
      <patternFill patternType="solid">
        <fgColor rgb="FFCCCCFF"/>
        <bgColor rgb="FFCCCCFF"/>
      </patternFill>
    </fill>
    <fill>
      <patternFill patternType="solid">
        <fgColor rgb="FFFFCCFF"/>
        <bgColor rgb="FFFFCCFF"/>
      </patternFill>
    </fill>
  </fills>
  <borders count="32">
    <border/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 style="hair">
        <color rgb="FF000000"/>
      </bottom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/>
    </border>
    <border>
      <right style="thick">
        <color rgb="FF000000"/>
      </right>
    </border>
    <border>
      <bottom style="hair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ck">
        <color rgb="FF000000"/>
      </right>
      <top/>
      <bottom/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13" fillId="2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2" fontId="1" numFmtId="3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0" fillId="2" fontId="1" numFmtId="3" xfId="0" applyAlignment="1" applyBorder="1" applyFont="1" applyNumberFormat="1">
      <alignment shrinkToFit="0" vertical="bottom" wrapText="0"/>
    </xf>
    <xf borderId="18" fillId="0" fontId="5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shrinkToFit="0" vertical="bottom" wrapText="0"/>
    </xf>
    <xf borderId="22" fillId="2" fontId="5" numFmtId="3" xfId="0" applyAlignment="1" applyBorder="1" applyFont="1" applyNumberFormat="1">
      <alignment shrinkToFit="0" vertical="bottom" wrapText="0"/>
    </xf>
    <xf borderId="22" fillId="2" fontId="7" numFmtId="3" xfId="0" applyAlignment="1" applyBorder="1" applyFont="1" applyNumberFormat="1">
      <alignment shrinkToFit="0" vertical="bottom" wrapText="0"/>
    </xf>
    <xf borderId="14" fillId="0" fontId="6" numFmtId="0" xfId="0" applyAlignment="1" applyBorder="1" applyFont="1">
      <alignment shrinkToFit="0" vertical="bottom" wrapText="0"/>
    </xf>
    <xf borderId="23" fillId="3" fontId="1" numFmtId="3" xfId="0" applyAlignment="1" applyBorder="1" applyFill="1" applyFont="1" applyNumberFormat="1">
      <alignment shrinkToFit="0" vertical="bottom" wrapText="0"/>
    </xf>
    <xf borderId="24" fillId="2" fontId="1" numFmtId="164" xfId="0" applyAlignment="1" applyBorder="1" applyFont="1" applyNumberFormat="1">
      <alignment horizontal="center" shrinkToFit="0" vertical="bottom" wrapText="0"/>
    </xf>
    <xf borderId="24" fillId="2" fontId="1" numFmtId="3" xfId="0" applyAlignment="1" applyBorder="1" applyFont="1" applyNumberFormat="1">
      <alignment shrinkToFit="0" vertical="bottom" wrapText="0"/>
    </xf>
    <xf borderId="24" fillId="4" fontId="1" numFmtId="2" xfId="0" applyAlignment="1" applyBorder="1" applyFill="1" applyFont="1" applyNumberFormat="1">
      <alignment shrinkToFit="0" vertical="bottom" wrapText="0"/>
    </xf>
    <xf borderId="23" fillId="5" fontId="1" numFmtId="3" xfId="0" applyAlignment="1" applyBorder="1" applyFill="1" applyFont="1" applyNumberFormat="1">
      <alignment shrinkToFit="0" vertical="bottom" wrapText="0"/>
    </xf>
    <xf borderId="24" fillId="2" fontId="5" numFmtId="3" xfId="0" applyAlignment="1" applyBorder="1" applyFont="1" applyNumberFormat="1">
      <alignment shrinkToFit="0" vertical="bottom" wrapText="0"/>
    </xf>
    <xf borderId="18" fillId="0" fontId="7" numFmtId="0" xfId="0" applyAlignment="1" applyBorder="1" applyFont="1">
      <alignment shrinkToFit="0" vertical="bottom" wrapText="0"/>
    </xf>
    <xf borderId="24" fillId="2" fontId="1" numFmtId="10" xfId="0" applyAlignment="1" applyBorder="1" applyFont="1" applyNumberFormat="1">
      <alignment shrinkToFit="0" vertical="bottom" wrapText="0"/>
    </xf>
    <xf borderId="23" fillId="6" fontId="1" numFmtId="0" xfId="0" applyAlignment="1" applyBorder="1" applyFill="1" applyFont="1">
      <alignment shrinkToFit="0" vertical="bottom" wrapText="0"/>
    </xf>
    <xf borderId="21" fillId="0" fontId="7" numFmtId="0" xfId="0" applyAlignment="1" applyBorder="1" applyFont="1">
      <alignment shrinkToFit="0" vertical="bottom" wrapText="0"/>
    </xf>
    <xf borderId="23" fillId="7" fontId="1" numFmtId="0" xfId="0" applyAlignment="1" applyBorder="1" applyFill="1" applyFont="1">
      <alignment shrinkToFit="0" vertical="bottom" wrapText="0"/>
    </xf>
    <xf borderId="21" fillId="0" fontId="6" numFmtId="0" xfId="0" applyAlignment="1" applyBorder="1" applyFont="1">
      <alignment shrinkToFit="0" vertical="bottom" wrapText="0"/>
    </xf>
    <xf borderId="24" fillId="4" fontId="5" numFmtId="2" xfId="0" applyAlignment="1" applyBorder="1" applyFont="1" applyNumberFormat="1">
      <alignment horizontal="center" shrinkToFit="0" vertical="bottom" wrapText="0"/>
    </xf>
    <xf borderId="25" fillId="2" fontId="5" numFmtId="3" xfId="0" applyAlignment="1" applyBorder="1" applyFont="1" applyNumberFormat="1">
      <alignment shrinkToFit="0" vertical="bottom" wrapText="0"/>
    </xf>
    <xf borderId="7" fillId="4" fontId="7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6" fillId="0" fontId="3" numFmtId="0" xfId="0" applyAlignment="1" applyBorder="1" applyFont="1">
      <alignment shrinkToFit="0" vertical="bottom" wrapText="0"/>
    </xf>
    <xf borderId="23" fillId="8" fontId="1" numFmtId="3" xfId="0" applyAlignment="1" applyBorder="1" applyFill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27" fillId="0" fontId="9" numFmtId="0" xfId="0" applyAlignment="1" applyBorder="1" applyFont="1">
      <alignment shrinkToFit="0" vertical="bottom" wrapText="0"/>
    </xf>
    <xf borderId="28" fillId="0" fontId="10" numFmtId="0" xfId="0" applyAlignment="1" applyBorder="1" applyFont="1">
      <alignment shrinkToFit="0" vertical="bottom" wrapText="0"/>
    </xf>
    <xf borderId="28" fillId="0" fontId="11" numFmtId="0" xfId="0" applyAlignment="1" applyBorder="1" applyFont="1">
      <alignment shrinkToFit="0" vertical="bottom" wrapText="0"/>
    </xf>
    <xf borderId="29" fillId="0" fontId="12" numFmtId="0" xfId="0" applyAlignment="1" applyBorder="1" applyFont="1">
      <alignment shrinkToFit="0" vertical="bottom" wrapText="0"/>
    </xf>
    <xf borderId="24" fillId="0" fontId="1" numFmtId="2" xfId="0" applyAlignment="1" applyBorder="1" applyFont="1" applyNumberFormat="1">
      <alignment shrinkToFit="0" vertical="bottom" wrapText="0"/>
    </xf>
    <xf borderId="30" fillId="9" fontId="7" numFmtId="3" xfId="0" applyAlignment="1" applyBorder="1" applyFill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31" fillId="0" fontId="2" numFmtId="0" xfId="0" applyAlignment="1" applyBorder="1" applyFont="1">
      <alignment shrinkToFit="0" vertical="bottom" wrapText="0"/>
    </xf>
    <xf borderId="23" fillId="10" fontId="1" numFmtId="0" xfId="0" applyAlignment="1" applyBorder="1" applyFill="1" applyFont="1">
      <alignment shrinkToFit="0" vertical="bottom" wrapText="0"/>
    </xf>
    <xf borderId="31" fillId="0" fontId="4" numFmtId="0" xfId="0" applyAlignment="1" applyBorder="1" applyFont="1">
      <alignment shrinkToFit="0" vertical="bottom" wrapText="0"/>
    </xf>
    <xf borderId="6" fillId="0" fontId="14" numFmtId="0" xfId="0" applyAlignment="1" applyBorder="1" applyFont="1">
      <alignment shrinkToFit="0" vertical="bottom" wrapText="0"/>
    </xf>
    <xf borderId="31" fillId="0" fontId="15" numFmtId="0" xfId="0" applyAlignment="1" applyBorder="1" applyFont="1">
      <alignment shrinkToFit="0" vertical="bottom" wrapText="0"/>
    </xf>
    <xf borderId="31" fillId="0" fontId="3" numFmtId="0" xfId="0" applyAlignment="1" applyBorder="1" applyFont="1">
      <alignment shrinkToFit="0" vertical="bottom" wrapText="0"/>
    </xf>
    <xf borderId="30" fillId="9" fontId="7" numFmtId="3" xfId="0" applyAlignment="1" applyBorder="1" applyFont="1" applyNumberFormat="1">
      <alignment horizontal="center" shrinkToFit="0" vertical="bottom" wrapText="0"/>
    </xf>
    <xf borderId="31" fillId="0" fontId="1" numFmtId="0" xfId="0" applyAlignment="1" applyBorder="1" applyFon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23" fillId="0" fontId="1" numFmtId="3" xfId="0" applyAlignment="1" applyBorder="1" applyFont="1" applyNumberForma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23" fillId="10" fontId="7" numFmtId="0" xfId="0" applyAlignment="1" applyBorder="1" applyFont="1">
      <alignment shrinkToFit="0" vertical="bottom" wrapText="0"/>
    </xf>
    <xf borderId="23" fillId="10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22.71"/>
    <col customWidth="1" min="12" max="21" width="11.0"/>
  </cols>
  <sheetData>
    <row r="1" ht="14.25" customHeight="1">
      <c r="A1" s="1"/>
      <c r="B1" s="1"/>
      <c r="D1" s="7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8" t="s">
        <v>2</v>
      </c>
      <c r="H3" s="9"/>
      <c r="I3" s="9"/>
      <c r="J3" s="10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1" t="s">
        <v>3</v>
      </c>
      <c r="D4" s="12"/>
      <c r="E4" s="12"/>
      <c r="F4" s="12"/>
      <c r="G4" s="1" t="s">
        <v>4</v>
      </c>
      <c r="H4" s="12"/>
      <c r="I4" s="13" t="s">
        <v>5</v>
      </c>
      <c r="J4" s="14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1" t="s">
        <v>6</v>
      </c>
      <c r="D5" s="12"/>
      <c r="E5" s="12"/>
      <c r="F5" s="12"/>
      <c r="G5" s="1" t="s">
        <v>7</v>
      </c>
      <c r="H5" s="12"/>
      <c r="I5" s="12"/>
      <c r="J5" s="14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5" t="s">
        <v>8</v>
      </c>
      <c r="D6" s="16"/>
      <c r="E6" s="17"/>
      <c r="F6" s="16"/>
      <c r="G6" s="18" t="s">
        <v>9</v>
      </c>
      <c r="H6" s="19"/>
      <c r="I6" s="16"/>
      <c r="J6" s="20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2.7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10</v>
      </c>
      <c r="D8" s="21"/>
      <c r="E8" s="22" t="s">
        <v>12</v>
      </c>
      <c r="F8" s="9"/>
      <c r="G8" s="22"/>
      <c r="H8" s="9"/>
      <c r="I8" s="23" t="s">
        <v>13</v>
      </c>
      <c r="J8" s="28" t="s">
        <v>18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9" t="s">
        <v>17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1"/>
      <c r="D10" s="3"/>
      <c r="E10" s="1"/>
      <c r="F10" s="3"/>
      <c r="G10" s="1"/>
      <c r="H10" s="3"/>
      <c r="I10" s="1"/>
      <c r="J10" s="30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19</v>
      </c>
      <c r="D11" s="3"/>
      <c r="E11" s="1"/>
      <c r="F11" s="3"/>
      <c r="G11" s="1"/>
      <c r="H11" s="3"/>
      <c r="I11" s="1"/>
      <c r="J11" s="30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1" t="s">
        <v>20</v>
      </c>
      <c r="D12" s="31"/>
      <c r="E12" s="32"/>
      <c r="F12" s="31"/>
      <c r="G12" s="32"/>
      <c r="H12" s="31"/>
      <c r="I12" s="33">
        <v>1200.0</v>
      </c>
      <c r="J12" s="30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1" t="s">
        <v>21</v>
      </c>
      <c r="D13" s="3"/>
      <c r="E13" s="1"/>
      <c r="F13" s="3"/>
      <c r="G13" s="1"/>
      <c r="H13" s="3"/>
      <c r="I13" s="1"/>
      <c r="J13" s="30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4" t="s">
        <v>22</v>
      </c>
      <c r="D14" s="35"/>
      <c r="E14" s="36"/>
      <c r="F14" s="37"/>
      <c r="G14" s="38"/>
      <c r="H14" s="37"/>
      <c r="I14" s="33">
        <v>200.0</v>
      </c>
      <c r="J14" s="30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9"/>
      <c r="D15" s="40"/>
      <c r="E15" s="41"/>
      <c r="F15" s="42"/>
      <c r="G15" s="43"/>
      <c r="H15" s="42"/>
      <c r="I15" s="44"/>
      <c r="J15" s="30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4"/>
      <c r="D16" s="35"/>
      <c r="E16" s="36"/>
      <c r="F16" s="42"/>
      <c r="G16" s="43"/>
      <c r="H16" s="42"/>
      <c r="I16" s="44"/>
      <c r="J16" s="30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1" t="s">
        <v>23</v>
      </c>
      <c r="D17" s="3"/>
      <c r="E17" s="38"/>
      <c r="F17" s="37"/>
      <c r="G17" s="38"/>
      <c r="H17" s="37"/>
      <c r="I17" s="44"/>
      <c r="J17" s="30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1" t="s">
        <v>24</v>
      </c>
      <c r="D18" s="3"/>
      <c r="E18" s="38"/>
      <c r="F18" s="37"/>
      <c r="G18" s="38"/>
      <c r="H18" s="37"/>
      <c r="I18" s="44"/>
      <c r="J18" s="30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1" t="s">
        <v>25</v>
      </c>
      <c r="D19" s="3"/>
      <c r="E19" s="1"/>
      <c r="F19" s="42"/>
      <c r="G19" s="43"/>
      <c r="H19" s="42"/>
      <c r="I19" s="44"/>
      <c r="J19" s="30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1" t="s">
        <v>26</v>
      </c>
      <c r="D20" s="3"/>
      <c r="E20" s="38"/>
      <c r="F20" s="37"/>
      <c r="G20" s="38"/>
      <c r="H20" s="37"/>
      <c r="I20" s="44"/>
      <c r="J20" s="30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27</v>
      </c>
      <c r="D21" s="3"/>
      <c r="E21" s="1"/>
      <c r="F21" s="3"/>
      <c r="G21" s="1"/>
      <c r="H21" s="3"/>
      <c r="I21" s="1"/>
      <c r="J21" s="30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1" t="s">
        <v>28</v>
      </c>
      <c r="D22" s="3"/>
      <c r="E22" s="1"/>
      <c r="F22" s="3"/>
      <c r="G22" s="1"/>
      <c r="H22" s="3"/>
      <c r="I22" s="1"/>
      <c r="J22" s="30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4"/>
      <c r="D23" s="35"/>
      <c r="E23" s="36"/>
      <c r="F23" s="37"/>
      <c r="G23" s="38"/>
      <c r="H23" s="37"/>
      <c r="I23" s="33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1" t="s">
        <v>29</v>
      </c>
      <c r="D24" s="3"/>
      <c r="E24" s="1"/>
      <c r="F24" s="3"/>
      <c r="G24" s="1"/>
      <c r="H24" s="3"/>
      <c r="I24" s="1"/>
      <c r="J24" s="30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4"/>
      <c r="D25" s="35"/>
      <c r="E25" s="36"/>
      <c r="F25" s="37"/>
      <c r="G25" s="38"/>
      <c r="H25" s="37"/>
      <c r="I25" s="33"/>
      <c r="J25" s="30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1" t="s">
        <v>30</v>
      </c>
      <c r="D26" s="3"/>
      <c r="E26" s="1"/>
      <c r="F26" s="3"/>
      <c r="G26" s="1"/>
      <c r="H26" s="3"/>
      <c r="I26" s="1"/>
      <c r="J26" s="30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4"/>
      <c r="D27" s="35"/>
      <c r="E27" s="36"/>
      <c r="F27" s="37"/>
      <c r="G27" s="38"/>
      <c r="H27" s="37"/>
      <c r="I27" s="33"/>
      <c r="J27" s="30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31</v>
      </c>
      <c r="F28" s="27"/>
      <c r="G28" s="45"/>
      <c r="H28" s="46"/>
      <c r="I28" s="45"/>
      <c r="J28" s="48">
        <f>I12+I14</f>
        <v>1400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1"/>
      <c r="D29" s="3"/>
      <c r="E29" s="1"/>
      <c r="F29" s="3"/>
      <c r="G29" s="1"/>
      <c r="H29" s="3"/>
      <c r="I29" s="1"/>
      <c r="J29" s="30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32</v>
      </c>
      <c r="D30" s="27"/>
      <c r="E30" s="25"/>
      <c r="F30" s="27"/>
      <c r="G30" s="25"/>
      <c r="H30" s="27"/>
      <c r="I30" s="25"/>
      <c r="J30" s="49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33</v>
      </c>
      <c r="D31" s="27"/>
      <c r="E31" s="25"/>
      <c r="F31" s="27"/>
      <c r="G31" s="25"/>
      <c r="H31" s="27"/>
      <c r="I31" s="25"/>
      <c r="J31" s="49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1"/>
      <c r="D32" s="3"/>
      <c r="E32" s="1"/>
      <c r="F32" s="3"/>
      <c r="G32" s="13" t="s">
        <v>34</v>
      </c>
      <c r="H32" s="3"/>
      <c r="I32" s="1"/>
      <c r="J32" s="30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1" t="s">
        <v>35</v>
      </c>
      <c r="D33" s="3"/>
      <c r="E33" s="50">
        <f>G58</f>
        <v>1600</v>
      </c>
      <c r="F33" s="56" t="s">
        <v>41</v>
      </c>
      <c r="G33" s="51">
        <v>0.047</v>
      </c>
      <c r="H33" s="37"/>
      <c r="I33" s="53">
        <f>G33*G58</f>
        <v>75.2</v>
      </c>
      <c r="J33" s="30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1" t="s">
        <v>36</v>
      </c>
      <c r="D34" s="3"/>
      <c r="E34" s="54">
        <f>G60</f>
        <v>1600</v>
      </c>
      <c r="F34" s="59" t="s">
        <v>44</v>
      </c>
      <c r="G34" s="51">
        <v>0.016</v>
      </c>
      <c r="H34" s="42"/>
      <c r="I34" s="53">
        <f>G34*G60</f>
        <v>25.6</v>
      </c>
      <c r="J34" s="30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1" t="s">
        <v>37</v>
      </c>
      <c r="D35" s="3"/>
      <c r="E35" s="54">
        <f>E34</f>
        <v>1600</v>
      </c>
      <c r="F35" s="59" t="s">
        <v>44</v>
      </c>
      <c r="G35" s="51">
        <v>0.001</v>
      </c>
      <c r="H35" s="42"/>
      <c r="I35" s="53">
        <f>G35*G60</f>
        <v>1.6</v>
      </c>
      <c r="J35" s="30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1" t="s">
        <v>42</v>
      </c>
      <c r="D36" s="3"/>
      <c r="E36" s="58"/>
      <c r="F36" s="59" t="s">
        <v>51</v>
      </c>
      <c r="G36" s="51">
        <v>0.047</v>
      </c>
      <c r="H36" s="42"/>
      <c r="I36" s="53">
        <f>G36*E36</f>
        <v>0</v>
      </c>
      <c r="J36" s="30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1" t="s">
        <v>49</v>
      </c>
      <c r="D37" s="3"/>
      <c r="E37" s="60"/>
      <c r="F37" s="59" t="s">
        <v>52</v>
      </c>
      <c r="G37" s="51">
        <v>0.02</v>
      </c>
      <c r="H37" s="42"/>
      <c r="I37" s="53">
        <f>J68*G37</f>
        <v>0</v>
      </c>
      <c r="J37" s="30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40</v>
      </c>
      <c r="D38" s="27"/>
      <c r="E38" s="45"/>
      <c r="F38" s="56"/>
      <c r="G38" s="45"/>
      <c r="H38" s="46"/>
      <c r="I38" s="53">
        <f>SUM(I33:I37)</f>
        <v>102.4</v>
      </c>
      <c r="J38" s="49"/>
      <c r="K38" s="64" t="s">
        <v>53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1"/>
      <c r="D39" s="3"/>
      <c r="E39" s="1"/>
      <c r="F39" s="66"/>
      <c r="G39" s="1"/>
      <c r="H39" s="3"/>
      <c r="I39" s="1"/>
      <c r="J39" s="30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1" t="s">
        <v>43</v>
      </c>
      <c r="D40" s="37"/>
      <c r="E40" s="68">
        <f>G68</f>
        <v>1400</v>
      </c>
      <c r="F40" s="56" t="s">
        <v>57</v>
      </c>
      <c r="G40" s="51">
        <v>0.1</v>
      </c>
      <c r="H40" s="37"/>
      <c r="I40" s="52">
        <f>G40*G68</f>
        <v>140</v>
      </c>
      <c r="J40" s="30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1" t="s">
        <v>45</v>
      </c>
      <c r="D41" s="42"/>
      <c r="E41" s="43"/>
      <c r="F41" s="42"/>
      <c r="G41" s="1"/>
      <c r="H41" s="42"/>
      <c r="I41" s="52"/>
      <c r="J41" s="30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1" t="s">
        <v>46</v>
      </c>
      <c r="D42" s="3"/>
      <c r="E42" s="1"/>
      <c r="F42" s="3"/>
      <c r="G42" s="38"/>
      <c r="H42" s="37"/>
      <c r="I42" s="52"/>
      <c r="J42" s="30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1" t="s">
        <v>47</v>
      </c>
      <c r="D43" s="3"/>
      <c r="E43" s="38"/>
      <c r="F43" s="37"/>
      <c r="G43" s="38"/>
      <c r="H43" s="37"/>
      <c r="I43" s="52"/>
      <c r="J43" s="30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1"/>
      <c r="D44" s="3"/>
      <c r="E44" s="1"/>
      <c r="F44" s="3"/>
      <c r="G44" s="1"/>
      <c r="H44" s="3"/>
      <c r="I44" s="1"/>
      <c r="J44" s="30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5"/>
      <c r="H45" s="46"/>
      <c r="I45" s="74">
        <f>I38+I40+I41+I42+I43</f>
        <v>242.4</v>
      </c>
      <c r="J45" s="49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61"/>
      <c r="I46" s="45"/>
      <c r="J46" s="75">
        <f>J28-I45</f>
        <v>1157.6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1"/>
      <c r="D47" s="3"/>
      <c r="E47" s="1" t="s">
        <v>54</v>
      </c>
      <c r="F47" s="3"/>
      <c r="G47" s="1"/>
      <c r="H47" s="1" t="s">
        <v>55</v>
      </c>
      <c r="I47" s="1"/>
      <c r="J47" s="65" t="s">
        <v>56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1"/>
      <c r="D48" s="3"/>
      <c r="E48" s="1"/>
      <c r="F48" s="3"/>
      <c r="G48" s="1"/>
      <c r="H48" s="3"/>
      <c r="I48" s="1"/>
      <c r="J48" s="30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5"/>
      <c r="D49" s="19"/>
      <c r="E49" s="18"/>
      <c r="F49" s="19"/>
      <c r="G49" s="18"/>
      <c r="H49" s="19"/>
      <c r="I49" s="18"/>
      <c r="J49" s="67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2.7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9"/>
      <c r="B51" s="69"/>
      <c r="C51" s="70" t="s">
        <v>58</v>
      </c>
      <c r="D51" s="71"/>
      <c r="E51" s="72"/>
      <c r="F51" s="71"/>
      <c r="G51" s="72"/>
      <c r="H51" s="71"/>
      <c r="I51" s="72"/>
      <c r="J51" s="73"/>
      <c r="K51" s="76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 ht="14.25" customHeight="1">
      <c r="A52" s="69"/>
      <c r="B52" s="69"/>
      <c r="C52" s="77"/>
      <c r="D52" s="2"/>
      <c r="E52" s="2"/>
      <c r="F52" s="2"/>
      <c r="G52" s="2"/>
      <c r="H52" s="2"/>
      <c r="I52" s="2"/>
      <c r="J52" s="78"/>
      <c r="K52" s="76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 ht="14.25" customHeight="1">
      <c r="A53" s="69"/>
      <c r="B53" s="69"/>
      <c r="C53" s="77"/>
      <c r="D53" s="7" t="s">
        <v>59</v>
      </c>
      <c r="E53" s="2"/>
      <c r="F53" s="2"/>
      <c r="G53" s="7" t="s">
        <v>60</v>
      </c>
      <c r="H53" s="7" t="s">
        <v>61</v>
      </c>
      <c r="I53" s="79" t="s">
        <v>62</v>
      </c>
      <c r="J53" s="79" t="s">
        <v>1</v>
      </c>
      <c r="K53" s="76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ht="14.25" customHeight="1">
      <c r="A54" s="69"/>
      <c r="B54" s="69"/>
      <c r="C54" s="81"/>
      <c r="D54" s="76"/>
      <c r="E54" s="69"/>
      <c r="F54" s="76"/>
      <c r="G54" s="69"/>
      <c r="H54" s="76"/>
      <c r="I54" s="69"/>
      <c r="J54" s="82"/>
      <c r="K54" s="76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 ht="14.25" customHeight="1">
      <c r="A55" s="1"/>
      <c r="B55" s="1"/>
      <c r="C55" s="11" t="s">
        <v>63</v>
      </c>
      <c r="D55" s="3"/>
      <c r="E55" s="1"/>
      <c r="F55" s="3"/>
      <c r="G55" s="1"/>
      <c r="H55" s="1"/>
      <c r="I55" s="1"/>
      <c r="J55" s="8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1"/>
      <c r="D56" s="1" t="s">
        <v>64</v>
      </c>
      <c r="E56" s="1"/>
      <c r="F56" s="86">
        <f>I12+I14</f>
        <v>1400</v>
      </c>
      <c r="G56" s="1"/>
      <c r="H56" s="1"/>
      <c r="I56" s="1"/>
      <c r="J56" s="8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1"/>
      <c r="D57" s="1" t="s">
        <v>65</v>
      </c>
      <c r="E57" s="1"/>
      <c r="F57" s="1">
        <f>2*(I12)/12</f>
        <v>200</v>
      </c>
      <c r="G57" s="1"/>
      <c r="H57" s="1"/>
      <c r="I57" s="1"/>
      <c r="J57" s="85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1"/>
      <c r="D58" s="3"/>
      <c r="F58" s="1" t="s">
        <v>66</v>
      </c>
      <c r="G58" s="50">
        <f>F56+F57</f>
        <v>1600</v>
      </c>
      <c r="H58" s="88">
        <v>0.23600000000000002</v>
      </c>
      <c r="I58" s="79">
        <f>G58*H58</f>
        <v>377.6</v>
      </c>
      <c r="J58" s="85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1" t="s">
        <v>67</v>
      </c>
      <c r="D59" s="3"/>
      <c r="E59" s="1"/>
      <c r="F59" s="3"/>
      <c r="G59" s="1"/>
      <c r="H59" s="3"/>
      <c r="I59" s="1"/>
      <c r="J59" s="85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1" t="s">
        <v>68</v>
      </c>
      <c r="D60" s="3"/>
      <c r="E60" s="1"/>
      <c r="F60" s="3"/>
      <c r="G60" s="54">
        <f>G58</f>
        <v>1600</v>
      </c>
      <c r="H60" s="3"/>
      <c r="I60" s="1"/>
      <c r="J60" s="85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1"/>
      <c r="D61" s="1" t="s">
        <v>69</v>
      </c>
      <c r="E61" s="1"/>
      <c r="F61" s="3"/>
      <c r="G61" s="1"/>
      <c r="H61" s="88">
        <v>0.011000000000000001</v>
      </c>
      <c r="I61" s="79">
        <f t="shared" ref="I61:I64" si="1">H61*$G$60</f>
        <v>17.6</v>
      </c>
      <c r="J61" s="85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1"/>
      <c r="D62" s="1" t="s">
        <v>36</v>
      </c>
      <c r="E62" s="1"/>
      <c r="F62" s="3"/>
      <c r="G62" s="1"/>
      <c r="H62" s="88">
        <v>0.055</v>
      </c>
      <c r="I62" s="79">
        <f t="shared" si="1"/>
        <v>88</v>
      </c>
      <c r="J62" s="85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1"/>
      <c r="D63" s="1" t="s">
        <v>70</v>
      </c>
      <c r="E63" s="1"/>
      <c r="F63" s="3"/>
      <c r="G63" s="1"/>
      <c r="H63" s="88">
        <v>0.006000000000000001</v>
      </c>
      <c r="I63" s="79">
        <f t="shared" si="1"/>
        <v>9.6</v>
      </c>
      <c r="J63" s="85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1"/>
      <c r="D64" s="1" t="s">
        <v>71</v>
      </c>
      <c r="E64" s="1"/>
      <c r="F64" s="3"/>
      <c r="G64" s="1"/>
      <c r="H64" s="88">
        <v>0.002</v>
      </c>
      <c r="I64" s="79">
        <f t="shared" si="1"/>
        <v>3.2</v>
      </c>
      <c r="J64" s="85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1"/>
      <c r="D65" s="3"/>
      <c r="E65" s="1"/>
      <c r="F65" s="3"/>
      <c r="G65" s="1"/>
      <c r="I65" s="1"/>
      <c r="J65" s="85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1" t="s">
        <v>72</v>
      </c>
      <c r="D66" s="3"/>
      <c r="E66" s="1"/>
      <c r="F66" s="3"/>
      <c r="G66" s="58">
        <v>0.0</v>
      </c>
      <c r="H66" s="88">
        <v>0.23600000000000002</v>
      </c>
      <c r="I66" s="79">
        <f t="shared" ref="I66:I67" si="2">H66*G66</f>
        <v>0</v>
      </c>
      <c r="J66" s="85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1" t="s">
        <v>73</v>
      </c>
      <c r="D67" s="3"/>
      <c r="E67" s="1"/>
      <c r="F67" s="3"/>
      <c r="G67" s="60">
        <v>0.0</v>
      </c>
      <c r="H67" s="88">
        <v>0.12</v>
      </c>
      <c r="I67" s="79">
        <f t="shared" si="2"/>
        <v>0</v>
      </c>
      <c r="J67" s="85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1" t="s">
        <v>74</v>
      </c>
      <c r="D68" s="3"/>
      <c r="E68" s="1"/>
      <c r="F68" s="3"/>
      <c r="G68" s="68">
        <f>J28</f>
        <v>1400</v>
      </c>
      <c r="H68" s="3"/>
      <c r="I68" s="1"/>
      <c r="J68" s="85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0"/>
      <c r="D69" s="19"/>
      <c r="E69" s="18"/>
      <c r="F69" s="19"/>
      <c r="G69" s="18"/>
      <c r="H69" s="19"/>
      <c r="I69" s="18"/>
      <c r="J69" s="93">
        <f>SUM(I58,I61:I64,I66:I67)</f>
        <v>496</v>
      </c>
      <c r="K69" s="93" t="s">
        <v>75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C70" s="2"/>
      <c r="D70" s="92"/>
      <c r="E70" s="2"/>
      <c r="F70" s="92"/>
      <c r="G70" s="2"/>
      <c r="H70" s="92"/>
      <c r="I70" s="2"/>
      <c r="J70" s="92"/>
      <c r="K70" s="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14.86"/>
    <col customWidth="1" min="4" max="7" width="11.43"/>
    <col customWidth="1" min="8" max="8" width="13.71"/>
    <col customWidth="1" min="9" max="9" width="14.0"/>
    <col customWidth="1" min="10" max="10" width="14.43"/>
    <col customWidth="1" min="11" max="11" width="12.86"/>
    <col customWidth="1" min="12" max="12" width="11.43"/>
    <col customWidth="1" min="13" max="21" width="11.0"/>
  </cols>
  <sheetData>
    <row r="1" ht="14.25" customHeight="1">
      <c r="A1" s="1"/>
      <c r="B1" s="1"/>
      <c r="D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4" t="s">
        <v>1</v>
      </c>
      <c r="D3" s="5"/>
      <c r="E3" s="6"/>
      <c r="F3" s="5"/>
      <c r="G3" s="8" t="s">
        <v>2</v>
      </c>
      <c r="H3" s="9"/>
      <c r="I3" s="9"/>
      <c r="J3" s="10"/>
      <c r="K3" s="3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1"/>
      <c r="C4" s="11" t="s">
        <v>3</v>
      </c>
      <c r="D4" s="12"/>
      <c r="E4" s="12"/>
      <c r="F4" s="12"/>
      <c r="G4" s="1" t="s">
        <v>4</v>
      </c>
      <c r="H4" s="12"/>
      <c r="I4" s="13" t="s">
        <v>5</v>
      </c>
      <c r="J4" s="14"/>
      <c r="K4" s="3"/>
      <c r="L4" s="1"/>
      <c r="M4" s="1"/>
      <c r="N4" s="1"/>
      <c r="O4" s="1"/>
      <c r="P4" s="1"/>
      <c r="Q4" s="1"/>
      <c r="R4" s="1"/>
      <c r="S4" s="1"/>
      <c r="T4" s="1"/>
      <c r="U4" s="1"/>
    </row>
    <row r="5" ht="14.25" customHeight="1">
      <c r="A5" s="1"/>
      <c r="B5" s="1"/>
      <c r="C5" s="11" t="s">
        <v>6</v>
      </c>
      <c r="D5" s="12"/>
      <c r="E5" s="12"/>
      <c r="F5" s="12"/>
      <c r="G5" s="1" t="s">
        <v>7</v>
      </c>
      <c r="H5" s="12"/>
      <c r="I5" s="12"/>
      <c r="J5" s="14"/>
      <c r="K5" s="3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1"/>
      <c r="B6" s="1"/>
      <c r="C6" s="15" t="s">
        <v>8</v>
      </c>
      <c r="D6" s="16"/>
      <c r="E6" s="17"/>
      <c r="F6" s="16"/>
      <c r="G6" s="18" t="s">
        <v>9</v>
      </c>
      <c r="H6" s="19"/>
      <c r="I6" s="16"/>
      <c r="J6" s="20"/>
      <c r="K6" s="3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4" t="s">
        <v>10</v>
      </c>
      <c r="D8" s="21"/>
      <c r="E8" s="22" t="s">
        <v>15</v>
      </c>
      <c r="F8" s="9"/>
      <c r="G8" s="22"/>
      <c r="H8" s="9"/>
      <c r="I8" s="23" t="s">
        <v>13</v>
      </c>
      <c r="J8" s="28" t="s">
        <v>16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9" t="s">
        <v>17</v>
      </c>
      <c r="K9" s="27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ht="14.25" customHeight="1">
      <c r="A10" s="1"/>
      <c r="B10" s="1"/>
      <c r="C10" s="11"/>
      <c r="D10" s="3"/>
      <c r="E10" s="1"/>
      <c r="F10" s="3"/>
      <c r="G10" s="1"/>
      <c r="H10" s="3"/>
      <c r="I10" s="1"/>
      <c r="J10" s="30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26" t="s">
        <v>19</v>
      </c>
      <c r="D11" s="3"/>
      <c r="E11" s="1"/>
      <c r="F11" s="3"/>
      <c r="G11" s="1"/>
      <c r="H11" s="3"/>
      <c r="I11" s="1"/>
      <c r="J11" s="30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4.25" customHeight="1">
      <c r="A12" s="1"/>
      <c r="B12" s="1"/>
      <c r="C12" s="11" t="s">
        <v>20</v>
      </c>
      <c r="D12" s="31"/>
      <c r="E12" s="32"/>
      <c r="F12" s="31"/>
      <c r="G12" s="32"/>
      <c r="H12" s="31"/>
      <c r="I12" s="33">
        <v>1200.0</v>
      </c>
      <c r="J12" s="30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1"/>
      <c r="C13" s="11" t="s">
        <v>21</v>
      </c>
      <c r="D13" s="3"/>
      <c r="E13" s="1"/>
      <c r="F13" s="3"/>
      <c r="G13" s="1"/>
      <c r="H13" s="3"/>
      <c r="I13" s="1"/>
      <c r="J13" s="30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4.25" customHeight="1">
      <c r="A14" s="1"/>
      <c r="B14" s="1"/>
      <c r="C14" s="34" t="s">
        <v>22</v>
      </c>
      <c r="D14" s="35"/>
      <c r="E14" s="36"/>
      <c r="F14" s="37"/>
      <c r="G14" s="38"/>
      <c r="H14" s="37"/>
      <c r="I14" s="33">
        <v>200.0</v>
      </c>
      <c r="J14" s="30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"/>
      <c r="C15" s="39"/>
      <c r="D15" s="40"/>
      <c r="E15" s="41"/>
      <c r="F15" s="42"/>
      <c r="G15" s="43"/>
      <c r="H15" s="42"/>
      <c r="I15" s="44"/>
      <c r="J15" s="30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34"/>
      <c r="D16" s="35"/>
      <c r="E16" s="36"/>
      <c r="F16" s="42"/>
      <c r="G16" s="43"/>
      <c r="H16" s="42"/>
      <c r="I16" s="44"/>
      <c r="J16" s="30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1" t="s">
        <v>23</v>
      </c>
      <c r="D17" s="3"/>
      <c r="E17" s="38"/>
      <c r="F17" s="38">
        <v>100.0</v>
      </c>
      <c r="G17" s="38">
        <v>60.0</v>
      </c>
      <c r="H17" s="37"/>
      <c r="I17" s="44">
        <f>F17+G17</f>
        <v>160</v>
      </c>
      <c r="J17" s="30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1" t="s">
        <v>24</v>
      </c>
      <c r="D18" s="3"/>
      <c r="E18" s="38"/>
      <c r="F18" s="38"/>
      <c r="G18" s="38"/>
      <c r="H18" s="37"/>
      <c r="I18" s="44"/>
      <c r="J18" s="30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1" t="s">
        <v>25</v>
      </c>
      <c r="D19" s="3"/>
      <c r="E19" s="1"/>
      <c r="F19" s="42"/>
      <c r="G19" s="43"/>
      <c r="H19" s="42"/>
      <c r="I19" s="44"/>
      <c r="J19" s="30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1" t="s">
        <v>26</v>
      </c>
      <c r="D20" s="3"/>
      <c r="E20" s="38"/>
      <c r="F20" s="37"/>
      <c r="G20" s="38"/>
      <c r="H20" s="37"/>
      <c r="I20" s="44"/>
      <c r="J20" s="30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26" t="s">
        <v>27</v>
      </c>
      <c r="D21" s="3"/>
      <c r="E21" s="1"/>
      <c r="F21" s="3"/>
      <c r="G21" s="1"/>
      <c r="H21" s="3"/>
      <c r="I21" s="1"/>
      <c r="J21" s="30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1" t="s">
        <v>28</v>
      </c>
      <c r="D22" s="3"/>
      <c r="E22" s="1"/>
      <c r="F22" s="3"/>
      <c r="G22" s="1"/>
      <c r="H22" s="3"/>
      <c r="I22" s="1"/>
      <c r="J22" s="30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34"/>
      <c r="D23" s="35"/>
      <c r="E23" s="36"/>
      <c r="F23" s="37"/>
      <c r="G23" s="38"/>
      <c r="H23" s="37"/>
      <c r="I23" s="33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1" t="s">
        <v>29</v>
      </c>
      <c r="D24" s="3"/>
      <c r="E24" s="1"/>
      <c r="F24" s="3"/>
      <c r="G24" s="1"/>
      <c r="H24" s="3"/>
      <c r="I24" s="1"/>
      <c r="J24" s="30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34"/>
      <c r="D25" s="35"/>
      <c r="E25" s="36"/>
      <c r="F25" s="37"/>
      <c r="G25" s="38"/>
      <c r="H25" s="37"/>
      <c r="I25" s="33"/>
      <c r="J25" s="30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1" t="s">
        <v>30</v>
      </c>
      <c r="D26" s="3"/>
      <c r="E26" s="1"/>
      <c r="F26" s="3"/>
      <c r="G26" s="1"/>
      <c r="H26" s="3"/>
      <c r="I26" s="1"/>
      <c r="J26" s="30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34"/>
      <c r="D27" s="35"/>
      <c r="E27" s="36"/>
      <c r="F27" s="37"/>
      <c r="G27" s="38"/>
      <c r="H27" s="37"/>
      <c r="I27" s="33"/>
      <c r="J27" s="30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6.5" customHeight="1">
      <c r="A28" s="25"/>
      <c r="B28" s="25"/>
      <c r="C28" s="26"/>
      <c r="D28" s="27"/>
      <c r="E28" s="25" t="s">
        <v>31</v>
      </c>
      <c r="F28" s="27"/>
      <c r="G28" s="45"/>
      <c r="H28" s="46"/>
      <c r="I28" s="45"/>
      <c r="J28" s="48">
        <f>I12+I14+I17</f>
        <v>1560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14.25" customHeight="1">
      <c r="A29" s="1"/>
      <c r="B29" s="1"/>
      <c r="C29" s="11"/>
      <c r="D29" s="3"/>
      <c r="E29" s="1"/>
      <c r="F29" s="3"/>
      <c r="G29" s="1"/>
      <c r="H29" s="3"/>
      <c r="I29" s="1"/>
      <c r="J29" s="30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25"/>
      <c r="B30" s="25"/>
      <c r="C30" s="26" t="s">
        <v>32</v>
      </c>
      <c r="D30" s="27"/>
      <c r="E30" s="25"/>
      <c r="F30" s="27"/>
      <c r="G30" s="25"/>
      <c r="H30" s="27"/>
      <c r="I30" s="25"/>
      <c r="J30" s="49"/>
      <c r="K30" s="27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14.25" customHeight="1">
      <c r="A31" s="25"/>
      <c r="B31" s="25"/>
      <c r="C31" s="26" t="s">
        <v>33</v>
      </c>
      <c r="D31" s="27"/>
      <c r="E31" s="25"/>
      <c r="F31" s="27"/>
      <c r="G31" s="25"/>
      <c r="H31" s="27"/>
      <c r="I31" s="25"/>
      <c r="J31" s="49"/>
      <c r="K31" s="27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14.25" customHeight="1">
      <c r="A32" s="1"/>
      <c r="B32" s="1"/>
      <c r="C32" s="11"/>
      <c r="D32" s="3"/>
      <c r="E32" s="1"/>
      <c r="F32" s="3"/>
      <c r="G32" s="13" t="s">
        <v>34</v>
      </c>
      <c r="H32" s="3"/>
      <c r="I32" s="1"/>
      <c r="J32" s="30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1" t="s">
        <v>35</v>
      </c>
      <c r="D33" s="3"/>
      <c r="E33" s="50">
        <f>G58</f>
        <v>1600</v>
      </c>
      <c r="F33" s="37"/>
      <c r="G33" s="51">
        <v>0.047</v>
      </c>
      <c r="H33" s="37"/>
      <c r="I33" s="53">
        <f>G33*G58</f>
        <v>75.2</v>
      </c>
      <c r="J33" s="30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1" t="s">
        <v>36</v>
      </c>
      <c r="D34" s="3"/>
      <c r="E34" s="54">
        <f>G60</f>
        <v>1760</v>
      </c>
      <c r="F34" s="42"/>
      <c r="G34" s="51">
        <v>0.016</v>
      </c>
      <c r="H34" s="42"/>
      <c r="I34" s="53">
        <f>G34*G60</f>
        <v>28.16</v>
      </c>
      <c r="J34" s="30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1" t="s">
        <v>37</v>
      </c>
      <c r="D35" s="3"/>
      <c r="E35" s="54">
        <f>E34</f>
        <v>1760</v>
      </c>
      <c r="F35" s="42"/>
      <c r="G35" s="51">
        <v>0.001</v>
      </c>
      <c r="H35" s="42"/>
      <c r="I35" s="53">
        <f>G35*G60</f>
        <v>1.76</v>
      </c>
      <c r="J35" s="30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1" t="s">
        <v>42</v>
      </c>
      <c r="D36" s="3"/>
      <c r="E36" s="58">
        <f t="shared" ref="E36:E37" si="1">G66</f>
        <v>60</v>
      </c>
      <c r="F36" s="42"/>
      <c r="G36" s="51">
        <v>0.047</v>
      </c>
      <c r="H36" s="42"/>
      <c r="I36" s="53">
        <f t="shared" ref="I36:I37" si="2">G36*E36</f>
        <v>2.82</v>
      </c>
      <c r="J36" s="30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1" t="s">
        <v>49</v>
      </c>
      <c r="D37" s="3"/>
      <c r="E37" s="60">
        <f t="shared" si="1"/>
        <v>100</v>
      </c>
      <c r="F37" s="42"/>
      <c r="G37" s="51">
        <v>0.02</v>
      </c>
      <c r="H37" s="42"/>
      <c r="I37" s="53">
        <f t="shared" si="2"/>
        <v>2</v>
      </c>
      <c r="J37" s="30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6.5" customHeight="1">
      <c r="A38" s="25"/>
      <c r="B38" s="25"/>
      <c r="C38" s="26" t="s">
        <v>40</v>
      </c>
      <c r="D38" s="27"/>
      <c r="E38" s="45"/>
      <c r="F38" s="46"/>
      <c r="G38" s="45"/>
      <c r="H38" s="46"/>
      <c r="I38" s="62">
        <f>SUM(I33:I37)</f>
        <v>109.94</v>
      </c>
      <c r="J38" s="49"/>
      <c r="K38" s="64" t="s">
        <v>53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14.25" customHeight="1">
      <c r="A39" s="1"/>
      <c r="B39" s="1"/>
      <c r="C39" s="11"/>
      <c r="D39" s="3"/>
      <c r="E39" s="1"/>
      <c r="F39" s="3"/>
      <c r="G39" s="1"/>
      <c r="H39" s="3"/>
      <c r="I39" s="1"/>
      <c r="J39" s="30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1" t="s">
        <v>43</v>
      </c>
      <c r="D40" s="37"/>
      <c r="E40" s="68">
        <f>G68</f>
        <v>1560</v>
      </c>
      <c r="F40" s="37"/>
      <c r="G40" s="51">
        <v>0.1</v>
      </c>
      <c r="H40" s="37"/>
      <c r="I40" s="52">
        <f>G40*G68</f>
        <v>156</v>
      </c>
      <c r="J40" s="30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1" t="s">
        <v>45</v>
      </c>
      <c r="D41" s="42"/>
      <c r="E41" s="43"/>
      <c r="F41" s="42"/>
      <c r="G41" s="1"/>
      <c r="H41" s="42"/>
      <c r="I41" s="52"/>
      <c r="J41" s="30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1" t="s">
        <v>46</v>
      </c>
      <c r="D42" s="3"/>
      <c r="E42" s="1"/>
      <c r="F42" s="3"/>
      <c r="G42" s="38"/>
      <c r="H42" s="37"/>
      <c r="I42" s="52"/>
      <c r="J42" s="30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1" t="s">
        <v>47</v>
      </c>
      <c r="D43" s="3"/>
      <c r="E43" s="38"/>
      <c r="F43" s="37"/>
      <c r="G43" s="38"/>
      <c r="H43" s="37"/>
      <c r="I43" s="52"/>
      <c r="J43" s="30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1"/>
      <c r="D44" s="3"/>
      <c r="E44" s="1"/>
      <c r="F44" s="3"/>
      <c r="G44" s="1"/>
      <c r="H44" s="3"/>
      <c r="I44" s="1"/>
      <c r="J44" s="30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25"/>
      <c r="B45" s="25"/>
      <c r="C45" s="26"/>
      <c r="D45" s="27"/>
      <c r="E45" s="25" t="s">
        <v>48</v>
      </c>
      <c r="F45" s="27"/>
      <c r="G45" s="45"/>
      <c r="H45" s="46"/>
      <c r="I45" s="74">
        <f>I38+I40+I41+I42+I43</f>
        <v>265.94</v>
      </c>
      <c r="J45" s="49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16.5" customHeight="1">
      <c r="A46" s="25"/>
      <c r="B46" s="25"/>
      <c r="C46" s="26"/>
      <c r="D46" s="27"/>
      <c r="E46" s="25" t="s">
        <v>50</v>
      </c>
      <c r="F46" s="27"/>
      <c r="G46" s="25"/>
      <c r="H46" s="61"/>
      <c r="I46" s="45"/>
      <c r="J46" s="84">
        <f>J28-I45</f>
        <v>1294.06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14.25" customHeight="1">
      <c r="A47" s="1"/>
      <c r="B47" s="1"/>
      <c r="C47" s="11"/>
      <c r="D47" s="3"/>
      <c r="E47" s="1" t="s">
        <v>54</v>
      </c>
      <c r="F47" s="3"/>
      <c r="G47" s="1"/>
      <c r="H47" s="1" t="s">
        <v>55</v>
      </c>
      <c r="I47" s="1"/>
      <c r="J47" s="65" t="s">
        <v>56</v>
      </c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1"/>
      <c r="D48" s="3"/>
      <c r="E48" s="1"/>
      <c r="F48" s="3"/>
      <c r="G48" s="1"/>
      <c r="H48" s="3"/>
      <c r="I48" s="1"/>
      <c r="J48" s="30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5"/>
      <c r="D49" s="19"/>
      <c r="E49" s="18"/>
      <c r="F49" s="19"/>
      <c r="G49" s="18"/>
      <c r="H49" s="19"/>
      <c r="I49" s="18"/>
      <c r="J49" s="67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69"/>
      <c r="B51" s="69"/>
      <c r="C51" s="70" t="s">
        <v>58</v>
      </c>
      <c r="D51" s="71"/>
      <c r="E51" s="72"/>
      <c r="F51" s="71"/>
      <c r="G51" s="72"/>
      <c r="H51" s="71"/>
      <c r="I51" s="72"/>
      <c r="J51" s="73"/>
      <c r="K51" s="76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 ht="14.25" customHeight="1">
      <c r="A52" s="69"/>
      <c r="B52" s="69"/>
      <c r="C52" s="77"/>
      <c r="D52" s="2"/>
      <c r="E52" s="2"/>
      <c r="F52" s="2"/>
      <c r="G52" s="2"/>
      <c r="H52" s="2"/>
      <c r="I52" s="2"/>
      <c r="J52" s="78"/>
      <c r="K52" s="76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 ht="14.25" customHeight="1">
      <c r="A53" s="69"/>
      <c r="B53" s="69"/>
      <c r="C53" s="77"/>
      <c r="D53" s="7" t="s">
        <v>59</v>
      </c>
      <c r="E53" s="2"/>
      <c r="F53" s="2"/>
      <c r="G53" s="7" t="s">
        <v>60</v>
      </c>
      <c r="H53" s="7" t="s">
        <v>61</v>
      </c>
      <c r="I53" s="79" t="s">
        <v>62</v>
      </c>
      <c r="J53" s="79" t="s">
        <v>1</v>
      </c>
      <c r="K53" s="76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ht="14.25" customHeight="1">
      <c r="A54" s="69"/>
      <c r="B54" s="69"/>
      <c r="C54" s="81"/>
      <c r="D54" s="76"/>
      <c r="E54" s="69"/>
      <c r="F54" s="76"/>
      <c r="G54" s="69"/>
      <c r="H54" s="76"/>
      <c r="I54" s="69"/>
      <c r="J54" s="82"/>
      <c r="K54" s="76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 ht="14.25" customHeight="1">
      <c r="A55" s="1"/>
      <c r="B55" s="1"/>
      <c r="C55" s="11" t="s">
        <v>63</v>
      </c>
      <c r="D55" s="3"/>
      <c r="E55" s="1"/>
      <c r="F55" s="3"/>
      <c r="G55" s="1"/>
      <c r="H55" s="1"/>
      <c r="I55" s="1"/>
      <c r="J55" s="8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1"/>
      <c r="D56" s="1" t="s">
        <v>64</v>
      </c>
      <c r="E56" s="1"/>
      <c r="F56" s="86">
        <f>I12+I14</f>
        <v>1400</v>
      </c>
      <c r="G56" s="1"/>
      <c r="H56" s="1"/>
      <c r="I56" s="1"/>
      <c r="J56" s="8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1"/>
      <c r="D57" s="1" t="s">
        <v>65</v>
      </c>
      <c r="E57" s="1"/>
      <c r="F57" s="1">
        <f>2*(I12)/12</f>
        <v>200</v>
      </c>
      <c r="G57" s="1"/>
      <c r="H57" s="1"/>
      <c r="I57" s="1"/>
      <c r="J57" s="85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1"/>
      <c r="D58" s="3"/>
      <c r="F58" s="1" t="s">
        <v>66</v>
      </c>
      <c r="G58" s="50">
        <f>F56+F57</f>
        <v>1600</v>
      </c>
      <c r="H58" s="88">
        <v>0.23600000000000002</v>
      </c>
      <c r="I58" s="79">
        <f>G58*H58</f>
        <v>377.6</v>
      </c>
      <c r="J58" s="85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1" t="s">
        <v>67</v>
      </c>
      <c r="D59" s="3"/>
      <c r="E59" s="1"/>
      <c r="F59" s="3"/>
      <c r="G59" s="1"/>
      <c r="H59" s="3"/>
      <c r="I59" s="1"/>
      <c r="J59" s="85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1" t="s">
        <v>68</v>
      </c>
      <c r="D60" s="3"/>
      <c r="E60" s="1"/>
      <c r="F60" s="3"/>
      <c r="G60" s="54">
        <f>G58+I17</f>
        <v>1760</v>
      </c>
      <c r="H60" s="3"/>
      <c r="I60" s="1"/>
      <c r="J60" s="85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1"/>
      <c r="D61" s="1" t="s">
        <v>69</v>
      </c>
      <c r="E61" s="1"/>
      <c r="F61" s="3"/>
      <c r="G61" s="1"/>
      <c r="H61" s="88">
        <v>0.011000000000000001</v>
      </c>
      <c r="I61" s="79">
        <f t="shared" ref="I61:I64" si="3">H61*$G$60</f>
        <v>19.36</v>
      </c>
      <c r="J61" s="85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1"/>
      <c r="D62" s="1" t="s">
        <v>36</v>
      </c>
      <c r="E62" s="1"/>
      <c r="F62" s="3"/>
      <c r="G62" s="1"/>
      <c r="H62" s="88">
        <v>0.055</v>
      </c>
      <c r="I62" s="79">
        <f t="shared" si="3"/>
        <v>96.8</v>
      </c>
      <c r="J62" s="85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1"/>
      <c r="D63" s="1" t="s">
        <v>70</v>
      </c>
      <c r="E63" s="1"/>
      <c r="F63" s="3"/>
      <c r="G63" s="1"/>
      <c r="H63" s="88">
        <v>0.006000000000000001</v>
      </c>
      <c r="I63" s="79">
        <f t="shared" si="3"/>
        <v>10.56</v>
      </c>
      <c r="J63" s="85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1"/>
      <c r="D64" s="1" t="s">
        <v>71</v>
      </c>
      <c r="E64" s="1"/>
      <c r="F64" s="3"/>
      <c r="G64" s="1"/>
      <c r="H64" s="88">
        <v>0.002</v>
      </c>
      <c r="I64" s="79">
        <f t="shared" si="3"/>
        <v>3.52</v>
      </c>
      <c r="J64" s="85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1"/>
      <c r="D65" s="3"/>
      <c r="E65" s="1"/>
      <c r="F65" s="3"/>
      <c r="G65" s="1"/>
      <c r="I65" s="1"/>
      <c r="J65" s="85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1" t="s">
        <v>72</v>
      </c>
      <c r="D66" s="3"/>
      <c r="E66" s="1"/>
      <c r="F66" s="3"/>
      <c r="G66" s="58">
        <f>G17</f>
        <v>60</v>
      </c>
      <c r="H66" s="88">
        <v>0.23600000000000002</v>
      </c>
      <c r="I66" s="79">
        <f t="shared" ref="I66:I67" si="4">H66*G66</f>
        <v>14.16</v>
      </c>
      <c r="J66" s="85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1" t="s">
        <v>73</v>
      </c>
      <c r="D67" s="3"/>
      <c r="E67" s="1"/>
      <c r="F67" s="3"/>
      <c r="G67" s="60">
        <f>F17</f>
        <v>100</v>
      </c>
      <c r="H67" s="88">
        <v>0.12</v>
      </c>
      <c r="I67" s="79">
        <f t="shared" si="4"/>
        <v>12</v>
      </c>
      <c r="J67" s="85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1" t="s">
        <v>74</v>
      </c>
      <c r="D68" s="3"/>
      <c r="E68" s="1"/>
      <c r="F68" s="3"/>
      <c r="G68" s="68">
        <f>J28</f>
        <v>1560</v>
      </c>
      <c r="H68" s="3"/>
      <c r="I68" s="1"/>
      <c r="J68" s="85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6.5" customHeight="1">
      <c r="A69" s="1"/>
      <c r="B69" s="1"/>
      <c r="C69" s="90"/>
      <c r="D69" s="19"/>
      <c r="E69" s="18"/>
      <c r="F69" s="19"/>
      <c r="G69" s="18"/>
      <c r="H69" s="19"/>
      <c r="I69" s="18"/>
      <c r="J69" s="94">
        <f>SUM(I58,I61:I64,I66:I67)</f>
        <v>534</v>
      </c>
      <c r="K69" s="93" t="s">
        <v>75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D70" s="2"/>
      <c r="E70" s="92"/>
      <c r="F70" s="2"/>
      <c r="G70" s="92"/>
      <c r="H70" s="2"/>
      <c r="I70" s="92"/>
      <c r="J70" s="2"/>
      <c r="K70" s="92"/>
      <c r="L70" s="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4.86"/>
    <col customWidth="1" min="3" max="6" width="11.43"/>
    <col customWidth="1" min="7" max="7" width="13.71"/>
    <col customWidth="1" min="8" max="8" width="11.43"/>
    <col customWidth="1" min="9" max="9" width="14.43"/>
    <col customWidth="1" min="10" max="10" width="12.86"/>
    <col customWidth="1" min="11" max="11" width="11.43"/>
    <col customWidth="1" min="12" max="20" width="11.0"/>
  </cols>
  <sheetData>
    <row r="1" ht="14.25" customHeight="1">
      <c r="A1" s="1"/>
      <c r="B1" s="1"/>
      <c r="K1" s="3"/>
      <c r="L1" s="1"/>
      <c r="M1" s="1"/>
      <c r="N1" s="1"/>
      <c r="O1" s="1"/>
      <c r="P1" s="1"/>
      <c r="Q1" s="1"/>
      <c r="R1" s="1"/>
      <c r="S1" s="1"/>
      <c r="T1" s="1"/>
    </row>
    <row r="2" ht="14.25" customHeight="1">
      <c r="A2" s="1"/>
      <c r="B2" s="1"/>
      <c r="K2" s="3"/>
      <c r="L2" s="1"/>
      <c r="M2" s="1"/>
      <c r="N2" s="1"/>
      <c r="O2" s="1"/>
      <c r="P2" s="1"/>
      <c r="Q2" s="1"/>
      <c r="R2" s="1"/>
      <c r="S2" s="1"/>
      <c r="T2" s="1"/>
    </row>
    <row r="3" ht="14.25" customHeight="1">
      <c r="A3" s="1"/>
      <c r="B3" s="1"/>
      <c r="C3" s="4" t="s">
        <v>1</v>
      </c>
      <c r="D3" s="5"/>
      <c r="E3" s="6"/>
      <c r="F3" s="5"/>
      <c r="G3" s="8" t="s">
        <v>2</v>
      </c>
      <c r="H3" s="9"/>
      <c r="I3" s="9"/>
      <c r="J3" s="10"/>
      <c r="K3" s="3"/>
      <c r="L3" s="1"/>
      <c r="M3" s="1"/>
      <c r="N3" s="1"/>
      <c r="O3" s="1"/>
      <c r="P3" s="1"/>
      <c r="Q3" s="1"/>
      <c r="R3" s="1"/>
      <c r="S3" s="1"/>
      <c r="T3" s="1"/>
    </row>
    <row r="4" ht="14.25" customHeight="1">
      <c r="A4" s="1"/>
      <c r="B4" s="1"/>
      <c r="C4" s="11" t="s">
        <v>3</v>
      </c>
      <c r="D4" s="12"/>
      <c r="E4" s="12"/>
      <c r="F4" s="12"/>
      <c r="G4" s="1" t="s">
        <v>4</v>
      </c>
      <c r="H4" s="12"/>
      <c r="I4" s="13" t="s">
        <v>5</v>
      </c>
      <c r="J4" s="14"/>
      <c r="K4" s="3"/>
      <c r="L4" s="1"/>
      <c r="M4" s="1"/>
      <c r="N4" s="1"/>
      <c r="O4" s="1"/>
      <c r="P4" s="1"/>
      <c r="Q4" s="1"/>
      <c r="R4" s="1"/>
      <c r="S4" s="1"/>
      <c r="T4" s="1"/>
    </row>
    <row r="5" ht="14.25" customHeight="1">
      <c r="A5" s="1"/>
      <c r="B5" s="1"/>
      <c r="C5" s="11" t="s">
        <v>6</v>
      </c>
      <c r="D5" s="12"/>
      <c r="E5" s="12"/>
      <c r="F5" s="12"/>
      <c r="G5" s="1" t="s">
        <v>7</v>
      </c>
      <c r="H5" s="12"/>
      <c r="I5" s="12"/>
      <c r="J5" s="14"/>
      <c r="K5" s="3"/>
      <c r="L5" s="1"/>
      <c r="M5" s="1"/>
      <c r="N5" s="1"/>
      <c r="O5" s="1"/>
      <c r="P5" s="1"/>
      <c r="Q5" s="1"/>
      <c r="R5" s="1"/>
      <c r="S5" s="1"/>
      <c r="T5" s="1"/>
    </row>
    <row r="6" ht="14.25" customHeight="1">
      <c r="A6" s="1"/>
      <c r="B6" s="1"/>
      <c r="C6" s="15" t="s">
        <v>8</v>
      </c>
      <c r="D6" s="16"/>
      <c r="E6" s="17"/>
      <c r="F6" s="16"/>
      <c r="G6" s="18" t="s">
        <v>9</v>
      </c>
      <c r="H6" s="19"/>
      <c r="I6" s="16"/>
      <c r="J6" s="20"/>
      <c r="K6" s="3"/>
      <c r="L6" s="1"/>
      <c r="M6" s="1"/>
      <c r="N6" s="1"/>
      <c r="O6" s="1"/>
      <c r="P6" s="1"/>
      <c r="Q6" s="1"/>
      <c r="R6" s="1"/>
      <c r="S6" s="1"/>
      <c r="T6" s="1"/>
    </row>
    <row r="7" ht="14.25" customHeight="1">
      <c r="A7" s="1"/>
      <c r="B7" s="1"/>
      <c r="C7" s="1"/>
      <c r="D7" s="3"/>
      <c r="E7" s="1"/>
      <c r="F7" s="3"/>
      <c r="G7" s="1"/>
      <c r="H7" s="3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</row>
    <row r="8" ht="14.25" customHeight="1">
      <c r="A8" s="1"/>
      <c r="B8" s="1"/>
      <c r="C8" s="4" t="s">
        <v>10</v>
      </c>
      <c r="D8" s="21"/>
      <c r="E8" s="22" t="s">
        <v>11</v>
      </c>
      <c r="F8" s="9"/>
      <c r="G8" s="22"/>
      <c r="H8" s="9"/>
      <c r="I8" s="23" t="s">
        <v>13</v>
      </c>
      <c r="J8" s="24"/>
      <c r="K8" s="3"/>
      <c r="L8" s="1"/>
      <c r="M8" s="1"/>
      <c r="N8" s="1"/>
      <c r="O8" s="1"/>
      <c r="P8" s="1"/>
      <c r="Q8" s="1"/>
      <c r="R8" s="1"/>
      <c r="S8" s="1"/>
      <c r="T8" s="1"/>
    </row>
    <row r="9" ht="14.25" customHeight="1">
      <c r="A9" s="25"/>
      <c r="B9" s="25"/>
      <c r="C9" s="26" t="s">
        <v>14</v>
      </c>
      <c r="D9" s="27"/>
      <c r="E9" s="25"/>
      <c r="F9" s="27"/>
      <c r="G9" s="25"/>
      <c r="H9" s="27"/>
      <c r="I9" s="25"/>
      <c r="J9" s="29" t="s">
        <v>17</v>
      </c>
      <c r="K9" s="27"/>
      <c r="L9" s="25"/>
      <c r="M9" s="25"/>
      <c r="N9" s="25"/>
      <c r="O9" s="25"/>
      <c r="P9" s="25"/>
      <c r="Q9" s="25"/>
      <c r="R9" s="25"/>
      <c r="S9" s="25"/>
      <c r="T9" s="25"/>
    </row>
    <row r="10" ht="14.25" customHeight="1">
      <c r="A10" s="1"/>
      <c r="B10" s="1"/>
      <c r="C10" s="11"/>
      <c r="D10" s="3"/>
      <c r="E10" s="1"/>
      <c r="F10" s="3"/>
      <c r="G10" s="1"/>
      <c r="H10" s="3"/>
      <c r="I10" s="1"/>
      <c r="J10" s="30"/>
      <c r="K10" s="3"/>
      <c r="L10" s="1"/>
      <c r="M10" s="1"/>
      <c r="N10" s="1"/>
      <c r="O10" s="1"/>
      <c r="P10" s="1"/>
      <c r="Q10" s="1"/>
      <c r="R10" s="1"/>
      <c r="S10" s="1"/>
      <c r="T10" s="1"/>
    </row>
    <row r="11" ht="14.25" customHeight="1">
      <c r="A11" s="1"/>
      <c r="B11" s="1"/>
      <c r="C11" s="26" t="s">
        <v>19</v>
      </c>
      <c r="D11" s="3"/>
      <c r="E11" s="1"/>
      <c r="F11" s="3"/>
      <c r="G11" s="1"/>
      <c r="H11" s="3"/>
      <c r="I11" s="1"/>
      <c r="J11" s="30"/>
      <c r="K11" s="3"/>
      <c r="L11" s="1"/>
      <c r="M11" s="1"/>
      <c r="N11" s="1"/>
      <c r="O11" s="1"/>
      <c r="P11" s="1"/>
      <c r="Q11" s="1"/>
      <c r="R11" s="1"/>
      <c r="S11" s="1"/>
      <c r="T11" s="1"/>
    </row>
    <row r="12" ht="14.25" customHeight="1">
      <c r="A12" s="1"/>
      <c r="B12" s="1"/>
      <c r="C12" s="11" t="s">
        <v>20</v>
      </c>
      <c r="D12" s="31"/>
      <c r="E12" s="32"/>
      <c r="F12" s="31"/>
      <c r="G12" s="32"/>
      <c r="H12" s="31"/>
      <c r="I12" s="33"/>
      <c r="J12" s="30"/>
      <c r="K12" s="3"/>
      <c r="L12" s="1"/>
      <c r="M12" s="1"/>
      <c r="N12" s="1"/>
      <c r="O12" s="1"/>
      <c r="P12" s="1"/>
      <c r="Q12" s="1"/>
      <c r="R12" s="1"/>
      <c r="S12" s="1"/>
      <c r="T12" s="1"/>
    </row>
    <row r="13" ht="14.25" customHeight="1">
      <c r="A13" s="1"/>
      <c r="B13" s="1"/>
      <c r="C13" s="11" t="s">
        <v>21</v>
      </c>
      <c r="D13" s="3"/>
      <c r="E13" s="1"/>
      <c r="F13" s="3"/>
      <c r="G13" s="1"/>
      <c r="H13" s="3"/>
      <c r="I13" s="1"/>
      <c r="J13" s="30"/>
      <c r="K13" s="3"/>
      <c r="L13" s="1"/>
      <c r="M13" s="1"/>
      <c r="N13" s="1"/>
      <c r="O13" s="1"/>
      <c r="P13" s="1"/>
      <c r="Q13" s="1"/>
      <c r="R13" s="1"/>
      <c r="S13" s="1"/>
      <c r="T13" s="1"/>
    </row>
    <row r="14" ht="14.25" customHeight="1">
      <c r="A14" s="1"/>
      <c r="B14" s="1"/>
      <c r="C14" s="34"/>
      <c r="D14" s="35"/>
      <c r="E14" s="36"/>
      <c r="F14" s="37"/>
      <c r="G14" s="38"/>
      <c r="H14" s="37"/>
      <c r="I14" s="33"/>
      <c r="J14" s="30"/>
      <c r="K14" s="3"/>
      <c r="L14" s="1"/>
      <c r="M14" s="1"/>
      <c r="N14" s="1"/>
      <c r="O14" s="1"/>
      <c r="P14" s="1"/>
      <c r="Q14" s="1"/>
      <c r="R14" s="1"/>
      <c r="S14" s="1"/>
      <c r="T14" s="1"/>
    </row>
    <row r="15" ht="14.25" customHeight="1">
      <c r="A15" s="1"/>
      <c r="B15" s="1"/>
      <c r="C15" s="39"/>
      <c r="D15" s="40"/>
      <c r="E15" s="41"/>
      <c r="F15" s="42"/>
      <c r="G15" s="43"/>
      <c r="H15" s="42"/>
      <c r="I15" s="44"/>
      <c r="J15" s="30"/>
      <c r="K15" s="3"/>
      <c r="L15" s="1"/>
      <c r="M15" s="1"/>
      <c r="N15" s="1"/>
      <c r="O15" s="1"/>
      <c r="P15" s="1"/>
      <c r="Q15" s="1"/>
      <c r="R15" s="1"/>
      <c r="S15" s="1"/>
      <c r="T15" s="1"/>
    </row>
    <row r="16" ht="14.25" customHeight="1">
      <c r="A16" s="1"/>
      <c r="B16" s="1"/>
      <c r="C16" s="34"/>
      <c r="D16" s="35"/>
      <c r="E16" s="36"/>
      <c r="F16" s="42"/>
      <c r="G16" s="43"/>
      <c r="H16" s="42"/>
      <c r="I16" s="44"/>
      <c r="J16" s="30"/>
      <c r="K16" s="3"/>
      <c r="L16" s="1"/>
      <c r="M16" s="1"/>
      <c r="N16" s="1"/>
      <c r="O16" s="1"/>
      <c r="P16" s="1"/>
      <c r="Q16" s="1"/>
      <c r="R16" s="1"/>
      <c r="S16" s="1"/>
      <c r="T16" s="1"/>
    </row>
    <row r="17" ht="14.25" customHeight="1">
      <c r="A17" s="1"/>
      <c r="B17" s="1"/>
      <c r="C17" s="11" t="s">
        <v>23</v>
      </c>
      <c r="D17" s="3"/>
      <c r="E17" s="38"/>
      <c r="F17" s="37"/>
      <c r="G17" s="38"/>
      <c r="H17" s="37"/>
      <c r="I17" s="44"/>
      <c r="J17" s="30"/>
      <c r="K17" s="3"/>
      <c r="L17" s="1"/>
      <c r="M17" s="1"/>
      <c r="N17" s="1"/>
      <c r="O17" s="1"/>
      <c r="P17" s="1"/>
      <c r="Q17" s="1"/>
      <c r="R17" s="1"/>
      <c r="S17" s="1"/>
      <c r="T17" s="1"/>
    </row>
    <row r="18" ht="14.25" customHeight="1">
      <c r="A18" s="1"/>
      <c r="B18" s="1"/>
      <c r="C18" s="11" t="s">
        <v>24</v>
      </c>
      <c r="D18" s="3"/>
      <c r="E18" s="38"/>
      <c r="F18" s="37"/>
      <c r="G18" s="38"/>
      <c r="H18" s="37"/>
      <c r="I18" s="44"/>
      <c r="J18" s="30"/>
      <c r="K18" s="3"/>
      <c r="L18" s="1"/>
      <c r="M18" s="1"/>
      <c r="N18" s="1"/>
      <c r="O18" s="1"/>
      <c r="P18" s="1"/>
      <c r="Q18" s="1"/>
      <c r="R18" s="1"/>
      <c r="S18" s="1"/>
      <c r="T18" s="1"/>
    </row>
    <row r="19" ht="14.25" customHeight="1">
      <c r="A19" s="1"/>
      <c r="B19" s="1"/>
      <c r="C19" s="11" t="s">
        <v>25</v>
      </c>
      <c r="D19" s="3"/>
      <c r="E19" s="1"/>
      <c r="F19" s="42"/>
      <c r="G19" s="43"/>
      <c r="H19" s="42"/>
      <c r="I19" s="44">
        <v>1200.0</v>
      </c>
      <c r="J19" s="30"/>
      <c r="K19" s="3"/>
      <c r="L19" s="1"/>
      <c r="M19" s="1"/>
      <c r="N19" s="1"/>
      <c r="O19" s="1"/>
      <c r="P19" s="1"/>
      <c r="Q19" s="1"/>
      <c r="R19" s="1"/>
      <c r="S19" s="1"/>
      <c r="T19" s="1"/>
    </row>
    <row r="20" ht="14.25" customHeight="1">
      <c r="A20" s="1"/>
      <c r="B20" s="1"/>
      <c r="C20" s="11" t="s">
        <v>26</v>
      </c>
      <c r="D20" s="3"/>
      <c r="E20" s="38"/>
      <c r="F20" s="37"/>
      <c r="G20" s="38"/>
      <c r="H20" s="37"/>
      <c r="I20" s="44"/>
      <c r="J20" s="30"/>
      <c r="K20" s="3"/>
      <c r="L20" s="1"/>
      <c r="M20" s="1"/>
      <c r="N20" s="1"/>
      <c r="O20" s="1"/>
      <c r="P20" s="1"/>
      <c r="Q20" s="1"/>
      <c r="R20" s="1"/>
      <c r="S20" s="1"/>
      <c r="T20" s="1"/>
    </row>
    <row r="21" ht="14.25" customHeight="1">
      <c r="A21" s="1"/>
      <c r="B21" s="1"/>
      <c r="C21" s="26" t="s">
        <v>27</v>
      </c>
      <c r="D21" s="3"/>
      <c r="E21" s="1"/>
      <c r="F21" s="3"/>
      <c r="G21" s="1"/>
      <c r="H21" s="3"/>
      <c r="I21" s="1"/>
      <c r="J21" s="30"/>
      <c r="K21" s="3"/>
      <c r="L21" s="1"/>
      <c r="M21" s="1"/>
      <c r="N21" s="1"/>
      <c r="O21" s="1"/>
      <c r="P21" s="1"/>
      <c r="Q21" s="1"/>
      <c r="R21" s="1"/>
      <c r="S21" s="1"/>
      <c r="T21" s="1"/>
    </row>
    <row r="22" ht="14.25" customHeight="1">
      <c r="A22" s="1"/>
      <c r="B22" s="1"/>
      <c r="C22" s="11" t="s">
        <v>28</v>
      </c>
      <c r="D22" s="3"/>
      <c r="E22" s="1"/>
      <c r="F22" s="3"/>
      <c r="G22" s="1"/>
      <c r="H22" s="3"/>
      <c r="I22" s="1"/>
      <c r="J22" s="30"/>
      <c r="K22" s="3"/>
      <c r="L22" s="1"/>
      <c r="M22" s="1"/>
      <c r="N22" s="1"/>
      <c r="O22" s="1"/>
      <c r="P22" s="1"/>
      <c r="Q22" s="1"/>
      <c r="R22" s="1"/>
      <c r="S22" s="1"/>
      <c r="T22" s="1"/>
    </row>
    <row r="23" ht="14.25" customHeight="1">
      <c r="A23" s="1"/>
      <c r="B23" s="1"/>
      <c r="C23" s="34"/>
      <c r="D23" s="35"/>
      <c r="E23" s="36"/>
      <c r="F23" s="37"/>
      <c r="G23" s="38"/>
      <c r="H23" s="37"/>
      <c r="I23" s="33"/>
      <c r="J23" s="30"/>
      <c r="K23" s="3"/>
      <c r="L23" s="1"/>
      <c r="M23" s="1"/>
      <c r="N23" s="1"/>
      <c r="O23" s="1"/>
      <c r="P23" s="1"/>
      <c r="Q23" s="1"/>
      <c r="R23" s="1"/>
      <c r="S23" s="1"/>
      <c r="T23" s="1"/>
    </row>
    <row r="24" ht="14.25" customHeight="1">
      <c r="A24" s="1"/>
      <c r="B24" s="1"/>
      <c r="C24" s="11" t="s">
        <v>29</v>
      </c>
      <c r="D24" s="3"/>
      <c r="E24" s="1"/>
      <c r="F24" s="3"/>
      <c r="G24" s="1"/>
      <c r="H24" s="3"/>
      <c r="I24" s="1"/>
      <c r="J24" s="30"/>
      <c r="K24" s="3"/>
      <c r="L24" s="1"/>
      <c r="M24" s="1"/>
      <c r="N24" s="1"/>
      <c r="O24" s="1"/>
      <c r="P24" s="1"/>
      <c r="Q24" s="1"/>
      <c r="R24" s="1"/>
      <c r="S24" s="1"/>
      <c r="T24" s="1"/>
    </row>
    <row r="25" ht="14.25" customHeight="1">
      <c r="A25" s="1"/>
      <c r="B25" s="1"/>
      <c r="C25" s="34"/>
      <c r="D25" s="35"/>
      <c r="E25" s="36"/>
      <c r="F25" s="37"/>
      <c r="G25" s="38"/>
      <c r="H25" s="37"/>
      <c r="I25" s="33"/>
      <c r="J25" s="30"/>
      <c r="K25" s="3"/>
      <c r="L25" s="1"/>
      <c r="M25" s="1"/>
      <c r="N25" s="1"/>
      <c r="O25" s="1"/>
      <c r="P25" s="1"/>
      <c r="Q25" s="1"/>
      <c r="R25" s="1"/>
      <c r="S25" s="1"/>
      <c r="T25" s="1"/>
    </row>
    <row r="26" ht="14.25" customHeight="1">
      <c r="A26" s="1"/>
      <c r="B26" s="1"/>
      <c r="C26" s="11" t="s">
        <v>30</v>
      </c>
      <c r="D26" s="3"/>
      <c r="E26" s="1"/>
      <c r="F26" s="3"/>
      <c r="G26" s="1"/>
      <c r="H26" s="3"/>
      <c r="I26" s="1"/>
      <c r="J26" s="30"/>
      <c r="K26" s="3"/>
      <c r="L26" s="1"/>
      <c r="M26" s="1"/>
      <c r="N26" s="1"/>
      <c r="O26" s="1"/>
      <c r="P26" s="1"/>
      <c r="Q26" s="1"/>
      <c r="R26" s="1"/>
      <c r="S26" s="1"/>
      <c r="T26" s="1"/>
    </row>
    <row r="27" ht="14.25" customHeight="1">
      <c r="A27" s="1"/>
      <c r="B27" s="1"/>
      <c r="C27" s="34"/>
      <c r="D27" s="35"/>
      <c r="E27" s="36"/>
      <c r="F27" s="37"/>
      <c r="G27" s="38"/>
      <c r="H27" s="37"/>
      <c r="I27" s="33"/>
      <c r="J27" s="30"/>
      <c r="K27" s="3"/>
      <c r="L27" s="1"/>
      <c r="M27" s="1"/>
      <c r="N27" s="1"/>
      <c r="O27" s="1"/>
      <c r="P27" s="1"/>
      <c r="Q27" s="1"/>
      <c r="R27" s="1"/>
      <c r="S27" s="1"/>
      <c r="T27" s="1"/>
    </row>
    <row r="28" ht="14.25" customHeight="1">
      <c r="A28" s="25"/>
      <c r="B28" s="25"/>
      <c r="C28" s="26"/>
      <c r="D28" s="27"/>
      <c r="E28" s="25" t="s">
        <v>31</v>
      </c>
      <c r="F28" s="27"/>
      <c r="G28" s="45"/>
      <c r="H28" s="46"/>
      <c r="I28" s="45"/>
      <c r="J28" s="47">
        <f>I19</f>
        <v>1200</v>
      </c>
      <c r="K28" s="27"/>
      <c r="L28" s="25"/>
      <c r="M28" s="25"/>
      <c r="N28" s="25"/>
      <c r="O28" s="25"/>
      <c r="P28" s="25"/>
      <c r="Q28" s="25"/>
      <c r="R28" s="25"/>
      <c r="S28" s="25"/>
      <c r="T28" s="25"/>
    </row>
    <row r="29" ht="14.25" customHeight="1">
      <c r="A29" s="1"/>
      <c r="B29" s="1"/>
      <c r="C29" s="11"/>
      <c r="D29" s="3"/>
      <c r="E29" s="1"/>
      <c r="F29" s="3"/>
      <c r="G29" s="1"/>
      <c r="H29" s="3"/>
      <c r="I29" s="1"/>
      <c r="J29" s="30"/>
      <c r="K29" s="3"/>
      <c r="L29" s="1"/>
      <c r="M29" s="1"/>
      <c r="N29" s="1"/>
      <c r="O29" s="1"/>
      <c r="P29" s="1"/>
      <c r="Q29" s="1"/>
      <c r="R29" s="1"/>
      <c r="S29" s="1"/>
      <c r="T29" s="1"/>
    </row>
    <row r="30" ht="14.25" customHeight="1">
      <c r="A30" s="25"/>
      <c r="B30" s="25"/>
      <c r="C30" s="26" t="s">
        <v>32</v>
      </c>
      <c r="D30" s="27"/>
      <c r="E30" s="25"/>
      <c r="F30" s="27"/>
      <c r="G30" s="25"/>
      <c r="H30" s="27"/>
      <c r="I30" s="25"/>
      <c r="J30" s="49"/>
      <c r="K30" s="27"/>
      <c r="L30" s="25"/>
      <c r="M30" s="25"/>
      <c r="N30" s="25"/>
      <c r="O30" s="25"/>
      <c r="P30" s="25"/>
      <c r="Q30" s="25"/>
      <c r="R30" s="25"/>
      <c r="S30" s="25"/>
      <c r="T30" s="25"/>
    </row>
    <row r="31" ht="14.25" customHeight="1">
      <c r="A31" s="25"/>
      <c r="B31" s="25"/>
      <c r="C31" s="26" t="s">
        <v>33</v>
      </c>
      <c r="D31" s="27"/>
      <c r="E31" s="25"/>
      <c r="F31" s="27"/>
      <c r="G31" s="25"/>
      <c r="H31" s="27"/>
      <c r="I31" s="25"/>
      <c r="J31" s="49"/>
      <c r="K31" s="27"/>
      <c r="L31" s="25"/>
      <c r="M31" s="25"/>
      <c r="N31" s="25"/>
      <c r="O31" s="25"/>
      <c r="P31" s="25"/>
      <c r="Q31" s="25"/>
      <c r="R31" s="25"/>
      <c r="S31" s="25"/>
      <c r="T31" s="25"/>
    </row>
    <row r="32" ht="14.25" customHeight="1">
      <c r="A32" s="1"/>
      <c r="B32" s="1"/>
      <c r="C32" s="11"/>
      <c r="D32" s="3"/>
      <c r="E32" s="1"/>
      <c r="F32" s="3"/>
      <c r="G32" s="13" t="s">
        <v>34</v>
      </c>
      <c r="H32" s="3"/>
      <c r="I32" s="1"/>
      <c r="J32" s="30"/>
      <c r="K32" s="3"/>
      <c r="L32" s="1"/>
      <c r="M32" s="1"/>
      <c r="N32" s="1"/>
      <c r="O32" s="1"/>
      <c r="P32" s="1"/>
      <c r="Q32" s="1"/>
      <c r="R32" s="1"/>
      <c r="S32" s="1"/>
      <c r="T32" s="1"/>
    </row>
    <row r="33" ht="14.25" customHeight="1">
      <c r="A33" s="1"/>
      <c r="B33" s="1"/>
      <c r="C33" s="11" t="s">
        <v>35</v>
      </c>
      <c r="D33" s="3"/>
      <c r="E33" s="38"/>
      <c r="F33" s="37"/>
      <c r="G33" s="51">
        <v>0.047</v>
      </c>
      <c r="H33" s="37"/>
      <c r="I33" s="52">
        <f t="shared" ref="I33:I34" si="1">J58*G33</f>
        <v>0</v>
      </c>
      <c r="J33" s="30"/>
      <c r="K33" s="3"/>
      <c r="L33" s="1"/>
      <c r="M33" s="1"/>
      <c r="N33" s="1"/>
      <c r="O33" s="1"/>
      <c r="P33" s="1"/>
      <c r="Q33" s="1"/>
      <c r="R33" s="1"/>
      <c r="S33" s="1"/>
      <c r="T33" s="1"/>
    </row>
    <row r="34" ht="14.25" customHeight="1">
      <c r="A34" s="1"/>
      <c r="B34" s="1"/>
      <c r="C34" s="11" t="s">
        <v>36</v>
      </c>
      <c r="D34" s="3"/>
      <c r="E34" s="43"/>
      <c r="F34" s="42"/>
      <c r="G34" s="51">
        <v>0.016</v>
      </c>
      <c r="H34" s="42"/>
      <c r="I34" s="52">
        <f t="shared" si="1"/>
        <v>0</v>
      </c>
      <c r="J34" s="30"/>
      <c r="K34" s="3"/>
      <c r="L34" s="1"/>
      <c r="M34" s="1"/>
      <c r="N34" s="1"/>
      <c r="O34" s="1"/>
      <c r="P34" s="1"/>
      <c r="Q34" s="1"/>
      <c r="R34" s="1"/>
      <c r="S34" s="1"/>
      <c r="T34" s="1"/>
    </row>
    <row r="35" ht="14.25" customHeight="1">
      <c r="A35" s="1"/>
      <c r="B35" s="1"/>
      <c r="C35" s="11" t="s">
        <v>37</v>
      </c>
      <c r="D35" s="3"/>
      <c r="E35" s="43"/>
      <c r="F35" s="42"/>
      <c r="G35" s="51">
        <v>0.001</v>
      </c>
      <c r="H35" s="42"/>
      <c r="I35" s="52">
        <f>J59*G35</f>
        <v>0</v>
      </c>
      <c r="J35" s="30"/>
      <c r="K35" s="3"/>
      <c r="L35" s="1"/>
      <c r="M35" s="1"/>
      <c r="N35" s="1"/>
      <c r="O35" s="1"/>
      <c r="P35" s="1"/>
      <c r="Q35" s="1"/>
      <c r="R35" s="1"/>
      <c r="S35" s="1"/>
      <c r="T35" s="1"/>
    </row>
    <row r="36" ht="14.25" customHeight="1">
      <c r="A36" s="1"/>
      <c r="B36" s="1"/>
      <c r="C36" s="11" t="s">
        <v>38</v>
      </c>
      <c r="D36" s="3"/>
      <c r="E36" s="1"/>
      <c r="F36" s="42"/>
      <c r="G36" s="51">
        <v>0.047</v>
      </c>
      <c r="H36" s="42"/>
      <c r="I36" s="52">
        <f>J66*G36</f>
        <v>0</v>
      </c>
      <c r="J36" s="30"/>
      <c r="K36" s="3"/>
      <c r="L36" s="1"/>
      <c r="M36" s="1"/>
      <c r="N36" s="1"/>
      <c r="O36" s="1"/>
      <c r="P36" s="1"/>
      <c r="Q36" s="1"/>
      <c r="R36" s="1"/>
      <c r="S36" s="1"/>
      <c r="T36" s="1"/>
    </row>
    <row r="37" ht="14.25" customHeight="1">
      <c r="A37" s="1"/>
      <c r="B37" s="1"/>
      <c r="C37" s="11" t="s">
        <v>39</v>
      </c>
      <c r="D37" s="3"/>
      <c r="E37" s="1"/>
      <c r="F37" s="42"/>
      <c r="G37" s="51">
        <v>0.02</v>
      </c>
      <c r="H37" s="42"/>
      <c r="I37" s="52">
        <f>J68*G37</f>
        <v>0</v>
      </c>
      <c r="J37" s="30"/>
      <c r="K37" s="3"/>
      <c r="L37" s="1"/>
      <c r="M37" s="1"/>
      <c r="N37" s="1"/>
      <c r="O37" s="1"/>
      <c r="P37" s="1"/>
      <c r="Q37" s="1"/>
      <c r="R37" s="1"/>
      <c r="S37" s="1"/>
      <c r="T37" s="1"/>
    </row>
    <row r="38" ht="14.25" customHeight="1">
      <c r="A38" s="25"/>
      <c r="B38" s="25"/>
      <c r="C38" s="26" t="s">
        <v>40</v>
      </c>
      <c r="D38" s="27"/>
      <c r="E38" s="45"/>
      <c r="F38" s="46"/>
      <c r="G38" s="45"/>
      <c r="H38" s="46"/>
      <c r="I38" s="55">
        <f>SUM(I33:I37)</f>
        <v>0</v>
      </c>
      <c r="J38" s="49"/>
      <c r="K38" s="27"/>
      <c r="L38" s="25"/>
      <c r="M38" s="25"/>
      <c r="N38" s="25"/>
      <c r="O38" s="25"/>
      <c r="P38" s="25"/>
      <c r="Q38" s="25"/>
      <c r="R38" s="25"/>
      <c r="S38" s="25"/>
      <c r="T38" s="25"/>
    </row>
    <row r="39" ht="14.25" customHeight="1">
      <c r="A39" s="1"/>
      <c r="B39" s="1"/>
      <c r="C39" s="11"/>
      <c r="D39" s="3"/>
      <c r="E39" s="1"/>
      <c r="F39" s="3"/>
      <c r="G39" s="1"/>
      <c r="H39" s="3"/>
      <c r="I39" s="1"/>
      <c r="J39" s="30"/>
      <c r="K39" s="3"/>
      <c r="L39" s="1"/>
      <c r="M39" s="1"/>
      <c r="N39" s="1"/>
      <c r="O39" s="1"/>
      <c r="P39" s="1"/>
      <c r="Q39" s="1"/>
      <c r="R39" s="1"/>
      <c r="S39" s="1"/>
      <c r="T39" s="1"/>
    </row>
    <row r="40" ht="14.25" customHeight="1">
      <c r="A40" s="1"/>
      <c r="B40" s="1"/>
      <c r="C40" s="11" t="s">
        <v>43</v>
      </c>
      <c r="D40" s="37"/>
      <c r="E40" s="38"/>
      <c r="F40" s="37"/>
      <c r="G40" s="57">
        <v>0.1</v>
      </c>
      <c r="H40" s="37"/>
      <c r="I40" s="52">
        <f>G40*G68</f>
        <v>120</v>
      </c>
      <c r="J40" s="30"/>
      <c r="K40" s="3"/>
      <c r="L40" s="1"/>
      <c r="M40" s="1"/>
      <c r="N40" s="1"/>
      <c r="O40" s="1"/>
      <c r="P40" s="1"/>
      <c r="Q40" s="1"/>
      <c r="R40" s="1"/>
      <c r="S40" s="1"/>
      <c r="T40" s="1"/>
    </row>
    <row r="41" ht="14.25" customHeight="1">
      <c r="A41" s="1"/>
      <c r="B41" s="1"/>
      <c r="C41" s="11" t="s">
        <v>45</v>
      </c>
      <c r="D41" s="42"/>
      <c r="E41" s="43"/>
      <c r="F41" s="42"/>
      <c r="G41" s="1"/>
      <c r="H41" s="42"/>
      <c r="I41" s="52"/>
      <c r="J41" s="30"/>
      <c r="K41" s="3"/>
      <c r="L41" s="1"/>
      <c r="M41" s="1"/>
      <c r="N41" s="1"/>
      <c r="O41" s="1"/>
      <c r="P41" s="1"/>
      <c r="Q41" s="1"/>
      <c r="R41" s="1"/>
      <c r="S41" s="1"/>
      <c r="T41" s="1"/>
    </row>
    <row r="42" ht="14.25" customHeight="1">
      <c r="A42" s="1"/>
      <c r="B42" s="1"/>
      <c r="C42" s="11" t="s">
        <v>46</v>
      </c>
      <c r="D42" s="3"/>
      <c r="E42" s="1"/>
      <c r="F42" s="3"/>
      <c r="G42" s="38"/>
      <c r="H42" s="37"/>
      <c r="I42" s="52"/>
      <c r="J42" s="30"/>
      <c r="K42" s="3"/>
      <c r="L42" s="1"/>
      <c r="M42" s="1"/>
      <c r="N42" s="1"/>
      <c r="O42" s="1"/>
      <c r="P42" s="1"/>
      <c r="Q42" s="1"/>
      <c r="R42" s="1"/>
      <c r="S42" s="1"/>
      <c r="T42" s="1"/>
    </row>
    <row r="43" ht="14.25" customHeight="1">
      <c r="A43" s="1"/>
      <c r="B43" s="1"/>
      <c r="C43" s="11" t="s">
        <v>47</v>
      </c>
      <c r="D43" s="3"/>
      <c r="E43" s="38"/>
      <c r="F43" s="37"/>
      <c r="G43" s="38"/>
      <c r="H43" s="37"/>
      <c r="I43" s="52"/>
      <c r="J43" s="30"/>
      <c r="K43" s="3"/>
      <c r="L43" s="1"/>
      <c r="M43" s="1"/>
      <c r="N43" s="1"/>
      <c r="O43" s="1"/>
      <c r="P43" s="1"/>
      <c r="Q43" s="1"/>
      <c r="R43" s="1"/>
      <c r="S43" s="1"/>
      <c r="T43" s="1"/>
    </row>
    <row r="44" ht="14.25" customHeight="1">
      <c r="A44" s="1"/>
      <c r="B44" s="1"/>
      <c r="C44" s="11"/>
      <c r="D44" s="3"/>
      <c r="E44" s="1"/>
      <c r="F44" s="3"/>
      <c r="G44" s="1"/>
      <c r="H44" s="3"/>
      <c r="I44" s="1"/>
      <c r="J44" s="30"/>
      <c r="K44" s="3"/>
      <c r="L44" s="1"/>
      <c r="M44" s="1"/>
      <c r="N44" s="1"/>
      <c r="O44" s="1"/>
      <c r="P44" s="1"/>
      <c r="Q44" s="1"/>
      <c r="R44" s="1"/>
      <c r="S44" s="1"/>
      <c r="T44" s="1"/>
    </row>
    <row r="45" ht="14.25" customHeight="1">
      <c r="A45" s="25"/>
      <c r="B45" s="25"/>
      <c r="C45" s="26"/>
      <c r="D45" s="27"/>
      <c r="E45" s="25" t="s">
        <v>48</v>
      </c>
      <c r="F45" s="27"/>
      <c r="G45" s="45"/>
      <c r="H45" s="46"/>
      <c r="I45" s="55">
        <f>I38+I40+I41+I42+I43</f>
        <v>120</v>
      </c>
      <c r="J45" s="49"/>
      <c r="K45" s="27"/>
      <c r="L45" s="25"/>
      <c r="M45" s="25"/>
      <c r="N45" s="25"/>
      <c r="O45" s="25"/>
      <c r="P45" s="25"/>
      <c r="Q45" s="25"/>
      <c r="R45" s="25"/>
      <c r="S45" s="25"/>
      <c r="T45" s="25"/>
    </row>
    <row r="46" ht="14.25" customHeight="1">
      <c r="A46" s="25"/>
      <c r="B46" s="25"/>
      <c r="C46" s="26"/>
      <c r="D46" s="27"/>
      <c r="E46" s="25" t="s">
        <v>50</v>
      </c>
      <c r="F46" s="27"/>
      <c r="G46" s="25"/>
      <c r="H46" s="61"/>
      <c r="I46" s="45"/>
      <c r="J46" s="63">
        <f>J28-I45</f>
        <v>1080</v>
      </c>
      <c r="K46" s="27"/>
      <c r="L46" s="25"/>
      <c r="M46" s="25"/>
      <c r="N46" s="25"/>
      <c r="O46" s="25"/>
      <c r="P46" s="25"/>
      <c r="Q46" s="25"/>
      <c r="R46" s="25"/>
      <c r="S46" s="25"/>
      <c r="T46" s="25"/>
    </row>
    <row r="47" ht="14.25" customHeight="1">
      <c r="A47" s="1"/>
      <c r="B47" s="1"/>
      <c r="C47" s="11"/>
      <c r="D47" s="3"/>
      <c r="E47" s="1" t="s">
        <v>54</v>
      </c>
      <c r="F47" s="3"/>
      <c r="G47" s="1"/>
      <c r="H47" s="1" t="s">
        <v>55</v>
      </c>
      <c r="I47" s="1"/>
      <c r="J47" s="65" t="s">
        <v>56</v>
      </c>
      <c r="K47" s="3"/>
      <c r="L47" s="1"/>
      <c r="M47" s="1"/>
      <c r="N47" s="1"/>
      <c r="O47" s="1"/>
      <c r="P47" s="1"/>
      <c r="Q47" s="1"/>
      <c r="R47" s="1"/>
      <c r="S47" s="1"/>
      <c r="T47" s="1"/>
    </row>
    <row r="48" ht="14.25" customHeight="1">
      <c r="A48" s="1"/>
      <c r="B48" s="1"/>
      <c r="C48" s="11"/>
      <c r="D48" s="3"/>
      <c r="E48" s="1"/>
      <c r="F48" s="3"/>
      <c r="G48" s="1"/>
      <c r="H48" s="3"/>
      <c r="I48" s="1"/>
      <c r="J48" s="30"/>
      <c r="K48" s="3"/>
      <c r="L48" s="1"/>
      <c r="M48" s="1"/>
      <c r="N48" s="1"/>
      <c r="O48" s="1"/>
      <c r="P48" s="1"/>
      <c r="Q48" s="1"/>
      <c r="R48" s="1"/>
      <c r="S48" s="1"/>
      <c r="T48" s="1"/>
    </row>
    <row r="49" ht="14.25" customHeight="1">
      <c r="A49" s="1"/>
      <c r="B49" s="1"/>
      <c r="C49" s="15"/>
      <c r="D49" s="19"/>
      <c r="E49" s="18"/>
      <c r="F49" s="19"/>
      <c r="G49" s="18"/>
      <c r="H49" s="19"/>
      <c r="I49" s="18"/>
      <c r="J49" s="67"/>
      <c r="K49" s="3"/>
      <c r="L49" s="1"/>
      <c r="M49" s="1"/>
      <c r="N49" s="1"/>
      <c r="O49" s="1"/>
      <c r="P49" s="1"/>
      <c r="Q49" s="1"/>
      <c r="R49" s="1"/>
      <c r="S49" s="1"/>
      <c r="T49" s="1"/>
    </row>
    <row r="50" ht="14.25" customHeight="1">
      <c r="A50" s="1"/>
      <c r="B50" s="1"/>
      <c r="C50" s="1"/>
      <c r="D50" s="3"/>
      <c r="E50" s="1"/>
      <c r="F50" s="3"/>
      <c r="G50" s="1"/>
      <c r="H50" s="3"/>
      <c r="I50" s="1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</row>
    <row r="51" ht="14.25" customHeight="1">
      <c r="A51" s="69"/>
      <c r="B51" s="69"/>
      <c r="C51" s="70" t="s">
        <v>58</v>
      </c>
      <c r="D51" s="71"/>
      <c r="E51" s="72"/>
      <c r="F51" s="71"/>
      <c r="G51" s="72"/>
      <c r="H51" s="71"/>
      <c r="I51" s="72"/>
      <c r="J51" s="73"/>
      <c r="K51" s="76"/>
      <c r="L51" s="69"/>
      <c r="M51" s="69"/>
      <c r="N51" s="69"/>
      <c r="O51" s="69"/>
      <c r="P51" s="69"/>
      <c r="Q51" s="69"/>
      <c r="R51" s="69"/>
      <c r="S51" s="69"/>
      <c r="T51" s="69"/>
    </row>
    <row r="52" ht="14.25" customHeight="1">
      <c r="A52" s="69"/>
      <c r="B52" s="69"/>
      <c r="C52" s="77"/>
      <c r="D52" s="2"/>
      <c r="E52" s="2"/>
      <c r="F52" s="2"/>
      <c r="G52" s="2"/>
      <c r="H52" s="2"/>
      <c r="I52" s="2"/>
      <c r="J52" s="78"/>
      <c r="K52" s="76"/>
      <c r="L52" s="69"/>
      <c r="M52" s="69"/>
      <c r="N52" s="69"/>
      <c r="O52" s="69"/>
      <c r="P52" s="69"/>
      <c r="Q52" s="69"/>
      <c r="R52" s="69"/>
      <c r="S52" s="69"/>
      <c r="T52" s="69"/>
    </row>
    <row r="53" ht="14.25" customHeight="1">
      <c r="A53" s="69"/>
      <c r="B53" s="69"/>
      <c r="C53" s="77"/>
      <c r="D53" s="7" t="s">
        <v>59</v>
      </c>
      <c r="E53" s="2"/>
      <c r="F53" s="2"/>
      <c r="G53" s="7" t="s">
        <v>60</v>
      </c>
      <c r="H53" s="7" t="s">
        <v>61</v>
      </c>
      <c r="I53" s="7" t="s">
        <v>62</v>
      </c>
      <c r="J53" s="80" t="s">
        <v>1</v>
      </c>
      <c r="K53" s="76"/>
      <c r="L53" s="69"/>
      <c r="M53" s="69"/>
      <c r="N53" s="69"/>
      <c r="O53" s="69"/>
      <c r="P53" s="69"/>
      <c r="Q53" s="69"/>
      <c r="R53" s="69"/>
      <c r="S53" s="69"/>
      <c r="T53" s="69"/>
    </row>
    <row r="54" ht="14.25" customHeight="1">
      <c r="A54" s="69"/>
      <c r="B54" s="69"/>
      <c r="C54" s="81"/>
      <c r="D54" s="76"/>
      <c r="E54" s="69"/>
      <c r="F54" s="76"/>
      <c r="G54" s="69"/>
      <c r="H54" s="76"/>
      <c r="I54" s="69"/>
      <c r="J54" s="82"/>
      <c r="K54" s="76"/>
      <c r="L54" s="69"/>
      <c r="M54" s="69"/>
      <c r="N54" s="69"/>
      <c r="O54" s="69"/>
      <c r="P54" s="69"/>
      <c r="Q54" s="69"/>
      <c r="R54" s="69"/>
      <c r="S54" s="69"/>
      <c r="T54" s="69"/>
    </row>
    <row r="55" ht="14.25" customHeight="1">
      <c r="A55" s="1"/>
      <c r="B55" s="1"/>
      <c r="C55" s="11" t="s">
        <v>63</v>
      </c>
      <c r="D55" s="3"/>
      <c r="E55" s="1"/>
      <c r="F55" s="3"/>
      <c r="G55" s="1"/>
      <c r="H55" s="1"/>
      <c r="I55" s="1"/>
      <c r="J55" s="83"/>
      <c r="K55" s="3"/>
      <c r="L55" s="1"/>
      <c r="M55" s="1"/>
      <c r="N55" s="1"/>
      <c r="O55" s="1"/>
      <c r="P55" s="1"/>
      <c r="Q55" s="1"/>
      <c r="R55" s="1"/>
      <c r="S55" s="1"/>
      <c r="T55" s="1"/>
    </row>
    <row r="56" ht="14.25" customHeight="1">
      <c r="A56" s="1"/>
      <c r="B56" s="1"/>
      <c r="C56" s="11"/>
      <c r="D56" s="1" t="s">
        <v>64</v>
      </c>
      <c r="E56" s="1"/>
      <c r="F56" s="3"/>
      <c r="G56" s="1"/>
      <c r="H56" s="1"/>
      <c r="I56" s="1"/>
      <c r="J56" s="83"/>
      <c r="K56" s="3"/>
      <c r="L56" s="1"/>
      <c r="M56" s="1"/>
      <c r="N56" s="1"/>
      <c r="O56" s="1"/>
      <c r="P56" s="1"/>
      <c r="Q56" s="1"/>
      <c r="R56" s="1"/>
      <c r="S56" s="1"/>
      <c r="T56" s="1"/>
    </row>
    <row r="57" ht="14.25" customHeight="1">
      <c r="A57" s="1"/>
      <c r="B57" s="1"/>
      <c r="C57" s="11"/>
      <c r="D57" s="1" t="s">
        <v>65</v>
      </c>
      <c r="E57" s="1"/>
      <c r="F57" s="3"/>
      <c r="G57" s="1"/>
      <c r="H57" s="1"/>
      <c r="I57" s="1"/>
      <c r="J57" s="85"/>
      <c r="K57" s="3"/>
      <c r="L57" s="1"/>
      <c r="M57" s="1"/>
      <c r="N57" s="1"/>
      <c r="O57" s="1"/>
      <c r="P57" s="1"/>
      <c r="Q57" s="1"/>
      <c r="R57" s="1"/>
      <c r="S57" s="1"/>
      <c r="T57" s="1"/>
    </row>
    <row r="58" ht="14.25" customHeight="1">
      <c r="A58" s="1"/>
      <c r="B58" s="1"/>
      <c r="C58" s="11"/>
      <c r="D58" s="3"/>
      <c r="F58" s="1" t="s">
        <v>66</v>
      </c>
      <c r="G58" s="87"/>
      <c r="H58" s="1"/>
      <c r="I58" s="87"/>
      <c r="J58" s="85"/>
      <c r="K58" s="3"/>
      <c r="L58" s="1"/>
      <c r="M58" s="1"/>
      <c r="N58" s="1"/>
      <c r="O58" s="1"/>
      <c r="P58" s="1"/>
      <c r="Q58" s="1"/>
      <c r="R58" s="1"/>
      <c r="S58" s="1"/>
      <c r="T58" s="1"/>
    </row>
    <row r="59" ht="14.25" customHeight="1">
      <c r="A59" s="1"/>
      <c r="B59" s="1"/>
      <c r="C59" s="11" t="s">
        <v>67</v>
      </c>
      <c r="D59" s="3"/>
      <c r="E59" s="1"/>
      <c r="F59" s="3"/>
      <c r="G59" s="1"/>
      <c r="H59" s="3"/>
      <c r="I59" s="1"/>
      <c r="J59" s="85"/>
      <c r="K59" s="3"/>
      <c r="L59" s="1"/>
      <c r="M59" s="1"/>
      <c r="N59" s="1"/>
      <c r="O59" s="1"/>
      <c r="P59" s="1"/>
      <c r="Q59" s="1"/>
      <c r="R59" s="1"/>
      <c r="S59" s="1"/>
      <c r="T59" s="1"/>
    </row>
    <row r="60" ht="14.25" customHeight="1">
      <c r="A60" s="1"/>
      <c r="B60" s="1"/>
      <c r="C60" s="11" t="s">
        <v>68</v>
      </c>
      <c r="D60" s="3"/>
      <c r="E60" s="1"/>
      <c r="F60" s="3"/>
      <c r="G60" s="87"/>
      <c r="H60" s="3"/>
      <c r="I60" s="1"/>
      <c r="J60" s="85"/>
      <c r="K60" s="3"/>
      <c r="L60" s="1"/>
      <c r="M60" s="1"/>
      <c r="N60" s="1"/>
      <c r="O60" s="1"/>
      <c r="P60" s="1"/>
      <c r="Q60" s="1"/>
      <c r="R60" s="1"/>
      <c r="S60" s="1"/>
      <c r="T60" s="1"/>
    </row>
    <row r="61" ht="14.25" customHeight="1">
      <c r="A61" s="1"/>
      <c r="B61" s="1"/>
      <c r="C61" s="11"/>
      <c r="D61" s="1" t="s">
        <v>69</v>
      </c>
      <c r="E61" s="1"/>
      <c r="F61" s="3"/>
      <c r="G61" s="1"/>
      <c r="H61" s="88">
        <v>0.011000000000000001</v>
      </c>
      <c r="I61" s="87"/>
      <c r="J61" s="85"/>
      <c r="K61" s="3"/>
      <c r="L61" s="1"/>
      <c r="M61" s="1"/>
      <c r="N61" s="1"/>
      <c r="O61" s="1"/>
      <c r="P61" s="1"/>
      <c r="Q61" s="1"/>
      <c r="R61" s="1"/>
      <c r="S61" s="1"/>
      <c r="T61" s="1"/>
    </row>
    <row r="62" ht="14.25" customHeight="1">
      <c r="A62" s="1"/>
      <c r="B62" s="1"/>
      <c r="C62" s="11"/>
      <c r="D62" s="1" t="s">
        <v>36</v>
      </c>
      <c r="E62" s="1"/>
      <c r="F62" s="3"/>
      <c r="G62" s="1"/>
      <c r="H62" s="88">
        <v>0.055</v>
      </c>
      <c r="I62" s="87"/>
      <c r="J62" s="85"/>
      <c r="K62" s="3"/>
      <c r="L62" s="1"/>
      <c r="M62" s="1"/>
      <c r="N62" s="1"/>
      <c r="O62" s="1"/>
      <c r="P62" s="1"/>
      <c r="Q62" s="1"/>
      <c r="R62" s="1"/>
      <c r="S62" s="1"/>
      <c r="T62" s="1"/>
    </row>
    <row r="63" ht="14.25" customHeight="1">
      <c r="A63" s="1"/>
      <c r="B63" s="1"/>
      <c r="C63" s="11"/>
      <c r="D63" s="1" t="s">
        <v>70</v>
      </c>
      <c r="E63" s="1"/>
      <c r="F63" s="3"/>
      <c r="G63" s="1"/>
      <c r="H63" s="88">
        <v>0.006000000000000001</v>
      </c>
      <c r="I63" s="87"/>
      <c r="J63" s="85"/>
      <c r="K63" s="3"/>
      <c r="L63" s="1"/>
      <c r="M63" s="1"/>
      <c r="N63" s="1"/>
      <c r="O63" s="1"/>
      <c r="P63" s="1"/>
      <c r="Q63" s="1"/>
      <c r="R63" s="1"/>
      <c r="S63" s="1"/>
      <c r="T63" s="1"/>
    </row>
    <row r="64" ht="14.25" customHeight="1">
      <c r="A64" s="1"/>
      <c r="B64" s="1"/>
      <c r="C64" s="11"/>
      <c r="D64" s="1" t="s">
        <v>71</v>
      </c>
      <c r="E64" s="1"/>
      <c r="F64" s="3"/>
      <c r="G64" s="1"/>
      <c r="H64" s="88">
        <v>0.002</v>
      </c>
      <c r="I64" s="87"/>
      <c r="J64" s="85"/>
      <c r="K64" s="3"/>
      <c r="L64" s="1"/>
      <c r="M64" s="1"/>
      <c r="N64" s="1"/>
      <c r="O64" s="1"/>
      <c r="P64" s="1"/>
      <c r="Q64" s="1"/>
      <c r="R64" s="1"/>
      <c r="S64" s="1"/>
      <c r="T64" s="1"/>
    </row>
    <row r="65" ht="14.25" customHeight="1">
      <c r="A65" s="1"/>
      <c r="B65" s="1"/>
      <c r="C65" s="11"/>
      <c r="D65" s="3"/>
      <c r="E65" s="1"/>
      <c r="F65" s="3"/>
      <c r="G65" s="1"/>
      <c r="I65" s="1"/>
      <c r="J65" s="85"/>
      <c r="K65" s="3"/>
      <c r="L65" s="1"/>
      <c r="M65" s="1"/>
      <c r="N65" s="1"/>
      <c r="O65" s="1"/>
      <c r="P65" s="1"/>
      <c r="Q65" s="1"/>
      <c r="R65" s="1"/>
      <c r="S65" s="1"/>
      <c r="T65" s="1"/>
    </row>
    <row r="66" ht="14.25" customHeight="1">
      <c r="A66" s="1"/>
      <c r="B66" s="1"/>
      <c r="C66" s="11" t="s">
        <v>72</v>
      </c>
      <c r="D66" s="3"/>
      <c r="E66" s="1"/>
      <c r="F66" s="3"/>
      <c r="G66" s="87"/>
      <c r="H66" s="88">
        <v>0.23600000000000002</v>
      </c>
      <c r="I66" s="87"/>
      <c r="J66" s="85"/>
      <c r="K66" s="3"/>
      <c r="L66" s="1"/>
      <c r="M66" s="1"/>
      <c r="N66" s="1"/>
      <c r="O66" s="1"/>
      <c r="P66" s="1"/>
      <c r="Q66" s="1"/>
      <c r="R66" s="1"/>
      <c r="S66" s="1"/>
      <c r="T66" s="1"/>
    </row>
    <row r="67" ht="14.25" customHeight="1">
      <c r="A67" s="1"/>
      <c r="B67" s="1"/>
      <c r="C67" s="11" t="s">
        <v>73</v>
      </c>
      <c r="D67" s="3"/>
      <c r="E67" s="1"/>
      <c r="F67" s="3"/>
      <c r="G67" s="87"/>
      <c r="H67" s="88">
        <v>0.12</v>
      </c>
      <c r="I67" s="87"/>
      <c r="J67" s="85"/>
      <c r="K67" s="3"/>
      <c r="L67" s="1"/>
      <c r="M67" s="1"/>
      <c r="N67" s="1"/>
      <c r="O67" s="1"/>
      <c r="P67" s="1"/>
      <c r="Q67" s="1"/>
      <c r="R67" s="1"/>
      <c r="S67" s="1"/>
      <c r="T67" s="1"/>
    </row>
    <row r="68" ht="14.25" customHeight="1">
      <c r="A68" s="1"/>
      <c r="B68" s="1"/>
      <c r="C68" s="11" t="s">
        <v>74</v>
      </c>
      <c r="D68" s="3"/>
      <c r="E68" s="1"/>
      <c r="F68" s="3"/>
      <c r="G68" s="89">
        <f>J28</f>
        <v>1200</v>
      </c>
      <c r="H68" s="3"/>
      <c r="I68" s="87"/>
      <c r="J68" s="85"/>
      <c r="K68" s="3"/>
      <c r="L68" s="1"/>
      <c r="M68" s="1"/>
      <c r="N68" s="1"/>
      <c r="O68" s="1"/>
      <c r="P68" s="1"/>
      <c r="Q68" s="1"/>
      <c r="R68" s="1"/>
      <c r="S68" s="1"/>
      <c r="T68" s="1"/>
    </row>
    <row r="69" ht="14.25" customHeight="1">
      <c r="A69" s="1"/>
      <c r="B69" s="1"/>
      <c r="C69" s="90"/>
      <c r="D69" s="19"/>
      <c r="E69" s="18"/>
      <c r="F69" s="19"/>
      <c r="G69" s="18"/>
      <c r="H69" s="19"/>
      <c r="I69" s="18"/>
      <c r="J69" s="91"/>
      <c r="K69" s="3"/>
      <c r="L69" s="1"/>
      <c r="M69" s="1"/>
      <c r="N69" s="1"/>
      <c r="O69" s="1"/>
      <c r="P69" s="1"/>
      <c r="Q69" s="1"/>
      <c r="R69" s="1"/>
      <c r="S69" s="1"/>
      <c r="T69" s="1"/>
    </row>
    <row r="70" ht="14.25" customHeight="1">
      <c r="C70" s="2"/>
      <c r="D70" s="92"/>
      <c r="E70" s="2"/>
      <c r="F70" s="92"/>
      <c r="G70" s="2"/>
      <c r="H70" s="92"/>
      <c r="I70" s="2"/>
      <c r="J70" s="92"/>
      <c r="K70" s="92"/>
    </row>
  </sheetData>
  <drawing r:id="rId1"/>
</worksheet>
</file>