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barreto\Documents\econexcel\busanalytics\excelworkbooks\UtilityMax\"/>
    </mc:Choice>
  </mc:AlternateContent>
  <xr:revisionPtr revIDLastSave="0" documentId="13_ncr:1_{680D858B-3F21-47C6-9A2D-7E98173D5A31}" xr6:coauthVersionLast="36" xr6:coauthVersionMax="36" xr10:uidLastSave="{00000000-0000-0000-0000-000000000000}"/>
  <bookViews>
    <workbookView xWindow="0" yWindow="0" windowWidth="28800" windowHeight="11175" activeTab="1" xr2:uid="{505AFF49-C01F-4A45-8BEC-33DAFE3B1618}"/>
  </bookViews>
  <sheets>
    <sheet name="Sheet1" sheetId="1" r:id="rId1"/>
    <sheet name="CS1" sheetId="3" r:id="rId2"/>
    <sheet name="conopt" sheetId="2" r:id="rId3"/>
    <sheet name="practice" sheetId="4" r:id="rId4"/>
  </sheets>
  <definedNames>
    <definedName name="solver_adj" localSheetId="2" hidden="1">conopt!$A$1:$A$2</definedName>
    <definedName name="solver_adj" localSheetId="0" hidden="1">Sheet1!$A$1:$A$2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1</definedName>
    <definedName name="solver_eng" localSheetId="0" hidden="1">1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lhs1" localSheetId="2" hidden="1">conopt!$A$6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1</definedName>
    <definedName name="solver_num" localSheetId="0" hidden="1">0</definedName>
    <definedName name="solver_nwt" localSheetId="2" hidden="1">1</definedName>
    <definedName name="solver_nwt" localSheetId="0" hidden="1">1</definedName>
    <definedName name="solver_opt" localSheetId="2" hidden="1">conopt!$A$4</definedName>
    <definedName name="solver_opt" localSheetId="0" hidden="1">Sheet1!$A$4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1</definedName>
    <definedName name="solver_rel1" localSheetId="2" hidden="1">1</definedName>
    <definedName name="solver_rhs1" localSheetId="2" hidden="1">0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1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1</definedName>
    <definedName name="solver_typ" localSheetId="0" hidden="1">1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4" l="1"/>
  <c r="A9" i="4"/>
  <c r="A11" i="4" l="1"/>
  <c r="A4" i="4"/>
  <c r="A3" i="4"/>
  <c r="A2" i="4"/>
  <c r="F10" i="3" l="1"/>
  <c r="H18" i="3"/>
  <c r="F18" i="3"/>
  <c r="H16" i="3"/>
  <c r="F16" i="3"/>
  <c r="H11" i="3"/>
  <c r="H12" i="3"/>
  <c r="H13" i="3"/>
  <c r="H14" i="3"/>
  <c r="H10" i="3"/>
  <c r="G11" i="3"/>
  <c r="G12" i="3"/>
  <c r="G13" i="3"/>
  <c r="G14" i="3"/>
  <c r="G10" i="3"/>
  <c r="E10" i="3"/>
  <c r="F11" i="3"/>
  <c r="F12" i="3"/>
  <c r="F13" i="3"/>
  <c r="F14" i="3"/>
  <c r="E11" i="3" l="1"/>
  <c r="E12" i="3"/>
  <c r="E13" i="3"/>
  <c r="E14" i="3"/>
  <c r="A6" i="2"/>
  <c r="Y12" i="2" l="1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A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E3" i="1"/>
  <c r="E4" i="1"/>
  <c r="E5" i="1"/>
  <c r="E6" i="1"/>
  <c r="E7" i="1"/>
  <c r="E8" i="1"/>
  <c r="E9" i="1"/>
  <c r="E10" i="1"/>
  <c r="E11" i="1"/>
  <c r="E12" i="1"/>
  <c r="A4" i="1" l="1"/>
</calcChain>
</file>

<file path=xl/sharedStrings.xml><?xml version="1.0" encoding="utf-8"?>
<sst xmlns="http://schemas.openxmlformats.org/spreadsheetml/2006/main" count="49" uniqueCount="38">
  <si>
    <t>Brandies</t>
  </si>
  <si>
    <t>Cigars</t>
  </si>
  <si>
    <t>Utility</t>
  </si>
  <si>
    <t>constraint</t>
  </si>
  <si>
    <t>3D Surface</t>
  </si>
  <si>
    <t>Pro</t>
  </si>
  <si>
    <t>Con</t>
  </si>
  <si>
    <t>Contour</t>
  </si>
  <si>
    <t>Clearly a hill</t>
  </si>
  <si>
    <t>Constraint clear</t>
  </si>
  <si>
    <t>B*=1, C*=4 unclear</t>
  </si>
  <si>
    <t>U* unclear</t>
  </si>
  <si>
    <t>C axis unclear</t>
  </si>
  <si>
    <t>Global max clear</t>
  </si>
  <si>
    <t>Contour prereq</t>
  </si>
  <si>
    <t>B*=1, C*=4 clear</t>
  </si>
  <si>
    <t>U* clear</t>
  </si>
  <si>
    <t>Total</t>
  </si>
  <si>
    <t>Comparative Statics Analysis</t>
  </si>
  <si>
    <t>The following exogenous variables comprised the INITIAL problem:</t>
  </si>
  <si>
    <t>Exogenous Variable</t>
  </si>
  <si>
    <t>Value</t>
  </si>
  <si>
    <t>Exogenous Shock Variable</t>
  </si>
  <si>
    <t>Optimal Objective Function</t>
  </si>
  <si>
    <t>Optimal Endogenous Variable</t>
  </si>
  <si>
    <t>Utility*</t>
  </si>
  <si>
    <t>B*</t>
  </si>
  <si>
    <t>C*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</si>
  <si>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B/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Total</t>
    </r>
  </si>
  <si>
    <r>
      <rPr>
        <sz val="11"/>
        <color theme="1"/>
        <rFont val="Symbol"/>
        <family val="1"/>
        <charset val="2"/>
      </rPr>
      <t>%D</t>
    </r>
    <r>
      <rPr>
        <sz val="11"/>
        <color theme="1"/>
        <rFont val="Calibri"/>
        <family val="2"/>
        <scheme val="minor"/>
      </rPr>
      <t>B/%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Total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</si>
  <si>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C/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Total</t>
    </r>
  </si>
  <si>
    <r>
      <rPr>
        <sz val="11"/>
        <color theme="1"/>
        <rFont val="Symbol"/>
        <family val="1"/>
        <charset val="2"/>
      </rPr>
      <t>%D</t>
    </r>
    <r>
      <rPr>
        <sz val="11"/>
        <color theme="1"/>
        <rFont val="Calibri"/>
        <family val="2"/>
        <scheme val="minor"/>
      </rPr>
      <t>C/%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Total</t>
    </r>
  </si>
  <si>
    <t>max run speed elasticity of distance on sand</t>
  </si>
  <si>
    <t>%change max run speed</t>
  </si>
  <si>
    <t>%change distance on sand</t>
  </si>
  <si>
    <t>answer</t>
  </si>
  <si>
    <t>IR elasticity of group size</t>
  </si>
  <si>
    <t>%change 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</si>
</sst>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1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 Maximization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Sheet1!$E$1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27</c:v>
                </c:pt>
                <c:pt idx="4">
                  <c:v>24</c:v>
                </c:pt>
                <c:pt idx="5">
                  <c:v>15</c:v>
                </c:pt>
                <c:pt idx="6">
                  <c:v>0</c:v>
                </c:pt>
                <c:pt idx="7">
                  <c:v>-21</c:v>
                </c:pt>
                <c:pt idx="8">
                  <c:v>-48</c:v>
                </c:pt>
                <c:pt idx="9">
                  <c:v>-81</c:v>
                </c:pt>
                <c:pt idx="10">
                  <c:v>-120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A-45CC-B045-0857CF604324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19</c:v>
                </c:pt>
                <c:pt idx="1">
                  <c:v>34</c:v>
                </c:pt>
                <c:pt idx="2">
                  <c:v>43</c:v>
                </c:pt>
                <c:pt idx="3">
                  <c:v>46</c:v>
                </c:pt>
                <c:pt idx="4">
                  <c:v>43</c:v>
                </c:pt>
                <c:pt idx="5">
                  <c:v>34</c:v>
                </c:pt>
                <c:pt idx="6">
                  <c:v>19</c:v>
                </c:pt>
                <c:pt idx="7">
                  <c:v>-2</c:v>
                </c:pt>
                <c:pt idx="8">
                  <c:v>-29</c:v>
                </c:pt>
                <c:pt idx="9">
                  <c:v>-62</c:v>
                </c:pt>
                <c:pt idx="10">
                  <c:v>-101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A-45CC-B045-0857CF604324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36</c:v>
                </c:pt>
                <c:pt idx="1">
                  <c:v>51</c:v>
                </c:pt>
                <c:pt idx="2">
                  <c:v>60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36</c:v>
                </c:pt>
                <c:pt idx="7">
                  <c:v>15</c:v>
                </c:pt>
                <c:pt idx="8">
                  <c:v>-12</c:v>
                </c:pt>
                <c:pt idx="9">
                  <c:v>-45</c:v>
                </c:pt>
                <c:pt idx="10">
                  <c:v>-84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CA-45CC-B045-0857CF604324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51</c:v>
                </c:pt>
                <c:pt idx="1">
                  <c:v>66</c:v>
                </c:pt>
                <c:pt idx="2">
                  <c:v>75</c:v>
                </c:pt>
                <c:pt idx="3">
                  <c:v>78</c:v>
                </c:pt>
                <c:pt idx="4">
                  <c:v>75</c:v>
                </c:pt>
                <c:pt idx="5">
                  <c:v>66</c:v>
                </c:pt>
                <c:pt idx="6">
                  <c:v>51</c:v>
                </c:pt>
                <c:pt idx="7">
                  <c:v>30</c:v>
                </c:pt>
                <c:pt idx="8">
                  <c:v>3</c:v>
                </c:pt>
                <c:pt idx="9">
                  <c:v>-30</c:v>
                </c:pt>
                <c:pt idx="10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CA-45CC-B045-0857CF604324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64</c:v>
                </c:pt>
                <c:pt idx="1">
                  <c:v>79</c:v>
                </c:pt>
                <c:pt idx="2">
                  <c:v>88</c:v>
                </c:pt>
                <c:pt idx="3">
                  <c:v>91</c:v>
                </c:pt>
                <c:pt idx="4">
                  <c:v>88</c:v>
                </c:pt>
                <c:pt idx="5">
                  <c:v>79</c:v>
                </c:pt>
                <c:pt idx="6">
                  <c:v>64</c:v>
                </c:pt>
                <c:pt idx="7">
                  <c:v>43</c:v>
                </c:pt>
                <c:pt idx="8">
                  <c:v>16</c:v>
                </c:pt>
                <c:pt idx="9">
                  <c:v>-17</c:v>
                </c:pt>
                <c:pt idx="10">
                  <c:v>-56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CA-45CC-B045-0857CF604324}"/>
            </c:ext>
          </c:extLst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Sheet1!$J$2:$J$12</c:f>
              <c:numCache>
                <c:formatCode>General</c:formatCode>
                <c:ptCount val="11"/>
                <c:pt idx="0">
                  <c:v>75</c:v>
                </c:pt>
                <c:pt idx="1">
                  <c:v>90</c:v>
                </c:pt>
                <c:pt idx="2">
                  <c:v>99</c:v>
                </c:pt>
                <c:pt idx="3">
                  <c:v>102</c:v>
                </c:pt>
                <c:pt idx="4">
                  <c:v>99</c:v>
                </c:pt>
                <c:pt idx="5">
                  <c:v>90</c:v>
                </c:pt>
                <c:pt idx="6">
                  <c:v>75</c:v>
                </c:pt>
                <c:pt idx="7">
                  <c:v>54</c:v>
                </c:pt>
                <c:pt idx="8">
                  <c:v>27</c:v>
                </c:pt>
                <c:pt idx="9">
                  <c:v>-6</c:v>
                </c:pt>
                <c:pt idx="10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CA-45CC-B045-0857CF604324}"/>
            </c:ext>
          </c:extLst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Sheet1!$K$2:$K$12</c:f>
              <c:numCache>
                <c:formatCode>General</c:formatCode>
                <c:ptCount val="11"/>
                <c:pt idx="0">
                  <c:v>84</c:v>
                </c:pt>
                <c:pt idx="1">
                  <c:v>99</c:v>
                </c:pt>
                <c:pt idx="2">
                  <c:v>108</c:v>
                </c:pt>
                <c:pt idx="3">
                  <c:v>111</c:v>
                </c:pt>
                <c:pt idx="4">
                  <c:v>108</c:v>
                </c:pt>
                <c:pt idx="5">
                  <c:v>99</c:v>
                </c:pt>
                <c:pt idx="6">
                  <c:v>84</c:v>
                </c:pt>
                <c:pt idx="7">
                  <c:v>63</c:v>
                </c:pt>
                <c:pt idx="8">
                  <c:v>36</c:v>
                </c:pt>
                <c:pt idx="9">
                  <c:v>3</c:v>
                </c:pt>
                <c:pt idx="10">
                  <c:v>-36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CA-45CC-B045-0857CF604324}"/>
            </c:ext>
          </c:extLst>
        </c:ser>
        <c:ser>
          <c:idx val="7"/>
          <c:order val="7"/>
          <c:tx>
            <c:strRef>
              <c:f>Sheet1!$L$1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Sheet1!$L$2:$L$12</c:f>
              <c:numCache>
                <c:formatCode>General</c:formatCode>
                <c:ptCount val="11"/>
                <c:pt idx="0">
                  <c:v>91</c:v>
                </c:pt>
                <c:pt idx="1">
                  <c:v>106</c:v>
                </c:pt>
                <c:pt idx="2">
                  <c:v>115</c:v>
                </c:pt>
                <c:pt idx="3">
                  <c:v>118</c:v>
                </c:pt>
                <c:pt idx="4">
                  <c:v>115</c:v>
                </c:pt>
                <c:pt idx="5">
                  <c:v>106</c:v>
                </c:pt>
                <c:pt idx="6">
                  <c:v>91</c:v>
                </c:pt>
                <c:pt idx="7">
                  <c:v>70</c:v>
                </c:pt>
                <c:pt idx="8">
                  <c:v>43</c:v>
                </c:pt>
                <c:pt idx="9">
                  <c:v>10</c:v>
                </c:pt>
                <c:pt idx="10">
                  <c:v>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CA-45CC-B045-0857CF604324}"/>
            </c:ext>
          </c:extLst>
        </c:ser>
        <c:ser>
          <c:idx val="8"/>
          <c:order val="8"/>
          <c:tx>
            <c:strRef>
              <c:f>Sheet1!$M$1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Sheet1!$M$2:$M$12</c:f>
              <c:numCache>
                <c:formatCode>General</c:formatCode>
                <c:ptCount val="11"/>
                <c:pt idx="0">
                  <c:v>96</c:v>
                </c:pt>
                <c:pt idx="1">
                  <c:v>111</c:v>
                </c:pt>
                <c:pt idx="2">
                  <c:v>120</c:v>
                </c:pt>
                <c:pt idx="3">
                  <c:v>123</c:v>
                </c:pt>
                <c:pt idx="4">
                  <c:v>120</c:v>
                </c:pt>
                <c:pt idx="5">
                  <c:v>111</c:v>
                </c:pt>
                <c:pt idx="6">
                  <c:v>96</c:v>
                </c:pt>
                <c:pt idx="7">
                  <c:v>75</c:v>
                </c:pt>
                <c:pt idx="8">
                  <c:v>48</c:v>
                </c:pt>
                <c:pt idx="9">
                  <c:v>15</c:v>
                </c:pt>
                <c:pt idx="10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CA-45CC-B045-0857CF604324}"/>
            </c:ext>
          </c:extLst>
        </c:ser>
        <c:ser>
          <c:idx val="9"/>
          <c:order val="9"/>
          <c:tx>
            <c:strRef>
              <c:f>Sheet1!$N$1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Sheet1!$N$2:$N$12</c:f>
              <c:numCache>
                <c:formatCode>General</c:formatCode>
                <c:ptCount val="11"/>
                <c:pt idx="0">
                  <c:v>99</c:v>
                </c:pt>
                <c:pt idx="1">
                  <c:v>114</c:v>
                </c:pt>
                <c:pt idx="2">
                  <c:v>123</c:v>
                </c:pt>
                <c:pt idx="3">
                  <c:v>126</c:v>
                </c:pt>
                <c:pt idx="4">
                  <c:v>123</c:v>
                </c:pt>
                <c:pt idx="5">
                  <c:v>114</c:v>
                </c:pt>
                <c:pt idx="6">
                  <c:v>99</c:v>
                </c:pt>
                <c:pt idx="7">
                  <c:v>78</c:v>
                </c:pt>
                <c:pt idx="8">
                  <c:v>51</c:v>
                </c:pt>
                <c:pt idx="9">
                  <c:v>18</c:v>
                </c:pt>
                <c:pt idx="10">
                  <c:v>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CA-45CC-B045-0857CF604324}"/>
            </c:ext>
          </c:extLst>
        </c:ser>
        <c:ser>
          <c:idx val="10"/>
          <c:order val="10"/>
          <c:tx>
            <c:strRef>
              <c:f>Sheet1!$O$1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Sheet1!$O$2:$O$12</c:f>
              <c:numCache>
                <c:formatCode>General</c:formatCode>
                <c:ptCount val="11"/>
                <c:pt idx="0">
                  <c:v>100</c:v>
                </c:pt>
                <c:pt idx="1">
                  <c:v>115</c:v>
                </c:pt>
                <c:pt idx="2">
                  <c:v>124</c:v>
                </c:pt>
                <c:pt idx="3">
                  <c:v>127</c:v>
                </c:pt>
                <c:pt idx="4">
                  <c:v>124</c:v>
                </c:pt>
                <c:pt idx="5">
                  <c:v>115</c:v>
                </c:pt>
                <c:pt idx="6">
                  <c:v>100</c:v>
                </c:pt>
                <c:pt idx="7">
                  <c:v>79</c:v>
                </c:pt>
                <c:pt idx="8">
                  <c:v>52</c:v>
                </c:pt>
                <c:pt idx="9">
                  <c:v>19</c:v>
                </c:pt>
                <c:pt idx="1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CA-45CC-B045-0857CF604324}"/>
            </c:ext>
          </c:extLst>
        </c:ser>
        <c:ser>
          <c:idx val="11"/>
          <c:order val="11"/>
          <c:tx>
            <c:strRef>
              <c:f>Sheet1!$P$1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Sheet1!$P$2:$P$12</c:f>
              <c:numCache>
                <c:formatCode>General</c:formatCode>
                <c:ptCount val="11"/>
                <c:pt idx="0">
                  <c:v>99</c:v>
                </c:pt>
                <c:pt idx="1">
                  <c:v>114</c:v>
                </c:pt>
                <c:pt idx="2">
                  <c:v>123</c:v>
                </c:pt>
                <c:pt idx="3">
                  <c:v>126</c:v>
                </c:pt>
                <c:pt idx="4">
                  <c:v>123</c:v>
                </c:pt>
                <c:pt idx="5">
                  <c:v>114</c:v>
                </c:pt>
                <c:pt idx="6">
                  <c:v>99</c:v>
                </c:pt>
                <c:pt idx="7">
                  <c:v>78</c:v>
                </c:pt>
                <c:pt idx="8">
                  <c:v>51</c:v>
                </c:pt>
                <c:pt idx="9">
                  <c:v>18</c:v>
                </c:pt>
                <c:pt idx="10">
                  <c:v>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4CA-45CC-B045-0857CF604324}"/>
            </c:ext>
          </c:extLst>
        </c:ser>
        <c:ser>
          <c:idx val="12"/>
          <c:order val="12"/>
          <c:tx>
            <c:strRef>
              <c:f>Sheet1!$Q$1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Sheet1!$Q$2:$Q$12</c:f>
              <c:numCache>
                <c:formatCode>General</c:formatCode>
                <c:ptCount val="11"/>
                <c:pt idx="0">
                  <c:v>96</c:v>
                </c:pt>
                <c:pt idx="1">
                  <c:v>111</c:v>
                </c:pt>
                <c:pt idx="2">
                  <c:v>120</c:v>
                </c:pt>
                <c:pt idx="3">
                  <c:v>123</c:v>
                </c:pt>
                <c:pt idx="4">
                  <c:v>120</c:v>
                </c:pt>
                <c:pt idx="5">
                  <c:v>111</c:v>
                </c:pt>
                <c:pt idx="6">
                  <c:v>96</c:v>
                </c:pt>
                <c:pt idx="7">
                  <c:v>75</c:v>
                </c:pt>
                <c:pt idx="8">
                  <c:v>48</c:v>
                </c:pt>
                <c:pt idx="9">
                  <c:v>15</c:v>
                </c:pt>
                <c:pt idx="10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4CA-45CC-B045-0857CF604324}"/>
            </c:ext>
          </c:extLst>
        </c:ser>
        <c:ser>
          <c:idx val="13"/>
          <c:order val="13"/>
          <c:tx>
            <c:strRef>
              <c:f>Sheet1!$R$1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Sheet1!$R$2:$R$12</c:f>
              <c:numCache>
                <c:formatCode>General</c:formatCode>
                <c:ptCount val="11"/>
                <c:pt idx="0">
                  <c:v>91</c:v>
                </c:pt>
                <c:pt idx="1">
                  <c:v>106</c:v>
                </c:pt>
                <c:pt idx="2">
                  <c:v>115</c:v>
                </c:pt>
                <c:pt idx="3">
                  <c:v>118</c:v>
                </c:pt>
                <c:pt idx="4">
                  <c:v>115</c:v>
                </c:pt>
                <c:pt idx="5">
                  <c:v>106</c:v>
                </c:pt>
                <c:pt idx="6">
                  <c:v>91</c:v>
                </c:pt>
                <c:pt idx="7">
                  <c:v>70</c:v>
                </c:pt>
                <c:pt idx="8">
                  <c:v>43</c:v>
                </c:pt>
                <c:pt idx="9">
                  <c:v>10</c:v>
                </c:pt>
                <c:pt idx="10">
                  <c:v>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4CA-45CC-B045-0857CF604324}"/>
            </c:ext>
          </c:extLst>
        </c:ser>
        <c:ser>
          <c:idx val="14"/>
          <c:order val="14"/>
          <c:tx>
            <c:strRef>
              <c:f>Sheet1!$S$1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Sheet1!$S$2:$S$12</c:f>
              <c:numCache>
                <c:formatCode>General</c:formatCode>
                <c:ptCount val="11"/>
                <c:pt idx="0">
                  <c:v>84</c:v>
                </c:pt>
                <c:pt idx="1">
                  <c:v>99</c:v>
                </c:pt>
                <c:pt idx="2">
                  <c:v>108</c:v>
                </c:pt>
                <c:pt idx="3">
                  <c:v>111</c:v>
                </c:pt>
                <c:pt idx="4">
                  <c:v>108</c:v>
                </c:pt>
                <c:pt idx="5">
                  <c:v>99</c:v>
                </c:pt>
                <c:pt idx="6">
                  <c:v>84</c:v>
                </c:pt>
                <c:pt idx="7">
                  <c:v>63</c:v>
                </c:pt>
                <c:pt idx="8">
                  <c:v>36</c:v>
                </c:pt>
                <c:pt idx="9">
                  <c:v>3</c:v>
                </c:pt>
                <c:pt idx="10">
                  <c:v>-36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4CA-45CC-B045-0857CF604324}"/>
            </c:ext>
          </c:extLst>
        </c:ser>
        <c:ser>
          <c:idx val="15"/>
          <c:order val="15"/>
          <c:tx>
            <c:strRef>
              <c:f>Sheet1!$T$1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Sheet1!$T$2:$T$12</c:f>
              <c:numCache>
                <c:formatCode>General</c:formatCode>
                <c:ptCount val="11"/>
                <c:pt idx="0">
                  <c:v>75</c:v>
                </c:pt>
                <c:pt idx="1">
                  <c:v>90</c:v>
                </c:pt>
                <c:pt idx="2">
                  <c:v>99</c:v>
                </c:pt>
                <c:pt idx="3">
                  <c:v>102</c:v>
                </c:pt>
                <c:pt idx="4">
                  <c:v>99</c:v>
                </c:pt>
                <c:pt idx="5">
                  <c:v>90</c:v>
                </c:pt>
                <c:pt idx="6">
                  <c:v>75</c:v>
                </c:pt>
                <c:pt idx="7">
                  <c:v>54</c:v>
                </c:pt>
                <c:pt idx="8">
                  <c:v>27</c:v>
                </c:pt>
                <c:pt idx="9">
                  <c:v>-6</c:v>
                </c:pt>
                <c:pt idx="10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4CA-45CC-B045-0857CF604324}"/>
            </c:ext>
          </c:extLst>
        </c:ser>
        <c:ser>
          <c:idx val="16"/>
          <c:order val="16"/>
          <c:tx>
            <c:strRef>
              <c:f>Sheet1!$U$1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Sheet1!$U$2:$U$12</c:f>
              <c:numCache>
                <c:formatCode>General</c:formatCode>
                <c:ptCount val="11"/>
                <c:pt idx="0">
                  <c:v>64</c:v>
                </c:pt>
                <c:pt idx="1">
                  <c:v>79</c:v>
                </c:pt>
                <c:pt idx="2">
                  <c:v>88</c:v>
                </c:pt>
                <c:pt idx="3">
                  <c:v>91</c:v>
                </c:pt>
                <c:pt idx="4">
                  <c:v>88</c:v>
                </c:pt>
                <c:pt idx="5">
                  <c:v>79</c:v>
                </c:pt>
                <c:pt idx="6">
                  <c:v>64</c:v>
                </c:pt>
                <c:pt idx="7">
                  <c:v>43</c:v>
                </c:pt>
                <c:pt idx="8">
                  <c:v>16</c:v>
                </c:pt>
                <c:pt idx="9">
                  <c:v>-17</c:v>
                </c:pt>
                <c:pt idx="10">
                  <c:v>-56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4CA-45CC-B045-0857CF604324}"/>
            </c:ext>
          </c:extLst>
        </c:ser>
        <c:ser>
          <c:idx val="17"/>
          <c:order val="17"/>
          <c:tx>
            <c:strRef>
              <c:f>Sheet1!$V$1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Sheet1!$V$2:$V$12</c:f>
              <c:numCache>
                <c:formatCode>General</c:formatCode>
                <c:ptCount val="11"/>
                <c:pt idx="0">
                  <c:v>51</c:v>
                </c:pt>
                <c:pt idx="1">
                  <c:v>66</c:v>
                </c:pt>
                <c:pt idx="2">
                  <c:v>75</c:v>
                </c:pt>
                <c:pt idx="3">
                  <c:v>78</c:v>
                </c:pt>
                <c:pt idx="4">
                  <c:v>75</c:v>
                </c:pt>
                <c:pt idx="5">
                  <c:v>66</c:v>
                </c:pt>
                <c:pt idx="6">
                  <c:v>51</c:v>
                </c:pt>
                <c:pt idx="7">
                  <c:v>30</c:v>
                </c:pt>
                <c:pt idx="8">
                  <c:v>3</c:v>
                </c:pt>
                <c:pt idx="9">
                  <c:v>-30</c:v>
                </c:pt>
                <c:pt idx="10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4CA-45CC-B045-0857CF604324}"/>
            </c:ext>
          </c:extLst>
        </c:ser>
        <c:ser>
          <c:idx val="18"/>
          <c:order val="18"/>
          <c:tx>
            <c:strRef>
              <c:f>Sheet1!$W$1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Sheet1!$W$2:$W$12</c:f>
              <c:numCache>
                <c:formatCode>General</c:formatCode>
                <c:ptCount val="11"/>
                <c:pt idx="0">
                  <c:v>36</c:v>
                </c:pt>
                <c:pt idx="1">
                  <c:v>51</c:v>
                </c:pt>
                <c:pt idx="2">
                  <c:v>60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36</c:v>
                </c:pt>
                <c:pt idx="7">
                  <c:v>15</c:v>
                </c:pt>
                <c:pt idx="8">
                  <c:v>-12</c:v>
                </c:pt>
                <c:pt idx="9">
                  <c:v>-45</c:v>
                </c:pt>
                <c:pt idx="10">
                  <c:v>-84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4CA-45CC-B045-0857CF604324}"/>
            </c:ext>
          </c:extLst>
        </c:ser>
        <c:ser>
          <c:idx val="19"/>
          <c:order val="19"/>
          <c:tx>
            <c:strRef>
              <c:f>Sheet1!$X$1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Sheet1!$X$2:$X$12</c:f>
              <c:numCache>
                <c:formatCode>General</c:formatCode>
                <c:ptCount val="11"/>
                <c:pt idx="0">
                  <c:v>19</c:v>
                </c:pt>
                <c:pt idx="1">
                  <c:v>34</c:v>
                </c:pt>
                <c:pt idx="2">
                  <c:v>43</c:v>
                </c:pt>
                <c:pt idx="3">
                  <c:v>46</c:v>
                </c:pt>
                <c:pt idx="4">
                  <c:v>43</c:v>
                </c:pt>
                <c:pt idx="5">
                  <c:v>34</c:v>
                </c:pt>
                <c:pt idx="6">
                  <c:v>19</c:v>
                </c:pt>
                <c:pt idx="7">
                  <c:v>-2</c:v>
                </c:pt>
                <c:pt idx="8">
                  <c:v>-29</c:v>
                </c:pt>
                <c:pt idx="9">
                  <c:v>-62</c:v>
                </c:pt>
                <c:pt idx="10">
                  <c:v>-101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4CA-45CC-B045-0857CF604324}"/>
            </c:ext>
          </c:extLst>
        </c:ser>
        <c:ser>
          <c:idx val="20"/>
          <c:order val="20"/>
          <c:tx>
            <c:strRef>
              <c:f>Sheet1!$Y$1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Sheet1!$Y$2:$Y$12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27</c:v>
                </c:pt>
                <c:pt idx="4">
                  <c:v>24</c:v>
                </c:pt>
                <c:pt idx="5">
                  <c:v>15</c:v>
                </c:pt>
                <c:pt idx="6">
                  <c:v>0</c:v>
                </c:pt>
                <c:pt idx="7">
                  <c:v>-21</c:v>
                </c:pt>
                <c:pt idx="8">
                  <c:v>-48</c:v>
                </c:pt>
                <c:pt idx="9">
                  <c:v>-81</c:v>
                </c:pt>
                <c:pt idx="10">
                  <c:v>-120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4CA-45CC-B045-0857CF60432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6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7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8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2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2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22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23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24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411123471"/>
        <c:axId val="663238207"/>
        <c:axId val="348008271"/>
      </c:surface3DChart>
      <c:catAx>
        <c:axId val="41112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Brandies</a:t>
                </a:r>
              </a:p>
            </c:rich>
          </c:tx>
          <c:layout>
            <c:manualLayout>
              <c:xMode val="edge"/>
              <c:yMode val="edge"/>
              <c:x val="0.37114041994750652"/>
              <c:y val="0.7002489792942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38207"/>
        <c:crosses val="autoZero"/>
        <c:auto val="1"/>
        <c:lblAlgn val="ctr"/>
        <c:lblOffset val="100"/>
        <c:noMultiLvlLbl val="0"/>
      </c:catAx>
      <c:valAx>
        <c:axId val="6632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23471"/>
        <c:crosses val="autoZero"/>
        <c:crossBetween val="midCat"/>
        <c:majorUnit val="10"/>
      </c:valAx>
      <c:serAx>
        <c:axId val="348008271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Cigars</a:t>
                </a:r>
              </a:p>
            </c:rich>
          </c:tx>
          <c:layout>
            <c:manualLayout>
              <c:xMode val="edge"/>
              <c:yMode val="edge"/>
              <c:x val="0.78020275590551169"/>
              <c:y val="0.5021657188684747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38207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 Maximization: Contour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Sheet1!$E$1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27</c:v>
                </c:pt>
                <c:pt idx="4">
                  <c:v>24</c:v>
                </c:pt>
                <c:pt idx="5">
                  <c:v>15</c:v>
                </c:pt>
                <c:pt idx="6">
                  <c:v>0</c:v>
                </c:pt>
                <c:pt idx="7">
                  <c:v>-21</c:v>
                </c:pt>
                <c:pt idx="8">
                  <c:v>-48</c:v>
                </c:pt>
                <c:pt idx="9">
                  <c:v>-81</c:v>
                </c:pt>
                <c:pt idx="10">
                  <c:v>-120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E-4F10-BB46-0C23E675C8F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19</c:v>
                </c:pt>
                <c:pt idx="1">
                  <c:v>34</c:v>
                </c:pt>
                <c:pt idx="2">
                  <c:v>43</c:v>
                </c:pt>
                <c:pt idx="3">
                  <c:v>46</c:v>
                </c:pt>
                <c:pt idx="4">
                  <c:v>43</c:v>
                </c:pt>
                <c:pt idx="5">
                  <c:v>34</c:v>
                </c:pt>
                <c:pt idx="6">
                  <c:v>19</c:v>
                </c:pt>
                <c:pt idx="7">
                  <c:v>-2</c:v>
                </c:pt>
                <c:pt idx="8">
                  <c:v>-29</c:v>
                </c:pt>
                <c:pt idx="9">
                  <c:v>-62</c:v>
                </c:pt>
                <c:pt idx="10">
                  <c:v>-101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E-4F10-BB46-0C23E675C8F6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36</c:v>
                </c:pt>
                <c:pt idx="1">
                  <c:v>51</c:v>
                </c:pt>
                <c:pt idx="2">
                  <c:v>60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36</c:v>
                </c:pt>
                <c:pt idx="7">
                  <c:v>15</c:v>
                </c:pt>
                <c:pt idx="8">
                  <c:v>-12</c:v>
                </c:pt>
                <c:pt idx="9">
                  <c:v>-45</c:v>
                </c:pt>
                <c:pt idx="10">
                  <c:v>-84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E-4F10-BB46-0C23E675C8F6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51</c:v>
                </c:pt>
                <c:pt idx="1">
                  <c:v>66</c:v>
                </c:pt>
                <c:pt idx="2">
                  <c:v>75</c:v>
                </c:pt>
                <c:pt idx="3">
                  <c:v>78</c:v>
                </c:pt>
                <c:pt idx="4">
                  <c:v>75</c:v>
                </c:pt>
                <c:pt idx="5">
                  <c:v>66</c:v>
                </c:pt>
                <c:pt idx="6">
                  <c:v>51</c:v>
                </c:pt>
                <c:pt idx="7">
                  <c:v>30</c:v>
                </c:pt>
                <c:pt idx="8">
                  <c:v>3</c:v>
                </c:pt>
                <c:pt idx="9">
                  <c:v>-30</c:v>
                </c:pt>
                <c:pt idx="10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E-4F10-BB46-0C23E675C8F6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64</c:v>
                </c:pt>
                <c:pt idx="1">
                  <c:v>79</c:v>
                </c:pt>
                <c:pt idx="2">
                  <c:v>88</c:v>
                </c:pt>
                <c:pt idx="3">
                  <c:v>91</c:v>
                </c:pt>
                <c:pt idx="4">
                  <c:v>88</c:v>
                </c:pt>
                <c:pt idx="5">
                  <c:v>79</c:v>
                </c:pt>
                <c:pt idx="6">
                  <c:v>64</c:v>
                </c:pt>
                <c:pt idx="7">
                  <c:v>43</c:v>
                </c:pt>
                <c:pt idx="8">
                  <c:v>16</c:v>
                </c:pt>
                <c:pt idx="9">
                  <c:v>-17</c:v>
                </c:pt>
                <c:pt idx="10">
                  <c:v>-56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E-4F10-BB46-0C23E675C8F6}"/>
            </c:ext>
          </c:extLst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Sheet1!$J$2:$J$12</c:f>
              <c:numCache>
                <c:formatCode>General</c:formatCode>
                <c:ptCount val="11"/>
                <c:pt idx="0">
                  <c:v>75</c:v>
                </c:pt>
                <c:pt idx="1">
                  <c:v>90</c:v>
                </c:pt>
                <c:pt idx="2">
                  <c:v>99</c:v>
                </c:pt>
                <c:pt idx="3">
                  <c:v>102</c:v>
                </c:pt>
                <c:pt idx="4">
                  <c:v>99</c:v>
                </c:pt>
                <c:pt idx="5">
                  <c:v>90</c:v>
                </c:pt>
                <c:pt idx="6">
                  <c:v>75</c:v>
                </c:pt>
                <c:pt idx="7">
                  <c:v>54</c:v>
                </c:pt>
                <c:pt idx="8">
                  <c:v>27</c:v>
                </c:pt>
                <c:pt idx="9">
                  <c:v>-6</c:v>
                </c:pt>
                <c:pt idx="10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E-4F10-BB46-0C23E675C8F6}"/>
            </c:ext>
          </c:extLst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Sheet1!$K$2:$K$12</c:f>
              <c:numCache>
                <c:formatCode>General</c:formatCode>
                <c:ptCount val="11"/>
                <c:pt idx="0">
                  <c:v>84</c:v>
                </c:pt>
                <c:pt idx="1">
                  <c:v>99</c:v>
                </c:pt>
                <c:pt idx="2">
                  <c:v>108</c:v>
                </c:pt>
                <c:pt idx="3">
                  <c:v>111</c:v>
                </c:pt>
                <c:pt idx="4">
                  <c:v>108</c:v>
                </c:pt>
                <c:pt idx="5">
                  <c:v>99</c:v>
                </c:pt>
                <c:pt idx="6">
                  <c:v>84</c:v>
                </c:pt>
                <c:pt idx="7">
                  <c:v>63</c:v>
                </c:pt>
                <c:pt idx="8">
                  <c:v>36</c:v>
                </c:pt>
                <c:pt idx="9">
                  <c:v>3</c:v>
                </c:pt>
                <c:pt idx="10">
                  <c:v>-36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E-4F10-BB46-0C23E675C8F6}"/>
            </c:ext>
          </c:extLst>
        </c:ser>
        <c:ser>
          <c:idx val="7"/>
          <c:order val="7"/>
          <c:tx>
            <c:strRef>
              <c:f>Sheet1!$L$1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Sheet1!$L$2:$L$12</c:f>
              <c:numCache>
                <c:formatCode>General</c:formatCode>
                <c:ptCount val="11"/>
                <c:pt idx="0">
                  <c:v>91</c:v>
                </c:pt>
                <c:pt idx="1">
                  <c:v>106</c:v>
                </c:pt>
                <c:pt idx="2">
                  <c:v>115</c:v>
                </c:pt>
                <c:pt idx="3">
                  <c:v>118</c:v>
                </c:pt>
                <c:pt idx="4">
                  <c:v>115</c:v>
                </c:pt>
                <c:pt idx="5">
                  <c:v>106</c:v>
                </c:pt>
                <c:pt idx="6">
                  <c:v>91</c:v>
                </c:pt>
                <c:pt idx="7">
                  <c:v>70</c:v>
                </c:pt>
                <c:pt idx="8">
                  <c:v>43</c:v>
                </c:pt>
                <c:pt idx="9">
                  <c:v>10</c:v>
                </c:pt>
                <c:pt idx="10">
                  <c:v>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E-4F10-BB46-0C23E675C8F6}"/>
            </c:ext>
          </c:extLst>
        </c:ser>
        <c:ser>
          <c:idx val="8"/>
          <c:order val="8"/>
          <c:tx>
            <c:strRef>
              <c:f>Sheet1!$M$1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Sheet1!$M$2:$M$12</c:f>
              <c:numCache>
                <c:formatCode>General</c:formatCode>
                <c:ptCount val="11"/>
                <c:pt idx="0">
                  <c:v>96</c:v>
                </c:pt>
                <c:pt idx="1">
                  <c:v>111</c:v>
                </c:pt>
                <c:pt idx="2">
                  <c:v>120</c:v>
                </c:pt>
                <c:pt idx="3">
                  <c:v>123</c:v>
                </c:pt>
                <c:pt idx="4">
                  <c:v>120</c:v>
                </c:pt>
                <c:pt idx="5">
                  <c:v>111</c:v>
                </c:pt>
                <c:pt idx="6">
                  <c:v>96</c:v>
                </c:pt>
                <c:pt idx="7">
                  <c:v>75</c:v>
                </c:pt>
                <c:pt idx="8">
                  <c:v>48</c:v>
                </c:pt>
                <c:pt idx="9">
                  <c:v>15</c:v>
                </c:pt>
                <c:pt idx="10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E-4F10-BB46-0C23E675C8F6}"/>
            </c:ext>
          </c:extLst>
        </c:ser>
        <c:ser>
          <c:idx val="9"/>
          <c:order val="9"/>
          <c:tx>
            <c:strRef>
              <c:f>Sheet1!$N$1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Sheet1!$N$2:$N$12</c:f>
              <c:numCache>
                <c:formatCode>General</c:formatCode>
                <c:ptCount val="11"/>
                <c:pt idx="0">
                  <c:v>99</c:v>
                </c:pt>
                <c:pt idx="1">
                  <c:v>114</c:v>
                </c:pt>
                <c:pt idx="2">
                  <c:v>123</c:v>
                </c:pt>
                <c:pt idx="3">
                  <c:v>126</c:v>
                </c:pt>
                <c:pt idx="4">
                  <c:v>123</c:v>
                </c:pt>
                <c:pt idx="5">
                  <c:v>114</c:v>
                </c:pt>
                <c:pt idx="6">
                  <c:v>99</c:v>
                </c:pt>
                <c:pt idx="7">
                  <c:v>78</c:v>
                </c:pt>
                <c:pt idx="8">
                  <c:v>51</c:v>
                </c:pt>
                <c:pt idx="9">
                  <c:v>18</c:v>
                </c:pt>
                <c:pt idx="10">
                  <c:v>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AE-4F10-BB46-0C23E675C8F6}"/>
            </c:ext>
          </c:extLst>
        </c:ser>
        <c:ser>
          <c:idx val="10"/>
          <c:order val="10"/>
          <c:tx>
            <c:strRef>
              <c:f>Sheet1!$O$1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Sheet1!$O$2:$O$12</c:f>
              <c:numCache>
                <c:formatCode>General</c:formatCode>
                <c:ptCount val="11"/>
                <c:pt idx="0">
                  <c:v>100</c:v>
                </c:pt>
                <c:pt idx="1">
                  <c:v>115</c:v>
                </c:pt>
                <c:pt idx="2">
                  <c:v>124</c:v>
                </c:pt>
                <c:pt idx="3">
                  <c:v>127</c:v>
                </c:pt>
                <c:pt idx="4">
                  <c:v>124</c:v>
                </c:pt>
                <c:pt idx="5">
                  <c:v>115</c:v>
                </c:pt>
                <c:pt idx="6">
                  <c:v>100</c:v>
                </c:pt>
                <c:pt idx="7">
                  <c:v>79</c:v>
                </c:pt>
                <c:pt idx="8">
                  <c:v>52</c:v>
                </c:pt>
                <c:pt idx="9">
                  <c:v>19</c:v>
                </c:pt>
                <c:pt idx="1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AE-4F10-BB46-0C23E675C8F6}"/>
            </c:ext>
          </c:extLst>
        </c:ser>
        <c:ser>
          <c:idx val="11"/>
          <c:order val="11"/>
          <c:tx>
            <c:strRef>
              <c:f>Sheet1!$P$1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Sheet1!$P$2:$P$12</c:f>
              <c:numCache>
                <c:formatCode>General</c:formatCode>
                <c:ptCount val="11"/>
                <c:pt idx="0">
                  <c:v>99</c:v>
                </c:pt>
                <c:pt idx="1">
                  <c:v>114</c:v>
                </c:pt>
                <c:pt idx="2">
                  <c:v>123</c:v>
                </c:pt>
                <c:pt idx="3">
                  <c:v>126</c:v>
                </c:pt>
                <c:pt idx="4">
                  <c:v>123</c:v>
                </c:pt>
                <c:pt idx="5">
                  <c:v>114</c:v>
                </c:pt>
                <c:pt idx="6">
                  <c:v>99</c:v>
                </c:pt>
                <c:pt idx="7">
                  <c:v>78</c:v>
                </c:pt>
                <c:pt idx="8">
                  <c:v>51</c:v>
                </c:pt>
                <c:pt idx="9">
                  <c:v>18</c:v>
                </c:pt>
                <c:pt idx="10">
                  <c:v>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AE-4F10-BB46-0C23E675C8F6}"/>
            </c:ext>
          </c:extLst>
        </c:ser>
        <c:ser>
          <c:idx val="12"/>
          <c:order val="12"/>
          <c:tx>
            <c:strRef>
              <c:f>Sheet1!$Q$1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Sheet1!$Q$2:$Q$12</c:f>
              <c:numCache>
                <c:formatCode>General</c:formatCode>
                <c:ptCount val="11"/>
                <c:pt idx="0">
                  <c:v>96</c:v>
                </c:pt>
                <c:pt idx="1">
                  <c:v>111</c:v>
                </c:pt>
                <c:pt idx="2">
                  <c:v>120</c:v>
                </c:pt>
                <c:pt idx="3">
                  <c:v>123</c:v>
                </c:pt>
                <c:pt idx="4">
                  <c:v>120</c:v>
                </c:pt>
                <c:pt idx="5">
                  <c:v>111</c:v>
                </c:pt>
                <c:pt idx="6">
                  <c:v>96</c:v>
                </c:pt>
                <c:pt idx="7">
                  <c:v>75</c:v>
                </c:pt>
                <c:pt idx="8">
                  <c:v>48</c:v>
                </c:pt>
                <c:pt idx="9">
                  <c:v>15</c:v>
                </c:pt>
                <c:pt idx="10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AE-4F10-BB46-0C23E675C8F6}"/>
            </c:ext>
          </c:extLst>
        </c:ser>
        <c:ser>
          <c:idx val="13"/>
          <c:order val="13"/>
          <c:tx>
            <c:strRef>
              <c:f>Sheet1!$R$1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Sheet1!$R$2:$R$12</c:f>
              <c:numCache>
                <c:formatCode>General</c:formatCode>
                <c:ptCount val="11"/>
                <c:pt idx="0">
                  <c:v>91</c:v>
                </c:pt>
                <c:pt idx="1">
                  <c:v>106</c:v>
                </c:pt>
                <c:pt idx="2">
                  <c:v>115</c:v>
                </c:pt>
                <c:pt idx="3">
                  <c:v>118</c:v>
                </c:pt>
                <c:pt idx="4">
                  <c:v>115</c:v>
                </c:pt>
                <c:pt idx="5">
                  <c:v>106</c:v>
                </c:pt>
                <c:pt idx="6">
                  <c:v>91</c:v>
                </c:pt>
                <c:pt idx="7">
                  <c:v>70</c:v>
                </c:pt>
                <c:pt idx="8">
                  <c:v>43</c:v>
                </c:pt>
                <c:pt idx="9">
                  <c:v>10</c:v>
                </c:pt>
                <c:pt idx="10">
                  <c:v>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3AE-4F10-BB46-0C23E675C8F6}"/>
            </c:ext>
          </c:extLst>
        </c:ser>
        <c:ser>
          <c:idx val="14"/>
          <c:order val="14"/>
          <c:tx>
            <c:strRef>
              <c:f>Sheet1!$S$1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Sheet1!$S$2:$S$12</c:f>
              <c:numCache>
                <c:formatCode>General</c:formatCode>
                <c:ptCount val="11"/>
                <c:pt idx="0">
                  <c:v>84</c:v>
                </c:pt>
                <c:pt idx="1">
                  <c:v>99</c:v>
                </c:pt>
                <c:pt idx="2">
                  <c:v>108</c:v>
                </c:pt>
                <c:pt idx="3">
                  <c:v>111</c:v>
                </c:pt>
                <c:pt idx="4">
                  <c:v>108</c:v>
                </c:pt>
                <c:pt idx="5">
                  <c:v>99</c:v>
                </c:pt>
                <c:pt idx="6">
                  <c:v>84</c:v>
                </c:pt>
                <c:pt idx="7">
                  <c:v>63</c:v>
                </c:pt>
                <c:pt idx="8">
                  <c:v>36</c:v>
                </c:pt>
                <c:pt idx="9">
                  <c:v>3</c:v>
                </c:pt>
                <c:pt idx="10">
                  <c:v>-36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AE-4F10-BB46-0C23E675C8F6}"/>
            </c:ext>
          </c:extLst>
        </c:ser>
        <c:ser>
          <c:idx val="15"/>
          <c:order val="15"/>
          <c:tx>
            <c:strRef>
              <c:f>Sheet1!$T$1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Sheet1!$T$2:$T$12</c:f>
              <c:numCache>
                <c:formatCode>General</c:formatCode>
                <c:ptCount val="11"/>
                <c:pt idx="0">
                  <c:v>75</c:v>
                </c:pt>
                <c:pt idx="1">
                  <c:v>90</c:v>
                </c:pt>
                <c:pt idx="2">
                  <c:v>99</c:v>
                </c:pt>
                <c:pt idx="3">
                  <c:v>102</c:v>
                </c:pt>
                <c:pt idx="4">
                  <c:v>99</c:v>
                </c:pt>
                <c:pt idx="5">
                  <c:v>90</c:v>
                </c:pt>
                <c:pt idx="6">
                  <c:v>75</c:v>
                </c:pt>
                <c:pt idx="7">
                  <c:v>54</c:v>
                </c:pt>
                <c:pt idx="8">
                  <c:v>27</c:v>
                </c:pt>
                <c:pt idx="9">
                  <c:v>-6</c:v>
                </c:pt>
                <c:pt idx="10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3AE-4F10-BB46-0C23E675C8F6}"/>
            </c:ext>
          </c:extLst>
        </c:ser>
        <c:ser>
          <c:idx val="16"/>
          <c:order val="16"/>
          <c:tx>
            <c:strRef>
              <c:f>Sheet1!$U$1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Sheet1!$U$2:$U$12</c:f>
              <c:numCache>
                <c:formatCode>General</c:formatCode>
                <c:ptCount val="11"/>
                <c:pt idx="0">
                  <c:v>64</c:v>
                </c:pt>
                <c:pt idx="1">
                  <c:v>79</c:v>
                </c:pt>
                <c:pt idx="2">
                  <c:v>88</c:v>
                </c:pt>
                <c:pt idx="3">
                  <c:v>91</c:v>
                </c:pt>
                <c:pt idx="4">
                  <c:v>88</c:v>
                </c:pt>
                <c:pt idx="5">
                  <c:v>79</c:v>
                </c:pt>
                <c:pt idx="6">
                  <c:v>64</c:v>
                </c:pt>
                <c:pt idx="7">
                  <c:v>43</c:v>
                </c:pt>
                <c:pt idx="8">
                  <c:v>16</c:v>
                </c:pt>
                <c:pt idx="9">
                  <c:v>-17</c:v>
                </c:pt>
                <c:pt idx="10">
                  <c:v>-56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3AE-4F10-BB46-0C23E675C8F6}"/>
            </c:ext>
          </c:extLst>
        </c:ser>
        <c:ser>
          <c:idx val="17"/>
          <c:order val="17"/>
          <c:tx>
            <c:strRef>
              <c:f>Sheet1!$V$1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Sheet1!$V$2:$V$12</c:f>
              <c:numCache>
                <c:formatCode>General</c:formatCode>
                <c:ptCount val="11"/>
                <c:pt idx="0">
                  <c:v>51</c:v>
                </c:pt>
                <c:pt idx="1">
                  <c:v>66</c:v>
                </c:pt>
                <c:pt idx="2">
                  <c:v>75</c:v>
                </c:pt>
                <c:pt idx="3">
                  <c:v>78</c:v>
                </c:pt>
                <c:pt idx="4">
                  <c:v>75</c:v>
                </c:pt>
                <c:pt idx="5">
                  <c:v>66</c:v>
                </c:pt>
                <c:pt idx="6">
                  <c:v>51</c:v>
                </c:pt>
                <c:pt idx="7">
                  <c:v>30</c:v>
                </c:pt>
                <c:pt idx="8">
                  <c:v>3</c:v>
                </c:pt>
                <c:pt idx="9">
                  <c:v>-30</c:v>
                </c:pt>
                <c:pt idx="10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3AE-4F10-BB46-0C23E675C8F6}"/>
            </c:ext>
          </c:extLst>
        </c:ser>
        <c:ser>
          <c:idx val="18"/>
          <c:order val="18"/>
          <c:tx>
            <c:strRef>
              <c:f>Sheet1!$W$1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Sheet1!$W$2:$W$12</c:f>
              <c:numCache>
                <c:formatCode>General</c:formatCode>
                <c:ptCount val="11"/>
                <c:pt idx="0">
                  <c:v>36</c:v>
                </c:pt>
                <c:pt idx="1">
                  <c:v>51</c:v>
                </c:pt>
                <c:pt idx="2">
                  <c:v>60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36</c:v>
                </c:pt>
                <c:pt idx="7">
                  <c:v>15</c:v>
                </c:pt>
                <c:pt idx="8">
                  <c:v>-12</c:v>
                </c:pt>
                <c:pt idx="9">
                  <c:v>-45</c:v>
                </c:pt>
                <c:pt idx="10">
                  <c:v>-84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3AE-4F10-BB46-0C23E675C8F6}"/>
            </c:ext>
          </c:extLst>
        </c:ser>
        <c:ser>
          <c:idx val="19"/>
          <c:order val="19"/>
          <c:tx>
            <c:strRef>
              <c:f>Sheet1!$X$1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Sheet1!$X$2:$X$12</c:f>
              <c:numCache>
                <c:formatCode>General</c:formatCode>
                <c:ptCount val="11"/>
                <c:pt idx="0">
                  <c:v>19</c:v>
                </c:pt>
                <c:pt idx="1">
                  <c:v>34</c:v>
                </c:pt>
                <c:pt idx="2">
                  <c:v>43</c:v>
                </c:pt>
                <c:pt idx="3">
                  <c:v>46</c:v>
                </c:pt>
                <c:pt idx="4">
                  <c:v>43</c:v>
                </c:pt>
                <c:pt idx="5">
                  <c:v>34</c:v>
                </c:pt>
                <c:pt idx="6">
                  <c:v>19</c:v>
                </c:pt>
                <c:pt idx="7">
                  <c:v>-2</c:v>
                </c:pt>
                <c:pt idx="8">
                  <c:v>-29</c:v>
                </c:pt>
                <c:pt idx="9">
                  <c:v>-62</c:v>
                </c:pt>
                <c:pt idx="10">
                  <c:v>-101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3AE-4F10-BB46-0C23E675C8F6}"/>
            </c:ext>
          </c:extLst>
        </c:ser>
        <c:ser>
          <c:idx val="20"/>
          <c:order val="20"/>
          <c:tx>
            <c:strRef>
              <c:f>Sheet1!$Y$1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Sheet1!$Y$2:$Y$12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27</c:v>
                </c:pt>
                <c:pt idx="4">
                  <c:v>24</c:v>
                </c:pt>
                <c:pt idx="5">
                  <c:v>15</c:v>
                </c:pt>
                <c:pt idx="6">
                  <c:v>0</c:v>
                </c:pt>
                <c:pt idx="7">
                  <c:v>-21</c:v>
                </c:pt>
                <c:pt idx="8">
                  <c:v>-48</c:v>
                </c:pt>
                <c:pt idx="9">
                  <c:v>-81</c:v>
                </c:pt>
                <c:pt idx="10">
                  <c:v>-120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3AE-4F10-BB46-0C23E675C8F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6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7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8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2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2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22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23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24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411123471"/>
        <c:axId val="663238207"/>
        <c:axId val="348008271"/>
      </c:surfaceChart>
      <c:catAx>
        <c:axId val="41112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Brandies</a:t>
                </a:r>
              </a:p>
            </c:rich>
          </c:tx>
          <c:layout>
            <c:manualLayout>
              <c:xMode val="edge"/>
              <c:yMode val="edge"/>
              <c:x val="0.45604286964129481"/>
              <c:y val="0.929034703995334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38207"/>
        <c:crosses val="autoZero"/>
        <c:auto val="1"/>
        <c:lblAlgn val="ctr"/>
        <c:lblOffset val="100"/>
        <c:noMultiLvlLbl val="0"/>
      </c:catAx>
      <c:valAx>
        <c:axId val="6632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Cigars</a:t>
                </a:r>
              </a:p>
            </c:rich>
          </c:tx>
          <c:layout>
            <c:manualLayout>
              <c:xMode val="edge"/>
              <c:yMode val="edge"/>
              <c:x val="0.28950349956255467"/>
              <c:y val="0.39849518810148732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23471"/>
        <c:crosses val="autoZero"/>
        <c:crossBetween val="midCat"/>
        <c:majorUnit val="10"/>
      </c:valAx>
      <c:serAx>
        <c:axId val="348008271"/>
        <c:scaling>
          <c:orientation val="minMax"/>
        </c:scaling>
        <c:delete val="0"/>
        <c:axPos val="b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38207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B* = f(Total)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'CS1'!$C$8</c:f>
              <c:strCache>
                <c:ptCount val="1"/>
                <c:pt idx="0">
                  <c:v>B*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'CS1'!$A$9:$A$14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'CS1'!$C$9:$C$14</c:f>
              <c:numCache>
                <c:formatCode>General</c:formatCode>
                <c:ptCount val="6"/>
                <c:pt idx="0">
                  <c:v>1.0000000963415216</c:v>
                </c:pt>
                <c:pt idx="1">
                  <c:v>1.2499999566499052</c:v>
                </c:pt>
                <c:pt idx="2">
                  <c:v>1.4999999512971092</c:v>
                </c:pt>
                <c:pt idx="3">
                  <c:v>1.750000050583806</c:v>
                </c:pt>
                <c:pt idx="4">
                  <c:v>2.0000000017148372</c:v>
                </c:pt>
                <c:pt idx="5">
                  <c:v>2.2500000324135252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3-44D1-8BBC-024F62E7D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88687"/>
        <c:axId val="2037714479"/>
      </c:scatterChart>
      <c:valAx>
        <c:axId val="73608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14479"/>
        <c:crosses val="autoZero"/>
        <c:crossBetween val="midCat"/>
      </c:valAx>
      <c:valAx>
        <c:axId val="203771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 Brandies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8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Constrained Utility Maximization: 3D Surface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conopt!$E$1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conopt!$E$2:$E$12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27</c:v>
                </c:pt>
                <c:pt idx="4">
                  <c:v>24</c:v>
                </c:pt>
                <c:pt idx="5">
                  <c:v>15</c:v>
                </c:pt>
                <c:pt idx="6">
                  <c:v>0</c:v>
                </c:pt>
                <c:pt idx="7">
                  <c:v>-21</c:v>
                </c:pt>
                <c:pt idx="8">
                  <c:v>-48</c:v>
                </c:pt>
                <c:pt idx="9">
                  <c:v>-81</c:v>
                </c:pt>
                <c:pt idx="10">
                  <c:v>-120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8-47DD-8700-D1720B3998A1}"/>
            </c:ext>
          </c:extLst>
        </c:ser>
        <c:ser>
          <c:idx val="1"/>
          <c:order val="1"/>
          <c:tx>
            <c:strRef>
              <c:f>conopt!$F$1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conopt!$F$2:$F$12</c:f>
              <c:numCache>
                <c:formatCode>General</c:formatCode>
                <c:ptCount val="11"/>
                <c:pt idx="0">
                  <c:v>19</c:v>
                </c:pt>
                <c:pt idx="1">
                  <c:v>34</c:v>
                </c:pt>
                <c:pt idx="2">
                  <c:v>43</c:v>
                </c:pt>
                <c:pt idx="3">
                  <c:v>46</c:v>
                </c:pt>
                <c:pt idx="4">
                  <c:v>43</c:v>
                </c:pt>
                <c:pt idx="5">
                  <c:v>34</c:v>
                </c:pt>
                <c:pt idx="6">
                  <c:v>19</c:v>
                </c:pt>
                <c:pt idx="7">
                  <c:v>-2</c:v>
                </c:pt>
                <c:pt idx="8">
                  <c:v>-29</c:v>
                </c:pt>
                <c:pt idx="9">
                  <c:v>-62</c:v>
                </c:pt>
                <c:pt idx="10">
                  <c:v>-101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8-47DD-8700-D1720B3998A1}"/>
            </c:ext>
          </c:extLst>
        </c:ser>
        <c:ser>
          <c:idx val="2"/>
          <c:order val="2"/>
          <c:tx>
            <c:strRef>
              <c:f>conopt!$G$1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conopt!$G$2:$G$12</c:f>
              <c:numCache>
                <c:formatCode>General</c:formatCode>
                <c:ptCount val="11"/>
                <c:pt idx="0">
                  <c:v>36</c:v>
                </c:pt>
                <c:pt idx="1">
                  <c:v>51</c:v>
                </c:pt>
                <c:pt idx="2">
                  <c:v>60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36</c:v>
                </c:pt>
                <c:pt idx="7">
                  <c:v>15</c:v>
                </c:pt>
                <c:pt idx="8">
                  <c:v>-12</c:v>
                </c:pt>
                <c:pt idx="9">
                  <c:v>-45</c:v>
                </c:pt>
                <c:pt idx="10">
                  <c:v>-84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8-47DD-8700-D1720B3998A1}"/>
            </c:ext>
          </c:extLst>
        </c:ser>
        <c:ser>
          <c:idx val="3"/>
          <c:order val="3"/>
          <c:tx>
            <c:strRef>
              <c:f>conopt!$H$1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conopt!$H$2:$H$12</c:f>
              <c:numCache>
                <c:formatCode>General</c:formatCode>
                <c:ptCount val="11"/>
                <c:pt idx="0">
                  <c:v>51</c:v>
                </c:pt>
                <c:pt idx="1">
                  <c:v>66</c:v>
                </c:pt>
                <c:pt idx="2">
                  <c:v>75</c:v>
                </c:pt>
                <c:pt idx="3">
                  <c:v>78</c:v>
                </c:pt>
                <c:pt idx="4">
                  <c:v>75</c:v>
                </c:pt>
                <c:pt idx="5">
                  <c:v>66</c:v>
                </c:pt>
                <c:pt idx="6">
                  <c:v>51</c:v>
                </c:pt>
                <c:pt idx="7">
                  <c:v>30</c:v>
                </c:pt>
                <c:pt idx="8">
                  <c:v>3</c:v>
                </c:pt>
                <c:pt idx="9">
                  <c:v>-30</c:v>
                </c:pt>
                <c:pt idx="10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F8-47DD-8700-D1720B3998A1}"/>
            </c:ext>
          </c:extLst>
        </c:ser>
        <c:ser>
          <c:idx val="4"/>
          <c:order val="4"/>
          <c:tx>
            <c:strRef>
              <c:f>conopt!$I$1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conopt!$I$2:$I$12</c:f>
              <c:numCache>
                <c:formatCode>General</c:formatCode>
                <c:ptCount val="11"/>
                <c:pt idx="0">
                  <c:v>64</c:v>
                </c:pt>
                <c:pt idx="1">
                  <c:v>79</c:v>
                </c:pt>
                <c:pt idx="2">
                  <c:v>88</c:v>
                </c:pt>
                <c:pt idx="3">
                  <c:v>91</c:v>
                </c:pt>
                <c:pt idx="4">
                  <c:v>88</c:v>
                </c:pt>
                <c:pt idx="5">
                  <c:v>79</c:v>
                </c:pt>
                <c:pt idx="6">
                  <c:v>64</c:v>
                </c:pt>
                <c:pt idx="7">
                  <c:v>43</c:v>
                </c:pt>
                <c:pt idx="8">
                  <c:v>16</c:v>
                </c:pt>
                <c:pt idx="9">
                  <c:v>-17</c:v>
                </c:pt>
                <c:pt idx="10">
                  <c:v>-56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F8-47DD-8700-D1720B3998A1}"/>
            </c:ext>
          </c:extLst>
        </c:ser>
        <c:ser>
          <c:idx val="5"/>
          <c:order val="5"/>
          <c:tx>
            <c:strRef>
              <c:f>conopt!$J$1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conopt!$J$2:$J$12</c:f>
              <c:numCache>
                <c:formatCode>General</c:formatCode>
                <c:ptCount val="11"/>
                <c:pt idx="0">
                  <c:v>75</c:v>
                </c:pt>
                <c:pt idx="1">
                  <c:v>90</c:v>
                </c:pt>
                <c:pt idx="2">
                  <c:v>99</c:v>
                </c:pt>
                <c:pt idx="3">
                  <c:v>102</c:v>
                </c:pt>
                <c:pt idx="4">
                  <c:v>99</c:v>
                </c:pt>
                <c:pt idx="5">
                  <c:v>90</c:v>
                </c:pt>
                <c:pt idx="6">
                  <c:v>75</c:v>
                </c:pt>
                <c:pt idx="7">
                  <c:v>54</c:v>
                </c:pt>
                <c:pt idx="8">
                  <c:v>27</c:v>
                </c:pt>
                <c:pt idx="9">
                  <c:v>-6</c:v>
                </c:pt>
                <c:pt idx="10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F8-47DD-8700-D1720B3998A1}"/>
            </c:ext>
          </c:extLst>
        </c:ser>
        <c:ser>
          <c:idx val="6"/>
          <c:order val="6"/>
          <c:tx>
            <c:strRef>
              <c:f>conopt!$K$1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conopt!$K$2:$K$12</c:f>
              <c:numCache>
                <c:formatCode>General</c:formatCode>
                <c:ptCount val="11"/>
                <c:pt idx="0">
                  <c:v>84</c:v>
                </c:pt>
                <c:pt idx="1">
                  <c:v>99</c:v>
                </c:pt>
                <c:pt idx="2">
                  <c:v>108</c:v>
                </c:pt>
                <c:pt idx="3">
                  <c:v>111</c:v>
                </c:pt>
                <c:pt idx="4">
                  <c:v>108</c:v>
                </c:pt>
                <c:pt idx="5">
                  <c:v>99</c:v>
                </c:pt>
                <c:pt idx="6">
                  <c:v>84</c:v>
                </c:pt>
                <c:pt idx="7">
                  <c:v>63</c:v>
                </c:pt>
                <c:pt idx="8">
                  <c:v>36</c:v>
                </c:pt>
                <c:pt idx="9">
                  <c:v>3</c:v>
                </c:pt>
                <c:pt idx="10">
                  <c:v>-36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F8-47DD-8700-D1720B3998A1}"/>
            </c:ext>
          </c:extLst>
        </c:ser>
        <c:ser>
          <c:idx val="7"/>
          <c:order val="7"/>
          <c:tx>
            <c:strRef>
              <c:f>conopt!$L$1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conopt!$L$2:$L$12</c:f>
              <c:numCache>
                <c:formatCode>General</c:formatCode>
                <c:ptCount val="11"/>
                <c:pt idx="0">
                  <c:v>91</c:v>
                </c:pt>
                <c:pt idx="1">
                  <c:v>106</c:v>
                </c:pt>
                <c:pt idx="2">
                  <c:v>115</c:v>
                </c:pt>
                <c:pt idx="3">
                  <c:v>118</c:v>
                </c:pt>
                <c:pt idx="4">
                  <c:v>115</c:v>
                </c:pt>
                <c:pt idx="5">
                  <c:v>106</c:v>
                </c:pt>
                <c:pt idx="6">
                  <c:v>91</c:v>
                </c:pt>
                <c:pt idx="7">
                  <c:v>70</c:v>
                </c:pt>
                <c:pt idx="8">
                  <c:v>43</c:v>
                </c:pt>
                <c:pt idx="9">
                  <c:v>10</c:v>
                </c:pt>
                <c:pt idx="10">
                  <c:v>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F8-47DD-8700-D1720B3998A1}"/>
            </c:ext>
          </c:extLst>
        </c:ser>
        <c:ser>
          <c:idx val="8"/>
          <c:order val="8"/>
          <c:tx>
            <c:strRef>
              <c:f>conopt!$M$1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conopt!$M$2:$M$12</c:f>
              <c:numCache>
                <c:formatCode>General</c:formatCode>
                <c:ptCount val="11"/>
                <c:pt idx="0">
                  <c:v>96</c:v>
                </c:pt>
                <c:pt idx="1">
                  <c:v>111</c:v>
                </c:pt>
                <c:pt idx="2">
                  <c:v>120</c:v>
                </c:pt>
                <c:pt idx="3">
                  <c:v>123</c:v>
                </c:pt>
                <c:pt idx="4">
                  <c:v>120</c:v>
                </c:pt>
                <c:pt idx="5">
                  <c:v>111</c:v>
                </c:pt>
                <c:pt idx="6">
                  <c:v>96</c:v>
                </c:pt>
                <c:pt idx="7">
                  <c:v>75</c:v>
                </c:pt>
                <c:pt idx="8">
                  <c:v>48</c:v>
                </c:pt>
                <c:pt idx="9">
                  <c:v>15</c:v>
                </c:pt>
                <c:pt idx="10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F8-47DD-8700-D1720B3998A1}"/>
            </c:ext>
          </c:extLst>
        </c:ser>
        <c:ser>
          <c:idx val="9"/>
          <c:order val="9"/>
          <c:tx>
            <c:strRef>
              <c:f>conopt!$N$1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conopt!$N$2:$N$12</c:f>
              <c:numCache>
                <c:formatCode>General</c:formatCode>
                <c:ptCount val="11"/>
                <c:pt idx="0">
                  <c:v>99</c:v>
                </c:pt>
                <c:pt idx="1">
                  <c:v>114</c:v>
                </c:pt>
                <c:pt idx="2">
                  <c:v>123</c:v>
                </c:pt>
                <c:pt idx="3">
                  <c:v>126</c:v>
                </c:pt>
                <c:pt idx="4">
                  <c:v>123</c:v>
                </c:pt>
                <c:pt idx="5">
                  <c:v>114</c:v>
                </c:pt>
                <c:pt idx="6">
                  <c:v>99</c:v>
                </c:pt>
                <c:pt idx="7">
                  <c:v>78</c:v>
                </c:pt>
                <c:pt idx="8">
                  <c:v>51</c:v>
                </c:pt>
                <c:pt idx="9">
                  <c:v>18</c:v>
                </c:pt>
                <c:pt idx="10">
                  <c:v>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F8-47DD-8700-D1720B3998A1}"/>
            </c:ext>
          </c:extLst>
        </c:ser>
        <c:ser>
          <c:idx val="10"/>
          <c:order val="10"/>
          <c:tx>
            <c:strRef>
              <c:f>conopt!$O$1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conopt!$O$2:$O$12</c:f>
              <c:numCache>
                <c:formatCode>General</c:formatCode>
                <c:ptCount val="11"/>
                <c:pt idx="0">
                  <c:v>100</c:v>
                </c:pt>
                <c:pt idx="1">
                  <c:v>115</c:v>
                </c:pt>
                <c:pt idx="2">
                  <c:v>124</c:v>
                </c:pt>
                <c:pt idx="3">
                  <c:v>127</c:v>
                </c:pt>
                <c:pt idx="4">
                  <c:v>124</c:v>
                </c:pt>
                <c:pt idx="5">
                  <c:v>115</c:v>
                </c:pt>
                <c:pt idx="6">
                  <c:v>100</c:v>
                </c:pt>
                <c:pt idx="7">
                  <c:v>79</c:v>
                </c:pt>
                <c:pt idx="8">
                  <c:v>52</c:v>
                </c:pt>
                <c:pt idx="9">
                  <c:v>19</c:v>
                </c:pt>
                <c:pt idx="1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F8-47DD-8700-D1720B3998A1}"/>
            </c:ext>
          </c:extLst>
        </c:ser>
        <c:ser>
          <c:idx val="11"/>
          <c:order val="11"/>
          <c:tx>
            <c:strRef>
              <c:f>conopt!$P$1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conopt!$P$2:$P$12</c:f>
              <c:numCache>
                <c:formatCode>General</c:formatCode>
                <c:ptCount val="11"/>
                <c:pt idx="0">
                  <c:v>99</c:v>
                </c:pt>
                <c:pt idx="1">
                  <c:v>114</c:v>
                </c:pt>
                <c:pt idx="2">
                  <c:v>123</c:v>
                </c:pt>
                <c:pt idx="3">
                  <c:v>126</c:v>
                </c:pt>
                <c:pt idx="4">
                  <c:v>123</c:v>
                </c:pt>
                <c:pt idx="5">
                  <c:v>114</c:v>
                </c:pt>
                <c:pt idx="6">
                  <c:v>99</c:v>
                </c:pt>
                <c:pt idx="7">
                  <c:v>78</c:v>
                </c:pt>
                <c:pt idx="8">
                  <c:v>51</c:v>
                </c:pt>
                <c:pt idx="9">
                  <c:v>18</c:v>
                </c:pt>
                <c:pt idx="10">
                  <c:v>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F8-47DD-8700-D1720B3998A1}"/>
            </c:ext>
          </c:extLst>
        </c:ser>
        <c:ser>
          <c:idx val="12"/>
          <c:order val="12"/>
          <c:tx>
            <c:strRef>
              <c:f>conopt!$Q$1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conopt!$Q$2:$Q$12</c:f>
              <c:numCache>
                <c:formatCode>General</c:formatCode>
                <c:ptCount val="11"/>
                <c:pt idx="0">
                  <c:v>96</c:v>
                </c:pt>
                <c:pt idx="1">
                  <c:v>111</c:v>
                </c:pt>
                <c:pt idx="2">
                  <c:v>120</c:v>
                </c:pt>
                <c:pt idx="3">
                  <c:v>123</c:v>
                </c:pt>
                <c:pt idx="4">
                  <c:v>120</c:v>
                </c:pt>
                <c:pt idx="5">
                  <c:v>111</c:v>
                </c:pt>
                <c:pt idx="6">
                  <c:v>96</c:v>
                </c:pt>
                <c:pt idx="7">
                  <c:v>75</c:v>
                </c:pt>
                <c:pt idx="8">
                  <c:v>48</c:v>
                </c:pt>
                <c:pt idx="9">
                  <c:v>15</c:v>
                </c:pt>
                <c:pt idx="10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F8-47DD-8700-D1720B3998A1}"/>
            </c:ext>
          </c:extLst>
        </c:ser>
        <c:ser>
          <c:idx val="13"/>
          <c:order val="13"/>
          <c:tx>
            <c:strRef>
              <c:f>conopt!$R$1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conopt!$R$2:$R$12</c:f>
              <c:numCache>
                <c:formatCode>General</c:formatCode>
                <c:ptCount val="11"/>
                <c:pt idx="0">
                  <c:v>91</c:v>
                </c:pt>
                <c:pt idx="1">
                  <c:v>106</c:v>
                </c:pt>
                <c:pt idx="2">
                  <c:v>115</c:v>
                </c:pt>
                <c:pt idx="3">
                  <c:v>118</c:v>
                </c:pt>
                <c:pt idx="4">
                  <c:v>115</c:v>
                </c:pt>
                <c:pt idx="5">
                  <c:v>106</c:v>
                </c:pt>
                <c:pt idx="6">
                  <c:v>91</c:v>
                </c:pt>
                <c:pt idx="7">
                  <c:v>70</c:v>
                </c:pt>
                <c:pt idx="8">
                  <c:v>43</c:v>
                </c:pt>
                <c:pt idx="9">
                  <c:v>10</c:v>
                </c:pt>
                <c:pt idx="10">
                  <c:v>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DF8-47DD-8700-D1720B3998A1}"/>
            </c:ext>
          </c:extLst>
        </c:ser>
        <c:ser>
          <c:idx val="14"/>
          <c:order val="14"/>
          <c:tx>
            <c:strRef>
              <c:f>conopt!$S$1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conopt!$S$2:$S$12</c:f>
              <c:numCache>
                <c:formatCode>General</c:formatCode>
                <c:ptCount val="11"/>
                <c:pt idx="0">
                  <c:v>84</c:v>
                </c:pt>
                <c:pt idx="1">
                  <c:v>99</c:v>
                </c:pt>
                <c:pt idx="2">
                  <c:v>108</c:v>
                </c:pt>
                <c:pt idx="3">
                  <c:v>111</c:v>
                </c:pt>
                <c:pt idx="4">
                  <c:v>108</c:v>
                </c:pt>
                <c:pt idx="5">
                  <c:v>99</c:v>
                </c:pt>
                <c:pt idx="6">
                  <c:v>84</c:v>
                </c:pt>
                <c:pt idx="7">
                  <c:v>63</c:v>
                </c:pt>
                <c:pt idx="8">
                  <c:v>36</c:v>
                </c:pt>
                <c:pt idx="9">
                  <c:v>3</c:v>
                </c:pt>
                <c:pt idx="10">
                  <c:v>-36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DF8-47DD-8700-D1720B3998A1}"/>
            </c:ext>
          </c:extLst>
        </c:ser>
        <c:ser>
          <c:idx val="15"/>
          <c:order val="15"/>
          <c:tx>
            <c:strRef>
              <c:f>conopt!$T$1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conopt!$T$2:$T$12</c:f>
              <c:numCache>
                <c:formatCode>General</c:formatCode>
                <c:ptCount val="11"/>
                <c:pt idx="0">
                  <c:v>75</c:v>
                </c:pt>
                <c:pt idx="1">
                  <c:v>90</c:v>
                </c:pt>
                <c:pt idx="2">
                  <c:v>99</c:v>
                </c:pt>
                <c:pt idx="3">
                  <c:v>102</c:v>
                </c:pt>
                <c:pt idx="4">
                  <c:v>99</c:v>
                </c:pt>
                <c:pt idx="5">
                  <c:v>90</c:v>
                </c:pt>
                <c:pt idx="6">
                  <c:v>75</c:v>
                </c:pt>
                <c:pt idx="7">
                  <c:v>54</c:v>
                </c:pt>
                <c:pt idx="8">
                  <c:v>27</c:v>
                </c:pt>
                <c:pt idx="9">
                  <c:v>-6</c:v>
                </c:pt>
                <c:pt idx="10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DF8-47DD-8700-D1720B3998A1}"/>
            </c:ext>
          </c:extLst>
        </c:ser>
        <c:ser>
          <c:idx val="16"/>
          <c:order val="16"/>
          <c:tx>
            <c:strRef>
              <c:f>conopt!$U$1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conopt!$U$2:$U$12</c:f>
              <c:numCache>
                <c:formatCode>General</c:formatCode>
                <c:ptCount val="11"/>
                <c:pt idx="0">
                  <c:v>64</c:v>
                </c:pt>
                <c:pt idx="1">
                  <c:v>79</c:v>
                </c:pt>
                <c:pt idx="2">
                  <c:v>88</c:v>
                </c:pt>
                <c:pt idx="3">
                  <c:v>91</c:v>
                </c:pt>
                <c:pt idx="4">
                  <c:v>88</c:v>
                </c:pt>
                <c:pt idx="5">
                  <c:v>79</c:v>
                </c:pt>
                <c:pt idx="6">
                  <c:v>64</c:v>
                </c:pt>
                <c:pt idx="7">
                  <c:v>43</c:v>
                </c:pt>
                <c:pt idx="8">
                  <c:v>16</c:v>
                </c:pt>
                <c:pt idx="9">
                  <c:v>-17</c:v>
                </c:pt>
                <c:pt idx="10">
                  <c:v>-56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DF8-47DD-8700-D1720B3998A1}"/>
            </c:ext>
          </c:extLst>
        </c:ser>
        <c:ser>
          <c:idx val="17"/>
          <c:order val="17"/>
          <c:tx>
            <c:strRef>
              <c:f>conopt!$V$1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conopt!$V$2:$V$12</c:f>
              <c:numCache>
                <c:formatCode>General</c:formatCode>
                <c:ptCount val="11"/>
                <c:pt idx="0">
                  <c:v>51</c:v>
                </c:pt>
                <c:pt idx="1">
                  <c:v>66</c:v>
                </c:pt>
                <c:pt idx="2">
                  <c:v>75</c:v>
                </c:pt>
                <c:pt idx="3">
                  <c:v>78</c:v>
                </c:pt>
                <c:pt idx="4">
                  <c:v>75</c:v>
                </c:pt>
                <c:pt idx="5">
                  <c:v>66</c:v>
                </c:pt>
                <c:pt idx="6">
                  <c:v>51</c:v>
                </c:pt>
                <c:pt idx="7">
                  <c:v>30</c:v>
                </c:pt>
                <c:pt idx="8">
                  <c:v>3</c:v>
                </c:pt>
                <c:pt idx="9">
                  <c:v>-30</c:v>
                </c:pt>
                <c:pt idx="10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DF8-47DD-8700-D1720B3998A1}"/>
            </c:ext>
          </c:extLst>
        </c:ser>
        <c:ser>
          <c:idx val="18"/>
          <c:order val="18"/>
          <c:tx>
            <c:strRef>
              <c:f>conopt!$W$1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conopt!$W$2:$W$12</c:f>
              <c:numCache>
                <c:formatCode>General</c:formatCode>
                <c:ptCount val="11"/>
                <c:pt idx="0">
                  <c:v>36</c:v>
                </c:pt>
                <c:pt idx="1">
                  <c:v>51</c:v>
                </c:pt>
                <c:pt idx="2">
                  <c:v>60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36</c:v>
                </c:pt>
                <c:pt idx="7">
                  <c:v>15</c:v>
                </c:pt>
                <c:pt idx="8">
                  <c:v>-12</c:v>
                </c:pt>
                <c:pt idx="9">
                  <c:v>-45</c:v>
                </c:pt>
                <c:pt idx="10">
                  <c:v>-84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DF8-47DD-8700-D1720B3998A1}"/>
            </c:ext>
          </c:extLst>
        </c:ser>
        <c:ser>
          <c:idx val="19"/>
          <c:order val="19"/>
          <c:tx>
            <c:strRef>
              <c:f>conopt!$X$1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conopt!$X$2:$X$12</c:f>
              <c:numCache>
                <c:formatCode>General</c:formatCode>
                <c:ptCount val="11"/>
                <c:pt idx="0">
                  <c:v>19</c:v>
                </c:pt>
                <c:pt idx="1">
                  <c:v>34</c:v>
                </c:pt>
                <c:pt idx="2">
                  <c:v>43</c:v>
                </c:pt>
                <c:pt idx="3">
                  <c:v>46</c:v>
                </c:pt>
                <c:pt idx="4">
                  <c:v>43</c:v>
                </c:pt>
                <c:pt idx="5">
                  <c:v>34</c:v>
                </c:pt>
                <c:pt idx="6">
                  <c:v>19</c:v>
                </c:pt>
                <c:pt idx="7">
                  <c:v>-2</c:v>
                </c:pt>
                <c:pt idx="8">
                  <c:v>-29</c:v>
                </c:pt>
                <c:pt idx="9">
                  <c:v>-62</c:v>
                </c:pt>
                <c:pt idx="10">
                  <c:v>-101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DF8-47DD-8700-D1720B3998A1}"/>
            </c:ext>
          </c:extLst>
        </c:ser>
        <c:ser>
          <c:idx val="20"/>
          <c:order val="20"/>
          <c:tx>
            <c:strRef>
              <c:f>conopt!$Y$1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conopt!$Y$2:$Y$12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27</c:v>
                </c:pt>
                <c:pt idx="4">
                  <c:v>24</c:v>
                </c:pt>
                <c:pt idx="5">
                  <c:v>15</c:v>
                </c:pt>
                <c:pt idx="6">
                  <c:v>0</c:v>
                </c:pt>
                <c:pt idx="7">
                  <c:v>-21</c:v>
                </c:pt>
                <c:pt idx="8">
                  <c:v>-48</c:v>
                </c:pt>
                <c:pt idx="9">
                  <c:v>-81</c:v>
                </c:pt>
                <c:pt idx="10">
                  <c:v>-120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DF8-47DD-8700-D1720B3998A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6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7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8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2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2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22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23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24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411123471"/>
        <c:axId val="663238207"/>
        <c:axId val="348008271"/>
      </c:surface3DChart>
      <c:catAx>
        <c:axId val="41112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Brandies</a:t>
                </a:r>
              </a:p>
            </c:rich>
          </c:tx>
          <c:layout>
            <c:manualLayout>
              <c:xMode val="edge"/>
              <c:yMode val="edge"/>
              <c:x val="0.37114041994750652"/>
              <c:y val="0.7002489792942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38207"/>
        <c:crosses val="autoZero"/>
        <c:auto val="1"/>
        <c:lblAlgn val="ctr"/>
        <c:lblOffset val="100"/>
        <c:noMultiLvlLbl val="0"/>
      </c:catAx>
      <c:valAx>
        <c:axId val="6632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23471"/>
        <c:crosses val="autoZero"/>
        <c:crossBetween val="midCat"/>
        <c:majorUnit val="10"/>
      </c:valAx>
      <c:serAx>
        <c:axId val="348008271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Cigars</a:t>
                </a:r>
              </a:p>
            </c:rich>
          </c:tx>
          <c:layout>
            <c:manualLayout>
              <c:xMode val="edge"/>
              <c:yMode val="edge"/>
              <c:x val="0.78020275590551169"/>
              <c:y val="0.5021657188684747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38207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Constrained Utility Maximization: Contour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conopt!$E$1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conopt!$E$2:$E$12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27</c:v>
                </c:pt>
                <c:pt idx="4">
                  <c:v>24</c:v>
                </c:pt>
                <c:pt idx="5">
                  <c:v>15</c:v>
                </c:pt>
                <c:pt idx="6">
                  <c:v>0</c:v>
                </c:pt>
                <c:pt idx="7">
                  <c:v>-21</c:v>
                </c:pt>
                <c:pt idx="8">
                  <c:v>-48</c:v>
                </c:pt>
                <c:pt idx="9">
                  <c:v>-81</c:v>
                </c:pt>
                <c:pt idx="10">
                  <c:v>-120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0-4AA9-A6CA-44A1582619D9}"/>
            </c:ext>
          </c:extLst>
        </c:ser>
        <c:ser>
          <c:idx val="1"/>
          <c:order val="1"/>
          <c:tx>
            <c:strRef>
              <c:f>conopt!$F$1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conopt!$F$2:$F$12</c:f>
              <c:numCache>
                <c:formatCode>General</c:formatCode>
                <c:ptCount val="11"/>
                <c:pt idx="0">
                  <c:v>19</c:v>
                </c:pt>
                <c:pt idx="1">
                  <c:v>34</c:v>
                </c:pt>
                <c:pt idx="2">
                  <c:v>43</c:v>
                </c:pt>
                <c:pt idx="3">
                  <c:v>46</c:v>
                </c:pt>
                <c:pt idx="4">
                  <c:v>43</c:v>
                </c:pt>
                <c:pt idx="5">
                  <c:v>34</c:v>
                </c:pt>
                <c:pt idx="6">
                  <c:v>19</c:v>
                </c:pt>
                <c:pt idx="7">
                  <c:v>-2</c:v>
                </c:pt>
                <c:pt idx="8">
                  <c:v>-29</c:v>
                </c:pt>
                <c:pt idx="9">
                  <c:v>-62</c:v>
                </c:pt>
                <c:pt idx="10">
                  <c:v>-101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0-4AA9-A6CA-44A1582619D9}"/>
            </c:ext>
          </c:extLst>
        </c:ser>
        <c:ser>
          <c:idx val="2"/>
          <c:order val="2"/>
          <c:tx>
            <c:strRef>
              <c:f>conopt!$G$1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conopt!$G$2:$G$12</c:f>
              <c:numCache>
                <c:formatCode>General</c:formatCode>
                <c:ptCount val="11"/>
                <c:pt idx="0">
                  <c:v>36</c:v>
                </c:pt>
                <c:pt idx="1">
                  <c:v>51</c:v>
                </c:pt>
                <c:pt idx="2">
                  <c:v>60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36</c:v>
                </c:pt>
                <c:pt idx="7">
                  <c:v>15</c:v>
                </c:pt>
                <c:pt idx="8">
                  <c:v>-12</c:v>
                </c:pt>
                <c:pt idx="9">
                  <c:v>-45</c:v>
                </c:pt>
                <c:pt idx="10">
                  <c:v>-84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0-4AA9-A6CA-44A1582619D9}"/>
            </c:ext>
          </c:extLst>
        </c:ser>
        <c:ser>
          <c:idx val="3"/>
          <c:order val="3"/>
          <c:tx>
            <c:strRef>
              <c:f>conopt!$H$1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conopt!$H$2:$H$12</c:f>
              <c:numCache>
                <c:formatCode>General</c:formatCode>
                <c:ptCount val="11"/>
                <c:pt idx="0">
                  <c:v>51</c:v>
                </c:pt>
                <c:pt idx="1">
                  <c:v>66</c:v>
                </c:pt>
                <c:pt idx="2">
                  <c:v>75</c:v>
                </c:pt>
                <c:pt idx="3">
                  <c:v>78</c:v>
                </c:pt>
                <c:pt idx="4">
                  <c:v>75</c:v>
                </c:pt>
                <c:pt idx="5">
                  <c:v>66</c:v>
                </c:pt>
                <c:pt idx="6">
                  <c:v>51</c:v>
                </c:pt>
                <c:pt idx="7">
                  <c:v>30</c:v>
                </c:pt>
                <c:pt idx="8">
                  <c:v>3</c:v>
                </c:pt>
                <c:pt idx="9">
                  <c:v>-30</c:v>
                </c:pt>
                <c:pt idx="10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C0-4AA9-A6CA-44A1582619D9}"/>
            </c:ext>
          </c:extLst>
        </c:ser>
        <c:ser>
          <c:idx val="4"/>
          <c:order val="4"/>
          <c:tx>
            <c:strRef>
              <c:f>conopt!$I$1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conopt!$I$2:$I$12</c:f>
              <c:numCache>
                <c:formatCode>General</c:formatCode>
                <c:ptCount val="11"/>
                <c:pt idx="0">
                  <c:v>64</c:v>
                </c:pt>
                <c:pt idx="1">
                  <c:v>79</c:v>
                </c:pt>
                <c:pt idx="2">
                  <c:v>88</c:v>
                </c:pt>
                <c:pt idx="3">
                  <c:v>91</c:v>
                </c:pt>
                <c:pt idx="4">
                  <c:v>88</c:v>
                </c:pt>
                <c:pt idx="5">
                  <c:v>79</c:v>
                </c:pt>
                <c:pt idx="6">
                  <c:v>64</c:v>
                </c:pt>
                <c:pt idx="7">
                  <c:v>43</c:v>
                </c:pt>
                <c:pt idx="8">
                  <c:v>16</c:v>
                </c:pt>
                <c:pt idx="9">
                  <c:v>-17</c:v>
                </c:pt>
                <c:pt idx="10">
                  <c:v>-56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C0-4AA9-A6CA-44A1582619D9}"/>
            </c:ext>
          </c:extLst>
        </c:ser>
        <c:ser>
          <c:idx val="5"/>
          <c:order val="5"/>
          <c:tx>
            <c:strRef>
              <c:f>conopt!$J$1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conopt!$J$2:$J$12</c:f>
              <c:numCache>
                <c:formatCode>General</c:formatCode>
                <c:ptCount val="11"/>
                <c:pt idx="0">
                  <c:v>75</c:v>
                </c:pt>
                <c:pt idx="1">
                  <c:v>90</c:v>
                </c:pt>
                <c:pt idx="2">
                  <c:v>99</c:v>
                </c:pt>
                <c:pt idx="3">
                  <c:v>102</c:v>
                </c:pt>
                <c:pt idx="4">
                  <c:v>99</c:v>
                </c:pt>
                <c:pt idx="5">
                  <c:v>90</c:v>
                </c:pt>
                <c:pt idx="6">
                  <c:v>75</c:v>
                </c:pt>
                <c:pt idx="7">
                  <c:v>54</c:v>
                </c:pt>
                <c:pt idx="8">
                  <c:v>27</c:v>
                </c:pt>
                <c:pt idx="9">
                  <c:v>-6</c:v>
                </c:pt>
                <c:pt idx="10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C0-4AA9-A6CA-44A1582619D9}"/>
            </c:ext>
          </c:extLst>
        </c:ser>
        <c:ser>
          <c:idx val="6"/>
          <c:order val="6"/>
          <c:tx>
            <c:strRef>
              <c:f>conopt!$K$1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conopt!$K$2:$K$12</c:f>
              <c:numCache>
                <c:formatCode>General</c:formatCode>
                <c:ptCount val="11"/>
                <c:pt idx="0">
                  <c:v>84</c:v>
                </c:pt>
                <c:pt idx="1">
                  <c:v>99</c:v>
                </c:pt>
                <c:pt idx="2">
                  <c:v>108</c:v>
                </c:pt>
                <c:pt idx="3">
                  <c:v>111</c:v>
                </c:pt>
                <c:pt idx="4">
                  <c:v>108</c:v>
                </c:pt>
                <c:pt idx="5">
                  <c:v>99</c:v>
                </c:pt>
                <c:pt idx="6">
                  <c:v>84</c:v>
                </c:pt>
                <c:pt idx="7">
                  <c:v>63</c:v>
                </c:pt>
                <c:pt idx="8">
                  <c:v>36</c:v>
                </c:pt>
                <c:pt idx="9">
                  <c:v>3</c:v>
                </c:pt>
                <c:pt idx="10">
                  <c:v>-36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C0-4AA9-A6CA-44A1582619D9}"/>
            </c:ext>
          </c:extLst>
        </c:ser>
        <c:ser>
          <c:idx val="7"/>
          <c:order val="7"/>
          <c:tx>
            <c:strRef>
              <c:f>conopt!$L$1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conopt!$L$2:$L$12</c:f>
              <c:numCache>
                <c:formatCode>General</c:formatCode>
                <c:ptCount val="11"/>
                <c:pt idx="0">
                  <c:v>91</c:v>
                </c:pt>
                <c:pt idx="1">
                  <c:v>106</c:v>
                </c:pt>
                <c:pt idx="2">
                  <c:v>115</c:v>
                </c:pt>
                <c:pt idx="3">
                  <c:v>118</c:v>
                </c:pt>
                <c:pt idx="4">
                  <c:v>115</c:v>
                </c:pt>
                <c:pt idx="5">
                  <c:v>106</c:v>
                </c:pt>
                <c:pt idx="6">
                  <c:v>91</c:v>
                </c:pt>
                <c:pt idx="7">
                  <c:v>70</c:v>
                </c:pt>
                <c:pt idx="8">
                  <c:v>43</c:v>
                </c:pt>
                <c:pt idx="9">
                  <c:v>10</c:v>
                </c:pt>
                <c:pt idx="10">
                  <c:v>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C0-4AA9-A6CA-44A1582619D9}"/>
            </c:ext>
          </c:extLst>
        </c:ser>
        <c:ser>
          <c:idx val="8"/>
          <c:order val="8"/>
          <c:tx>
            <c:strRef>
              <c:f>conopt!$M$1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conopt!$M$2:$M$12</c:f>
              <c:numCache>
                <c:formatCode>General</c:formatCode>
                <c:ptCount val="11"/>
                <c:pt idx="0">
                  <c:v>96</c:v>
                </c:pt>
                <c:pt idx="1">
                  <c:v>111</c:v>
                </c:pt>
                <c:pt idx="2">
                  <c:v>120</c:v>
                </c:pt>
                <c:pt idx="3">
                  <c:v>123</c:v>
                </c:pt>
                <c:pt idx="4">
                  <c:v>120</c:v>
                </c:pt>
                <c:pt idx="5">
                  <c:v>111</c:v>
                </c:pt>
                <c:pt idx="6">
                  <c:v>96</c:v>
                </c:pt>
                <c:pt idx="7">
                  <c:v>75</c:v>
                </c:pt>
                <c:pt idx="8">
                  <c:v>48</c:v>
                </c:pt>
                <c:pt idx="9">
                  <c:v>15</c:v>
                </c:pt>
                <c:pt idx="10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C0-4AA9-A6CA-44A1582619D9}"/>
            </c:ext>
          </c:extLst>
        </c:ser>
        <c:ser>
          <c:idx val="9"/>
          <c:order val="9"/>
          <c:tx>
            <c:strRef>
              <c:f>conopt!$N$1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conopt!$N$2:$N$12</c:f>
              <c:numCache>
                <c:formatCode>General</c:formatCode>
                <c:ptCount val="11"/>
                <c:pt idx="0">
                  <c:v>99</c:v>
                </c:pt>
                <c:pt idx="1">
                  <c:v>114</c:v>
                </c:pt>
                <c:pt idx="2">
                  <c:v>123</c:v>
                </c:pt>
                <c:pt idx="3">
                  <c:v>126</c:v>
                </c:pt>
                <c:pt idx="4">
                  <c:v>123</c:v>
                </c:pt>
                <c:pt idx="5">
                  <c:v>114</c:v>
                </c:pt>
                <c:pt idx="6">
                  <c:v>99</c:v>
                </c:pt>
                <c:pt idx="7">
                  <c:v>78</c:v>
                </c:pt>
                <c:pt idx="8">
                  <c:v>51</c:v>
                </c:pt>
                <c:pt idx="9">
                  <c:v>18</c:v>
                </c:pt>
                <c:pt idx="10">
                  <c:v>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C0-4AA9-A6CA-44A1582619D9}"/>
            </c:ext>
          </c:extLst>
        </c:ser>
        <c:ser>
          <c:idx val="10"/>
          <c:order val="10"/>
          <c:tx>
            <c:strRef>
              <c:f>conopt!$O$1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conopt!$O$2:$O$12</c:f>
              <c:numCache>
                <c:formatCode>General</c:formatCode>
                <c:ptCount val="11"/>
                <c:pt idx="0">
                  <c:v>100</c:v>
                </c:pt>
                <c:pt idx="1">
                  <c:v>115</c:v>
                </c:pt>
                <c:pt idx="2">
                  <c:v>124</c:v>
                </c:pt>
                <c:pt idx="3">
                  <c:v>127</c:v>
                </c:pt>
                <c:pt idx="4">
                  <c:v>124</c:v>
                </c:pt>
                <c:pt idx="5">
                  <c:v>115</c:v>
                </c:pt>
                <c:pt idx="6">
                  <c:v>100</c:v>
                </c:pt>
                <c:pt idx="7">
                  <c:v>79</c:v>
                </c:pt>
                <c:pt idx="8">
                  <c:v>52</c:v>
                </c:pt>
                <c:pt idx="9">
                  <c:v>19</c:v>
                </c:pt>
                <c:pt idx="1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C0-4AA9-A6CA-44A1582619D9}"/>
            </c:ext>
          </c:extLst>
        </c:ser>
        <c:ser>
          <c:idx val="11"/>
          <c:order val="11"/>
          <c:tx>
            <c:strRef>
              <c:f>conopt!$P$1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conopt!$P$2:$P$12</c:f>
              <c:numCache>
                <c:formatCode>General</c:formatCode>
                <c:ptCount val="11"/>
                <c:pt idx="0">
                  <c:v>99</c:v>
                </c:pt>
                <c:pt idx="1">
                  <c:v>114</c:v>
                </c:pt>
                <c:pt idx="2">
                  <c:v>123</c:v>
                </c:pt>
                <c:pt idx="3">
                  <c:v>126</c:v>
                </c:pt>
                <c:pt idx="4">
                  <c:v>123</c:v>
                </c:pt>
                <c:pt idx="5">
                  <c:v>114</c:v>
                </c:pt>
                <c:pt idx="6">
                  <c:v>99</c:v>
                </c:pt>
                <c:pt idx="7">
                  <c:v>78</c:v>
                </c:pt>
                <c:pt idx="8">
                  <c:v>51</c:v>
                </c:pt>
                <c:pt idx="9">
                  <c:v>18</c:v>
                </c:pt>
                <c:pt idx="10">
                  <c:v>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C0-4AA9-A6CA-44A1582619D9}"/>
            </c:ext>
          </c:extLst>
        </c:ser>
        <c:ser>
          <c:idx val="12"/>
          <c:order val="12"/>
          <c:tx>
            <c:strRef>
              <c:f>conopt!$Q$1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conopt!$Q$2:$Q$12</c:f>
              <c:numCache>
                <c:formatCode>General</c:formatCode>
                <c:ptCount val="11"/>
                <c:pt idx="0">
                  <c:v>96</c:v>
                </c:pt>
                <c:pt idx="1">
                  <c:v>111</c:v>
                </c:pt>
                <c:pt idx="2">
                  <c:v>120</c:v>
                </c:pt>
                <c:pt idx="3">
                  <c:v>123</c:v>
                </c:pt>
                <c:pt idx="4">
                  <c:v>120</c:v>
                </c:pt>
                <c:pt idx="5">
                  <c:v>111</c:v>
                </c:pt>
                <c:pt idx="6">
                  <c:v>96</c:v>
                </c:pt>
                <c:pt idx="7">
                  <c:v>75</c:v>
                </c:pt>
                <c:pt idx="8">
                  <c:v>48</c:v>
                </c:pt>
                <c:pt idx="9">
                  <c:v>15</c:v>
                </c:pt>
                <c:pt idx="10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C0-4AA9-A6CA-44A1582619D9}"/>
            </c:ext>
          </c:extLst>
        </c:ser>
        <c:ser>
          <c:idx val="13"/>
          <c:order val="13"/>
          <c:tx>
            <c:strRef>
              <c:f>conopt!$R$1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conopt!$R$2:$R$12</c:f>
              <c:numCache>
                <c:formatCode>General</c:formatCode>
                <c:ptCount val="11"/>
                <c:pt idx="0">
                  <c:v>91</c:v>
                </c:pt>
                <c:pt idx="1">
                  <c:v>106</c:v>
                </c:pt>
                <c:pt idx="2">
                  <c:v>115</c:v>
                </c:pt>
                <c:pt idx="3">
                  <c:v>118</c:v>
                </c:pt>
                <c:pt idx="4">
                  <c:v>115</c:v>
                </c:pt>
                <c:pt idx="5">
                  <c:v>106</c:v>
                </c:pt>
                <c:pt idx="6">
                  <c:v>91</c:v>
                </c:pt>
                <c:pt idx="7">
                  <c:v>70</c:v>
                </c:pt>
                <c:pt idx="8">
                  <c:v>43</c:v>
                </c:pt>
                <c:pt idx="9">
                  <c:v>10</c:v>
                </c:pt>
                <c:pt idx="10">
                  <c:v>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C0-4AA9-A6CA-44A1582619D9}"/>
            </c:ext>
          </c:extLst>
        </c:ser>
        <c:ser>
          <c:idx val="14"/>
          <c:order val="14"/>
          <c:tx>
            <c:strRef>
              <c:f>conopt!$S$1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conopt!$S$2:$S$12</c:f>
              <c:numCache>
                <c:formatCode>General</c:formatCode>
                <c:ptCount val="11"/>
                <c:pt idx="0">
                  <c:v>84</c:v>
                </c:pt>
                <c:pt idx="1">
                  <c:v>99</c:v>
                </c:pt>
                <c:pt idx="2">
                  <c:v>108</c:v>
                </c:pt>
                <c:pt idx="3">
                  <c:v>111</c:v>
                </c:pt>
                <c:pt idx="4">
                  <c:v>108</c:v>
                </c:pt>
                <c:pt idx="5">
                  <c:v>99</c:v>
                </c:pt>
                <c:pt idx="6">
                  <c:v>84</c:v>
                </c:pt>
                <c:pt idx="7">
                  <c:v>63</c:v>
                </c:pt>
                <c:pt idx="8">
                  <c:v>36</c:v>
                </c:pt>
                <c:pt idx="9">
                  <c:v>3</c:v>
                </c:pt>
                <c:pt idx="10">
                  <c:v>-36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C0-4AA9-A6CA-44A1582619D9}"/>
            </c:ext>
          </c:extLst>
        </c:ser>
        <c:ser>
          <c:idx val="15"/>
          <c:order val="15"/>
          <c:tx>
            <c:strRef>
              <c:f>conopt!$T$1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conopt!$T$2:$T$12</c:f>
              <c:numCache>
                <c:formatCode>General</c:formatCode>
                <c:ptCount val="11"/>
                <c:pt idx="0">
                  <c:v>75</c:v>
                </c:pt>
                <c:pt idx="1">
                  <c:v>90</c:v>
                </c:pt>
                <c:pt idx="2">
                  <c:v>99</c:v>
                </c:pt>
                <c:pt idx="3">
                  <c:v>102</c:v>
                </c:pt>
                <c:pt idx="4">
                  <c:v>99</c:v>
                </c:pt>
                <c:pt idx="5">
                  <c:v>90</c:v>
                </c:pt>
                <c:pt idx="6">
                  <c:v>75</c:v>
                </c:pt>
                <c:pt idx="7">
                  <c:v>54</c:v>
                </c:pt>
                <c:pt idx="8">
                  <c:v>27</c:v>
                </c:pt>
                <c:pt idx="9">
                  <c:v>-6</c:v>
                </c:pt>
                <c:pt idx="10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CC0-4AA9-A6CA-44A1582619D9}"/>
            </c:ext>
          </c:extLst>
        </c:ser>
        <c:ser>
          <c:idx val="16"/>
          <c:order val="16"/>
          <c:tx>
            <c:strRef>
              <c:f>conopt!$U$1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conopt!$U$2:$U$12</c:f>
              <c:numCache>
                <c:formatCode>General</c:formatCode>
                <c:ptCount val="11"/>
                <c:pt idx="0">
                  <c:v>64</c:v>
                </c:pt>
                <c:pt idx="1">
                  <c:v>79</c:v>
                </c:pt>
                <c:pt idx="2">
                  <c:v>88</c:v>
                </c:pt>
                <c:pt idx="3">
                  <c:v>91</c:v>
                </c:pt>
                <c:pt idx="4">
                  <c:v>88</c:v>
                </c:pt>
                <c:pt idx="5">
                  <c:v>79</c:v>
                </c:pt>
                <c:pt idx="6">
                  <c:v>64</c:v>
                </c:pt>
                <c:pt idx="7">
                  <c:v>43</c:v>
                </c:pt>
                <c:pt idx="8">
                  <c:v>16</c:v>
                </c:pt>
                <c:pt idx="9">
                  <c:v>-17</c:v>
                </c:pt>
                <c:pt idx="10">
                  <c:v>-56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CC0-4AA9-A6CA-44A1582619D9}"/>
            </c:ext>
          </c:extLst>
        </c:ser>
        <c:ser>
          <c:idx val="17"/>
          <c:order val="17"/>
          <c:tx>
            <c:strRef>
              <c:f>conopt!$V$1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conopt!$V$2:$V$12</c:f>
              <c:numCache>
                <c:formatCode>General</c:formatCode>
                <c:ptCount val="11"/>
                <c:pt idx="0">
                  <c:v>51</c:v>
                </c:pt>
                <c:pt idx="1">
                  <c:v>66</c:v>
                </c:pt>
                <c:pt idx="2">
                  <c:v>75</c:v>
                </c:pt>
                <c:pt idx="3">
                  <c:v>78</c:v>
                </c:pt>
                <c:pt idx="4">
                  <c:v>75</c:v>
                </c:pt>
                <c:pt idx="5">
                  <c:v>66</c:v>
                </c:pt>
                <c:pt idx="6">
                  <c:v>51</c:v>
                </c:pt>
                <c:pt idx="7">
                  <c:v>30</c:v>
                </c:pt>
                <c:pt idx="8">
                  <c:v>3</c:v>
                </c:pt>
                <c:pt idx="9">
                  <c:v>-30</c:v>
                </c:pt>
                <c:pt idx="10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CC0-4AA9-A6CA-44A1582619D9}"/>
            </c:ext>
          </c:extLst>
        </c:ser>
        <c:ser>
          <c:idx val="18"/>
          <c:order val="18"/>
          <c:tx>
            <c:strRef>
              <c:f>conopt!$W$1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conopt!$W$2:$W$12</c:f>
              <c:numCache>
                <c:formatCode>General</c:formatCode>
                <c:ptCount val="11"/>
                <c:pt idx="0">
                  <c:v>36</c:v>
                </c:pt>
                <c:pt idx="1">
                  <c:v>51</c:v>
                </c:pt>
                <c:pt idx="2">
                  <c:v>60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36</c:v>
                </c:pt>
                <c:pt idx="7">
                  <c:v>15</c:v>
                </c:pt>
                <c:pt idx="8">
                  <c:v>-12</c:v>
                </c:pt>
                <c:pt idx="9">
                  <c:v>-45</c:v>
                </c:pt>
                <c:pt idx="10">
                  <c:v>-84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CC0-4AA9-A6CA-44A1582619D9}"/>
            </c:ext>
          </c:extLst>
        </c:ser>
        <c:ser>
          <c:idx val="19"/>
          <c:order val="19"/>
          <c:tx>
            <c:strRef>
              <c:f>conopt!$X$1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conopt!$X$2:$X$12</c:f>
              <c:numCache>
                <c:formatCode>General</c:formatCode>
                <c:ptCount val="11"/>
                <c:pt idx="0">
                  <c:v>19</c:v>
                </c:pt>
                <c:pt idx="1">
                  <c:v>34</c:v>
                </c:pt>
                <c:pt idx="2">
                  <c:v>43</c:v>
                </c:pt>
                <c:pt idx="3">
                  <c:v>46</c:v>
                </c:pt>
                <c:pt idx="4">
                  <c:v>43</c:v>
                </c:pt>
                <c:pt idx="5">
                  <c:v>34</c:v>
                </c:pt>
                <c:pt idx="6">
                  <c:v>19</c:v>
                </c:pt>
                <c:pt idx="7">
                  <c:v>-2</c:v>
                </c:pt>
                <c:pt idx="8">
                  <c:v>-29</c:v>
                </c:pt>
                <c:pt idx="9">
                  <c:v>-62</c:v>
                </c:pt>
                <c:pt idx="10">
                  <c:v>-101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CC0-4AA9-A6CA-44A1582619D9}"/>
            </c:ext>
          </c:extLst>
        </c:ser>
        <c:ser>
          <c:idx val="20"/>
          <c:order val="20"/>
          <c:tx>
            <c:strRef>
              <c:f>conopt!$Y$1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conopt!$Y$2:$Y$12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27</c:v>
                </c:pt>
                <c:pt idx="4">
                  <c:v>24</c:v>
                </c:pt>
                <c:pt idx="5">
                  <c:v>15</c:v>
                </c:pt>
                <c:pt idx="6">
                  <c:v>0</c:v>
                </c:pt>
                <c:pt idx="7">
                  <c:v>-21</c:v>
                </c:pt>
                <c:pt idx="8">
                  <c:v>-48</c:v>
                </c:pt>
                <c:pt idx="9">
                  <c:v>-81</c:v>
                </c:pt>
                <c:pt idx="10">
                  <c:v>-120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CC0-4AA9-A6CA-44A1582619D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6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7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8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2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2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22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23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24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411123471"/>
        <c:axId val="663238207"/>
        <c:axId val="348008271"/>
      </c:surfaceChart>
      <c:catAx>
        <c:axId val="41112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Brandies</a:t>
                </a:r>
              </a:p>
            </c:rich>
          </c:tx>
          <c:layout>
            <c:manualLayout>
              <c:xMode val="edge"/>
              <c:yMode val="edge"/>
              <c:x val="0.45604286964129481"/>
              <c:y val="0.929034703995334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38207"/>
        <c:crosses val="autoZero"/>
        <c:auto val="1"/>
        <c:lblAlgn val="ctr"/>
        <c:lblOffset val="100"/>
        <c:noMultiLvlLbl val="0"/>
      </c:catAx>
      <c:valAx>
        <c:axId val="6632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Cigars</a:t>
                </a:r>
              </a:p>
            </c:rich>
          </c:tx>
          <c:layout>
            <c:manualLayout>
              <c:xMode val="edge"/>
              <c:yMode val="edge"/>
              <c:x val="0.28950349956255467"/>
              <c:y val="0.39849518810148732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23471"/>
        <c:crosses val="autoZero"/>
        <c:crossBetween val="midCat"/>
        <c:majorUnit val="10"/>
      </c:valAx>
      <c:serAx>
        <c:axId val="348008271"/>
        <c:scaling>
          <c:orientation val="minMax"/>
        </c:scaling>
        <c:delete val="0"/>
        <c:axPos val="b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38207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Constrained Utility Maximization: Wireframe</a:t>
            </a:r>
            <a:r>
              <a:rPr lang="en-US" sz="1200" baseline="0"/>
              <a:t> Contour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strRef>
              <c:f>conopt!$E$1</c:f>
              <c:strCache>
                <c:ptCount val="1"/>
                <c:pt idx="0">
                  <c:v>0</c:v>
                </c:pt>
              </c:strCache>
            </c:strRef>
          </c:tx>
          <c:spPr>
            <a:ln/>
            <a:effectLst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conopt!$E$2:$E$12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27</c:v>
                </c:pt>
                <c:pt idx="4">
                  <c:v>24</c:v>
                </c:pt>
                <c:pt idx="5">
                  <c:v>15</c:v>
                </c:pt>
                <c:pt idx="6">
                  <c:v>0</c:v>
                </c:pt>
                <c:pt idx="7">
                  <c:v>-21</c:v>
                </c:pt>
                <c:pt idx="8">
                  <c:v>-48</c:v>
                </c:pt>
                <c:pt idx="9">
                  <c:v>-81</c:v>
                </c:pt>
                <c:pt idx="10">
                  <c:v>-120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4-4297-96AA-E819FA96ECB5}"/>
            </c:ext>
          </c:extLst>
        </c:ser>
        <c:ser>
          <c:idx val="1"/>
          <c:order val="1"/>
          <c:tx>
            <c:strRef>
              <c:f>conopt!$F$1</c:f>
              <c:strCache>
                <c:ptCount val="1"/>
                <c:pt idx="0">
                  <c:v>1</c:v>
                </c:pt>
              </c:strCache>
            </c:strRef>
          </c:tx>
          <c:spPr>
            <a:ln/>
            <a:effectLst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conopt!$F$2:$F$12</c:f>
              <c:numCache>
                <c:formatCode>General</c:formatCode>
                <c:ptCount val="11"/>
                <c:pt idx="0">
                  <c:v>19</c:v>
                </c:pt>
                <c:pt idx="1">
                  <c:v>34</c:v>
                </c:pt>
                <c:pt idx="2">
                  <c:v>43</c:v>
                </c:pt>
                <c:pt idx="3">
                  <c:v>46</c:v>
                </c:pt>
                <c:pt idx="4">
                  <c:v>43</c:v>
                </c:pt>
                <c:pt idx="5">
                  <c:v>34</c:v>
                </c:pt>
                <c:pt idx="6">
                  <c:v>19</c:v>
                </c:pt>
                <c:pt idx="7">
                  <c:v>-2</c:v>
                </c:pt>
                <c:pt idx="8">
                  <c:v>-29</c:v>
                </c:pt>
                <c:pt idx="9">
                  <c:v>-62</c:v>
                </c:pt>
                <c:pt idx="10">
                  <c:v>-101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4-4297-96AA-E819FA96ECB5}"/>
            </c:ext>
          </c:extLst>
        </c:ser>
        <c:ser>
          <c:idx val="2"/>
          <c:order val="2"/>
          <c:tx>
            <c:strRef>
              <c:f>conopt!$G$1</c:f>
              <c:strCache>
                <c:ptCount val="1"/>
                <c:pt idx="0">
                  <c:v>2</c:v>
                </c:pt>
              </c:strCache>
            </c:strRef>
          </c:tx>
          <c:spPr>
            <a:ln/>
            <a:effectLst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conopt!$G$2:$G$12</c:f>
              <c:numCache>
                <c:formatCode>General</c:formatCode>
                <c:ptCount val="11"/>
                <c:pt idx="0">
                  <c:v>36</c:v>
                </c:pt>
                <c:pt idx="1">
                  <c:v>51</c:v>
                </c:pt>
                <c:pt idx="2">
                  <c:v>60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36</c:v>
                </c:pt>
                <c:pt idx="7">
                  <c:v>15</c:v>
                </c:pt>
                <c:pt idx="8">
                  <c:v>-12</c:v>
                </c:pt>
                <c:pt idx="9">
                  <c:v>-45</c:v>
                </c:pt>
                <c:pt idx="10">
                  <c:v>-84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4-4297-96AA-E819FA96ECB5}"/>
            </c:ext>
          </c:extLst>
        </c:ser>
        <c:ser>
          <c:idx val="3"/>
          <c:order val="3"/>
          <c:tx>
            <c:strRef>
              <c:f>conopt!$H$1</c:f>
              <c:strCache>
                <c:ptCount val="1"/>
                <c:pt idx="0">
                  <c:v>3</c:v>
                </c:pt>
              </c:strCache>
            </c:strRef>
          </c:tx>
          <c:spPr>
            <a:ln/>
            <a:effectLst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conopt!$H$2:$H$12</c:f>
              <c:numCache>
                <c:formatCode>General</c:formatCode>
                <c:ptCount val="11"/>
                <c:pt idx="0">
                  <c:v>51</c:v>
                </c:pt>
                <c:pt idx="1">
                  <c:v>66</c:v>
                </c:pt>
                <c:pt idx="2">
                  <c:v>75</c:v>
                </c:pt>
                <c:pt idx="3">
                  <c:v>78</c:v>
                </c:pt>
                <c:pt idx="4">
                  <c:v>75</c:v>
                </c:pt>
                <c:pt idx="5">
                  <c:v>66</c:v>
                </c:pt>
                <c:pt idx="6">
                  <c:v>51</c:v>
                </c:pt>
                <c:pt idx="7">
                  <c:v>30</c:v>
                </c:pt>
                <c:pt idx="8">
                  <c:v>3</c:v>
                </c:pt>
                <c:pt idx="9">
                  <c:v>-30</c:v>
                </c:pt>
                <c:pt idx="10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4-4297-96AA-E819FA96ECB5}"/>
            </c:ext>
          </c:extLst>
        </c:ser>
        <c:ser>
          <c:idx val="4"/>
          <c:order val="4"/>
          <c:tx>
            <c:strRef>
              <c:f>conopt!$I$1</c:f>
              <c:strCache>
                <c:ptCount val="1"/>
                <c:pt idx="0">
                  <c:v>4</c:v>
                </c:pt>
              </c:strCache>
            </c:strRef>
          </c:tx>
          <c:spPr>
            <a:ln/>
            <a:effectLst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conopt!$I$2:$I$12</c:f>
              <c:numCache>
                <c:formatCode>General</c:formatCode>
                <c:ptCount val="11"/>
                <c:pt idx="0">
                  <c:v>64</c:v>
                </c:pt>
                <c:pt idx="1">
                  <c:v>79</c:v>
                </c:pt>
                <c:pt idx="2">
                  <c:v>88</c:v>
                </c:pt>
                <c:pt idx="3">
                  <c:v>91</c:v>
                </c:pt>
                <c:pt idx="4">
                  <c:v>88</c:v>
                </c:pt>
                <c:pt idx="5">
                  <c:v>79</c:v>
                </c:pt>
                <c:pt idx="6">
                  <c:v>64</c:v>
                </c:pt>
                <c:pt idx="7">
                  <c:v>43</c:v>
                </c:pt>
                <c:pt idx="8">
                  <c:v>16</c:v>
                </c:pt>
                <c:pt idx="9">
                  <c:v>-17</c:v>
                </c:pt>
                <c:pt idx="10">
                  <c:v>-56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4-4297-96AA-E819FA96ECB5}"/>
            </c:ext>
          </c:extLst>
        </c:ser>
        <c:ser>
          <c:idx val="5"/>
          <c:order val="5"/>
          <c:tx>
            <c:strRef>
              <c:f>conopt!$J$1</c:f>
              <c:strCache>
                <c:ptCount val="1"/>
                <c:pt idx="0">
                  <c:v>5</c:v>
                </c:pt>
              </c:strCache>
            </c:strRef>
          </c:tx>
          <c:spPr>
            <a:ln/>
            <a:effectLst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conopt!$J$2:$J$12</c:f>
              <c:numCache>
                <c:formatCode>General</c:formatCode>
                <c:ptCount val="11"/>
                <c:pt idx="0">
                  <c:v>75</c:v>
                </c:pt>
                <c:pt idx="1">
                  <c:v>90</c:v>
                </c:pt>
                <c:pt idx="2">
                  <c:v>99</c:v>
                </c:pt>
                <c:pt idx="3">
                  <c:v>102</c:v>
                </c:pt>
                <c:pt idx="4">
                  <c:v>99</c:v>
                </c:pt>
                <c:pt idx="5">
                  <c:v>90</c:v>
                </c:pt>
                <c:pt idx="6">
                  <c:v>75</c:v>
                </c:pt>
                <c:pt idx="7">
                  <c:v>54</c:v>
                </c:pt>
                <c:pt idx="8">
                  <c:v>27</c:v>
                </c:pt>
                <c:pt idx="9">
                  <c:v>-6</c:v>
                </c:pt>
                <c:pt idx="10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E4-4297-96AA-E819FA96ECB5}"/>
            </c:ext>
          </c:extLst>
        </c:ser>
        <c:ser>
          <c:idx val="6"/>
          <c:order val="6"/>
          <c:tx>
            <c:strRef>
              <c:f>conopt!$K$1</c:f>
              <c:strCache>
                <c:ptCount val="1"/>
                <c:pt idx="0">
                  <c:v>6</c:v>
                </c:pt>
              </c:strCache>
            </c:strRef>
          </c:tx>
          <c:spPr>
            <a:ln/>
            <a:effectLst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conopt!$K$2:$K$12</c:f>
              <c:numCache>
                <c:formatCode>General</c:formatCode>
                <c:ptCount val="11"/>
                <c:pt idx="0">
                  <c:v>84</c:v>
                </c:pt>
                <c:pt idx="1">
                  <c:v>99</c:v>
                </c:pt>
                <c:pt idx="2">
                  <c:v>108</c:v>
                </c:pt>
                <c:pt idx="3">
                  <c:v>111</c:v>
                </c:pt>
                <c:pt idx="4">
                  <c:v>108</c:v>
                </c:pt>
                <c:pt idx="5">
                  <c:v>99</c:v>
                </c:pt>
                <c:pt idx="6">
                  <c:v>84</c:v>
                </c:pt>
                <c:pt idx="7">
                  <c:v>63</c:v>
                </c:pt>
                <c:pt idx="8">
                  <c:v>36</c:v>
                </c:pt>
                <c:pt idx="9">
                  <c:v>3</c:v>
                </c:pt>
                <c:pt idx="10">
                  <c:v>-36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E4-4297-96AA-E819FA96ECB5}"/>
            </c:ext>
          </c:extLst>
        </c:ser>
        <c:ser>
          <c:idx val="7"/>
          <c:order val="7"/>
          <c:tx>
            <c:strRef>
              <c:f>conopt!$L$1</c:f>
              <c:strCache>
                <c:ptCount val="1"/>
                <c:pt idx="0">
                  <c:v>7</c:v>
                </c:pt>
              </c:strCache>
            </c:strRef>
          </c:tx>
          <c:spPr>
            <a:ln/>
            <a:effectLst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conopt!$L$2:$L$12</c:f>
              <c:numCache>
                <c:formatCode>General</c:formatCode>
                <c:ptCount val="11"/>
                <c:pt idx="0">
                  <c:v>91</c:v>
                </c:pt>
                <c:pt idx="1">
                  <c:v>106</c:v>
                </c:pt>
                <c:pt idx="2">
                  <c:v>115</c:v>
                </c:pt>
                <c:pt idx="3">
                  <c:v>118</c:v>
                </c:pt>
                <c:pt idx="4">
                  <c:v>115</c:v>
                </c:pt>
                <c:pt idx="5">
                  <c:v>106</c:v>
                </c:pt>
                <c:pt idx="6">
                  <c:v>91</c:v>
                </c:pt>
                <c:pt idx="7">
                  <c:v>70</c:v>
                </c:pt>
                <c:pt idx="8">
                  <c:v>43</c:v>
                </c:pt>
                <c:pt idx="9">
                  <c:v>10</c:v>
                </c:pt>
                <c:pt idx="10">
                  <c:v>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E4-4297-96AA-E819FA96ECB5}"/>
            </c:ext>
          </c:extLst>
        </c:ser>
        <c:ser>
          <c:idx val="8"/>
          <c:order val="8"/>
          <c:tx>
            <c:strRef>
              <c:f>conopt!$M$1</c:f>
              <c:strCache>
                <c:ptCount val="1"/>
                <c:pt idx="0">
                  <c:v>8</c:v>
                </c:pt>
              </c:strCache>
            </c:strRef>
          </c:tx>
          <c:spPr>
            <a:ln/>
            <a:effectLst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conopt!$M$2:$M$12</c:f>
              <c:numCache>
                <c:formatCode>General</c:formatCode>
                <c:ptCount val="11"/>
                <c:pt idx="0">
                  <c:v>96</c:v>
                </c:pt>
                <c:pt idx="1">
                  <c:v>111</c:v>
                </c:pt>
                <c:pt idx="2">
                  <c:v>120</c:v>
                </c:pt>
                <c:pt idx="3">
                  <c:v>123</c:v>
                </c:pt>
                <c:pt idx="4">
                  <c:v>120</c:v>
                </c:pt>
                <c:pt idx="5">
                  <c:v>111</c:v>
                </c:pt>
                <c:pt idx="6">
                  <c:v>96</c:v>
                </c:pt>
                <c:pt idx="7">
                  <c:v>75</c:v>
                </c:pt>
                <c:pt idx="8">
                  <c:v>48</c:v>
                </c:pt>
                <c:pt idx="9">
                  <c:v>15</c:v>
                </c:pt>
                <c:pt idx="10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E4-4297-96AA-E819FA96ECB5}"/>
            </c:ext>
          </c:extLst>
        </c:ser>
        <c:ser>
          <c:idx val="9"/>
          <c:order val="9"/>
          <c:tx>
            <c:strRef>
              <c:f>conopt!$N$1</c:f>
              <c:strCache>
                <c:ptCount val="1"/>
                <c:pt idx="0">
                  <c:v>9</c:v>
                </c:pt>
              </c:strCache>
            </c:strRef>
          </c:tx>
          <c:spPr>
            <a:ln/>
            <a:effectLst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conopt!$N$2:$N$12</c:f>
              <c:numCache>
                <c:formatCode>General</c:formatCode>
                <c:ptCount val="11"/>
                <c:pt idx="0">
                  <c:v>99</c:v>
                </c:pt>
                <c:pt idx="1">
                  <c:v>114</c:v>
                </c:pt>
                <c:pt idx="2">
                  <c:v>123</c:v>
                </c:pt>
                <c:pt idx="3">
                  <c:v>126</c:v>
                </c:pt>
                <c:pt idx="4">
                  <c:v>123</c:v>
                </c:pt>
                <c:pt idx="5">
                  <c:v>114</c:v>
                </c:pt>
                <c:pt idx="6">
                  <c:v>99</c:v>
                </c:pt>
                <c:pt idx="7">
                  <c:v>78</c:v>
                </c:pt>
                <c:pt idx="8">
                  <c:v>51</c:v>
                </c:pt>
                <c:pt idx="9">
                  <c:v>18</c:v>
                </c:pt>
                <c:pt idx="10">
                  <c:v>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E4-4297-96AA-E819FA96ECB5}"/>
            </c:ext>
          </c:extLst>
        </c:ser>
        <c:ser>
          <c:idx val="10"/>
          <c:order val="10"/>
          <c:tx>
            <c:strRef>
              <c:f>conopt!$O$1</c:f>
              <c:strCache>
                <c:ptCount val="1"/>
                <c:pt idx="0">
                  <c:v>10</c:v>
                </c:pt>
              </c:strCache>
            </c:strRef>
          </c:tx>
          <c:spPr>
            <a:ln/>
            <a:effectLst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conopt!$O$2:$O$12</c:f>
              <c:numCache>
                <c:formatCode>General</c:formatCode>
                <c:ptCount val="11"/>
                <c:pt idx="0">
                  <c:v>100</c:v>
                </c:pt>
                <c:pt idx="1">
                  <c:v>115</c:v>
                </c:pt>
                <c:pt idx="2">
                  <c:v>124</c:v>
                </c:pt>
                <c:pt idx="3">
                  <c:v>127</c:v>
                </c:pt>
                <c:pt idx="4">
                  <c:v>124</c:v>
                </c:pt>
                <c:pt idx="5">
                  <c:v>115</c:v>
                </c:pt>
                <c:pt idx="6">
                  <c:v>100</c:v>
                </c:pt>
                <c:pt idx="7">
                  <c:v>79</c:v>
                </c:pt>
                <c:pt idx="8">
                  <c:v>52</c:v>
                </c:pt>
                <c:pt idx="9">
                  <c:v>19</c:v>
                </c:pt>
                <c:pt idx="1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E4-4297-96AA-E819FA96ECB5}"/>
            </c:ext>
          </c:extLst>
        </c:ser>
        <c:ser>
          <c:idx val="11"/>
          <c:order val="11"/>
          <c:tx>
            <c:strRef>
              <c:f>conopt!$P$1</c:f>
              <c:strCache>
                <c:ptCount val="1"/>
                <c:pt idx="0">
                  <c:v>11</c:v>
                </c:pt>
              </c:strCache>
            </c:strRef>
          </c:tx>
          <c:spPr>
            <a:ln/>
            <a:effectLst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conopt!$P$2:$P$12</c:f>
              <c:numCache>
                <c:formatCode>General</c:formatCode>
                <c:ptCount val="11"/>
                <c:pt idx="0">
                  <c:v>99</c:v>
                </c:pt>
                <c:pt idx="1">
                  <c:v>114</c:v>
                </c:pt>
                <c:pt idx="2">
                  <c:v>123</c:v>
                </c:pt>
                <c:pt idx="3">
                  <c:v>126</c:v>
                </c:pt>
                <c:pt idx="4">
                  <c:v>123</c:v>
                </c:pt>
                <c:pt idx="5">
                  <c:v>114</c:v>
                </c:pt>
                <c:pt idx="6">
                  <c:v>99</c:v>
                </c:pt>
                <c:pt idx="7">
                  <c:v>78</c:v>
                </c:pt>
                <c:pt idx="8">
                  <c:v>51</c:v>
                </c:pt>
                <c:pt idx="9">
                  <c:v>18</c:v>
                </c:pt>
                <c:pt idx="10">
                  <c:v>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E4-4297-96AA-E819FA96ECB5}"/>
            </c:ext>
          </c:extLst>
        </c:ser>
        <c:ser>
          <c:idx val="12"/>
          <c:order val="12"/>
          <c:tx>
            <c:strRef>
              <c:f>conopt!$Q$1</c:f>
              <c:strCache>
                <c:ptCount val="1"/>
                <c:pt idx="0">
                  <c:v>12</c:v>
                </c:pt>
              </c:strCache>
            </c:strRef>
          </c:tx>
          <c:spPr>
            <a:ln/>
            <a:effectLst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conopt!$Q$2:$Q$12</c:f>
              <c:numCache>
                <c:formatCode>General</c:formatCode>
                <c:ptCount val="11"/>
                <c:pt idx="0">
                  <c:v>96</c:v>
                </c:pt>
                <c:pt idx="1">
                  <c:v>111</c:v>
                </c:pt>
                <c:pt idx="2">
                  <c:v>120</c:v>
                </c:pt>
                <c:pt idx="3">
                  <c:v>123</c:v>
                </c:pt>
                <c:pt idx="4">
                  <c:v>120</c:v>
                </c:pt>
                <c:pt idx="5">
                  <c:v>111</c:v>
                </c:pt>
                <c:pt idx="6">
                  <c:v>96</c:v>
                </c:pt>
                <c:pt idx="7">
                  <c:v>75</c:v>
                </c:pt>
                <c:pt idx="8">
                  <c:v>48</c:v>
                </c:pt>
                <c:pt idx="9">
                  <c:v>15</c:v>
                </c:pt>
                <c:pt idx="10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E4-4297-96AA-E819FA96ECB5}"/>
            </c:ext>
          </c:extLst>
        </c:ser>
        <c:ser>
          <c:idx val="13"/>
          <c:order val="13"/>
          <c:tx>
            <c:strRef>
              <c:f>conopt!$R$1</c:f>
              <c:strCache>
                <c:ptCount val="1"/>
                <c:pt idx="0">
                  <c:v>13</c:v>
                </c:pt>
              </c:strCache>
            </c:strRef>
          </c:tx>
          <c:spPr>
            <a:ln/>
            <a:effectLst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conopt!$R$2:$R$12</c:f>
              <c:numCache>
                <c:formatCode>General</c:formatCode>
                <c:ptCount val="11"/>
                <c:pt idx="0">
                  <c:v>91</c:v>
                </c:pt>
                <c:pt idx="1">
                  <c:v>106</c:v>
                </c:pt>
                <c:pt idx="2">
                  <c:v>115</c:v>
                </c:pt>
                <c:pt idx="3">
                  <c:v>118</c:v>
                </c:pt>
                <c:pt idx="4">
                  <c:v>115</c:v>
                </c:pt>
                <c:pt idx="5">
                  <c:v>106</c:v>
                </c:pt>
                <c:pt idx="6">
                  <c:v>91</c:v>
                </c:pt>
                <c:pt idx="7">
                  <c:v>70</c:v>
                </c:pt>
                <c:pt idx="8">
                  <c:v>43</c:v>
                </c:pt>
                <c:pt idx="9">
                  <c:v>10</c:v>
                </c:pt>
                <c:pt idx="10">
                  <c:v>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E4-4297-96AA-E819FA96ECB5}"/>
            </c:ext>
          </c:extLst>
        </c:ser>
        <c:ser>
          <c:idx val="14"/>
          <c:order val="14"/>
          <c:tx>
            <c:strRef>
              <c:f>conopt!$S$1</c:f>
              <c:strCache>
                <c:ptCount val="1"/>
                <c:pt idx="0">
                  <c:v>14</c:v>
                </c:pt>
              </c:strCache>
            </c:strRef>
          </c:tx>
          <c:spPr>
            <a:ln/>
            <a:effectLst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conopt!$S$2:$S$12</c:f>
              <c:numCache>
                <c:formatCode>General</c:formatCode>
                <c:ptCount val="11"/>
                <c:pt idx="0">
                  <c:v>84</c:v>
                </c:pt>
                <c:pt idx="1">
                  <c:v>99</c:v>
                </c:pt>
                <c:pt idx="2">
                  <c:v>108</c:v>
                </c:pt>
                <c:pt idx="3">
                  <c:v>111</c:v>
                </c:pt>
                <c:pt idx="4">
                  <c:v>108</c:v>
                </c:pt>
                <c:pt idx="5">
                  <c:v>99</c:v>
                </c:pt>
                <c:pt idx="6">
                  <c:v>84</c:v>
                </c:pt>
                <c:pt idx="7">
                  <c:v>63</c:v>
                </c:pt>
                <c:pt idx="8">
                  <c:v>36</c:v>
                </c:pt>
                <c:pt idx="9">
                  <c:v>3</c:v>
                </c:pt>
                <c:pt idx="10">
                  <c:v>-36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8E4-4297-96AA-E819FA96ECB5}"/>
            </c:ext>
          </c:extLst>
        </c:ser>
        <c:ser>
          <c:idx val="15"/>
          <c:order val="15"/>
          <c:tx>
            <c:strRef>
              <c:f>conopt!$T$1</c:f>
              <c:strCache>
                <c:ptCount val="1"/>
                <c:pt idx="0">
                  <c:v>15</c:v>
                </c:pt>
              </c:strCache>
            </c:strRef>
          </c:tx>
          <c:spPr>
            <a:ln/>
            <a:effectLst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conopt!$T$2:$T$12</c:f>
              <c:numCache>
                <c:formatCode>General</c:formatCode>
                <c:ptCount val="11"/>
                <c:pt idx="0">
                  <c:v>75</c:v>
                </c:pt>
                <c:pt idx="1">
                  <c:v>90</c:v>
                </c:pt>
                <c:pt idx="2">
                  <c:v>99</c:v>
                </c:pt>
                <c:pt idx="3">
                  <c:v>102</c:v>
                </c:pt>
                <c:pt idx="4">
                  <c:v>99</c:v>
                </c:pt>
                <c:pt idx="5">
                  <c:v>90</c:v>
                </c:pt>
                <c:pt idx="6">
                  <c:v>75</c:v>
                </c:pt>
                <c:pt idx="7">
                  <c:v>54</c:v>
                </c:pt>
                <c:pt idx="8">
                  <c:v>27</c:v>
                </c:pt>
                <c:pt idx="9">
                  <c:v>-6</c:v>
                </c:pt>
                <c:pt idx="10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E4-4297-96AA-E819FA96ECB5}"/>
            </c:ext>
          </c:extLst>
        </c:ser>
        <c:ser>
          <c:idx val="16"/>
          <c:order val="16"/>
          <c:tx>
            <c:strRef>
              <c:f>conopt!$U$1</c:f>
              <c:strCache>
                <c:ptCount val="1"/>
                <c:pt idx="0">
                  <c:v>16</c:v>
                </c:pt>
              </c:strCache>
            </c:strRef>
          </c:tx>
          <c:spPr>
            <a:ln/>
            <a:effectLst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conopt!$U$2:$U$12</c:f>
              <c:numCache>
                <c:formatCode>General</c:formatCode>
                <c:ptCount val="11"/>
                <c:pt idx="0">
                  <c:v>64</c:v>
                </c:pt>
                <c:pt idx="1">
                  <c:v>79</c:v>
                </c:pt>
                <c:pt idx="2">
                  <c:v>88</c:v>
                </c:pt>
                <c:pt idx="3">
                  <c:v>91</c:v>
                </c:pt>
                <c:pt idx="4">
                  <c:v>88</c:v>
                </c:pt>
                <c:pt idx="5">
                  <c:v>79</c:v>
                </c:pt>
                <c:pt idx="6">
                  <c:v>64</c:v>
                </c:pt>
                <c:pt idx="7">
                  <c:v>43</c:v>
                </c:pt>
                <c:pt idx="8">
                  <c:v>16</c:v>
                </c:pt>
                <c:pt idx="9">
                  <c:v>-17</c:v>
                </c:pt>
                <c:pt idx="10">
                  <c:v>-56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E4-4297-96AA-E819FA96ECB5}"/>
            </c:ext>
          </c:extLst>
        </c:ser>
        <c:ser>
          <c:idx val="17"/>
          <c:order val="17"/>
          <c:tx>
            <c:strRef>
              <c:f>conopt!$V$1</c:f>
              <c:strCache>
                <c:ptCount val="1"/>
                <c:pt idx="0">
                  <c:v>17</c:v>
                </c:pt>
              </c:strCache>
            </c:strRef>
          </c:tx>
          <c:spPr>
            <a:ln/>
            <a:effectLst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conopt!$V$2:$V$12</c:f>
              <c:numCache>
                <c:formatCode>General</c:formatCode>
                <c:ptCount val="11"/>
                <c:pt idx="0">
                  <c:v>51</c:v>
                </c:pt>
                <c:pt idx="1">
                  <c:v>66</c:v>
                </c:pt>
                <c:pt idx="2">
                  <c:v>75</c:v>
                </c:pt>
                <c:pt idx="3">
                  <c:v>78</c:v>
                </c:pt>
                <c:pt idx="4">
                  <c:v>75</c:v>
                </c:pt>
                <c:pt idx="5">
                  <c:v>66</c:v>
                </c:pt>
                <c:pt idx="6">
                  <c:v>51</c:v>
                </c:pt>
                <c:pt idx="7">
                  <c:v>30</c:v>
                </c:pt>
                <c:pt idx="8">
                  <c:v>3</c:v>
                </c:pt>
                <c:pt idx="9">
                  <c:v>-30</c:v>
                </c:pt>
                <c:pt idx="10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8E4-4297-96AA-E819FA96ECB5}"/>
            </c:ext>
          </c:extLst>
        </c:ser>
        <c:ser>
          <c:idx val="18"/>
          <c:order val="18"/>
          <c:tx>
            <c:strRef>
              <c:f>conopt!$W$1</c:f>
              <c:strCache>
                <c:ptCount val="1"/>
                <c:pt idx="0">
                  <c:v>18</c:v>
                </c:pt>
              </c:strCache>
            </c:strRef>
          </c:tx>
          <c:spPr>
            <a:ln/>
            <a:effectLst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conopt!$W$2:$W$12</c:f>
              <c:numCache>
                <c:formatCode>General</c:formatCode>
                <c:ptCount val="11"/>
                <c:pt idx="0">
                  <c:v>36</c:v>
                </c:pt>
                <c:pt idx="1">
                  <c:v>51</c:v>
                </c:pt>
                <c:pt idx="2">
                  <c:v>60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36</c:v>
                </c:pt>
                <c:pt idx="7">
                  <c:v>15</c:v>
                </c:pt>
                <c:pt idx="8">
                  <c:v>-12</c:v>
                </c:pt>
                <c:pt idx="9">
                  <c:v>-45</c:v>
                </c:pt>
                <c:pt idx="10">
                  <c:v>-84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8E4-4297-96AA-E819FA96ECB5}"/>
            </c:ext>
          </c:extLst>
        </c:ser>
        <c:ser>
          <c:idx val="19"/>
          <c:order val="19"/>
          <c:tx>
            <c:strRef>
              <c:f>conopt!$X$1</c:f>
              <c:strCache>
                <c:ptCount val="1"/>
                <c:pt idx="0">
                  <c:v>19</c:v>
                </c:pt>
              </c:strCache>
            </c:strRef>
          </c:tx>
          <c:spPr>
            <a:ln/>
            <a:effectLst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conopt!$X$2:$X$12</c:f>
              <c:numCache>
                <c:formatCode>General</c:formatCode>
                <c:ptCount val="11"/>
                <c:pt idx="0">
                  <c:v>19</c:v>
                </c:pt>
                <c:pt idx="1">
                  <c:v>34</c:v>
                </c:pt>
                <c:pt idx="2">
                  <c:v>43</c:v>
                </c:pt>
                <c:pt idx="3">
                  <c:v>46</c:v>
                </c:pt>
                <c:pt idx="4">
                  <c:v>43</c:v>
                </c:pt>
                <c:pt idx="5">
                  <c:v>34</c:v>
                </c:pt>
                <c:pt idx="6">
                  <c:v>19</c:v>
                </c:pt>
                <c:pt idx="7">
                  <c:v>-2</c:v>
                </c:pt>
                <c:pt idx="8">
                  <c:v>-29</c:v>
                </c:pt>
                <c:pt idx="9">
                  <c:v>-62</c:v>
                </c:pt>
                <c:pt idx="10">
                  <c:v>-101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8E4-4297-96AA-E819FA96ECB5}"/>
            </c:ext>
          </c:extLst>
        </c:ser>
        <c:ser>
          <c:idx val="20"/>
          <c:order val="20"/>
          <c:tx>
            <c:strRef>
              <c:f>conopt!$Y$1</c:f>
              <c:strCache>
                <c:ptCount val="1"/>
                <c:pt idx="0">
                  <c:v>20</c:v>
                </c:pt>
              </c:strCache>
            </c:strRef>
          </c:tx>
          <c:spPr>
            <a:ln/>
            <a:effectLst/>
          </c:spPr>
          <c:cat>
            <c:numRef>
              <c:f>conopt!$D$2:$D$12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conopt!$Y$2:$Y$12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27</c:v>
                </c:pt>
                <c:pt idx="4">
                  <c:v>24</c:v>
                </c:pt>
                <c:pt idx="5">
                  <c:v>15</c:v>
                </c:pt>
                <c:pt idx="6">
                  <c:v>0</c:v>
                </c:pt>
                <c:pt idx="7">
                  <c:v>-21</c:v>
                </c:pt>
                <c:pt idx="8">
                  <c:v>-48</c:v>
                </c:pt>
                <c:pt idx="9">
                  <c:v>-81</c:v>
                </c:pt>
                <c:pt idx="10">
                  <c:v>-120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8E4-4297-96AA-E819FA96ECB5}"/>
            </c:ext>
          </c:extLst>
        </c:ser>
        <c:bandFmts>
          <c:bandFmt>
            <c:idx val="0"/>
            <c:spPr>
              <a:ln/>
              <a:effectLst/>
            </c:spPr>
          </c:bandFmt>
          <c:bandFmt>
            <c:idx val="1"/>
            <c:spPr>
              <a:ln/>
              <a:effectLst/>
            </c:spPr>
          </c:bandFmt>
          <c:bandFmt>
            <c:idx val="2"/>
            <c:spPr>
              <a:ln/>
              <a:effectLst/>
            </c:spPr>
          </c:bandFmt>
          <c:bandFmt>
            <c:idx val="3"/>
            <c:spPr>
              <a:ln/>
              <a:effectLst/>
            </c:spPr>
          </c:bandFmt>
          <c:bandFmt>
            <c:idx val="4"/>
            <c:spPr>
              <a:ln/>
              <a:effectLst/>
            </c:spPr>
          </c:bandFmt>
          <c:bandFmt>
            <c:idx val="5"/>
            <c:spPr>
              <a:ln/>
              <a:effectLst/>
            </c:spPr>
          </c:bandFmt>
          <c:bandFmt>
            <c:idx val="6"/>
            <c:spPr>
              <a:ln/>
              <a:effectLst/>
            </c:spPr>
          </c:bandFmt>
          <c:bandFmt>
            <c:idx val="7"/>
            <c:spPr>
              <a:ln/>
              <a:effectLst/>
            </c:spPr>
          </c:bandFmt>
          <c:bandFmt>
            <c:idx val="8"/>
            <c:spPr>
              <a:ln/>
              <a:effectLst/>
            </c:spPr>
          </c:bandFmt>
          <c:bandFmt>
            <c:idx val="9"/>
            <c:spPr>
              <a:ln/>
              <a:effectLst/>
            </c:spPr>
          </c:bandFmt>
          <c:bandFmt>
            <c:idx val="10"/>
            <c:spPr>
              <a:ln/>
              <a:effectLst/>
            </c:spPr>
          </c:bandFmt>
          <c:bandFmt>
            <c:idx val="11"/>
            <c:spPr>
              <a:ln/>
              <a:effectLst/>
            </c:spPr>
          </c:bandFmt>
          <c:bandFmt>
            <c:idx val="12"/>
            <c:spPr>
              <a:ln/>
              <a:effectLst/>
            </c:spPr>
          </c:bandFmt>
          <c:bandFmt>
            <c:idx val="13"/>
            <c:spPr>
              <a:ln/>
              <a:effectLst/>
            </c:spPr>
          </c:bandFmt>
          <c:bandFmt>
            <c:idx val="14"/>
            <c:spPr>
              <a:ln/>
              <a:effectLst/>
            </c:spPr>
          </c:bandFmt>
          <c:bandFmt>
            <c:idx val="15"/>
            <c:spPr>
              <a:ln/>
              <a:effectLst/>
            </c:spPr>
          </c:bandFmt>
          <c:bandFmt>
            <c:idx val="16"/>
            <c:spPr>
              <a:ln/>
              <a:effectLst/>
            </c:spPr>
          </c:bandFmt>
          <c:bandFmt>
            <c:idx val="17"/>
            <c:spPr>
              <a:ln/>
              <a:effectLst/>
            </c:spPr>
          </c:bandFmt>
          <c:bandFmt>
            <c:idx val="18"/>
            <c:spPr>
              <a:ln/>
              <a:effectLst/>
            </c:spPr>
          </c:bandFmt>
          <c:bandFmt>
            <c:idx val="19"/>
            <c:spPr>
              <a:ln/>
              <a:effectLst/>
            </c:spPr>
          </c:bandFmt>
          <c:bandFmt>
            <c:idx val="20"/>
            <c:spPr>
              <a:ln/>
              <a:effectLst/>
            </c:spPr>
          </c:bandFmt>
          <c:bandFmt>
            <c:idx val="21"/>
            <c:spPr>
              <a:ln/>
              <a:effectLst/>
            </c:spPr>
          </c:bandFmt>
          <c:bandFmt>
            <c:idx val="22"/>
            <c:spPr>
              <a:ln/>
              <a:effectLst/>
            </c:spPr>
          </c:bandFmt>
          <c:bandFmt>
            <c:idx val="23"/>
            <c:spPr>
              <a:ln/>
              <a:effectLst/>
            </c:spPr>
          </c:bandFmt>
          <c:bandFmt>
            <c:idx val="24"/>
            <c:spPr>
              <a:ln/>
              <a:effectLst/>
            </c:spPr>
          </c:bandFmt>
        </c:bandFmts>
        <c:axId val="411123471"/>
        <c:axId val="663238207"/>
        <c:axId val="348008271"/>
      </c:surfaceChart>
      <c:catAx>
        <c:axId val="41112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Brandies</a:t>
                </a:r>
              </a:p>
            </c:rich>
          </c:tx>
          <c:layout>
            <c:manualLayout>
              <c:xMode val="edge"/>
              <c:yMode val="edge"/>
              <c:x val="0.45604286964129481"/>
              <c:y val="0.929034703995334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38207"/>
        <c:crosses val="autoZero"/>
        <c:auto val="1"/>
        <c:lblAlgn val="ctr"/>
        <c:lblOffset val="100"/>
        <c:noMultiLvlLbl val="0"/>
      </c:catAx>
      <c:valAx>
        <c:axId val="6632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Cigars</a:t>
                </a:r>
              </a:p>
            </c:rich>
          </c:tx>
          <c:layout>
            <c:manualLayout>
              <c:xMode val="edge"/>
              <c:yMode val="edge"/>
              <c:x val="0.28950349956255467"/>
              <c:y val="0.39849518810148732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23471"/>
        <c:crosses val="autoZero"/>
        <c:crossBetween val="midCat"/>
        <c:majorUnit val="10"/>
      </c:valAx>
      <c:serAx>
        <c:axId val="348008271"/>
        <c:scaling>
          <c:orientation val="minMax"/>
        </c:scaling>
        <c:delete val="0"/>
        <c:axPos val="b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38207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6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12</xdr:row>
      <xdr:rowOff>76200</xdr:rowOff>
    </xdr:from>
    <xdr:to>
      <xdr:col>11</xdr:col>
      <xdr:colOff>259080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77C14E-8B6D-4623-A053-5C6803283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144780</xdr:colOff>
      <xdr:row>12</xdr:row>
      <xdr:rowOff>91440</xdr:rowOff>
    </xdr:from>
    <xdr:to>
      <xdr:col>19</xdr:col>
      <xdr:colOff>449580</xdr:colOff>
      <xdr:row>27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D5CB73-4A26-4B9C-9110-22ED2F0BE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433753</xdr:colOff>
      <xdr:row>20</xdr:row>
      <xdr:rowOff>41029</xdr:rowOff>
    </xdr:from>
    <xdr:to>
      <xdr:col>15</xdr:col>
      <xdr:colOff>504092</xdr:colOff>
      <xdr:row>20</xdr:row>
      <xdr:rowOff>123090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DE70DD84-42DE-499F-8635-5A3ED78E9C7C}"/>
            </a:ext>
          </a:extLst>
        </xdr:cNvPr>
        <xdr:cNvSpPr/>
      </xdr:nvSpPr>
      <xdr:spPr>
        <a:xfrm>
          <a:off x="10662138" y="3675183"/>
          <a:ext cx="70339" cy="8206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0.69397</cdr:x>
      <cdr:y>0.32989</cdr:y>
    </cdr:from>
    <cdr:to>
      <cdr:x>0.88885</cdr:x>
      <cdr:y>0.56</cdr:y>
    </cdr:to>
    <cdr:sp macro="" textlink="">
      <cdr:nvSpPr>
        <cdr:cNvPr id="2" name="Callout: Line 1">
          <a:extLst xmlns:a="http://schemas.openxmlformats.org/drawingml/2006/main">
            <a:ext uri="{FF2B5EF4-FFF2-40B4-BE49-F238E27FC236}">
              <a16:creationId xmlns:a16="http://schemas.microsoft.com/office/drawing/2014/main" id="{E272C396-B6F3-4F68-A79D-BDB8E3A5A987}"/>
            </a:ext>
          </a:extLst>
        </cdr:cNvPr>
        <cdr:cNvSpPr/>
      </cdr:nvSpPr>
      <cdr:spPr>
        <a:xfrm xmlns:a="http://schemas.openxmlformats.org/drawingml/2006/main">
          <a:off x="3172850" y="899160"/>
          <a:ext cx="890954" cy="627185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90768"/>
            <a:gd name="adj4" fmla="val -114760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B*=3,</a:t>
          </a:r>
          <a:r>
            <a:rPr lang="en-US" baseline="0">
              <a:solidFill>
                <a:sysClr val="windowText" lastClr="000000"/>
              </a:solidFill>
            </a:rPr>
            <a:t> C*=10 yields U*=127</a:t>
          </a:r>
          <a:endParaRPr lang="en-US">
            <a:solidFill>
              <a:sysClr val="windowText" lastClr="00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110490</xdr:colOff>
      <xdr:row>3</xdr:row>
      <xdr:rowOff>57150</xdr:rowOff>
    </xdr:from>
    <xdr:to>
      <xdr:col>16</xdr:col>
      <xdr:colOff>415290</xdr:colOff>
      <xdr:row>12</xdr:row>
      <xdr:rowOff>116205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6C4FD-46B0-4CEF-8C2B-1A73A06EB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12</xdr:row>
      <xdr:rowOff>76200</xdr:rowOff>
    </xdr:from>
    <xdr:to>
      <xdr:col>11</xdr:col>
      <xdr:colOff>259080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66936-1577-4D95-91B5-F2002C596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12</xdr:row>
      <xdr:rowOff>76200</xdr:rowOff>
    </xdr:from>
    <xdr:to>
      <xdr:col>19</xdr:col>
      <xdr:colOff>114300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582E3-2D7F-40AA-855D-E1D1A47A1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458371</xdr:colOff>
      <xdr:row>22</xdr:row>
      <xdr:rowOff>161491</xdr:rowOff>
    </xdr:from>
    <xdr:to>
      <xdr:col>15</xdr:col>
      <xdr:colOff>314827</xdr:colOff>
      <xdr:row>25</xdr:row>
      <xdr:rowOff>73394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63D38E3-BAFD-4EC2-B5DC-2D5848C81EA9}"/>
            </a:ext>
          </a:extLst>
        </xdr:cNvPr>
        <xdr:cNvCxnSpPr/>
      </xdr:nvCxnSpPr>
      <xdr:spPr>
        <a:xfrm>
          <a:off x="10074811" y="4184851"/>
          <a:ext cx="466056" cy="46054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523188</xdr:colOff>
      <xdr:row>23</xdr:row>
      <xdr:rowOff>33809</xdr:rowOff>
    </xdr:from>
    <xdr:to>
      <xdr:col>14</xdr:col>
      <xdr:colOff>593527</xdr:colOff>
      <xdr:row>23</xdr:row>
      <xdr:rowOff>115870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DDF14E9-5F81-40F1-978E-0C6DBA19662E}"/>
            </a:ext>
          </a:extLst>
        </xdr:cNvPr>
        <xdr:cNvSpPr/>
      </xdr:nvSpPr>
      <xdr:spPr>
        <a:xfrm>
          <a:off x="10139628" y="4240049"/>
          <a:ext cx="70339" cy="82061"/>
        </a:xfrm>
        <a:prstGeom prst="ellipse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323848</xdr:colOff>
      <xdr:row>14</xdr:row>
      <xdr:rowOff>38100</xdr:rowOff>
    </xdr:from>
    <xdr:to>
      <xdr:col>7</xdr:col>
      <xdr:colOff>184147</xdr:colOff>
      <xdr:row>21</xdr:row>
      <xdr:rowOff>82549</xdr:rowOff>
    </xdr:to>
    <xdr:sp macro="" textlink="">
      <xdr:nvSpPr>
        <xdr:cNvPr id="9" name="Parallelogram 8">
          <a:extLst>
            <a:ext uri="{FF2B5EF4-FFF2-40B4-BE49-F238E27FC236}">
              <a16:creationId xmlns:a16="http://schemas.microsoft.com/office/drawing/2014/main" id="{35860A52-D752-4081-959A-2049C1DEEE69}"/>
            </a:ext>
          </a:extLst>
        </xdr:cNvPr>
        <xdr:cNvSpPr/>
      </xdr:nvSpPr>
      <xdr:spPr>
        <a:xfrm rot="5400000">
          <a:off x="4629148" y="3048000"/>
          <a:ext cx="1333499" cy="469899"/>
        </a:xfrm>
        <a:prstGeom prst="parallelogram">
          <a:avLst>
            <a:gd name="adj" fmla="val 92568"/>
          </a:avLst>
        </a:prstGeom>
        <a:solidFill>
          <a:srgbClr val="FF0000">
            <a:alpha val="56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173771</xdr:colOff>
      <xdr:row>28</xdr:row>
      <xdr:rowOff>114300</xdr:rowOff>
    </xdr:from>
    <xdr:to>
      <xdr:col>11</xdr:col>
      <xdr:colOff>301177</xdr:colOff>
      <xdr:row>38</xdr:row>
      <xdr:rowOff>111125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B1DFDA4-C2B7-4425-9CBA-2EF4B4315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0471" y="5270500"/>
          <a:ext cx="2550566" cy="1828800"/>
        </a:xfrm>
        <a:prstGeom prst="rect">
          <a:avLst/>
        </a:prstGeom>
      </xdr:spPr>
    </xdr:pic>
    <xdr:clientData/>
  </xdr:twoCellAnchor>
  <xdr:twoCellAnchor editAs="oneCell">
    <xdr:from>
      <xdr:col>11</xdr:col>
      <xdr:colOff>323851</xdr:colOff>
      <xdr:row>28</xdr:row>
      <xdr:rowOff>124460</xdr:rowOff>
    </xdr:from>
    <xdr:to>
      <xdr:col>15</xdr:col>
      <xdr:colOff>263334</xdr:colOff>
      <xdr:row>38</xdr:row>
      <xdr:rowOff>111760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A5C62FA-6272-447D-B16D-E64FC346A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11491" y="5245100"/>
          <a:ext cx="2377883" cy="1816100"/>
        </a:xfrm>
        <a:prstGeom prst="rect">
          <a:avLst/>
        </a:prstGeom>
      </xdr:spPr>
    </xdr:pic>
    <xdr:clientData/>
  </xdr:twoCellAnchor>
  <xdr:twoCellAnchor>
    <xdr:from>
      <xdr:col>17</xdr:col>
      <xdr:colOff>485589</xdr:colOff>
      <xdr:row>24</xdr:row>
      <xdr:rowOff>97117</xdr:rowOff>
    </xdr:from>
    <xdr:to>
      <xdr:col>25</xdr:col>
      <xdr:colOff>177801</xdr:colOff>
      <xdr:row>39</xdr:row>
      <xdr:rowOff>97118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6EA66A0-4938-46E4-AF07-34C15C64F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10160</xdr:colOff>
      <xdr:row>35</xdr:row>
      <xdr:rowOff>73660</xdr:rowOff>
    </xdr:from>
    <xdr:to>
      <xdr:col>24</xdr:col>
      <xdr:colOff>538480</xdr:colOff>
      <xdr:row>38</xdr:row>
      <xdr:rowOff>20320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F41A413-E1FC-43CF-9E07-9A2F7591F65F}"/>
            </a:ext>
          </a:extLst>
        </xdr:cNvPr>
        <xdr:cNvCxnSpPr/>
      </xdr:nvCxnSpPr>
      <xdr:spPr>
        <a:xfrm>
          <a:off x="15722600" y="6474460"/>
          <a:ext cx="528320" cy="495300"/>
        </a:xfrm>
        <a:prstGeom prst="line">
          <a:avLst/>
        </a:prstGeom>
        <a:ln w="63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350520</xdr:colOff>
      <xdr:row>29</xdr:row>
      <xdr:rowOff>76200</xdr:rowOff>
    </xdr:from>
    <xdr:to>
      <xdr:col>19</xdr:col>
      <xdr:colOff>477520</xdr:colOff>
      <xdr:row>36</xdr:row>
      <xdr:rowOff>17780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52BF3A3F-93AB-434C-81BB-9DE25A74D79E}"/>
            </a:ext>
          </a:extLst>
        </xdr:cNvPr>
        <xdr:cNvGrpSpPr/>
      </xdr:nvGrpSpPr>
      <xdr:grpSpPr>
        <a:xfrm>
          <a:off x="11793556" y="5731435"/>
          <a:ext cx="1357892" cy="1305037"/>
          <a:chOff x="11932920" y="5344160"/>
          <a:chExt cx="1346200" cy="1221740"/>
        </a:xfrm>
      </xdr:grpSpPr>
      <xdr:sp macro="" textlink="">
        <xdr:nvSpPr>
          <xdr:cNvPr id="20" name="Arc 19">
            <a:extLst>
              <a:ext uri="{FF2B5EF4-FFF2-40B4-BE49-F238E27FC236}">
                <a16:creationId xmlns:a16="http://schemas.microsoft.com/office/drawing/2014/main" id="{DA2A7CF7-835F-4F79-BDBC-2646210D12E1}"/>
              </a:ext>
            </a:extLst>
          </xdr:cNvPr>
          <xdr:cNvSpPr/>
        </xdr:nvSpPr>
        <xdr:spPr>
          <a:xfrm flipH="1" flipV="1">
            <a:off x="12024360" y="5344160"/>
            <a:ext cx="1254760" cy="1137920"/>
          </a:xfrm>
          <a:prstGeom prst="arc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7A706216-FAD8-4BC1-A2F5-8DF02A8BCD56}"/>
              </a:ext>
            </a:extLst>
          </xdr:cNvPr>
          <xdr:cNvCxnSpPr/>
        </xdr:nvCxnSpPr>
        <xdr:spPr>
          <a:xfrm>
            <a:off x="11932920" y="6070600"/>
            <a:ext cx="528320" cy="495300"/>
          </a:xfrm>
          <a:prstGeom prst="line">
            <a:avLst/>
          </a:prstGeom>
          <a:ln w="63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386080</xdr:colOff>
      <xdr:row>29</xdr:row>
      <xdr:rowOff>137160</xdr:rowOff>
    </xdr:from>
    <xdr:to>
      <xdr:col>19</xdr:col>
      <xdr:colOff>421640</xdr:colOff>
      <xdr:row>35</xdr:row>
      <xdr:rowOff>177800</xdr:rowOff>
    </xdr:to>
    <xdr:sp macro="" textlink="">
      <xdr:nvSpPr>
        <xdr:cNvPr id="23" name="Arc 22">
          <a:extLst>
            <a:ext uri="{FF2B5EF4-FFF2-40B4-BE49-F238E27FC236}">
              <a16:creationId xmlns:a16="http://schemas.microsoft.com/office/drawing/2014/main" id="{0C61CDF9-1054-4146-9BDA-7AE38AC204D8}"/>
            </a:ext>
          </a:extLst>
        </xdr:cNvPr>
        <xdr:cNvSpPr/>
      </xdr:nvSpPr>
      <xdr:spPr>
        <a:xfrm flipH="1" flipV="1">
          <a:off x="11831320" y="5440680"/>
          <a:ext cx="1254760" cy="113792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497840</xdr:colOff>
      <xdr:row>29</xdr:row>
      <xdr:rowOff>5080</xdr:rowOff>
    </xdr:from>
    <xdr:to>
      <xdr:col>19</xdr:col>
      <xdr:colOff>533400</xdr:colOff>
      <xdr:row>35</xdr:row>
      <xdr:rowOff>45720</xdr:rowOff>
    </xdr:to>
    <xdr:sp macro="" textlink="">
      <xdr:nvSpPr>
        <xdr:cNvPr id="24" name="Arc 23">
          <a:extLst>
            <a:ext uri="{FF2B5EF4-FFF2-40B4-BE49-F238E27FC236}">
              <a16:creationId xmlns:a16="http://schemas.microsoft.com/office/drawing/2014/main" id="{73F4C0E9-0D55-48A0-9CE4-E4DF39EF2510}"/>
            </a:ext>
          </a:extLst>
        </xdr:cNvPr>
        <xdr:cNvSpPr/>
      </xdr:nvSpPr>
      <xdr:spPr>
        <a:xfrm flipH="1" flipV="1">
          <a:off x="11943080" y="5308600"/>
          <a:ext cx="1254760" cy="113792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388769</xdr:colOff>
      <xdr:row>35</xdr:row>
      <xdr:rowOff>2091</xdr:rowOff>
    </xdr:from>
    <xdr:to>
      <xdr:col>19</xdr:col>
      <xdr:colOff>309581</xdr:colOff>
      <xdr:row>36</xdr:row>
      <xdr:rowOff>115345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9A5C3AD-373A-428B-A993-B1B482863CFE}"/>
            </a:ext>
          </a:extLst>
        </xdr:cNvPr>
        <xdr:cNvSpPr txBox="1"/>
      </xdr:nvSpPr>
      <xdr:spPr>
        <a:xfrm>
          <a:off x="12491122" y="6277385"/>
          <a:ext cx="533400" cy="2925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U*=79</a:t>
          </a:r>
        </a:p>
      </xdr:txBody>
    </xdr:sp>
    <xdr:clientData/>
  </xdr:twoCellAnchor>
  <xdr:twoCellAnchor>
    <xdr:from>
      <xdr:col>18</xdr:col>
      <xdr:colOff>328706</xdr:colOff>
      <xdr:row>35</xdr:row>
      <xdr:rowOff>97118</xdr:rowOff>
    </xdr:from>
    <xdr:to>
      <xdr:col>19</xdr:col>
      <xdr:colOff>249518</xdr:colOff>
      <xdr:row>37</xdr:row>
      <xdr:rowOff>31078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37E89FE-46F7-4D2A-9670-1FCE1175AC76}"/>
            </a:ext>
          </a:extLst>
        </xdr:cNvPr>
        <xdr:cNvSpPr txBox="1"/>
      </xdr:nvSpPr>
      <xdr:spPr>
        <a:xfrm>
          <a:off x="12431059" y="6372412"/>
          <a:ext cx="533400" cy="2925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U&lt;79</a:t>
          </a:r>
        </a:p>
      </xdr:txBody>
    </xdr:sp>
    <xdr:clientData/>
  </xdr:twoCellAnchor>
  <xdr:twoCellAnchor>
    <xdr:from>
      <xdr:col>18</xdr:col>
      <xdr:colOff>443752</xdr:colOff>
      <xdr:row>34</xdr:row>
      <xdr:rowOff>62754</xdr:rowOff>
    </xdr:from>
    <xdr:to>
      <xdr:col>19</xdr:col>
      <xdr:colOff>364564</xdr:colOff>
      <xdr:row>35</xdr:row>
      <xdr:rowOff>176008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DB121C3-4E30-49FA-A1B8-70B0EE8B4137}"/>
            </a:ext>
          </a:extLst>
        </xdr:cNvPr>
        <xdr:cNvSpPr txBox="1"/>
      </xdr:nvSpPr>
      <xdr:spPr>
        <a:xfrm>
          <a:off x="12546105" y="6158754"/>
          <a:ext cx="533400" cy="2925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U&gt;79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0.64397</cdr:x>
      <cdr:y>0.52989</cdr:y>
    </cdr:from>
    <cdr:to>
      <cdr:x>0.83885</cdr:x>
      <cdr:y>0.76</cdr:y>
    </cdr:to>
    <cdr:sp macro="" textlink="">
      <cdr:nvSpPr>
        <cdr:cNvPr id="2" name="Callout: Line 1">
          <a:extLst xmlns:a="http://schemas.openxmlformats.org/drawingml/2006/main">
            <a:ext uri="{FF2B5EF4-FFF2-40B4-BE49-F238E27FC236}">
              <a16:creationId xmlns:a16="http://schemas.microsoft.com/office/drawing/2014/main" id="{E272C396-B6F3-4F68-A79D-BDB8E3A5A987}"/>
            </a:ext>
          </a:extLst>
        </cdr:cNvPr>
        <cdr:cNvSpPr/>
      </cdr:nvSpPr>
      <cdr:spPr>
        <a:xfrm xmlns:a="http://schemas.openxmlformats.org/drawingml/2006/main">
          <a:off x="2944231" y="1463689"/>
          <a:ext cx="890991" cy="635621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88770"/>
            <a:gd name="adj4" fmla="val -106921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B*=1,</a:t>
          </a:r>
          <a:r>
            <a:rPr lang="en-US" baseline="0">
              <a:solidFill>
                <a:sysClr val="windowText" lastClr="000000"/>
              </a:solidFill>
            </a:rPr>
            <a:t> C*=4 yields U*=79</a:t>
          </a:r>
          <a:endParaRPr lang="en-US">
            <a:solidFill>
              <a:sysClr val="windowText" lastClr="0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365C-2E00-445D-94D0-FEDE7567B3B2}">
  <sheetPr codeName="Sheet1"/>
  <dimension ref="A1:Y12"/>
  <sheetViews>
    <sheetView showGridLines="0" topLeftCell="B1" zoomScale="95" zoomScaleNormal="95" workbookViewId="0">
      <selection activeCell="U18" sqref="U18"/>
    </sheetView>
  </sheetViews>
  <sheetFormatPr defaultRowHeight="15"/>
  <cols>
    <col min="1" max="1" width="24.7109375" customWidth="1"/>
  </cols>
  <sheetData>
    <row r="1" spans="1:25">
      <c r="A1">
        <v>3.0000007098383041</v>
      </c>
      <c r="B1" t="s">
        <v>0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</row>
    <row r="2" spans="1:25">
      <c r="A2">
        <v>9.9999963959604834</v>
      </c>
      <c r="B2" t="s">
        <v>1</v>
      </c>
      <c r="D2">
        <v>0</v>
      </c>
      <c r="E2">
        <f>18*$D2-3*$D2^2 + 20*E$1-E$1^2</f>
        <v>0</v>
      </c>
      <c r="F2">
        <f t="shared" ref="F2:Y12" si="0">18*$D2-3*$D2^2 + 20*F$1-F$1^2</f>
        <v>19</v>
      </c>
      <c r="G2">
        <f t="shared" si="0"/>
        <v>36</v>
      </c>
      <c r="H2">
        <f t="shared" si="0"/>
        <v>51</v>
      </c>
      <c r="I2">
        <f t="shared" si="0"/>
        <v>64</v>
      </c>
      <c r="J2">
        <f t="shared" si="0"/>
        <v>75</v>
      </c>
      <c r="K2">
        <f t="shared" si="0"/>
        <v>84</v>
      </c>
      <c r="L2">
        <f t="shared" si="0"/>
        <v>91</v>
      </c>
      <c r="M2">
        <f t="shared" si="0"/>
        <v>96</v>
      </c>
      <c r="N2">
        <f t="shared" si="0"/>
        <v>99</v>
      </c>
      <c r="O2">
        <f t="shared" si="0"/>
        <v>100</v>
      </c>
      <c r="P2">
        <f t="shared" si="0"/>
        <v>99</v>
      </c>
      <c r="Q2">
        <f t="shared" si="0"/>
        <v>96</v>
      </c>
      <c r="R2">
        <f t="shared" si="0"/>
        <v>91</v>
      </c>
      <c r="S2">
        <f t="shared" si="0"/>
        <v>84</v>
      </c>
      <c r="T2">
        <f t="shared" si="0"/>
        <v>75</v>
      </c>
      <c r="U2">
        <f t="shared" si="0"/>
        <v>64</v>
      </c>
      <c r="V2">
        <f t="shared" si="0"/>
        <v>51</v>
      </c>
      <c r="W2">
        <f t="shared" si="0"/>
        <v>36</v>
      </c>
      <c r="X2">
        <f t="shared" si="0"/>
        <v>19</v>
      </c>
      <c r="Y2">
        <f t="shared" si="0"/>
        <v>0</v>
      </c>
    </row>
    <row r="3" spans="1:25">
      <c r="D3">
        <v>1</v>
      </c>
      <c r="E3">
        <f t="shared" ref="E3:T12" si="1">18*$D3-3*$D3^2 + 20*E$1-E$1^2</f>
        <v>15</v>
      </c>
      <c r="F3">
        <f t="shared" si="1"/>
        <v>34</v>
      </c>
      <c r="G3">
        <f t="shared" si="1"/>
        <v>51</v>
      </c>
      <c r="H3">
        <f t="shared" si="1"/>
        <v>66</v>
      </c>
      <c r="I3">
        <f t="shared" si="1"/>
        <v>79</v>
      </c>
      <c r="J3">
        <f t="shared" si="1"/>
        <v>90</v>
      </c>
      <c r="K3">
        <f t="shared" si="1"/>
        <v>99</v>
      </c>
      <c r="L3">
        <f t="shared" si="1"/>
        <v>106</v>
      </c>
      <c r="M3">
        <f t="shared" si="1"/>
        <v>111</v>
      </c>
      <c r="N3">
        <f t="shared" si="1"/>
        <v>114</v>
      </c>
      <c r="O3">
        <f t="shared" si="1"/>
        <v>115</v>
      </c>
      <c r="P3">
        <f t="shared" si="1"/>
        <v>114</v>
      </c>
      <c r="Q3">
        <f t="shared" si="1"/>
        <v>111</v>
      </c>
      <c r="R3">
        <f t="shared" si="1"/>
        <v>106</v>
      </c>
      <c r="S3">
        <f t="shared" si="1"/>
        <v>99</v>
      </c>
      <c r="T3">
        <f t="shared" si="1"/>
        <v>90</v>
      </c>
      <c r="U3">
        <f t="shared" si="0"/>
        <v>79</v>
      </c>
      <c r="V3">
        <f t="shared" si="0"/>
        <v>66</v>
      </c>
      <c r="W3">
        <f t="shared" si="0"/>
        <v>51</v>
      </c>
      <c r="X3">
        <f t="shared" si="0"/>
        <v>34</v>
      </c>
      <c r="Y3">
        <f t="shared" si="0"/>
        <v>15</v>
      </c>
    </row>
    <row r="4" spans="1:25">
      <c r="A4" s="1">
        <f>18*A1-3*A1^2+20*A2-A2^2</f>
        <v>126.99999999998549</v>
      </c>
      <c r="B4" t="s">
        <v>2</v>
      </c>
      <c r="D4">
        <v>2</v>
      </c>
      <c r="E4">
        <f t="shared" si="1"/>
        <v>24</v>
      </c>
      <c r="F4">
        <f t="shared" si="0"/>
        <v>43</v>
      </c>
      <c r="G4">
        <f t="shared" si="0"/>
        <v>60</v>
      </c>
      <c r="H4">
        <f t="shared" si="0"/>
        <v>75</v>
      </c>
      <c r="I4">
        <f t="shared" si="0"/>
        <v>88</v>
      </c>
      <c r="J4">
        <f t="shared" si="0"/>
        <v>99</v>
      </c>
      <c r="K4">
        <f t="shared" si="0"/>
        <v>108</v>
      </c>
      <c r="L4">
        <f t="shared" si="0"/>
        <v>115</v>
      </c>
      <c r="M4">
        <f t="shared" si="0"/>
        <v>120</v>
      </c>
      <c r="N4">
        <f t="shared" si="0"/>
        <v>123</v>
      </c>
      <c r="O4">
        <f t="shared" si="0"/>
        <v>124</v>
      </c>
      <c r="P4">
        <f t="shared" si="0"/>
        <v>123</v>
      </c>
      <c r="Q4">
        <f t="shared" si="0"/>
        <v>120</v>
      </c>
      <c r="R4">
        <f t="shared" si="0"/>
        <v>115</v>
      </c>
      <c r="S4">
        <f t="shared" si="0"/>
        <v>108</v>
      </c>
      <c r="T4">
        <f t="shared" si="0"/>
        <v>99</v>
      </c>
      <c r="U4">
        <f t="shared" si="0"/>
        <v>88</v>
      </c>
      <c r="V4">
        <f t="shared" si="0"/>
        <v>75</v>
      </c>
      <c r="W4">
        <f t="shared" si="0"/>
        <v>60</v>
      </c>
      <c r="X4">
        <f t="shared" si="0"/>
        <v>43</v>
      </c>
      <c r="Y4">
        <f t="shared" si="0"/>
        <v>24</v>
      </c>
    </row>
    <row r="5" spans="1:25">
      <c r="D5">
        <v>3</v>
      </c>
      <c r="E5">
        <f t="shared" si="1"/>
        <v>27</v>
      </c>
      <c r="F5">
        <f t="shared" si="0"/>
        <v>46</v>
      </c>
      <c r="G5">
        <f t="shared" si="0"/>
        <v>63</v>
      </c>
      <c r="H5">
        <f t="shared" si="0"/>
        <v>78</v>
      </c>
      <c r="I5">
        <f t="shared" si="0"/>
        <v>91</v>
      </c>
      <c r="J5">
        <f t="shared" si="0"/>
        <v>102</v>
      </c>
      <c r="K5">
        <f t="shared" si="0"/>
        <v>111</v>
      </c>
      <c r="L5">
        <f t="shared" si="0"/>
        <v>118</v>
      </c>
      <c r="M5">
        <f t="shared" si="0"/>
        <v>123</v>
      </c>
      <c r="N5">
        <f t="shared" si="0"/>
        <v>126</v>
      </c>
      <c r="O5" s="2">
        <f t="shared" si="0"/>
        <v>127</v>
      </c>
      <c r="P5">
        <f t="shared" si="0"/>
        <v>126</v>
      </c>
      <c r="Q5">
        <f t="shared" si="0"/>
        <v>123</v>
      </c>
      <c r="R5">
        <f t="shared" si="0"/>
        <v>118</v>
      </c>
      <c r="S5">
        <f t="shared" si="0"/>
        <v>111</v>
      </c>
      <c r="T5">
        <f t="shared" si="0"/>
        <v>102</v>
      </c>
      <c r="U5">
        <f t="shared" si="0"/>
        <v>91</v>
      </c>
      <c r="V5">
        <f t="shared" si="0"/>
        <v>78</v>
      </c>
      <c r="W5">
        <f t="shared" si="0"/>
        <v>63</v>
      </c>
      <c r="X5">
        <f t="shared" si="0"/>
        <v>46</v>
      </c>
      <c r="Y5">
        <f t="shared" si="0"/>
        <v>27</v>
      </c>
    </row>
    <row r="6" spans="1:25">
      <c r="D6">
        <v>4</v>
      </c>
      <c r="E6">
        <f t="shared" si="1"/>
        <v>24</v>
      </c>
      <c r="F6">
        <f t="shared" si="0"/>
        <v>43</v>
      </c>
      <c r="G6">
        <f t="shared" si="0"/>
        <v>60</v>
      </c>
      <c r="H6">
        <f t="shared" si="0"/>
        <v>75</v>
      </c>
      <c r="I6">
        <f t="shared" si="0"/>
        <v>88</v>
      </c>
      <c r="J6">
        <f t="shared" si="0"/>
        <v>99</v>
      </c>
      <c r="K6">
        <f t="shared" si="0"/>
        <v>108</v>
      </c>
      <c r="L6">
        <f t="shared" si="0"/>
        <v>115</v>
      </c>
      <c r="M6">
        <f t="shared" si="0"/>
        <v>120</v>
      </c>
      <c r="N6">
        <f t="shared" si="0"/>
        <v>123</v>
      </c>
      <c r="O6">
        <f t="shared" si="0"/>
        <v>124</v>
      </c>
      <c r="P6">
        <f t="shared" si="0"/>
        <v>123</v>
      </c>
      <c r="Q6">
        <f t="shared" si="0"/>
        <v>120</v>
      </c>
      <c r="R6">
        <f t="shared" si="0"/>
        <v>115</v>
      </c>
      <c r="S6">
        <f t="shared" si="0"/>
        <v>108</v>
      </c>
      <c r="T6">
        <f t="shared" si="0"/>
        <v>99</v>
      </c>
      <c r="U6">
        <f t="shared" si="0"/>
        <v>88</v>
      </c>
      <c r="V6">
        <f t="shared" si="0"/>
        <v>75</v>
      </c>
      <c r="W6">
        <f t="shared" si="0"/>
        <v>60</v>
      </c>
      <c r="X6">
        <f t="shared" si="0"/>
        <v>43</v>
      </c>
      <c r="Y6">
        <f t="shared" si="0"/>
        <v>24</v>
      </c>
    </row>
    <row r="7" spans="1:25">
      <c r="D7">
        <v>5</v>
      </c>
      <c r="E7">
        <f t="shared" si="1"/>
        <v>15</v>
      </c>
      <c r="F7">
        <f t="shared" si="0"/>
        <v>34</v>
      </c>
      <c r="G7">
        <f t="shared" si="0"/>
        <v>51</v>
      </c>
      <c r="H7">
        <f t="shared" si="0"/>
        <v>66</v>
      </c>
      <c r="I7">
        <f t="shared" si="0"/>
        <v>79</v>
      </c>
      <c r="J7">
        <f t="shared" si="0"/>
        <v>90</v>
      </c>
      <c r="K7">
        <f t="shared" si="0"/>
        <v>99</v>
      </c>
      <c r="L7">
        <f t="shared" si="0"/>
        <v>106</v>
      </c>
      <c r="M7">
        <f t="shared" si="0"/>
        <v>111</v>
      </c>
      <c r="N7">
        <f t="shared" si="0"/>
        <v>114</v>
      </c>
      <c r="O7">
        <f t="shared" si="0"/>
        <v>115</v>
      </c>
      <c r="P7">
        <f t="shared" si="0"/>
        <v>114</v>
      </c>
      <c r="Q7">
        <f t="shared" si="0"/>
        <v>111</v>
      </c>
      <c r="R7">
        <f t="shared" si="0"/>
        <v>106</v>
      </c>
      <c r="S7">
        <f t="shared" si="0"/>
        <v>99</v>
      </c>
      <c r="T7">
        <f t="shared" si="0"/>
        <v>90</v>
      </c>
      <c r="U7">
        <f t="shared" si="0"/>
        <v>79</v>
      </c>
      <c r="V7">
        <f t="shared" si="0"/>
        <v>66</v>
      </c>
      <c r="W7">
        <f t="shared" si="0"/>
        <v>51</v>
      </c>
      <c r="X7">
        <f t="shared" si="0"/>
        <v>34</v>
      </c>
      <c r="Y7">
        <f t="shared" si="0"/>
        <v>15</v>
      </c>
    </row>
    <row r="8" spans="1:25">
      <c r="D8">
        <v>6</v>
      </c>
      <c r="E8">
        <f t="shared" si="1"/>
        <v>0</v>
      </c>
      <c r="F8">
        <f t="shared" si="0"/>
        <v>19</v>
      </c>
      <c r="G8">
        <f t="shared" si="0"/>
        <v>36</v>
      </c>
      <c r="H8">
        <f t="shared" si="0"/>
        <v>51</v>
      </c>
      <c r="I8">
        <f t="shared" si="0"/>
        <v>64</v>
      </c>
      <c r="J8">
        <f t="shared" si="0"/>
        <v>75</v>
      </c>
      <c r="K8">
        <f t="shared" si="0"/>
        <v>84</v>
      </c>
      <c r="L8">
        <f t="shared" si="0"/>
        <v>91</v>
      </c>
      <c r="M8">
        <f t="shared" si="0"/>
        <v>96</v>
      </c>
      <c r="N8">
        <f t="shared" si="0"/>
        <v>99</v>
      </c>
      <c r="O8">
        <f t="shared" si="0"/>
        <v>100</v>
      </c>
      <c r="P8">
        <f t="shared" si="0"/>
        <v>99</v>
      </c>
      <c r="Q8">
        <f t="shared" si="0"/>
        <v>96</v>
      </c>
      <c r="R8">
        <f t="shared" si="0"/>
        <v>91</v>
      </c>
      <c r="S8">
        <f t="shared" si="0"/>
        <v>84</v>
      </c>
      <c r="T8">
        <f t="shared" si="0"/>
        <v>75</v>
      </c>
      <c r="U8">
        <f t="shared" si="0"/>
        <v>64</v>
      </c>
      <c r="V8">
        <f t="shared" si="0"/>
        <v>51</v>
      </c>
      <c r="W8">
        <f t="shared" si="0"/>
        <v>36</v>
      </c>
      <c r="X8">
        <f t="shared" si="0"/>
        <v>19</v>
      </c>
      <c r="Y8">
        <f t="shared" si="0"/>
        <v>0</v>
      </c>
    </row>
    <row r="9" spans="1:25">
      <c r="D9">
        <v>7</v>
      </c>
      <c r="E9">
        <f t="shared" si="1"/>
        <v>-21</v>
      </c>
      <c r="F9">
        <f t="shared" si="0"/>
        <v>-2</v>
      </c>
      <c r="G9">
        <f t="shared" si="0"/>
        <v>15</v>
      </c>
      <c r="H9">
        <f t="shared" si="0"/>
        <v>30</v>
      </c>
      <c r="I9">
        <f t="shared" si="0"/>
        <v>43</v>
      </c>
      <c r="J9">
        <f t="shared" si="0"/>
        <v>54</v>
      </c>
      <c r="K9">
        <f t="shared" si="0"/>
        <v>63</v>
      </c>
      <c r="L9">
        <f t="shared" si="0"/>
        <v>70</v>
      </c>
      <c r="M9">
        <f t="shared" si="0"/>
        <v>75</v>
      </c>
      <c r="N9">
        <f t="shared" si="0"/>
        <v>78</v>
      </c>
      <c r="O9">
        <f t="shared" si="0"/>
        <v>79</v>
      </c>
      <c r="P9">
        <f t="shared" si="0"/>
        <v>78</v>
      </c>
      <c r="Q9">
        <f t="shared" si="0"/>
        <v>75</v>
      </c>
      <c r="R9">
        <f t="shared" si="0"/>
        <v>70</v>
      </c>
      <c r="S9">
        <f t="shared" si="0"/>
        <v>63</v>
      </c>
      <c r="T9">
        <f t="shared" si="0"/>
        <v>54</v>
      </c>
      <c r="U9">
        <f t="shared" si="0"/>
        <v>43</v>
      </c>
      <c r="V9">
        <f t="shared" si="0"/>
        <v>30</v>
      </c>
      <c r="W9">
        <f t="shared" si="0"/>
        <v>15</v>
      </c>
      <c r="X9">
        <f t="shared" si="0"/>
        <v>-2</v>
      </c>
      <c r="Y9">
        <f t="shared" si="0"/>
        <v>-21</v>
      </c>
    </row>
    <row r="10" spans="1:25">
      <c r="D10">
        <v>8</v>
      </c>
      <c r="E10">
        <f t="shared" si="1"/>
        <v>-48</v>
      </c>
      <c r="F10">
        <f t="shared" si="0"/>
        <v>-29</v>
      </c>
      <c r="G10">
        <f t="shared" si="0"/>
        <v>-12</v>
      </c>
      <c r="H10">
        <f t="shared" si="0"/>
        <v>3</v>
      </c>
      <c r="I10">
        <f t="shared" si="0"/>
        <v>16</v>
      </c>
      <c r="J10">
        <f t="shared" si="0"/>
        <v>27</v>
      </c>
      <c r="K10">
        <f t="shared" si="0"/>
        <v>36</v>
      </c>
      <c r="L10">
        <f t="shared" si="0"/>
        <v>43</v>
      </c>
      <c r="M10">
        <f t="shared" si="0"/>
        <v>48</v>
      </c>
      <c r="N10">
        <f t="shared" si="0"/>
        <v>51</v>
      </c>
      <c r="O10">
        <f t="shared" si="0"/>
        <v>52</v>
      </c>
      <c r="P10">
        <f t="shared" si="0"/>
        <v>51</v>
      </c>
      <c r="Q10">
        <f t="shared" si="0"/>
        <v>48</v>
      </c>
      <c r="R10">
        <f t="shared" si="0"/>
        <v>43</v>
      </c>
      <c r="S10">
        <f t="shared" si="0"/>
        <v>36</v>
      </c>
      <c r="T10">
        <f t="shared" si="0"/>
        <v>27</v>
      </c>
      <c r="U10">
        <f t="shared" si="0"/>
        <v>16</v>
      </c>
      <c r="V10">
        <f t="shared" si="0"/>
        <v>3</v>
      </c>
      <c r="W10">
        <f t="shared" si="0"/>
        <v>-12</v>
      </c>
      <c r="X10">
        <f t="shared" si="0"/>
        <v>-29</v>
      </c>
      <c r="Y10">
        <f t="shared" si="0"/>
        <v>-48</v>
      </c>
    </row>
    <row r="11" spans="1:25">
      <c r="D11">
        <v>9</v>
      </c>
      <c r="E11">
        <f t="shared" si="1"/>
        <v>-81</v>
      </c>
      <c r="F11">
        <f t="shared" si="0"/>
        <v>-62</v>
      </c>
      <c r="G11">
        <f t="shared" si="0"/>
        <v>-45</v>
      </c>
      <c r="H11">
        <f t="shared" si="0"/>
        <v>-30</v>
      </c>
      <c r="I11">
        <f t="shared" si="0"/>
        <v>-17</v>
      </c>
      <c r="J11">
        <f t="shared" si="0"/>
        <v>-6</v>
      </c>
      <c r="K11">
        <f t="shared" si="0"/>
        <v>3</v>
      </c>
      <c r="L11">
        <f t="shared" si="0"/>
        <v>10</v>
      </c>
      <c r="M11">
        <f t="shared" si="0"/>
        <v>15</v>
      </c>
      <c r="N11">
        <f t="shared" si="0"/>
        <v>18</v>
      </c>
      <c r="O11">
        <f t="shared" si="0"/>
        <v>19</v>
      </c>
      <c r="P11">
        <f t="shared" si="0"/>
        <v>18</v>
      </c>
      <c r="Q11">
        <f t="shared" si="0"/>
        <v>15</v>
      </c>
      <c r="R11">
        <f t="shared" si="0"/>
        <v>10</v>
      </c>
      <c r="S11">
        <f t="shared" si="0"/>
        <v>3</v>
      </c>
      <c r="T11">
        <f t="shared" si="0"/>
        <v>-6</v>
      </c>
      <c r="U11">
        <f t="shared" si="0"/>
        <v>-17</v>
      </c>
      <c r="V11">
        <f t="shared" si="0"/>
        <v>-30</v>
      </c>
      <c r="W11">
        <f t="shared" si="0"/>
        <v>-45</v>
      </c>
      <c r="X11">
        <f t="shared" si="0"/>
        <v>-62</v>
      </c>
      <c r="Y11">
        <f t="shared" si="0"/>
        <v>-81</v>
      </c>
    </row>
    <row r="12" spans="1:25">
      <c r="D12">
        <v>10</v>
      </c>
      <c r="E12">
        <f t="shared" si="1"/>
        <v>-120</v>
      </c>
      <c r="F12">
        <f t="shared" si="0"/>
        <v>-101</v>
      </c>
      <c r="G12">
        <f t="shared" si="0"/>
        <v>-84</v>
      </c>
      <c r="H12">
        <f t="shared" si="0"/>
        <v>-69</v>
      </c>
      <c r="I12">
        <f t="shared" si="0"/>
        <v>-56</v>
      </c>
      <c r="J12">
        <f t="shared" si="0"/>
        <v>-45</v>
      </c>
      <c r="K12">
        <f t="shared" si="0"/>
        <v>-36</v>
      </c>
      <c r="L12">
        <f t="shared" si="0"/>
        <v>-29</v>
      </c>
      <c r="M12">
        <f t="shared" si="0"/>
        <v>-24</v>
      </c>
      <c r="N12">
        <f t="shared" si="0"/>
        <v>-21</v>
      </c>
      <c r="O12">
        <f t="shared" si="0"/>
        <v>-20</v>
      </c>
      <c r="P12">
        <f t="shared" si="0"/>
        <v>-21</v>
      </c>
      <c r="Q12">
        <f t="shared" si="0"/>
        <v>-24</v>
      </c>
      <c r="R12">
        <f t="shared" si="0"/>
        <v>-29</v>
      </c>
      <c r="S12">
        <f t="shared" si="0"/>
        <v>-36</v>
      </c>
      <c r="T12">
        <f t="shared" si="0"/>
        <v>-45</v>
      </c>
      <c r="U12">
        <f t="shared" si="0"/>
        <v>-56</v>
      </c>
      <c r="V12">
        <f t="shared" si="0"/>
        <v>-69</v>
      </c>
      <c r="W12">
        <f t="shared" si="0"/>
        <v>-84</v>
      </c>
      <c r="X12">
        <f t="shared" si="0"/>
        <v>-101</v>
      </c>
      <c r="Y12">
        <f t="shared" si="0"/>
        <v>-120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B1A8-0CF4-4413-B0E7-3E62DC1C69FB}">
  <dimension ref="A1:H18"/>
  <sheetViews>
    <sheetView showGridLines="0" tabSelected="1" workbookViewId="0">
      <selection activeCell="I16" sqref="I16"/>
    </sheetView>
  </sheetViews>
  <sheetFormatPr defaultRowHeight="15"/>
  <cols>
    <col min="1" max="5" width="11.140625" customWidth="1"/>
    <col min="6" max="6" width="13.7109375" customWidth="1"/>
    <col min="7" max="7" width="11.140625" customWidth="1"/>
    <col min="8" max="8" width="14.28515625" customWidth="1"/>
  </cols>
  <sheetData>
    <row r="1" spans="1:8" ht="18.75">
      <c r="A1" s="15" t="s">
        <v>18</v>
      </c>
    </row>
    <row r="3" spans="1:8">
      <c r="A3" t="s">
        <v>19</v>
      </c>
    </row>
    <row r="4" spans="1:8" ht="45.75" thickBot="1">
      <c r="A4" s="16" t="s">
        <v>20</v>
      </c>
      <c r="B4" s="16" t="s">
        <v>21</v>
      </c>
    </row>
    <row r="5" spans="1:8">
      <c r="A5" t="s">
        <v>17</v>
      </c>
      <c r="B5">
        <v>5</v>
      </c>
    </row>
    <row r="7" spans="1:8" ht="60">
      <c r="A7" s="17" t="s">
        <v>22</v>
      </c>
      <c r="B7" s="17" t="s">
        <v>23</v>
      </c>
      <c r="C7" s="17" t="s">
        <v>24</v>
      </c>
      <c r="D7" s="17" t="s">
        <v>24</v>
      </c>
    </row>
    <row r="8" spans="1:8" ht="15.75" thickBot="1">
      <c r="A8" s="16" t="s">
        <v>17</v>
      </c>
      <c r="B8" s="16" t="s">
        <v>25</v>
      </c>
      <c r="C8" s="16" t="s">
        <v>26</v>
      </c>
      <c r="D8" s="16" t="s">
        <v>27</v>
      </c>
      <c r="E8" s="18" t="s">
        <v>28</v>
      </c>
      <c r="F8" s="18" t="s">
        <v>29</v>
      </c>
      <c r="G8" s="18" t="s">
        <v>30</v>
      </c>
      <c r="H8" s="18" t="s">
        <v>31</v>
      </c>
    </row>
    <row r="9" spans="1:8">
      <c r="A9">
        <v>5</v>
      </c>
      <c r="B9">
        <v>78.999999852782992</v>
      </c>
      <c r="C9">
        <v>1.0000000963415216</v>
      </c>
      <c r="D9">
        <v>3.9999998913903974</v>
      </c>
    </row>
    <row r="10" spans="1:8">
      <c r="A10">
        <v>6</v>
      </c>
      <c r="B10">
        <v>90.249999888953312</v>
      </c>
      <c r="C10">
        <v>1.2499999566499052</v>
      </c>
      <c r="D10">
        <v>4.7500000327742198</v>
      </c>
      <c r="E10">
        <f>(C10-C9)/(A10-A9)</f>
        <v>0.2499998603083835</v>
      </c>
      <c r="F10">
        <f>((C10-C9)/C9)/((A10-A9)/A9)</f>
        <v>1.2499991811150941</v>
      </c>
      <c r="G10">
        <f>(D10-D9)/(A10-A9)</f>
        <v>0.75000014138382243</v>
      </c>
      <c r="H10">
        <f>((D10-D9)/D9)/((A10-A9)/A9)</f>
        <v>0.93750020218515917</v>
      </c>
    </row>
    <row r="11" spans="1:8">
      <c r="A11">
        <v>7</v>
      </c>
      <c r="B11">
        <v>99.999999930682208</v>
      </c>
      <c r="C11">
        <v>1.4999999512971092</v>
      </c>
      <c r="D11">
        <v>5.5000000410009129</v>
      </c>
      <c r="E11">
        <f t="shared" ref="E11:E14" si="0">(C11-C10)/(A11-A10)</f>
        <v>0.24999999464720402</v>
      </c>
      <c r="F11">
        <f t="shared" ref="F11:F14" si="1">((C11-C10)/C10)/((A11-A10)/A10)</f>
        <v>1.2000000159226709</v>
      </c>
      <c r="G11">
        <f t="shared" ref="G11:G14" si="2">(D11-D10)/(A11-A10)</f>
        <v>0.7500000082266931</v>
      </c>
      <c r="H11">
        <f t="shared" ref="H11:H14" si="3">((D11-D10)/D10)/((A11-A10)/A10)</f>
        <v>0.94736842490755746</v>
      </c>
    </row>
    <row r="12" spans="1:8">
      <c r="A12">
        <v>8</v>
      </c>
      <c r="B12">
        <v>108.25000005362008</v>
      </c>
      <c r="C12">
        <v>1.750000050583806</v>
      </c>
      <c r="D12">
        <v>6.2499999565655404</v>
      </c>
      <c r="E12">
        <f t="shared" si="0"/>
        <v>0.25000009928669686</v>
      </c>
      <c r="F12">
        <f t="shared" si="1"/>
        <v>1.1666671678846281</v>
      </c>
      <c r="G12">
        <f t="shared" si="2"/>
        <v>0.74999991556462753</v>
      </c>
      <c r="H12">
        <f t="shared" si="3"/>
        <v>0.95454533996639324</v>
      </c>
    </row>
    <row r="13" spans="1:8">
      <c r="A13">
        <v>9</v>
      </c>
      <c r="B13">
        <v>114.99999996567654</v>
      </c>
      <c r="C13">
        <v>2.0000000017148372</v>
      </c>
      <c r="D13">
        <v>6.9999999925645833</v>
      </c>
      <c r="E13">
        <f t="shared" si="0"/>
        <v>0.24999995113103113</v>
      </c>
      <c r="F13">
        <f t="shared" si="1"/>
        <v>1.1428568864218274</v>
      </c>
      <c r="G13">
        <f t="shared" si="2"/>
        <v>0.75000003599904286</v>
      </c>
      <c r="H13">
        <f t="shared" si="3"/>
        <v>0.9600000527503082</v>
      </c>
    </row>
    <row r="14" spans="1:8">
      <c r="A14">
        <v>10</v>
      </c>
      <c r="B14">
        <v>120.25000000150762</v>
      </c>
      <c r="C14">
        <v>2.2500000324135252</v>
      </c>
      <c r="D14">
        <v>7.7499999679215028</v>
      </c>
      <c r="E14">
        <f t="shared" si="0"/>
        <v>0.25000003069868804</v>
      </c>
      <c r="F14">
        <f t="shared" si="1"/>
        <v>1.1250001371795004</v>
      </c>
      <c r="G14">
        <f t="shared" si="2"/>
        <v>0.74999997535691953</v>
      </c>
      <c r="H14">
        <f t="shared" si="3"/>
        <v>0.9642856836260203</v>
      </c>
    </row>
    <row r="16" spans="1:8">
      <c r="F16">
        <f>(C10-C9)/C9</f>
        <v>0.24999983622301886</v>
      </c>
      <c r="H16">
        <f>(D10-D9)/D9</f>
        <v>0.18750004043703183</v>
      </c>
    </row>
    <row r="17" spans="6:8">
      <c r="F17">
        <v>0.2</v>
      </c>
      <c r="H17">
        <v>0.2</v>
      </c>
    </row>
    <row r="18" spans="6:8">
      <c r="F18">
        <f>F16/F17</f>
        <v>1.2499991811150941</v>
      </c>
      <c r="H18">
        <f>H16/H17</f>
        <v>0.93750020218515917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C9EF-7073-444B-9C44-21E9BC7B638F}">
  <dimension ref="A1:AE12"/>
  <sheetViews>
    <sheetView showGridLines="0" zoomScale="102" zoomScaleNormal="102" workbookViewId="0">
      <selection activeCell="B8" sqref="B8"/>
    </sheetView>
  </sheetViews>
  <sheetFormatPr defaultRowHeight="15"/>
  <cols>
    <col min="1" max="1" width="24.7109375" customWidth="1"/>
    <col min="28" max="31" width="17.28515625" customWidth="1"/>
  </cols>
  <sheetData>
    <row r="1" spans="1:31" ht="15.75" thickBot="1">
      <c r="A1">
        <v>2.2500000324135252</v>
      </c>
      <c r="B1" t="s">
        <v>0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</row>
    <row r="2" spans="1:31">
      <c r="A2">
        <v>7.7499999679215028</v>
      </c>
      <c r="B2" t="s">
        <v>1</v>
      </c>
      <c r="D2">
        <v>0</v>
      </c>
      <c r="E2">
        <f>18*$D2-3*$D2^2 + 20*E$1-E$1^2</f>
        <v>0</v>
      </c>
      <c r="F2">
        <f t="shared" ref="F2:Y12" si="0">18*$D2-3*$D2^2 + 20*F$1-F$1^2</f>
        <v>19</v>
      </c>
      <c r="G2">
        <f t="shared" si="0"/>
        <v>36</v>
      </c>
      <c r="H2">
        <f t="shared" si="0"/>
        <v>51</v>
      </c>
      <c r="I2">
        <f t="shared" si="0"/>
        <v>64</v>
      </c>
      <c r="J2">
        <f t="shared" si="0"/>
        <v>75</v>
      </c>
      <c r="K2">
        <f t="shared" si="0"/>
        <v>84</v>
      </c>
      <c r="L2">
        <f t="shared" si="0"/>
        <v>91</v>
      </c>
      <c r="M2">
        <f t="shared" si="0"/>
        <v>96</v>
      </c>
      <c r="N2">
        <f t="shared" si="0"/>
        <v>99</v>
      </c>
      <c r="O2">
        <f t="shared" si="0"/>
        <v>100</v>
      </c>
      <c r="P2">
        <f t="shared" si="0"/>
        <v>99</v>
      </c>
      <c r="Q2">
        <f t="shared" si="0"/>
        <v>96</v>
      </c>
      <c r="R2">
        <f t="shared" si="0"/>
        <v>91</v>
      </c>
      <c r="S2">
        <f t="shared" si="0"/>
        <v>84</v>
      </c>
      <c r="T2">
        <f t="shared" si="0"/>
        <v>75</v>
      </c>
      <c r="U2">
        <f t="shared" si="0"/>
        <v>64</v>
      </c>
      <c r="V2">
        <f t="shared" si="0"/>
        <v>51</v>
      </c>
      <c r="W2">
        <f t="shared" si="0"/>
        <v>36</v>
      </c>
      <c r="X2">
        <f t="shared" si="0"/>
        <v>19</v>
      </c>
      <c r="Y2">
        <f t="shared" si="0"/>
        <v>0</v>
      </c>
      <c r="AB2" s="12" t="s">
        <v>4</v>
      </c>
      <c r="AC2" s="13"/>
      <c r="AD2" s="13" t="s">
        <v>7</v>
      </c>
      <c r="AE2" s="14"/>
    </row>
    <row r="3" spans="1:31" ht="15.75" thickBot="1">
      <c r="D3">
        <v>1</v>
      </c>
      <c r="E3">
        <f t="shared" ref="E3:T12" si="1">18*$D3-3*$D3^2 + 20*E$1-E$1^2</f>
        <v>15</v>
      </c>
      <c r="F3">
        <f t="shared" si="1"/>
        <v>34</v>
      </c>
      <c r="G3">
        <f t="shared" si="1"/>
        <v>51</v>
      </c>
      <c r="H3">
        <f t="shared" si="1"/>
        <v>66</v>
      </c>
      <c r="I3">
        <f t="shared" si="1"/>
        <v>79</v>
      </c>
      <c r="J3">
        <f t="shared" si="1"/>
        <v>90</v>
      </c>
      <c r="K3">
        <f t="shared" si="1"/>
        <v>99</v>
      </c>
      <c r="L3">
        <f t="shared" si="1"/>
        <v>106</v>
      </c>
      <c r="M3">
        <f t="shared" si="1"/>
        <v>111</v>
      </c>
      <c r="N3">
        <f t="shared" si="1"/>
        <v>114</v>
      </c>
      <c r="O3">
        <f t="shared" si="1"/>
        <v>115</v>
      </c>
      <c r="P3">
        <f t="shared" si="1"/>
        <v>114</v>
      </c>
      <c r="Q3">
        <f t="shared" si="1"/>
        <v>111</v>
      </c>
      <c r="R3">
        <f t="shared" si="1"/>
        <v>106</v>
      </c>
      <c r="S3">
        <f t="shared" si="1"/>
        <v>99</v>
      </c>
      <c r="T3">
        <f t="shared" si="1"/>
        <v>90</v>
      </c>
      <c r="U3">
        <f t="shared" si="0"/>
        <v>79</v>
      </c>
      <c r="V3">
        <f t="shared" si="0"/>
        <v>66</v>
      </c>
      <c r="W3">
        <f t="shared" si="0"/>
        <v>51</v>
      </c>
      <c r="X3">
        <f t="shared" si="0"/>
        <v>34</v>
      </c>
      <c r="Y3">
        <f t="shared" si="0"/>
        <v>15</v>
      </c>
      <c r="AB3" s="4" t="s">
        <v>5</v>
      </c>
      <c r="AC3" s="3" t="s">
        <v>6</v>
      </c>
      <c r="AD3" s="3" t="s">
        <v>5</v>
      </c>
      <c r="AE3" s="5" t="s">
        <v>6</v>
      </c>
    </row>
    <row r="4" spans="1:31">
      <c r="A4" s="1">
        <f>18*A1-3*A1^2+20*A2-A2^2</f>
        <v>120.25000000150762</v>
      </c>
      <c r="B4" t="s">
        <v>2</v>
      </c>
      <c r="D4">
        <v>2</v>
      </c>
      <c r="E4">
        <f t="shared" si="1"/>
        <v>24</v>
      </c>
      <c r="F4">
        <f t="shared" si="0"/>
        <v>43</v>
      </c>
      <c r="G4">
        <f t="shared" si="0"/>
        <v>60</v>
      </c>
      <c r="H4">
        <f t="shared" si="0"/>
        <v>75</v>
      </c>
      <c r="I4">
        <f t="shared" si="0"/>
        <v>88</v>
      </c>
      <c r="J4">
        <f t="shared" si="0"/>
        <v>99</v>
      </c>
      <c r="K4">
        <f t="shared" si="0"/>
        <v>108</v>
      </c>
      <c r="L4">
        <f t="shared" si="0"/>
        <v>115</v>
      </c>
      <c r="M4">
        <f t="shared" si="0"/>
        <v>120</v>
      </c>
      <c r="N4">
        <f t="shared" si="0"/>
        <v>123</v>
      </c>
      <c r="O4">
        <f t="shared" si="0"/>
        <v>124</v>
      </c>
      <c r="P4">
        <f t="shared" si="0"/>
        <v>123</v>
      </c>
      <c r="Q4">
        <f t="shared" si="0"/>
        <v>120</v>
      </c>
      <c r="R4">
        <f t="shared" si="0"/>
        <v>115</v>
      </c>
      <c r="S4">
        <f t="shared" si="0"/>
        <v>108</v>
      </c>
      <c r="T4">
        <f t="shared" si="0"/>
        <v>99</v>
      </c>
      <c r="U4">
        <f t="shared" si="0"/>
        <v>88</v>
      </c>
      <c r="V4">
        <f t="shared" si="0"/>
        <v>75</v>
      </c>
      <c r="W4">
        <f t="shared" si="0"/>
        <v>60</v>
      </c>
      <c r="X4">
        <f t="shared" si="0"/>
        <v>43</v>
      </c>
      <c r="Y4">
        <f t="shared" si="0"/>
        <v>24</v>
      </c>
      <c r="AB4" s="6" t="s">
        <v>8</v>
      </c>
      <c r="AC4" s="7" t="s">
        <v>10</v>
      </c>
      <c r="AD4" s="7" t="s">
        <v>15</v>
      </c>
      <c r="AE4" s="8" t="s">
        <v>14</v>
      </c>
    </row>
    <row r="5" spans="1:31">
      <c r="D5">
        <v>3</v>
      </c>
      <c r="E5">
        <f t="shared" si="1"/>
        <v>27</v>
      </c>
      <c r="F5">
        <f t="shared" si="0"/>
        <v>46</v>
      </c>
      <c r="G5">
        <f t="shared" si="0"/>
        <v>63</v>
      </c>
      <c r="H5">
        <f t="shared" si="0"/>
        <v>78</v>
      </c>
      <c r="I5">
        <f t="shared" si="0"/>
        <v>91</v>
      </c>
      <c r="J5">
        <f t="shared" si="0"/>
        <v>102</v>
      </c>
      <c r="K5">
        <f t="shared" si="0"/>
        <v>111</v>
      </c>
      <c r="L5">
        <f t="shared" si="0"/>
        <v>118</v>
      </c>
      <c r="M5">
        <f t="shared" si="0"/>
        <v>123</v>
      </c>
      <c r="N5">
        <f t="shared" si="0"/>
        <v>126</v>
      </c>
      <c r="O5" s="2">
        <f t="shared" si="0"/>
        <v>127</v>
      </c>
      <c r="P5">
        <f t="shared" si="0"/>
        <v>126</v>
      </c>
      <c r="Q5">
        <f t="shared" si="0"/>
        <v>123</v>
      </c>
      <c r="R5">
        <f t="shared" si="0"/>
        <v>118</v>
      </c>
      <c r="S5">
        <f t="shared" si="0"/>
        <v>111</v>
      </c>
      <c r="T5">
        <f t="shared" si="0"/>
        <v>102</v>
      </c>
      <c r="U5">
        <f t="shared" si="0"/>
        <v>91</v>
      </c>
      <c r="V5">
        <f t="shared" si="0"/>
        <v>78</v>
      </c>
      <c r="W5">
        <f t="shared" si="0"/>
        <v>63</v>
      </c>
      <c r="X5">
        <f t="shared" si="0"/>
        <v>46</v>
      </c>
      <c r="Y5">
        <f t="shared" si="0"/>
        <v>27</v>
      </c>
      <c r="AB5" s="6" t="s">
        <v>13</v>
      </c>
      <c r="AC5" s="7" t="s">
        <v>11</v>
      </c>
      <c r="AD5" s="7" t="s">
        <v>16</v>
      </c>
      <c r="AE5" s="8"/>
    </row>
    <row r="6" spans="1:31" ht="15.75" thickBot="1">
      <c r="A6">
        <f>A1+A2-A8</f>
        <v>3.3502800533824484E-10</v>
      </c>
      <c r="B6" t="s">
        <v>3</v>
      </c>
      <c r="D6">
        <v>4</v>
      </c>
      <c r="E6">
        <f t="shared" si="1"/>
        <v>24</v>
      </c>
      <c r="F6">
        <f t="shared" si="0"/>
        <v>43</v>
      </c>
      <c r="G6">
        <f t="shared" si="0"/>
        <v>60</v>
      </c>
      <c r="H6">
        <f t="shared" si="0"/>
        <v>75</v>
      </c>
      <c r="I6">
        <f t="shared" si="0"/>
        <v>88</v>
      </c>
      <c r="J6">
        <f t="shared" si="0"/>
        <v>99</v>
      </c>
      <c r="K6">
        <f t="shared" si="0"/>
        <v>108</v>
      </c>
      <c r="L6">
        <f t="shared" si="0"/>
        <v>115</v>
      </c>
      <c r="M6">
        <f t="shared" si="0"/>
        <v>120</v>
      </c>
      <c r="N6">
        <f t="shared" si="0"/>
        <v>123</v>
      </c>
      <c r="O6">
        <f t="shared" si="0"/>
        <v>124</v>
      </c>
      <c r="P6">
        <f t="shared" si="0"/>
        <v>123</v>
      </c>
      <c r="Q6">
        <f t="shared" si="0"/>
        <v>120</v>
      </c>
      <c r="R6">
        <f t="shared" si="0"/>
        <v>115</v>
      </c>
      <c r="S6">
        <f t="shared" si="0"/>
        <v>108</v>
      </c>
      <c r="T6">
        <f t="shared" si="0"/>
        <v>99</v>
      </c>
      <c r="U6">
        <f t="shared" si="0"/>
        <v>88</v>
      </c>
      <c r="V6">
        <f t="shared" si="0"/>
        <v>75</v>
      </c>
      <c r="W6">
        <f t="shared" si="0"/>
        <v>60</v>
      </c>
      <c r="X6">
        <f t="shared" si="0"/>
        <v>43</v>
      </c>
      <c r="Y6">
        <f t="shared" si="0"/>
        <v>24</v>
      </c>
      <c r="AB6" s="9" t="s">
        <v>9</v>
      </c>
      <c r="AC6" s="10" t="s">
        <v>12</v>
      </c>
      <c r="AD6" s="10" t="s">
        <v>9</v>
      </c>
      <c r="AE6" s="11"/>
    </row>
    <row r="7" spans="1:31">
      <c r="D7">
        <v>5</v>
      </c>
      <c r="E7">
        <f t="shared" si="1"/>
        <v>15</v>
      </c>
      <c r="F7">
        <f t="shared" si="0"/>
        <v>34</v>
      </c>
      <c r="G7">
        <f t="shared" si="0"/>
        <v>51</v>
      </c>
      <c r="H7">
        <f t="shared" si="0"/>
        <v>66</v>
      </c>
      <c r="I7">
        <f t="shared" si="0"/>
        <v>79</v>
      </c>
      <c r="J7">
        <f t="shared" si="0"/>
        <v>90</v>
      </c>
      <c r="K7">
        <f t="shared" si="0"/>
        <v>99</v>
      </c>
      <c r="L7">
        <f t="shared" si="0"/>
        <v>106</v>
      </c>
      <c r="M7">
        <f t="shared" si="0"/>
        <v>111</v>
      </c>
      <c r="N7">
        <f t="shared" si="0"/>
        <v>114</v>
      </c>
      <c r="O7">
        <f t="shared" si="0"/>
        <v>115</v>
      </c>
      <c r="P7">
        <f t="shared" si="0"/>
        <v>114</v>
      </c>
      <c r="Q7">
        <f t="shared" si="0"/>
        <v>111</v>
      </c>
      <c r="R7">
        <f t="shared" si="0"/>
        <v>106</v>
      </c>
      <c r="S7">
        <f t="shared" si="0"/>
        <v>99</v>
      </c>
      <c r="T7">
        <f t="shared" si="0"/>
        <v>90</v>
      </c>
      <c r="U7">
        <f t="shared" si="0"/>
        <v>79</v>
      </c>
      <c r="V7">
        <f t="shared" si="0"/>
        <v>66</v>
      </c>
      <c r="W7">
        <f t="shared" si="0"/>
        <v>51</v>
      </c>
      <c r="X7">
        <f t="shared" si="0"/>
        <v>34</v>
      </c>
      <c r="Y7">
        <f t="shared" si="0"/>
        <v>15</v>
      </c>
    </row>
    <row r="8" spans="1:31">
      <c r="A8">
        <v>10</v>
      </c>
      <c r="B8" t="s">
        <v>17</v>
      </c>
      <c r="D8">
        <v>6</v>
      </c>
      <c r="E8">
        <f t="shared" si="1"/>
        <v>0</v>
      </c>
      <c r="F8">
        <f t="shared" si="0"/>
        <v>19</v>
      </c>
      <c r="G8">
        <f t="shared" si="0"/>
        <v>36</v>
      </c>
      <c r="H8">
        <f t="shared" si="0"/>
        <v>51</v>
      </c>
      <c r="I8">
        <f t="shared" si="0"/>
        <v>64</v>
      </c>
      <c r="J8">
        <f t="shared" si="0"/>
        <v>75</v>
      </c>
      <c r="K8">
        <f t="shared" si="0"/>
        <v>84</v>
      </c>
      <c r="L8">
        <f t="shared" si="0"/>
        <v>91</v>
      </c>
      <c r="M8">
        <f t="shared" si="0"/>
        <v>96</v>
      </c>
      <c r="N8">
        <f t="shared" si="0"/>
        <v>99</v>
      </c>
      <c r="O8">
        <f t="shared" si="0"/>
        <v>100</v>
      </c>
      <c r="P8">
        <f t="shared" si="0"/>
        <v>99</v>
      </c>
      <c r="Q8">
        <f t="shared" si="0"/>
        <v>96</v>
      </c>
      <c r="R8">
        <f t="shared" si="0"/>
        <v>91</v>
      </c>
      <c r="S8">
        <f t="shared" si="0"/>
        <v>84</v>
      </c>
      <c r="T8">
        <f t="shared" si="0"/>
        <v>75</v>
      </c>
      <c r="U8">
        <f t="shared" si="0"/>
        <v>64</v>
      </c>
      <c r="V8">
        <f t="shared" si="0"/>
        <v>51</v>
      </c>
      <c r="W8">
        <f t="shared" si="0"/>
        <v>36</v>
      </c>
      <c r="X8">
        <f t="shared" si="0"/>
        <v>19</v>
      </c>
      <c r="Y8">
        <f t="shared" si="0"/>
        <v>0</v>
      </c>
    </row>
    <row r="9" spans="1:31">
      <c r="D9">
        <v>7</v>
      </c>
      <c r="E9">
        <f t="shared" si="1"/>
        <v>-21</v>
      </c>
      <c r="F9">
        <f t="shared" si="0"/>
        <v>-2</v>
      </c>
      <c r="G9">
        <f t="shared" si="0"/>
        <v>15</v>
      </c>
      <c r="H9">
        <f t="shared" si="0"/>
        <v>30</v>
      </c>
      <c r="I9">
        <f t="shared" si="0"/>
        <v>43</v>
      </c>
      <c r="J9">
        <f t="shared" si="0"/>
        <v>54</v>
      </c>
      <c r="K9">
        <f t="shared" si="0"/>
        <v>63</v>
      </c>
      <c r="L9">
        <f t="shared" si="0"/>
        <v>70</v>
      </c>
      <c r="M9">
        <f t="shared" si="0"/>
        <v>75</v>
      </c>
      <c r="N9">
        <f t="shared" si="0"/>
        <v>78</v>
      </c>
      <c r="O9">
        <f t="shared" si="0"/>
        <v>79</v>
      </c>
      <c r="P9">
        <f t="shared" si="0"/>
        <v>78</v>
      </c>
      <c r="Q9">
        <f t="shared" si="0"/>
        <v>75</v>
      </c>
      <c r="R9">
        <f t="shared" si="0"/>
        <v>70</v>
      </c>
      <c r="S9">
        <f t="shared" si="0"/>
        <v>63</v>
      </c>
      <c r="T9">
        <f t="shared" si="0"/>
        <v>54</v>
      </c>
      <c r="U9">
        <f t="shared" si="0"/>
        <v>43</v>
      </c>
      <c r="V9">
        <f t="shared" si="0"/>
        <v>30</v>
      </c>
      <c r="W9">
        <f t="shared" si="0"/>
        <v>15</v>
      </c>
      <c r="X9">
        <f t="shared" si="0"/>
        <v>-2</v>
      </c>
      <c r="Y9">
        <f t="shared" si="0"/>
        <v>-21</v>
      </c>
    </row>
    <row r="10" spans="1:31">
      <c r="D10">
        <v>8</v>
      </c>
      <c r="E10">
        <f t="shared" si="1"/>
        <v>-48</v>
      </c>
      <c r="F10">
        <f t="shared" si="0"/>
        <v>-29</v>
      </c>
      <c r="G10">
        <f t="shared" si="0"/>
        <v>-12</v>
      </c>
      <c r="H10">
        <f t="shared" si="0"/>
        <v>3</v>
      </c>
      <c r="I10">
        <f t="shared" si="0"/>
        <v>16</v>
      </c>
      <c r="J10">
        <f t="shared" si="0"/>
        <v>27</v>
      </c>
      <c r="K10">
        <f t="shared" si="0"/>
        <v>36</v>
      </c>
      <c r="L10">
        <f t="shared" si="0"/>
        <v>43</v>
      </c>
      <c r="M10">
        <f t="shared" si="0"/>
        <v>48</v>
      </c>
      <c r="N10">
        <f t="shared" si="0"/>
        <v>51</v>
      </c>
      <c r="O10">
        <f t="shared" si="0"/>
        <v>52</v>
      </c>
      <c r="P10">
        <f t="shared" si="0"/>
        <v>51</v>
      </c>
      <c r="Q10">
        <f t="shared" si="0"/>
        <v>48</v>
      </c>
      <c r="R10">
        <f t="shared" si="0"/>
        <v>43</v>
      </c>
      <c r="S10">
        <f t="shared" si="0"/>
        <v>36</v>
      </c>
      <c r="T10">
        <f t="shared" si="0"/>
        <v>27</v>
      </c>
      <c r="U10">
        <f t="shared" si="0"/>
        <v>16</v>
      </c>
      <c r="V10">
        <f t="shared" si="0"/>
        <v>3</v>
      </c>
      <c r="W10">
        <f t="shared" si="0"/>
        <v>-12</v>
      </c>
      <c r="X10">
        <f t="shared" si="0"/>
        <v>-29</v>
      </c>
      <c r="Y10">
        <f t="shared" si="0"/>
        <v>-48</v>
      </c>
    </row>
    <row r="11" spans="1:31">
      <c r="D11">
        <v>9</v>
      </c>
      <c r="E11">
        <f t="shared" si="1"/>
        <v>-81</v>
      </c>
      <c r="F11">
        <f t="shared" si="0"/>
        <v>-62</v>
      </c>
      <c r="G11">
        <f t="shared" si="0"/>
        <v>-45</v>
      </c>
      <c r="H11">
        <f t="shared" si="0"/>
        <v>-30</v>
      </c>
      <c r="I11">
        <f t="shared" si="0"/>
        <v>-17</v>
      </c>
      <c r="J11">
        <f t="shared" si="0"/>
        <v>-6</v>
      </c>
      <c r="K11">
        <f t="shared" si="0"/>
        <v>3</v>
      </c>
      <c r="L11">
        <f t="shared" si="0"/>
        <v>10</v>
      </c>
      <c r="M11">
        <f t="shared" si="0"/>
        <v>15</v>
      </c>
      <c r="N11">
        <f t="shared" si="0"/>
        <v>18</v>
      </c>
      <c r="O11">
        <f t="shared" si="0"/>
        <v>19</v>
      </c>
      <c r="P11">
        <f t="shared" si="0"/>
        <v>18</v>
      </c>
      <c r="Q11">
        <f t="shared" si="0"/>
        <v>15</v>
      </c>
      <c r="R11">
        <f t="shared" si="0"/>
        <v>10</v>
      </c>
      <c r="S11">
        <f t="shared" si="0"/>
        <v>3</v>
      </c>
      <c r="T11">
        <f t="shared" si="0"/>
        <v>-6</v>
      </c>
      <c r="U11">
        <f t="shared" si="0"/>
        <v>-17</v>
      </c>
      <c r="V11">
        <f t="shared" si="0"/>
        <v>-30</v>
      </c>
      <c r="W11">
        <f t="shared" si="0"/>
        <v>-45</v>
      </c>
      <c r="X11">
        <f t="shared" si="0"/>
        <v>-62</v>
      </c>
      <c r="Y11">
        <f t="shared" si="0"/>
        <v>-81</v>
      </c>
    </row>
    <row r="12" spans="1:31">
      <c r="D12">
        <v>10</v>
      </c>
      <c r="E12">
        <f t="shared" si="1"/>
        <v>-120</v>
      </c>
      <c r="F12">
        <f t="shared" si="0"/>
        <v>-101</v>
      </c>
      <c r="G12">
        <f t="shared" si="0"/>
        <v>-84</v>
      </c>
      <c r="H12">
        <f t="shared" si="0"/>
        <v>-69</v>
      </c>
      <c r="I12">
        <f t="shared" si="0"/>
        <v>-56</v>
      </c>
      <c r="J12">
        <f t="shared" si="0"/>
        <v>-45</v>
      </c>
      <c r="K12">
        <f t="shared" si="0"/>
        <v>-36</v>
      </c>
      <c r="L12">
        <f t="shared" si="0"/>
        <v>-29</v>
      </c>
      <c r="M12">
        <f t="shared" si="0"/>
        <v>-24</v>
      </c>
      <c r="N12">
        <f t="shared" si="0"/>
        <v>-21</v>
      </c>
      <c r="O12">
        <f t="shared" si="0"/>
        <v>-20</v>
      </c>
      <c r="P12">
        <f t="shared" si="0"/>
        <v>-21</v>
      </c>
      <c r="Q12">
        <f t="shared" si="0"/>
        <v>-24</v>
      </c>
      <c r="R12">
        <f t="shared" si="0"/>
        <v>-29</v>
      </c>
      <c r="S12">
        <f t="shared" si="0"/>
        <v>-36</v>
      </c>
      <c r="T12">
        <f t="shared" si="0"/>
        <v>-45</v>
      </c>
      <c r="U12">
        <f t="shared" si="0"/>
        <v>-56</v>
      </c>
      <c r="V12">
        <f t="shared" si="0"/>
        <v>-69</v>
      </c>
      <c r="W12">
        <f t="shared" si="0"/>
        <v>-84</v>
      </c>
      <c r="X12">
        <f t="shared" si="0"/>
        <v>-101</v>
      </c>
      <c r="Y12">
        <f t="shared" si="0"/>
        <v>-120</v>
      </c>
    </row>
  </sheetData>
  <mergeCells count="2">
    <mergeCell ref="AB2:AC2"/>
    <mergeCell ref="AD2:A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B939-70B1-42D5-BF4B-721CE22FDD4A}">
  <dimension ref="A1:B11"/>
  <sheetViews>
    <sheetView workbookViewId="0">
      <selection activeCell="A13" sqref="A13"/>
    </sheetView>
  </sheetViews>
  <sheetFormatPr defaultRowHeight="15"/>
  <cols>
    <col min="1" max="1" width="20.85546875" bestFit="1" customWidth="1"/>
  </cols>
  <sheetData>
    <row r="1" spans="1:2">
      <c r="A1" t="s">
        <v>32</v>
      </c>
    </row>
    <row r="2" spans="1:2">
      <c r="A2" s="19">
        <f>(10-5)/5</f>
        <v>1</v>
      </c>
      <c r="B2" t="s">
        <v>33</v>
      </c>
    </row>
    <row r="3" spans="1:2">
      <c r="A3" s="19">
        <f>(80-56)/56</f>
        <v>0.42857142857142855</v>
      </c>
      <c r="B3" t="s">
        <v>34</v>
      </c>
    </row>
    <row r="4" spans="1:2">
      <c r="A4" s="20">
        <f>A3/A2</f>
        <v>0.42857142857142855</v>
      </c>
      <c r="B4" t="s">
        <v>35</v>
      </c>
    </row>
    <row r="8" spans="1:2">
      <c r="A8" t="s">
        <v>36</v>
      </c>
    </row>
    <row r="9" spans="1:2">
      <c r="A9" s="19">
        <f>(2-5)/5</f>
        <v>-0.6</v>
      </c>
      <c r="B9" t="s">
        <v>37</v>
      </c>
    </row>
    <row r="10" spans="1:2">
      <c r="A10" s="19">
        <f>(8-5)/5</f>
        <v>0.6</v>
      </c>
      <c r="B10" t="s">
        <v>34</v>
      </c>
    </row>
    <row r="11" spans="1:2">
      <c r="A11" s="20">
        <f>A10/A9</f>
        <v>-1</v>
      </c>
      <c r="B1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CS1</vt:lpstr>
      <vt:lpstr>conopt</vt:lpstr>
      <vt:lpstr>practice</vt:lpstr>
    </vt:vector>
  </TitlesOfParts>
  <Company>DePauw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Barreto</dc:creator>
  <cp:lastModifiedBy>Humberto Barreto</cp:lastModifiedBy>
  <dcterms:created xsi:type="dcterms:W3CDTF">2023-10-07T15:04:24Z</dcterms:created>
  <dcterms:modified xsi:type="dcterms:W3CDTF">2023-10-16T23:38:24Z</dcterms:modified>
</cp:coreProperties>
</file>