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hbarreto\Documents\econexcel\busanalytics\excelworkbooks\MCSim\"/>
    </mc:Choice>
  </mc:AlternateContent>
  <xr:revisionPtr revIDLastSave="0" documentId="13_ncr:1_{8582B663-93EF-4521-9BBF-9D13D6095BCF}" xr6:coauthVersionLast="36" xr6:coauthVersionMax="36" xr10:uidLastSave="{00000000-0000-0000-0000-000000000000}"/>
  <bookViews>
    <workbookView xWindow="0" yWindow="0" windowWidth="19200" windowHeight="6930" xr2:uid="{4F8DE70F-6BF1-4F79-B75A-9ED1660F8038}"/>
  </bookViews>
  <sheets>
    <sheet name="DGPNoDataTable" sheetId="26" r:id="rId1"/>
    <sheet name="DGP" sheetId="18" state="hidden" r:id="rId2"/>
    <sheet name="Analytical" sheetId="19" state="hidden" r:id="rId3"/>
    <sheet name="1000Doc" sheetId="5" state="hidden" r:id="rId4"/>
    <sheet name="Q&amp;A" sheetId="22" state="hidden" r:id="rId5"/>
    <sheet name="NYT" sheetId="3" state="hidden" r:id="rId6"/>
    <sheet name="Biblio" sheetId="20" state="hidden" r:id="rId7"/>
  </sheets>
  <definedNames>
    <definedName name="_xlchart.v1.0" hidden="1">DGP!$M$1:$M$400</definedName>
    <definedName name="InfectionRate" localSheetId="0">DGPNoDataTable!$A$1</definedName>
    <definedName name="InfectionRate">DGP!$A$1</definedName>
    <definedName name="solver_adj" localSheetId="3" hidden="1">'1000Doc'!$M$1</definedName>
    <definedName name="solver_adj" localSheetId="1" hidden="1">DGP!$AD$1</definedName>
    <definedName name="solver_adj" localSheetId="0" hidden="1">DGPNoDataTable!$AC$1</definedName>
    <definedName name="solver_cvg" localSheetId="3" hidden="1">0.0001</definedName>
    <definedName name="solver_cvg" localSheetId="1" hidden="1">0.0001</definedName>
    <definedName name="solver_cvg" localSheetId="0" hidden="1">0.0001</definedName>
    <definedName name="solver_drv" localSheetId="3" hidden="1">1</definedName>
    <definedName name="solver_drv" localSheetId="1" hidden="1">1</definedName>
    <definedName name="solver_drv" localSheetId="0" hidden="1">1</definedName>
    <definedName name="solver_eng" localSheetId="3" hidden="1">1</definedName>
    <definedName name="solver_eng" localSheetId="1" hidden="1">1</definedName>
    <definedName name="solver_eng" localSheetId="0" hidden="1">1</definedName>
    <definedName name="solver_est" localSheetId="3" hidden="1">1</definedName>
    <definedName name="solver_est" localSheetId="1" hidden="1">1</definedName>
    <definedName name="solver_est" localSheetId="0" hidden="1">1</definedName>
    <definedName name="solver_itr" localSheetId="3" hidden="1">2147483647</definedName>
    <definedName name="solver_itr" localSheetId="1" hidden="1">2147483647</definedName>
    <definedName name="solver_itr" localSheetId="0" hidden="1">2147483647</definedName>
    <definedName name="solver_mip" localSheetId="3" hidden="1">2147483647</definedName>
    <definedName name="solver_mip" localSheetId="1" hidden="1">2147483647</definedName>
    <definedName name="solver_mip" localSheetId="0" hidden="1">2147483647</definedName>
    <definedName name="solver_mni" localSheetId="3" hidden="1">30</definedName>
    <definedName name="solver_mni" localSheetId="1" hidden="1">30</definedName>
    <definedName name="solver_mni" localSheetId="0" hidden="1">30</definedName>
    <definedName name="solver_mrt" localSheetId="3" hidden="1">0.075</definedName>
    <definedName name="solver_mrt" localSheetId="1" hidden="1">0.075</definedName>
    <definedName name="solver_mrt" localSheetId="0" hidden="1">0.075</definedName>
    <definedName name="solver_msl" localSheetId="3" hidden="1">2</definedName>
    <definedName name="solver_msl" localSheetId="1" hidden="1">2</definedName>
    <definedName name="solver_msl" localSheetId="0" hidden="1">2</definedName>
    <definedName name="solver_neg" localSheetId="3" hidden="1">1</definedName>
    <definedName name="solver_neg" localSheetId="1" hidden="1">1</definedName>
    <definedName name="solver_neg" localSheetId="0" hidden="1">1</definedName>
    <definedName name="solver_nod" localSheetId="3" hidden="1">2147483647</definedName>
    <definedName name="solver_nod" localSheetId="1" hidden="1">2147483647</definedName>
    <definedName name="solver_nod" localSheetId="0" hidden="1">2147483647</definedName>
    <definedName name="solver_num" localSheetId="3" hidden="1">0</definedName>
    <definedName name="solver_num" localSheetId="1" hidden="1">0</definedName>
    <definedName name="solver_num" localSheetId="0" hidden="1">0</definedName>
    <definedName name="solver_nwt" localSheetId="3" hidden="1">1</definedName>
    <definedName name="solver_nwt" localSheetId="1" hidden="1">1</definedName>
    <definedName name="solver_nwt" localSheetId="0" hidden="1">1</definedName>
    <definedName name="solver_opt" localSheetId="3" hidden="1">'1000Doc'!$M$2</definedName>
    <definedName name="solver_opt" localSheetId="1" hidden="1">DGP!$AD$2</definedName>
    <definedName name="solver_opt" localSheetId="0" hidden="1">DGPNoDataTable!$AC$2</definedName>
    <definedName name="solver_pre" localSheetId="3" hidden="1">0.000001</definedName>
    <definedName name="solver_pre" localSheetId="1" hidden="1">0.000001</definedName>
    <definedName name="solver_pre" localSheetId="0" hidden="1">0.000001</definedName>
    <definedName name="solver_rbv" localSheetId="3" hidden="1">1</definedName>
    <definedName name="solver_rbv" localSheetId="1" hidden="1">1</definedName>
    <definedName name="solver_rbv" localSheetId="0" hidden="1">1</definedName>
    <definedName name="solver_rlx" localSheetId="3" hidden="1">2</definedName>
    <definedName name="solver_rlx" localSheetId="1" hidden="1">2</definedName>
    <definedName name="solver_rlx" localSheetId="0" hidden="1">2</definedName>
    <definedName name="solver_rsd" localSheetId="3" hidden="1">0</definedName>
    <definedName name="solver_rsd" localSheetId="1" hidden="1">0</definedName>
    <definedName name="solver_rsd" localSheetId="0" hidden="1">0</definedName>
    <definedName name="solver_scl" localSheetId="3" hidden="1">1</definedName>
    <definedName name="solver_scl" localSheetId="1" hidden="1">1</definedName>
    <definedName name="solver_scl" localSheetId="0" hidden="1">1</definedName>
    <definedName name="solver_sho" localSheetId="3" hidden="1">2</definedName>
    <definedName name="solver_sho" localSheetId="1" hidden="1">2</definedName>
    <definedName name="solver_sho" localSheetId="0" hidden="1">2</definedName>
    <definedName name="solver_ssz" localSheetId="3" hidden="1">100</definedName>
    <definedName name="solver_ssz" localSheetId="1" hidden="1">100</definedName>
    <definedName name="solver_ssz" localSheetId="0" hidden="1">100</definedName>
    <definedName name="solver_tim" localSheetId="3" hidden="1">2147483647</definedName>
    <definedName name="solver_tim" localSheetId="1" hidden="1">2147483647</definedName>
    <definedName name="solver_tim" localSheetId="0" hidden="1">2147483647</definedName>
    <definedName name="solver_tol" localSheetId="3" hidden="1">0.01</definedName>
    <definedName name="solver_tol" localSheetId="1" hidden="1">0.01</definedName>
    <definedName name="solver_tol" localSheetId="0" hidden="1">0.01</definedName>
    <definedName name="solver_typ" localSheetId="3" hidden="1">2</definedName>
    <definedName name="solver_typ" localSheetId="1" hidden="1">2</definedName>
    <definedName name="solver_typ" localSheetId="0" hidden="1">2</definedName>
    <definedName name="solver_val" localSheetId="3" hidden="1">0</definedName>
    <definedName name="solver_val" localSheetId="1" hidden="1">0</definedName>
    <definedName name="solver_val" localSheetId="0" hidden="1">0</definedName>
    <definedName name="solver_ver" localSheetId="3" hidden="1">3</definedName>
    <definedName name="solver_ver" localSheetId="1" hidden="1">3</definedName>
    <definedName name="solver_ver" localSheetId="0" hidden="1">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 i="26" l="1"/>
  <c r="G1000" i="26" l="1"/>
  <c r="C1000" i="26"/>
  <c r="G999" i="26"/>
  <c r="C999" i="26"/>
  <c r="G998" i="26"/>
  <c r="C998" i="26"/>
  <c r="G997" i="26"/>
  <c r="C997" i="26"/>
  <c r="G996" i="26"/>
  <c r="C996" i="26"/>
  <c r="G995" i="26"/>
  <c r="C995" i="26"/>
  <c r="G994" i="26"/>
  <c r="C994" i="26"/>
  <c r="G993" i="26"/>
  <c r="C993" i="26"/>
  <c r="G992" i="26"/>
  <c r="C992" i="26"/>
  <c r="G991" i="26"/>
  <c r="C991" i="26"/>
  <c r="G990" i="26"/>
  <c r="C990" i="26"/>
  <c r="G989" i="26"/>
  <c r="C989" i="26"/>
  <c r="G988" i="26"/>
  <c r="C988" i="26"/>
  <c r="G987" i="26"/>
  <c r="C987" i="26"/>
  <c r="G986" i="26"/>
  <c r="C986" i="26"/>
  <c r="G985" i="26"/>
  <c r="C985" i="26"/>
  <c r="G984" i="26"/>
  <c r="C984" i="26"/>
  <c r="G983" i="26"/>
  <c r="C983" i="26"/>
  <c r="G982" i="26"/>
  <c r="C982" i="26"/>
  <c r="G981" i="26"/>
  <c r="C981" i="26"/>
  <c r="G980" i="26"/>
  <c r="C980" i="26"/>
  <c r="G979" i="26"/>
  <c r="C979" i="26"/>
  <c r="G978" i="26"/>
  <c r="C978" i="26"/>
  <c r="G977" i="26"/>
  <c r="C977" i="26"/>
  <c r="G976" i="26"/>
  <c r="C976" i="26"/>
  <c r="G975" i="26"/>
  <c r="C975" i="26"/>
  <c r="G974" i="26"/>
  <c r="C974" i="26"/>
  <c r="G973" i="26"/>
  <c r="C973" i="26"/>
  <c r="G972" i="26"/>
  <c r="C972" i="26"/>
  <c r="G971" i="26"/>
  <c r="C971" i="26"/>
  <c r="G970" i="26"/>
  <c r="C970" i="26"/>
  <c r="G969" i="26"/>
  <c r="C969" i="26"/>
  <c r="G968" i="26"/>
  <c r="C968" i="26"/>
  <c r="G967" i="26"/>
  <c r="C967" i="26"/>
  <c r="G966" i="26"/>
  <c r="C966" i="26"/>
  <c r="G965" i="26"/>
  <c r="C965" i="26"/>
  <c r="G964" i="26"/>
  <c r="C964" i="26"/>
  <c r="G963" i="26"/>
  <c r="C963" i="26"/>
  <c r="G962" i="26"/>
  <c r="C962" i="26"/>
  <c r="G961" i="26"/>
  <c r="C961" i="26"/>
  <c r="G960" i="26"/>
  <c r="C960" i="26"/>
  <c r="G959" i="26"/>
  <c r="C959" i="26"/>
  <c r="G958" i="26"/>
  <c r="C958" i="26"/>
  <c r="G957" i="26"/>
  <c r="C957" i="26"/>
  <c r="G956" i="26"/>
  <c r="C956" i="26"/>
  <c r="G955" i="26"/>
  <c r="C955" i="26"/>
  <c r="G954" i="26"/>
  <c r="C954" i="26"/>
  <c r="G953" i="26"/>
  <c r="C953" i="26"/>
  <c r="G952" i="26"/>
  <c r="C952" i="26"/>
  <c r="G951" i="26"/>
  <c r="C951" i="26"/>
  <c r="G950" i="26"/>
  <c r="C950" i="26"/>
  <c r="G949" i="26"/>
  <c r="C949" i="26"/>
  <c r="G948" i="26"/>
  <c r="C948" i="26"/>
  <c r="G947" i="26"/>
  <c r="C947" i="26"/>
  <c r="G946" i="26"/>
  <c r="C946" i="26"/>
  <c r="G945" i="26"/>
  <c r="C945" i="26"/>
  <c r="G944" i="26"/>
  <c r="C944" i="26"/>
  <c r="G943" i="26"/>
  <c r="C943" i="26"/>
  <c r="G942" i="26"/>
  <c r="C942" i="26"/>
  <c r="G941" i="26"/>
  <c r="C941" i="26"/>
  <c r="G940" i="26"/>
  <c r="C940" i="26"/>
  <c r="G939" i="26"/>
  <c r="C939" i="26"/>
  <c r="G938" i="26"/>
  <c r="C938" i="26"/>
  <c r="G937" i="26"/>
  <c r="C937" i="26"/>
  <c r="G936" i="26"/>
  <c r="C936" i="26"/>
  <c r="G935" i="26"/>
  <c r="C935" i="26"/>
  <c r="G934" i="26"/>
  <c r="C934" i="26"/>
  <c r="G933" i="26"/>
  <c r="C933" i="26"/>
  <c r="G932" i="26"/>
  <c r="C932" i="26"/>
  <c r="G931" i="26"/>
  <c r="C931" i="26"/>
  <c r="G930" i="26"/>
  <c r="C930" i="26"/>
  <c r="G929" i="26"/>
  <c r="C929" i="26"/>
  <c r="G928" i="26"/>
  <c r="C928" i="26"/>
  <c r="G927" i="26"/>
  <c r="C927" i="26"/>
  <c r="G926" i="26"/>
  <c r="C926" i="26"/>
  <c r="G925" i="26"/>
  <c r="C925" i="26"/>
  <c r="G924" i="26"/>
  <c r="C924" i="26"/>
  <c r="G923" i="26"/>
  <c r="C923" i="26"/>
  <c r="G922" i="26"/>
  <c r="C922" i="26"/>
  <c r="G921" i="26"/>
  <c r="C921" i="26"/>
  <c r="G920" i="26"/>
  <c r="C920" i="26"/>
  <c r="G919" i="26"/>
  <c r="C919" i="26"/>
  <c r="G918" i="26"/>
  <c r="C918" i="26"/>
  <c r="G917" i="26"/>
  <c r="C917" i="26"/>
  <c r="G916" i="26"/>
  <c r="C916" i="26"/>
  <c r="G915" i="26"/>
  <c r="C915" i="26"/>
  <c r="G914" i="26"/>
  <c r="C914" i="26"/>
  <c r="G913" i="26"/>
  <c r="C913" i="26"/>
  <c r="G912" i="26"/>
  <c r="C912" i="26"/>
  <c r="G911" i="26"/>
  <c r="C911" i="26"/>
  <c r="G910" i="26"/>
  <c r="C910" i="26"/>
  <c r="G909" i="26"/>
  <c r="C909" i="26"/>
  <c r="G908" i="26"/>
  <c r="C908" i="26"/>
  <c r="G907" i="26"/>
  <c r="C907" i="26"/>
  <c r="G906" i="26"/>
  <c r="C906" i="26"/>
  <c r="G905" i="26"/>
  <c r="C905" i="26"/>
  <c r="G904" i="26"/>
  <c r="C904" i="26"/>
  <c r="G903" i="26"/>
  <c r="C903" i="26"/>
  <c r="G902" i="26"/>
  <c r="C902" i="26"/>
  <c r="G901" i="26"/>
  <c r="C901" i="26"/>
  <c r="G900" i="26"/>
  <c r="C900" i="26"/>
  <c r="G899" i="26"/>
  <c r="C899" i="26"/>
  <c r="G898" i="26"/>
  <c r="C898" i="26"/>
  <c r="G897" i="26"/>
  <c r="C897" i="26"/>
  <c r="G896" i="26"/>
  <c r="C896" i="26"/>
  <c r="G895" i="26"/>
  <c r="C895" i="26"/>
  <c r="G894" i="26"/>
  <c r="C894" i="26"/>
  <c r="G893" i="26"/>
  <c r="C893" i="26"/>
  <c r="G892" i="26"/>
  <c r="C892" i="26"/>
  <c r="G891" i="26"/>
  <c r="C891" i="26"/>
  <c r="G890" i="26"/>
  <c r="C890" i="26"/>
  <c r="G889" i="26"/>
  <c r="C889" i="26"/>
  <c r="G888" i="26"/>
  <c r="C888" i="26"/>
  <c r="G887" i="26"/>
  <c r="C887" i="26"/>
  <c r="G886" i="26"/>
  <c r="C886" i="26"/>
  <c r="G885" i="26"/>
  <c r="C885" i="26"/>
  <c r="G884" i="26"/>
  <c r="C884" i="26"/>
  <c r="G883" i="26"/>
  <c r="C883" i="26"/>
  <c r="G882" i="26"/>
  <c r="C882" i="26"/>
  <c r="G881" i="26"/>
  <c r="C881" i="26"/>
  <c r="G880" i="26"/>
  <c r="C880" i="26"/>
  <c r="G879" i="26"/>
  <c r="C879" i="26"/>
  <c r="G878" i="26"/>
  <c r="C878" i="26"/>
  <c r="G877" i="26"/>
  <c r="C877" i="26"/>
  <c r="G876" i="26"/>
  <c r="C876" i="26"/>
  <c r="G875" i="26"/>
  <c r="C875" i="26"/>
  <c r="G874" i="26"/>
  <c r="C874" i="26"/>
  <c r="G873" i="26"/>
  <c r="C873" i="26"/>
  <c r="G872" i="26"/>
  <c r="C872" i="26"/>
  <c r="G871" i="26"/>
  <c r="C871" i="26"/>
  <c r="G870" i="26"/>
  <c r="C870" i="26"/>
  <c r="G869" i="26"/>
  <c r="C869" i="26"/>
  <c r="G868" i="26"/>
  <c r="C868" i="26"/>
  <c r="G867" i="26"/>
  <c r="C867" i="26"/>
  <c r="G866" i="26"/>
  <c r="C866" i="26"/>
  <c r="G865" i="26"/>
  <c r="C865" i="26"/>
  <c r="G864" i="26"/>
  <c r="C864" i="26"/>
  <c r="G863" i="26"/>
  <c r="C863" i="26"/>
  <c r="G862" i="26"/>
  <c r="C862" i="26"/>
  <c r="G861" i="26"/>
  <c r="C861" i="26"/>
  <c r="G860" i="26"/>
  <c r="C860" i="26"/>
  <c r="G859" i="26"/>
  <c r="C859" i="26"/>
  <c r="G858" i="26"/>
  <c r="C858" i="26"/>
  <c r="G857" i="26"/>
  <c r="C857" i="26"/>
  <c r="G856" i="26"/>
  <c r="C856" i="26"/>
  <c r="G855" i="26"/>
  <c r="C855" i="26"/>
  <c r="G854" i="26"/>
  <c r="C854" i="26"/>
  <c r="G853" i="26"/>
  <c r="C853" i="26"/>
  <c r="G852" i="26"/>
  <c r="C852" i="26"/>
  <c r="G851" i="26"/>
  <c r="C851" i="26"/>
  <c r="G850" i="26"/>
  <c r="C850" i="26"/>
  <c r="G849" i="26"/>
  <c r="C849" i="26"/>
  <c r="G848" i="26"/>
  <c r="C848" i="26"/>
  <c r="G847" i="26"/>
  <c r="C847" i="26"/>
  <c r="G846" i="26"/>
  <c r="C846" i="26"/>
  <c r="G845" i="26"/>
  <c r="C845" i="26"/>
  <c r="G844" i="26"/>
  <c r="C844" i="26"/>
  <c r="G843" i="26"/>
  <c r="C843" i="26"/>
  <c r="G842" i="26"/>
  <c r="C842" i="26"/>
  <c r="G841" i="26"/>
  <c r="C841" i="26"/>
  <c r="G840" i="26"/>
  <c r="C840" i="26"/>
  <c r="G839" i="26"/>
  <c r="C839" i="26"/>
  <c r="G838" i="26"/>
  <c r="C838" i="26"/>
  <c r="G837" i="26"/>
  <c r="C837" i="26"/>
  <c r="G836" i="26"/>
  <c r="C836" i="26"/>
  <c r="G835" i="26"/>
  <c r="C835" i="26"/>
  <c r="G834" i="26"/>
  <c r="C834" i="26"/>
  <c r="G833" i="26"/>
  <c r="C833" i="26"/>
  <c r="G832" i="26"/>
  <c r="C832" i="26"/>
  <c r="G831" i="26"/>
  <c r="C831" i="26"/>
  <c r="G830" i="26"/>
  <c r="C830" i="26"/>
  <c r="G829" i="26"/>
  <c r="C829" i="26"/>
  <c r="G828" i="26"/>
  <c r="C828" i="26"/>
  <c r="G827" i="26"/>
  <c r="C827" i="26"/>
  <c r="G826" i="26"/>
  <c r="C826" i="26"/>
  <c r="G825" i="26"/>
  <c r="C825" i="26"/>
  <c r="G824" i="26"/>
  <c r="C824" i="26"/>
  <c r="G823" i="26"/>
  <c r="C823" i="26"/>
  <c r="G822" i="26"/>
  <c r="C822" i="26"/>
  <c r="G821" i="26"/>
  <c r="C821" i="26"/>
  <c r="G820" i="26"/>
  <c r="C820" i="26"/>
  <c r="G819" i="26"/>
  <c r="C819" i="26"/>
  <c r="G818" i="26"/>
  <c r="C818" i="26"/>
  <c r="G817" i="26"/>
  <c r="C817" i="26"/>
  <c r="G816" i="26"/>
  <c r="C816" i="26"/>
  <c r="G815" i="26"/>
  <c r="C815" i="26"/>
  <c r="G814" i="26"/>
  <c r="C814" i="26"/>
  <c r="G813" i="26"/>
  <c r="C813" i="26"/>
  <c r="G812" i="26"/>
  <c r="C812" i="26"/>
  <c r="G811" i="26"/>
  <c r="C811" i="26"/>
  <c r="G810" i="26"/>
  <c r="C810" i="26"/>
  <c r="G809" i="26"/>
  <c r="C809" i="26"/>
  <c r="G808" i="26"/>
  <c r="C808" i="26"/>
  <c r="G807" i="26"/>
  <c r="C807" i="26"/>
  <c r="G806" i="26"/>
  <c r="C806" i="26"/>
  <c r="G805" i="26"/>
  <c r="C805" i="26"/>
  <c r="G804" i="26"/>
  <c r="C804" i="26"/>
  <c r="G803" i="26"/>
  <c r="C803" i="26"/>
  <c r="G802" i="26"/>
  <c r="C802" i="26"/>
  <c r="G801" i="26"/>
  <c r="C801" i="26"/>
  <c r="G800" i="26"/>
  <c r="C800" i="26"/>
  <c r="G799" i="26"/>
  <c r="C799" i="26"/>
  <c r="G798" i="26"/>
  <c r="C798" i="26"/>
  <c r="G797" i="26"/>
  <c r="C797" i="26"/>
  <c r="G796" i="26"/>
  <c r="C796" i="26"/>
  <c r="G795" i="26"/>
  <c r="C795" i="26"/>
  <c r="G794" i="26"/>
  <c r="C794" i="26"/>
  <c r="G793" i="26"/>
  <c r="C793" i="26"/>
  <c r="G792" i="26"/>
  <c r="C792" i="26"/>
  <c r="G791" i="26"/>
  <c r="C791" i="26"/>
  <c r="G790" i="26"/>
  <c r="C790" i="26"/>
  <c r="G789" i="26"/>
  <c r="C789" i="26"/>
  <c r="G788" i="26"/>
  <c r="C788" i="26"/>
  <c r="G787" i="26"/>
  <c r="C787" i="26"/>
  <c r="G786" i="26"/>
  <c r="C786" i="26"/>
  <c r="G785" i="26"/>
  <c r="C785" i="26"/>
  <c r="G784" i="26"/>
  <c r="C784" i="26"/>
  <c r="G783" i="26"/>
  <c r="C783" i="26"/>
  <c r="G782" i="26"/>
  <c r="C782" i="26"/>
  <c r="G781" i="26"/>
  <c r="C781" i="26"/>
  <c r="G780" i="26"/>
  <c r="C780" i="26"/>
  <c r="G779" i="26"/>
  <c r="C779" i="26"/>
  <c r="G778" i="26"/>
  <c r="C778" i="26"/>
  <c r="G777" i="26"/>
  <c r="C777" i="26"/>
  <c r="G776" i="26"/>
  <c r="C776" i="26"/>
  <c r="G775" i="26"/>
  <c r="C775" i="26"/>
  <c r="G774" i="26"/>
  <c r="C774" i="26"/>
  <c r="G773" i="26"/>
  <c r="C773" i="26"/>
  <c r="G772" i="26"/>
  <c r="C772" i="26"/>
  <c r="G771" i="26"/>
  <c r="C771" i="26"/>
  <c r="G770" i="26"/>
  <c r="C770" i="26"/>
  <c r="G769" i="26"/>
  <c r="C769" i="26"/>
  <c r="G768" i="26"/>
  <c r="C768" i="26"/>
  <c r="G767" i="26"/>
  <c r="C767" i="26"/>
  <c r="G766" i="26"/>
  <c r="C766" i="26"/>
  <c r="G765" i="26"/>
  <c r="C765" i="26"/>
  <c r="G764" i="26"/>
  <c r="C764" i="26"/>
  <c r="G763" i="26"/>
  <c r="C763" i="26"/>
  <c r="G762" i="26"/>
  <c r="C762" i="26"/>
  <c r="G761" i="26"/>
  <c r="C761" i="26"/>
  <c r="G760" i="26"/>
  <c r="C760" i="26"/>
  <c r="G759" i="26"/>
  <c r="C759" i="26"/>
  <c r="G758" i="26"/>
  <c r="C758" i="26"/>
  <c r="G757" i="26"/>
  <c r="C757" i="26"/>
  <c r="G756" i="26"/>
  <c r="C756" i="26"/>
  <c r="G755" i="26"/>
  <c r="C755" i="26"/>
  <c r="G754" i="26"/>
  <c r="C754" i="26"/>
  <c r="G753" i="26"/>
  <c r="C753" i="26"/>
  <c r="G752" i="26"/>
  <c r="C752" i="26"/>
  <c r="G751" i="26"/>
  <c r="C751" i="26"/>
  <c r="G750" i="26"/>
  <c r="C750" i="26"/>
  <c r="G749" i="26"/>
  <c r="C749" i="26"/>
  <c r="G748" i="26"/>
  <c r="C748" i="26"/>
  <c r="G747" i="26"/>
  <c r="C747" i="26"/>
  <c r="G746" i="26"/>
  <c r="C746" i="26"/>
  <c r="G745" i="26"/>
  <c r="C745" i="26"/>
  <c r="G744" i="26"/>
  <c r="C744" i="26"/>
  <c r="G743" i="26"/>
  <c r="C743" i="26"/>
  <c r="G742" i="26"/>
  <c r="C742" i="26"/>
  <c r="G741" i="26"/>
  <c r="C741" i="26"/>
  <c r="G740" i="26"/>
  <c r="C740" i="26"/>
  <c r="G739" i="26"/>
  <c r="C739" i="26"/>
  <c r="G738" i="26"/>
  <c r="C738" i="26"/>
  <c r="G737" i="26"/>
  <c r="C737" i="26"/>
  <c r="G736" i="26"/>
  <c r="C736" i="26"/>
  <c r="G735" i="26"/>
  <c r="C735" i="26"/>
  <c r="G734" i="26"/>
  <c r="C734" i="26"/>
  <c r="G733" i="26"/>
  <c r="C733" i="26"/>
  <c r="G732" i="26"/>
  <c r="C732" i="26"/>
  <c r="G731" i="26"/>
  <c r="C731" i="26"/>
  <c r="G730" i="26"/>
  <c r="C730" i="26"/>
  <c r="G729" i="26"/>
  <c r="C729" i="26"/>
  <c r="G728" i="26"/>
  <c r="C728" i="26"/>
  <c r="G727" i="26"/>
  <c r="C727" i="26"/>
  <c r="G726" i="26"/>
  <c r="C726" i="26"/>
  <c r="G725" i="26"/>
  <c r="C725" i="26"/>
  <c r="G724" i="26"/>
  <c r="C724" i="26"/>
  <c r="G723" i="26"/>
  <c r="C723" i="26"/>
  <c r="G722" i="26"/>
  <c r="C722" i="26"/>
  <c r="G721" i="26"/>
  <c r="C721" i="26"/>
  <c r="G720" i="26"/>
  <c r="C720" i="26"/>
  <c r="G719" i="26"/>
  <c r="C719" i="26"/>
  <c r="G718" i="26"/>
  <c r="C718" i="26"/>
  <c r="G717" i="26"/>
  <c r="C717" i="26"/>
  <c r="G716" i="26"/>
  <c r="C716" i="26"/>
  <c r="G715" i="26"/>
  <c r="C715" i="26"/>
  <c r="G714" i="26"/>
  <c r="C714" i="26"/>
  <c r="G713" i="26"/>
  <c r="C713" i="26"/>
  <c r="G712" i="26"/>
  <c r="C712" i="26"/>
  <c r="G711" i="26"/>
  <c r="C711" i="26"/>
  <c r="G710" i="26"/>
  <c r="C710" i="26"/>
  <c r="G709" i="26"/>
  <c r="C709" i="26"/>
  <c r="G708" i="26"/>
  <c r="C708" i="26"/>
  <c r="G707" i="26"/>
  <c r="C707" i="26"/>
  <c r="G706" i="26"/>
  <c r="C706" i="26"/>
  <c r="G705" i="26"/>
  <c r="C705" i="26"/>
  <c r="G704" i="26"/>
  <c r="C704" i="26"/>
  <c r="G703" i="26"/>
  <c r="C703" i="26"/>
  <c r="G702" i="26"/>
  <c r="C702" i="26"/>
  <c r="G701" i="26"/>
  <c r="C701" i="26"/>
  <c r="G700" i="26"/>
  <c r="C700" i="26"/>
  <c r="G699" i="26"/>
  <c r="C699" i="26"/>
  <c r="G698" i="26"/>
  <c r="C698" i="26"/>
  <c r="G697" i="26"/>
  <c r="C697" i="26"/>
  <c r="G696" i="26"/>
  <c r="C696" i="26"/>
  <c r="G695" i="26"/>
  <c r="C695" i="26"/>
  <c r="G694" i="26"/>
  <c r="C694" i="26"/>
  <c r="G693" i="26"/>
  <c r="C693" i="26"/>
  <c r="G692" i="26"/>
  <c r="C692" i="26"/>
  <c r="G691" i="26"/>
  <c r="C691" i="26"/>
  <c r="G690" i="26"/>
  <c r="C690" i="26"/>
  <c r="G689" i="26"/>
  <c r="C689" i="26"/>
  <c r="G688" i="26"/>
  <c r="C688" i="26"/>
  <c r="G687" i="26"/>
  <c r="C687" i="26"/>
  <c r="G686" i="26"/>
  <c r="C686" i="26"/>
  <c r="G685" i="26"/>
  <c r="C685" i="26"/>
  <c r="G684" i="26"/>
  <c r="C684" i="26"/>
  <c r="G683" i="26"/>
  <c r="C683" i="26"/>
  <c r="G682" i="26"/>
  <c r="C682" i="26"/>
  <c r="G681" i="26"/>
  <c r="C681" i="26"/>
  <c r="G680" i="26"/>
  <c r="C680" i="26"/>
  <c r="G679" i="26"/>
  <c r="C679" i="26"/>
  <c r="G678" i="26"/>
  <c r="C678" i="26"/>
  <c r="G677" i="26"/>
  <c r="C677" i="26"/>
  <c r="G676" i="26"/>
  <c r="C676" i="26"/>
  <c r="G675" i="26"/>
  <c r="C675" i="26"/>
  <c r="G674" i="26"/>
  <c r="C674" i="26"/>
  <c r="G673" i="26"/>
  <c r="C673" i="26"/>
  <c r="G672" i="26"/>
  <c r="C672" i="26"/>
  <c r="G671" i="26"/>
  <c r="C671" i="26"/>
  <c r="G670" i="26"/>
  <c r="C670" i="26"/>
  <c r="G669" i="26"/>
  <c r="C669" i="26"/>
  <c r="G668" i="26"/>
  <c r="C668" i="26"/>
  <c r="G667" i="26"/>
  <c r="C667" i="26"/>
  <c r="G666" i="26"/>
  <c r="C666" i="26"/>
  <c r="G665" i="26"/>
  <c r="C665" i="26"/>
  <c r="G664" i="26"/>
  <c r="C664" i="26"/>
  <c r="G663" i="26"/>
  <c r="C663" i="26"/>
  <c r="G662" i="26"/>
  <c r="C662" i="26"/>
  <c r="G661" i="26"/>
  <c r="C661" i="26"/>
  <c r="G660" i="26"/>
  <c r="C660" i="26"/>
  <c r="G659" i="26"/>
  <c r="C659" i="26"/>
  <c r="G658" i="26"/>
  <c r="C658" i="26"/>
  <c r="G657" i="26"/>
  <c r="C657" i="26"/>
  <c r="G656" i="26"/>
  <c r="C656" i="26"/>
  <c r="G655" i="26"/>
  <c r="C655" i="26"/>
  <c r="G654" i="26"/>
  <c r="C654" i="26"/>
  <c r="G653" i="26"/>
  <c r="C653" i="26"/>
  <c r="G652" i="26"/>
  <c r="C652" i="26"/>
  <c r="G651" i="26"/>
  <c r="C651" i="26"/>
  <c r="G650" i="26"/>
  <c r="C650" i="26"/>
  <c r="G649" i="26"/>
  <c r="C649" i="26"/>
  <c r="G648" i="26"/>
  <c r="C648" i="26"/>
  <c r="G647" i="26"/>
  <c r="C647" i="26"/>
  <c r="G646" i="26"/>
  <c r="C646" i="26"/>
  <c r="G645" i="26"/>
  <c r="C645" i="26"/>
  <c r="G644" i="26"/>
  <c r="C644" i="26"/>
  <c r="G643" i="26"/>
  <c r="C643" i="26"/>
  <c r="G642" i="26"/>
  <c r="C642" i="26"/>
  <c r="G641" i="26"/>
  <c r="C641" i="26"/>
  <c r="G640" i="26"/>
  <c r="C640" i="26"/>
  <c r="G639" i="26"/>
  <c r="C639" i="26"/>
  <c r="G638" i="26"/>
  <c r="C638" i="26"/>
  <c r="G637" i="26"/>
  <c r="C637" i="26"/>
  <c r="G636" i="26"/>
  <c r="C636" i="26"/>
  <c r="G635" i="26"/>
  <c r="C635" i="26"/>
  <c r="G634" i="26"/>
  <c r="C634" i="26"/>
  <c r="G633" i="26"/>
  <c r="C633" i="26"/>
  <c r="G632" i="26"/>
  <c r="C632" i="26"/>
  <c r="G631" i="26"/>
  <c r="C631" i="26"/>
  <c r="G630" i="26"/>
  <c r="C630" i="26"/>
  <c r="G629" i="26"/>
  <c r="C629" i="26"/>
  <c r="G628" i="26"/>
  <c r="C628" i="26"/>
  <c r="G627" i="26"/>
  <c r="C627" i="26"/>
  <c r="G626" i="26"/>
  <c r="C626" i="26"/>
  <c r="G625" i="26"/>
  <c r="C625" i="26"/>
  <c r="G624" i="26"/>
  <c r="C624" i="26"/>
  <c r="G623" i="26"/>
  <c r="C623" i="26"/>
  <c r="G622" i="26"/>
  <c r="C622" i="26"/>
  <c r="G621" i="26"/>
  <c r="C621" i="26"/>
  <c r="G620" i="26"/>
  <c r="C620" i="26"/>
  <c r="G619" i="26"/>
  <c r="C619" i="26"/>
  <c r="G618" i="26"/>
  <c r="C618" i="26"/>
  <c r="G617" i="26"/>
  <c r="C617" i="26"/>
  <c r="G616" i="26"/>
  <c r="C616" i="26"/>
  <c r="G615" i="26"/>
  <c r="C615" i="26"/>
  <c r="G614" i="26"/>
  <c r="C614" i="26"/>
  <c r="G613" i="26"/>
  <c r="C613" i="26"/>
  <c r="G612" i="26"/>
  <c r="C612" i="26"/>
  <c r="G611" i="26"/>
  <c r="C611" i="26"/>
  <c r="G610" i="26"/>
  <c r="C610" i="26"/>
  <c r="G609" i="26"/>
  <c r="C609" i="26"/>
  <c r="G608" i="26"/>
  <c r="C608" i="26"/>
  <c r="G607" i="26"/>
  <c r="C607" i="26"/>
  <c r="G606" i="26"/>
  <c r="C606" i="26"/>
  <c r="G605" i="26"/>
  <c r="C605" i="26"/>
  <c r="G604" i="26"/>
  <c r="C604" i="26"/>
  <c r="G603" i="26"/>
  <c r="C603" i="26"/>
  <c r="G602" i="26"/>
  <c r="C602" i="26"/>
  <c r="G601" i="26"/>
  <c r="C601" i="26"/>
  <c r="G600" i="26"/>
  <c r="C600" i="26"/>
  <c r="G599" i="26"/>
  <c r="C599" i="26"/>
  <c r="G598" i="26"/>
  <c r="C598" i="26"/>
  <c r="G597" i="26"/>
  <c r="C597" i="26"/>
  <c r="G596" i="26"/>
  <c r="C596" i="26"/>
  <c r="G595" i="26"/>
  <c r="C595" i="26"/>
  <c r="G594" i="26"/>
  <c r="C594" i="26"/>
  <c r="G593" i="26"/>
  <c r="C593" i="26"/>
  <c r="G592" i="26"/>
  <c r="C592" i="26"/>
  <c r="G591" i="26"/>
  <c r="C591" i="26"/>
  <c r="G590" i="26"/>
  <c r="C590" i="26"/>
  <c r="G589" i="26"/>
  <c r="C589" i="26"/>
  <c r="G588" i="26"/>
  <c r="C588" i="26"/>
  <c r="G587" i="26"/>
  <c r="C587" i="26"/>
  <c r="G586" i="26"/>
  <c r="C586" i="26"/>
  <c r="G585" i="26"/>
  <c r="C585" i="26"/>
  <c r="G584" i="26"/>
  <c r="C584" i="26"/>
  <c r="G583" i="26"/>
  <c r="C583" i="26"/>
  <c r="G582" i="26"/>
  <c r="C582" i="26"/>
  <c r="G581" i="26"/>
  <c r="C581" i="26"/>
  <c r="G580" i="26"/>
  <c r="C580" i="26"/>
  <c r="G579" i="26"/>
  <c r="C579" i="26"/>
  <c r="G578" i="26"/>
  <c r="C578" i="26"/>
  <c r="G577" i="26"/>
  <c r="C577" i="26"/>
  <c r="G576" i="26"/>
  <c r="C576" i="26"/>
  <c r="G575" i="26"/>
  <c r="C575" i="26"/>
  <c r="G574" i="26"/>
  <c r="C574" i="26"/>
  <c r="G573" i="26"/>
  <c r="C573" i="26"/>
  <c r="G572" i="26"/>
  <c r="C572" i="26"/>
  <c r="G571" i="26"/>
  <c r="C571" i="26"/>
  <c r="G570" i="26"/>
  <c r="C570" i="26"/>
  <c r="G569" i="26"/>
  <c r="C569" i="26"/>
  <c r="G568" i="26"/>
  <c r="C568" i="26"/>
  <c r="G567" i="26"/>
  <c r="C567" i="26"/>
  <c r="G566" i="26"/>
  <c r="C566" i="26"/>
  <c r="G565" i="26"/>
  <c r="C565" i="26"/>
  <c r="G564" i="26"/>
  <c r="C564" i="26"/>
  <c r="G563" i="26"/>
  <c r="C563" i="26"/>
  <c r="G562" i="26"/>
  <c r="C562" i="26"/>
  <c r="G561" i="26"/>
  <c r="C561" i="26"/>
  <c r="G560" i="26"/>
  <c r="C560" i="26"/>
  <c r="G559" i="26"/>
  <c r="C559" i="26"/>
  <c r="G558" i="26"/>
  <c r="C558" i="26"/>
  <c r="G557" i="26"/>
  <c r="C557" i="26"/>
  <c r="G556" i="26"/>
  <c r="C556" i="26"/>
  <c r="G555" i="26"/>
  <c r="C555" i="26"/>
  <c r="G554" i="26"/>
  <c r="C554" i="26"/>
  <c r="G553" i="26"/>
  <c r="C553" i="26"/>
  <c r="G552" i="26"/>
  <c r="C552" i="26"/>
  <c r="G551" i="26"/>
  <c r="C551" i="26"/>
  <c r="G550" i="26"/>
  <c r="C550" i="26"/>
  <c r="G549" i="26"/>
  <c r="C549" i="26"/>
  <c r="G548" i="26"/>
  <c r="C548" i="26"/>
  <c r="G547" i="26"/>
  <c r="C547" i="26"/>
  <c r="G546" i="26"/>
  <c r="C546" i="26"/>
  <c r="G545" i="26"/>
  <c r="C545" i="26"/>
  <c r="G544" i="26"/>
  <c r="C544" i="26"/>
  <c r="G543" i="26"/>
  <c r="C543" i="26"/>
  <c r="G542" i="26"/>
  <c r="C542" i="26"/>
  <c r="G541" i="26"/>
  <c r="C541" i="26"/>
  <c r="G540" i="26"/>
  <c r="C540" i="26"/>
  <c r="G539" i="26"/>
  <c r="C539" i="26"/>
  <c r="G538" i="26"/>
  <c r="C538" i="26"/>
  <c r="G537" i="26"/>
  <c r="C537" i="26"/>
  <c r="G536" i="26"/>
  <c r="C536" i="26"/>
  <c r="G535" i="26"/>
  <c r="C535" i="26"/>
  <c r="G534" i="26"/>
  <c r="C534" i="26"/>
  <c r="G533" i="26"/>
  <c r="C533" i="26"/>
  <c r="G532" i="26"/>
  <c r="C532" i="26"/>
  <c r="G531" i="26"/>
  <c r="C531" i="26"/>
  <c r="G530" i="26"/>
  <c r="C530" i="26"/>
  <c r="G529" i="26"/>
  <c r="C529" i="26"/>
  <c r="G528" i="26"/>
  <c r="C528" i="26"/>
  <c r="G527" i="26"/>
  <c r="C527" i="26"/>
  <c r="G526" i="26"/>
  <c r="C526" i="26"/>
  <c r="G525" i="26"/>
  <c r="C525" i="26"/>
  <c r="G524" i="26"/>
  <c r="C524" i="26"/>
  <c r="G523" i="26"/>
  <c r="C523" i="26"/>
  <c r="G522" i="26"/>
  <c r="C522" i="26"/>
  <c r="G521" i="26"/>
  <c r="C521" i="26"/>
  <c r="G520" i="26"/>
  <c r="C520" i="26"/>
  <c r="G519" i="26"/>
  <c r="C519" i="26"/>
  <c r="G518" i="26"/>
  <c r="C518" i="26"/>
  <c r="G517" i="26"/>
  <c r="C517" i="26"/>
  <c r="G516" i="26"/>
  <c r="C516" i="26"/>
  <c r="G515" i="26"/>
  <c r="C515" i="26"/>
  <c r="G514" i="26"/>
  <c r="C514" i="26"/>
  <c r="G513" i="26"/>
  <c r="C513" i="26"/>
  <c r="G512" i="26"/>
  <c r="C512" i="26"/>
  <c r="G511" i="26"/>
  <c r="C511" i="26"/>
  <c r="G510" i="26"/>
  <c r="C510" i="26"/>
  <c r="G509" i="26"/>
  <c r="C509" i="26"/>
  <c r="G508" i="26"/>
  <c r="C508" i="26"/>
  <c r="G507" i="26"/>
  <c r="C507" i="26"/>
  <c r="G506" i="26"/>
  <c r="C506" i="26"/>
  <c r="G505" i="26"/>
  <c r="C505" i="26"/>
  <c r="G504" i="26"/>
  <c r="C504" i="26"/>
  <c r="G503" i="26"/>
  <c r="C503" i="26"/>
  <c r="G502" i="26"/>
  <c r="C502" i="26"/>
  <c r="G501" i="26"/>
  <c r="C501" i="26"/>
  <c r="C500" i="26"/>
  <c r="C499" i="26"/>
  <c r="C498" i="26"/>
  <c r="C497" i="26"/>
  <c r="C496" i="26"/>
  <c r="C495" i="26"/>
  <c r="C494" i="26"/>
  <c r="C493" i="26"/>
  <c r="C492" i="26"/>
  <c r="C491" i="26"/>
  <c r="C490" i="26"/>
  <c r="C489" i="26"/>
  <c r="C488" i="26"/>
  <c r="C487" i="26"/>
  <c r="C486" i="26"/>
  <c r="C485" i="26"/>
  <c r="C484" i="26"/>
  <c r="C483" i="26"/>
  <c r="C482" i="26"/>
  <c r="C481" i="26"/>
  <c r="C480" i="26"/>
  <c r="C479" i="26"/>
  <c r="C478" i="26"/>
  <c r="C477" i="26"/>
  <c r="C476" i="26"/>
  <c r="C475" i="26"/>
  <c r="C474" i="26"/>
  <c r="C473" i="26"/>
  <c r="C472" i="26"/>
  <c r="C471" i="26"/>
  <c r="C470" i="26"/>
  <c r="C469" i="26"/>
  <c r="C468" i="26"/>
  <c r="C467" i="26"/>
  <c r="C466" i="26"/>
  <c r="C465" i="26"/>
  <c r="C464" i="26"/>
  <c r="C463" i="26"/>
  <c r="C462" i="26"/>
  <c r="C461" i="26"/>
  <c r="C460" i="26"/>
  <c r="C459" i="26"/>
  <c r="C458" i="26"/>
  <c r="C457" i="26"/>
  <c r="C456" i="26"/>
  <c r="C455" i="26"/>
  <c r="C454" i="26"/>
  <c r="C453" i="26"/>
  <c r="C452" i="26"/>
  <c r="C451" i="26"/>
  <c r="C450" i="26"/>
  <c r="C449" i="26"/>
  <c r="C448" i="26"/>
  <c r="C447" i="26"/>
  <c r="C446" i="26"/>
  <c r="C445" i="26"/>
  <c r="C444" i="26"/>
  <c r="C443" i="26"/>
  <c r="C442" i="26"/>
  <c r="C441" i="26"/>
  <c r="C440" i="26"/>
  <c r="C439" i="26"/>
  <c r="C438" i="26"/>
  <c r="C437" i="26"/>
  <c r="C436" i="26"/>
  <c r="C435" i="26"/>
  <c r="C434" i="26"/>
  <c r="C433" i="26"/>
  <c r="C432" i="26"/>
  <c r="C431" i="26"/>
  <c r="C430" i="26"/>
  <c r="C429" i="26"/>
  <c r="C428" i="26"/>
  <c r="C427" i="26"/>
  <c r="C426" i="26"/>
  <c r="C425" i="26"/>
  <c r="C424" i="26"/>
  <c r="C423" i="26"/>
  <c r="C422" i="26"/>
  <c r="C421" i="26"/>
  <c r="C420" i="26"/>
  <c r="C419" i="26"/>
  <c r="C418" i="26"/>
  <c r="C417" i="26"/>
  <c r="C416" i="26"/>
  <c r="C415" i="26"/>
  <c r="C414" i="26"/>
  <c r="C413" i="26"/>
  <c r="C412" i="26"/>
  <c r="C411" i="26"/>
  <c r="C410" i="26"/>
  <c r="C409" i="26"/>
  <c r="C408" i="26"/>
  <c r="C407" i="26"/>
  <c r="C406" i="26"/>
  <c r="C405" i="26"/>
  <c r="C404" i="26"/>
  <c r="C403" i="26"/>
  <c r="C402" i="26"/>
  <c r="C401" i="26"/>
  <c r="C400" i="26"/>
  <c r="C399" i="26"/>
  <c r="C398" i="26"/>
  <c r="C397" i="26"/>
  <c r="C396" i="26"/>
  <c r="C395" i="26"/>
  <c r="C394" i="26"/>
  <c r="C393" i="26"/>
  <c r="C392" i="26"/>
  <c r="C391" i="26"/>
  <c r="C390" i="26"/>
  <c r="C389" i="26"/>
  <c r="C388" i="26"/>
  <c r="C387" i="26"/>
  <c r="C386" i="26"/>
  <c r="C385" i="26"/>
  <c r="C384" i="26"/>
  <c r="C383" i="26"/>
  <c r="C382" i="26"/>
  <c r="C381" i="26"/>
  <c r="C380" i="26"/>
  <c r="C379" i="26"/>
  <c r="C378" i="26"/>
  <c r="C377" i="26"/>
  <c r="C376" i="26"/>
  <c r="C375" i="26"/>
  <c r="C374" i="26"/>
  <c r="C373" i="26"/>
  <c r="C372" i="26"/>
  <c r="C371" i="26"/>
  <c r="C370" i="26"/>
  <c r="C369" i="26"/>
  <c r="C368" i="26"/>
  <c r="C367" i="26"/>
  <c r="C366" i="26"/>
  <c r="C365" i="26"/>
  <c r="C364" i="26"/>
  <c r="C363" i="26"/>
  <c r="C362" i="26"/>
  <c r="C361" i="26"/>
  <c r="C360" i="26"/>
  <c r="C359" i="26"/>
  <c r="C358" i="26"/>
  <c r="C357" i="26"/>
  <c r="C356" i="26"/>
  <c r="C355" i="26"/>
  <c r="C354" i="26"/>
  <c r="C353" i="26"/>
  <c r="C352" i="26"/>
  <c r="C351" i="26"/>
  <c r="C350" i="26"/>
  <c r="C349" i="26"/>
  <c r="C348" i="26"/>
  <c r="C347" i="26"/>
  <c r="C346" i="26"/>
  <c r="C345" i="26"/>
  <c r="C344" i="26"/>
  <c r="C343" i="26"/>
  <c r="C342" i="26"/>
  <c r="C341" i="26"/>
  <c r="C340" i="26"/>
  <c r="C339" i="26"/>
  <c r="C338" i="26"/>
  <c r="C337" i="26"/>
  <c r="C336" i="26"/>
  <c r="C335" i="26"/>
  <c r="C334" i="26"/>
  <c r="C333" i="26"/>
  <c r="C332" i="26"/>
  <c r="C331" i="26"/>
  <c r="C330" i="26"/>
  <c r="C329" i="26"/>
  <c r="C328" i="26"/>
  <c r="C327" i="26"/>
  <c r="C326" i="26"/>
  <c r="C325" i="26"/>
  <c r="C324" i="26"/>
  <c r="C323" i="26"/>
  <c r="C322" i="26"/>
  <c r="C321" i="26"/>
  <c r="C320" i="26"/>
  <c r="C319" i="26"/>
  <c r="C318" i="26"/>
  <c r="C317" i="26"/>
  <c r="C316" i="26"/>
  <c r="C315" i="26"/>
  <c r="C314" i="26"/>
  <c r="C313" i="26"/>
  <c r="C312" i="26"/>
  <c r="C311" i="26"/>
  <c r="C310" i="26"/>
  <c r="C309" i="26"/>
  <c r="C308" i="26"/>
  <c r="C307" i="26"/>
  <c r="C306" i="26"/>
  <c r="C305" i="26"/>
  <c r="C304" i="26"/>
  <c r="C303" i="26"/>
  <c r="C302" i="26"/>
  <c r="C301" i="26"/>
  <c r="C300" i="26"/>
  <c r="C299" i="26"/>
  <c r="C298" i="26"/>
  <c r="C297" i="26"/>
  <c r="C296" i="26"/>
  <c r="C295" i="26"/>
  <c r="C294" i="26"/>
  <c r="C293" i="26"/>
  <c r="C292" i="26"/>
  <c r="C291" i="26"/>
  <c r="C290" i="26"/>
  <c r="C289" i="26"/>
  <c r="C288" i="26"/>
  <c r="C287" i="26"/>
  <c r="C286" i="26"/>
  <c r="C285" i="26"/>
  <c r="C284" i="26"/>
  <c r="C283" i="26"/>
  <c r="C282" i="26"/>
  <c r="C281" i="26"/>
  <c r="C280" i="26"/>
  <c r="C279" i="26"/>
  <c r="C278" i="26"/>
  <c r="C277" i="26"/>
  <c r="C276" i="26"/>
  <c r="C275" i="26"/>
  <c r="C274" i="26"/>
  <c r="C273" i="26"/>
  <c r="C272" i="26"/>
  <c r="C271" i="26"/>
  <c r="C270" i="26"/>
  <c r="C269" i="26"/>
  <c r="C268" i="26"/>
  <c r="C267" i="26"/>
  <c r="C266" i="26"/>
  <c r="C265" i="26"/>
  <c r="C264" i="26"/>
  <c r="C263" i="26"/>
  <c r="C262" i="26"/>
  <c r="C261" i="26"/>
  <c r="C260" i="26"/>
  <c r="C259" i="26"/>
  <c r="C258" i="26"/>
  <c r="C257" i="26"/>
  <c r="C256" i="26"/>
  <c r="C255" i="26"/>
  <c r="C254" i="26"/>
  <c r="C253" i="26"/>
  <c r="C252" i="26"/>
  <c r="C251" i="26"/>
  <c r="C250" i="26"/>
  <c r="C249" i="26"/>
  <c r="C248" i="26"/>
  <c r="C247" i="26"/>
  <c r="C246" i="26"/>
  <c r="C245" i="26"/>
  <c r="C244" i="26"/>
  <c r="C243" i="26"/>
  <c r="C242" i="26"/>
  <c r="C241" i="26"/>
  <c r="C240" i="26"/>
  <c r="C239" i="26"/>
  <c r="C238" i="26"/>
  <c r="C237" i="26"/>
  <c r="C236" i="26"/>
  <c r="C235" i="26"/>
  <c r="C234" i="26"/>
  <c r="C233" i="26"/>
  <c r="C232" i="26"/>
  <c r="C231" i="26"/>
  <c r="C230" i="26"/>
  <c r="C229" i="26"/>
  <c r="C228" i="26"/>
  <c r="C227" i="26"/>
  <c r="C226" i="26"/>
  <c r="C225" i="26"/>
  <c r="C224" i="26"/>
  <c r="C223" i="26"/>
  <c r="C222" i="26"/>
  <c r="C221" i="26"/>
  <c r="C220" i="26"/>
  <c r="C219" i="26"/>
  <c r="C218" i="26"/>
  <c r="C217" i="26"/>
  <c r="C216" i="26"/>
  <c r="C215" i="26"/>
  <c r="C214" i="26"/>
  <c r="C213" i="26"/>
  <c r="C212" i="26"/>
  <c r="C211" i="26"/>
  <c r="C210" i="26"/>
  <c r="C209" i="26"/>
  <c r="C208" i="26"/>
  <c r="C207" i="26"/>
  <c r="C206" i="26"/>
  <c r="C205" i="26"/>
  <c r="C204" i="26"/>
  <c r="C203" i="26"/>
  <c r="C202" i="26"/>
  <c r="C201" i="26"/>
  <c r="C200" i="26"/>
  <c r="C199" i="26"/>
  <c r="C198" i="26"/>
  <c r="C197" i="26"/>
  <c r="C196" i="26"/>
  <c r="C195" i="26"/>
  <c r="C194" i="26"/>
  <c r="C193" i="26"/>
  <c r="C192" i="26"/>
  <c r="C191" i="26"/>
  <c r="C190" i="26"/>
  <c r="C189" i="26"/>
  <c r="C188" i="26"/>
  <c r="C187" i="26"/>
  <c r="C186" i="26"/>
  <c r="C185" i="26"/>
  <c r="C184" i="26"/>
  <c r="C183" i="26"/>
  <c r="C182" i="26"/>
  <c r="C181" i="26"/>
  <c r="C180" i="26"/>
  <c r="C179" i="26"/>
  <c r="C178" i="26"/>
  <c r="C177" i="26"/>
  <c r="C176" i="26"/>
  <c r="C175" i="26"/>
  <c r="C174" i="26"/>
  <c r="C173" i="26"/>
  <c r="C172" i="26"/>
  <c r="C171" i="26"/>
  <c r="C170" i="26"/>
  <c r="C169" i="26"/>
  <c r="C168" i="26"/>
  <c r="C167" i="26"/>
  <c r="C166" i="26"/>
  <c r="C165" i="26"/>
  <c r="C164" i="26"/>
  <c r="C163" i="26"/>
  <c r="C162" i="26"/>
  <c r="C161" i="26"/>
  <c r="C160" i="26"/>
  <c r="C159" i="26"/>
  <c r="C158" i="26"/>
  <c r="C157" i="26"/>
  <c r="C156" i="26"/>
  <c r="C155" i="26"/>
  <c r="C154" i="26"/>
  <c r="C153" i="26"/>
  <c r="C152" i="26"/>
  <c r="C151" i="26"/>
  <c r="C150" i="26"/>
  <c r="C149" i="26"/>
  <c r="C148" i="26"/>
  <c r="C147" i="26"/>
  <c r="C146" i="26"/>
  <c r="C145" i="26"/>
  <c r="C144" i="26"/>
  <c r="C143" i="26"/>
  <c r="C142" i="26"/>
  <c r="C141" i="26"/>
  <c r="C140" i="26"/>
  <c r="C139" i="26"/>
  <c r="C138" i="26"/>
  <c r="C137" i="26"/>
  <c r="C136" i="26"/>
  <c r="C135" i="26"/>
  <c r="C134" i="26"/>
  <c r="C133" i="26"/>
  <c r="C132" i="26"/>
  <c r="C131" i="26"/>
  <c r="C130" i="26"/>
  <c r="C129" i="26"/>
  <c r="C128" i="26"/>
  <c r="C127" i="26"/>
  <c r="C126" i="26"/>
  <c r="C125" i="26"/>
  <c r="C124" i="26"/>
  <c r="C123" i="26"/>
  <c r="C122" i="26"/>
  <c r="C121" i="26"/>
  <c r="C120" i="26"/>
  <c r="C119" i="26"/>
  <c r="C118" i="26"/>
  <c r="C117" i="26"/>
  <c r="C116" i="26"/>
  <c r="C115" i="26"/>
  <c r="C114" i="26"/>
  <c r="C113" i="26"/>
  <c r="C112" i="26"/>
  <c r="C111" i="26"/>
  <c r="C110" i="26"/>
  <c r="C109" i="26"/>
  <c r="C108" i="26"/>
  <c r="C107" i="26"/>
  <c r="C106" i="26"/>
  <c r="C105" i="26"/>
  <c r="C104" i="26"/>
  <c r="C103" i="26"/>
  <c r="C102" i="26"/>
  <c r="C101" i="26"/>
  <c r="C100" i="26"/>
  <c r="C99" i="26"/>
  <c r="C98" i="26"/>
  <c r="C97" i="26"/>
  <c r="C96" i="26"/>
  <c r="C95" i="26"/>
  <c r="C94" i="26"/>
  <c r="C93" i="26"/>
  <c r="C92" i="26"/>
  <c r="C91" i="26"/>
  <c r="C90" i="26"/>
  <c r="C89" i="26"/>
  <c r="C88" i="26"/>
  <c r="C87" i="26"/>
  <c r="C86" i="26"/>
  <c r="C85" i="26"/>
  <c r="C84" i="26"/>
  <c r="C83" i="26"/>
  <c r="C82" i="26"/>
  <c r="C81" i="26"/>
  <c r="C80" i="26"/>
  <c r="C79" i="26"/>
  <c r="C78" i="26"/>
  <c r="C77" i="26"/>
  <c r="C76" i="26"/>
  <c r="C75" i="26"/>
  <c r="C74" i="26"/>
  <c r="C73" i="26"/>
  <c r="C72" i="26"/>
  <c r="C71" i="26"/>
  <c r="C70" i="26"/>
  <c r="C69" i="26"/>
  <c r="C68" i="26"/>
  <c r="C67" i="26"/>
  <c r="C66" i="26"/>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8" i="26"/>
  <c r="C17" i="26"/>
  <c r="C16" i="26"/>
  <c r="C15" i="26"/>
  <c r="C14" i="26"/>
  <c r="C13" i="26"/>
  <c r="C12" i="26"/>
  <c r="C11" i="26"/>
  <c r="C10" i="26"/>
  <c r="C9" i="26"/>
  <c r="C8" i="26"/>
  <c r="C7" i="26"/>
  <c r="D6" i="26"/>
  <c r="D7" i="26" s="1"/>
  <c r="C6" i="26"/>
  <c r="C5" i="26"/>
  <c r="C4" i="26"/>
  <c r="C3" i="26"/>
  <c r="C2" i="26"/>
  <c r="C1" i="26"/>
  <c r="G438" i="26" l="1"/>
  <c r="G486" i="26"/>
  <c r="G310" i="26"/>
  <c r="G334" i="26"/>
  <c r="G326" i="26"/>
  <c r="G374" i="26"/>
  <c r="G390" i="26"/>
  <c r="G398" i="26"/>
  <c r="G406" i="26"/>
  <c r="G426" i="26"/>
  <c r="G446" i="26"/>
  <c r="G458" i="26"/>
  <c r="G470" i="26"/>
  <c r="G472" i="26"/>
  <c r="G478" i="26"/>
  <c r="G498" i="26"/>
  <c r="G482" i="26"/>
  <c r="G488" i="26"/>
  <c r="G494" i="26"/>
  <c r="G228" i="26"/>
  <c r="G246" i="26"/>
  <c r="G83" i="26"/>
  <c r="G107" i="26"/>
  <c r="G157" i="26"/>
  <c r="G214" i="26"/>
  <c r="G233" i="26"/>
  <c r="G15" i="26"/>
  <c r="G28" i="26"/>
  <c r="G108" i="26"/>
  <c r="G172" i="26"/>
  <c r="G180" i="26"/>
  <c r="G191" i="26"/>
  <c r="G93" i="26"/>
  <c r="G133" i="26"/>
  <c r="G17" i="26"/>
  <c r="G109" i="26"/>
  <c r="G117" i="26"/>
  <c r="G125" i="26"/>
  <c r="G129" i="26"/>
  <c r="G188" i="26"/>
  <c r="G27" i="26"/>
  <c r="G162" i="26"/>
  <c r="G174" i="26"/>
  <c r="G53" i="26"/>
  <c r="G97" i="26"/>
  <c r="G101" i="26"/>
  <c r="G105" i="26"/>
  <c r="G212" i="26"/>
  <c r="G35" i="26"/>
  <c r="G74" i="26"/>
  <c r="G55" i="26"/>
  <c r="G79" i="26"/>
  <c r="G111" i="26"/>
  <c r="G127" i="26"/>
  <c r="G131" i="26"/>
  <c r="G135" i="26"/>
  <c r="G139" i="26"/>
  <c r="G143" i="26"/>
  <c r="G147" i="26"/>
  <c r="G151" i="26"/>
  <c r="G155" i="26"/>
  <c r="G29" i="26"/>
  <c r="G247" i="26"/>
  <c r="G51" i="26"/>
  <c r="G106" i="26"/>
  <c r="G169" i="26"/>
  <c r="G173" i="26"/>
  <c r="G181" i="26"/>
  <c r="G208" i="26"/>
  <c r="G223" i="26"/>
  <c r="G49" i="26"/>
  <c r="G67" i="26"/>
  <c r="G71" i="26"/>
  <c r="G99" i="26"/>
  <c r="G182" i="26"/>
  <c r="G220" i="26"/>
  <c r="G23" i="26"/>
  <c r="G57" i="26"/>
  <c r="G64" i="26"/>
  <c r="G100" i="26"/>
  <c r="G206" i="26"/>
  <c r="G243" i="26"/>
  <c r="G43" i="26"/>
  <c r="G61" i="26"/>
  <c r="G132" i="26"/>
  <c r="G33" i="26"/>
  <c r="G116" i="26"/>
  <c r="G136" i="26"/>
  <c r="G144" i="26"/>
  <c r="G148" i="26"/>
  <c r="G167" i="26"/>
  <c r="G190" i="26"/>
  <c r="G194" i="26"/>
  <c r="G201" i="26"/>
  <c r="G244" i="26"/>
  <c r="G18" i="26"/>
  <c r="G19" i="26"/>
  <c r="G30" i="26"/>
  <c r="G41" i="26"/>
  <c r="G59" i="26"/>
  <c r="G91" i="26"/>
  <c r="G25" i="26"/>
  <c r="G68" i="26"/>
  <c r="G78" i="26"/>
  <c r="G63" i="26"/>
  <c r="G11" i="26"/>
  <c r="G39" i="26"/>
  <c r="G42" i="26"/>
  <c r="G46" i="26"/>
  <c r="G81" i="26"/>
  <c r="G85" i="26"/>
  <c r="G89" i="26"/>
  <c r="G92" i="26"/>
  <c r="G130" i="26"/>
  <c r="G134" i="26"/>
  <c r="G218" i="26"/>
  <c r="G225" i="26"/>
  <c r="G254" i="26"/>
  <c r="G270" i="26"/>
  <c r="G286" i="26"/>
  <c r="G302" i="26"/>
  <c r="G318" i="26"/>
  <c r="G342" i="26"/>
  <c r="G350" i="26"/>
  <c r="G358" i="26"/>
  <c r="G366" i="26"/>
  <c r="G382" i="26"/>
  <c r="G410" i="26"/>
  <c r="G414" i="26"/>
  <c r="G422" i="26"/>
  <c r="G430" i="26"/>
  <c r="G442" i="26"/>
  <c r="G454" i="26"/>
  <c r="G462" i="26"/>
  <c r="G474" i="26"/>
  <c r="G476" i="26"/>
  <c r="G480" i="26"/>
  <c r="G484" i="26"/>
  <c r="G490" i="26"/>
  <c r="G492" i="26"/>
  <c r="G496" i="26"/>
  <c r="G500" i="26"/>
  <c r="G119" i="26"/>
  <c r="G36" i="26"/>
  <c r="G12" i="26"/>
  <c r="G13" i="26"/>
  <c r="G24" i="26"/>
  <c r="G37" i="26"/>
  <c r="G95" i="26"/>
  <c r="G113" i="26"/>
  <c r="G121" i="26"/>
  <c r="G137" i="26"/>
  <c r="G141" i="26"/>
  <c r="G253" i="26"/>
  <c r="G257" i="26"/>
  <c r="G261" i="26"/>
  <c r="G263" i="26"/>
  <c r="G265" i="26"/>
  <c r="G267" i="26"/>
  <c r="G269" i="26"/>
  <c r="G273" i="26"/>
  <c r="G275" i="26"/>
  <c r="G277" i="26"/>
  <c r="G279" i="26"/>
  <c r="G281" i="26"/>
  <c r="G283" i="26"/>
  <c r="G285" i="26"/>
  <c r="G287" i="26"/>
  <c r="G289" i="26"/>
  <c r="G291" i="26"/>
  <c r="G293" i="26"/>
  <c r="G295" i="26"/>
  <c r="G297" i="26"/>
  <c r="G299" i="26"/>
  <c r="G301" i="26"/>
  <c r="G303" i="26"/>
  <c r="G305" i="26"/>
  <c r="G307" i="26"/>
  <c r="G309" i="26"/>
  <c r="G311" i="26"/>
  <c r="G313" i="26"/>
  <c r="G315" i="26"/>
  <c r="G317" i="26"/>
  <c r="G319" i="26"/>
  <c r="G321" i="26"/>
  <c r="G323" i="26"/>
  <c r="G325" i="26"/>
  <c r="G327" i="26"/>
  <c r="G329" i="26"/>
  <c r="G20" i="26"/>
  <c r="G31" i="26"/>
  <c r="G45" i="26"/>
  <c r="G251" i="26"/>
  <c r="G255" i="26"/>
  <c r="G259" i="26"/>
  <c r="G271" i="26"/>
  <c r="G21" i="26"/>
  <c r="G34" i="26"/>
  <c r="G65" i="26"/>
  <c r="G75" i="26"/>
  <c r="G103" i="26"/>
  <c r="G14" i="26"/>
  <c r="G69" i="26"/>
  <c r="G90" i="26"/>
  <c r="G96" i="26"/>
  <c r="G115" i="26"/>
  <c r="G26" i="26"/>
  <c r="G47" i="26"/>
  <c r="G56" i="26"/>
  <c r="G66" i="26"/>
  <c r="G73" i="26"/>
  <c r="G87" i="26"/>
  <c r="G140" i="26"/>
  <c r="G145" i="26"/>
  <c r="G149" i="26"/>
  <c r="G153" i="26"/>
  <c r="G156" i="26"/>
  <c r="G164" i="26"/>
  <c r="G187" i="26"/>
  <c r="G198" i="26"/>
  <c r="G205" i="26"/>
  <c r="G209" i="26"/>
  <c r="G235" i="26"/>
  <c r="G238" i="26"/>
  <c r="G331" i="26"/>
  <c r="G333" i="26"/>
  <c r="G335" i="26"/>
  <c r="G337" i="26"/>
  <c r="G339" i="26"/>
  <c r="G341" i="26"/>
  <c r="G343" i="26"/>
  <c r="G345" i="26"/>
  <c r="G347" i="26"/>
  <c r="G349" i="26"/>
  <c r="G351" i="26"/>
  <c r="G353" i="26"/>
  <c r="G355" i="26"/>
  <c r="G357" i="26"/>
  <c r="G359" i="26"/>
  <c r="G361" i="26"/>
  <c r="G363" i="26"/>
  <c r="G365" i="26"/>
  <c r="G367" i="26"/>
  <c r="G369" i="26"/>
  <c r="G371" i="26"/>
  <c r="G373" i="26"/>
  <c r="G375" i="26"/>
  <c r="G377" i="26"/>
  <c r="G379" i="26"/>
  <c r="G381" i="26"/>
  <c r="G383" i="26"/>
  <c r="G385" i="26"/>
  <c r="G387" i="26"/>
  <c r="G389" i="26"/>
  <c r="G391" i="26"/>
  <c r="G393" i="26"/>
  <c r="G395" i="26"/>
  <c r="G397" i="26"/>
  <c r="G399" i="26"/>
  <c r="G401" i="26"/>
  <c r="G403" i="26"/>
  <c r="G405" i="26"/>
  <c r="G407" i="26"/>
  <c r="G409" i="26"/>
  <c r="G411" i="26"/>
  <c r="G413" i="26"/>
  <c r="G415" i="26"/>
  <c r="G417" i="26"/>
  <c r="G419" i="26"/>
  <c r="G421" i="26"/>
  <c r="G423" i="26"/>
  <c r="G425" i="26"/>
  <c r="G427" i="26"/>
  <c r="G429" i="26"/>
  <c r="G431" i="26"/>
  <c r="G433" i="26"/>
  <c r="G435" i="26"/>
  <c r="G437" i="26"/>
  <c r="G439" i="26"/>
  <c r="G441" i="26"/>
  <c r="G443" i="26"/>
  <c r="G445" i="26"/>
  <c r="G447" i="26"/>
  <c r="G449" i="26"/>
  <c r="G451" i="26"/>
  <c r="G453" i="26"/>
  <c r="G455" i="26"/>
  <c r="G457" i="26"/>
  <c r="G459" i="26"/>
  <c r="G461" i="26"/>
  <c r="G463" i="26"/>
  <c r="G465" i="26"/>
  <c r="G467" i="26"/>
  <c r="G469" i="26"/>
  <c r="G471" i="26"/>
  <c r="G473" i="26"/>
  <c r="G475" i="26"/>
  <c r="G477" i="26"/>
  <c r="G479" i="26"/>
  <c r="G481" i="26"/>
  <c r="G483" i="26"/>
  <c r="G485" i="26"/>
  <c r="G487" i="26"/>
  <c r="G489" i="26"/>
  <c r="G491" i="26"/>
  <c r="G493" i="26"/>
  <c r="G495" i="26"/>
  <c r="G497" i="26"/>
  <c r="G499" i="26"/>
  <c r="G122" i="26"/>
  <c r="G176" i="26"/>
  <c r="G199" i="26"/>
  <c r="G236" i="26"/>
  <c r="G239" i="26"/>
  <c r="G196" i="26"/>
  <c r="G222" i="26"/>
  <c r="G77" i="26"/>
  <c r="G84" i="26"/>
  <c r="G112" i="26"/>
  <c r="G123" i="26"/>
  <c r="G159" i="26"/>
  <c r="G166" i="26"/>
  <c r="G204" i="26"/>
  <c r="G215" i="26"/>
  <c r="G226" i="26"/>
  <c r="G230" i="26"/>
  <c r="G124" i="26"/>
  <c r="G54" i="26"/>
  <c r="G76" i="26"/>
  <c r="G88" i="26"/>
  <c r="G178" i="26"/>
  <c r="G213" i="26"/>
  <c r="G62" i="26"/>
  <c r="G210" i="26"/>
  <c r="G258" i="26"/>
  <c r="G266" i="26"/>
  <c r="G276" i="26"/>
  <c r="G284" i="26"/>
  <c r="G292" i="26"/>
  <c r="G300" i="26"/>
  <c r="G312" i="26"/>
  <c r="G322" i="26"/>
  <c r="G330" i="26"/>
  <c r="G338" i="26"/>
  <c r="G352" i="26"/>
  <c r="G362" i="26"/>
  <c r="G372" i="26"/>
  <c r="G380" i="26"/>
  <c r="G388" i="26"/>
  <c r="G394" i="26"/>
  <c r="G408" i="26"/>
  <c r="G418" i="26"/>
  <c r="G428" i="26"/>
  <c r="G434" i="26"/>
  <c r="G440" i="26"/>
  <c r="G450" i="26"/>
  <c r="G468" i="26"/>
  <c r="G50" i="26"/>
  <c r="G86" i="26"/>
  <c r="G154" i="26"/>
  <c r="G168" i="26"/>
  <c r="G193" i="26"/>
  <c r="G207" i="26"/>
  <c r="G217" i="26"/>
  <c r="G234" i="26"/>
  <c r="G237" i="26"/>
  <c r="G245" i="26"/>
  <c r="G60" i="26"/>
  <c r="G70" i="26"/>
  <c r="G128" i="26"/>
  <c r="G158" i="26"/>
  <c r="G165" i="26"/>
  <c r="G183" i="26"/>
  <c r="G197" i="26"/>
  <c r="G211" i="26"/>
  <c r="G221" i="26"/>
  <c r="G224" i="26"/>
  <c r="G231" i="26"/>
  <c r="G240" i="26"/>
  <c r="G248" i="26"/>
  <c r="G104" i="26"/>
  <c r="G138" i="26"/>
  <c r="G160" i="26"/>
  <c r="G203" i="26"/>
  <c r="G146" i="26"/>
  <c r="G189" i="26"/>
  <c r="G242" i="26"/>
  <c r="G252" i="26"/>
  <c r="G262" i="26"/>
  <c r="G272" i="26"/>
  <c r="G280" i="26"/>
  <c r="G290" i="26"/>
  <c r="G294" i="26"/>
  <c r="G304" i="26"/>
  <c r="G314" i="26"/>
  <c r="G324" i="26"/>
  <c r="G332" i="26"/>
  <c r="G340" i="26"/>
  <c r="G348" i="26"/>
  <c r="G356" i="26"/>
  <c r="G368" i="26"/>
  <c r="G376" i="26"/>
  <c r="G386" i="26"/>
  <c r="G396" i="26"/>
  <c r="G404" i="26"/>
  <c r="G412" i="26"/>
  <c r="G416" i="26"/>
  <c r="G424" i="26"/>
  <c r="G432" i="26"/>
  <c r="G436" i="26"/>
  <c r="G444" i="26"/>
  <c r="G452" i="26"/>
  <c r="G460" i="26"/>
  <c r="G466" i="26"/>
  <c r="G16" i="26"/>
  <c r="G40" i="26"/>
  <c r="G72" i="26"/>
  <c r="G102" i="26"/>
  <c r="G161" i="26"/>
  <c r="G186" i="26"/>
  <c r="G200" i="26"/>
  <c r="G22" i="26"/>
  <c r="G38" i="26"/>
  <c r="G48" i="26"/>
  <c r="G58" i="26"/>
  <c r="G80" i="26"/>
  <c r="G94" i="26"/>
  <c r="G110" i="26"/>
  <c r="G126" i="26"/>
  <c r="G152" i="26"/>
  <c r="G163" i="26"/>
  <c r="G170" i="26"/>
  <c r="G177" i="26"/>
  <c r="G184" i="26"/>
  <c r="G195" i="26"/>
  <c r="G202" i="26"/>
  <c r="G219" i="26"/>
  <c r="G229" i="26"/>
  <c r="G232" i="26"/>
  <c r="G241" i="26"/>
  <c r="G249" i="26"/>
  <c r="G98" i="26"/>
  <c r="G171" i="26"/>
  <c r="G44" i="26"/>
  <c r="G114" i="26"/>
  <c r="G142" i="26"/>
  <c r="G185" i="26"/>
  <c r="G52" i="26"/>
  <c r="G150" i="26"/>
  <c r="G256" i="26"/>
  <c r="G264" i="26"/>
  <c r="G274" i="26"/>
  <c r="G282" i="26"/>
  <c r="G296" i="26"/>
  <c r="G308" i="26"/>
  <c r="G316" i="26"/>
  <c r="G328" i="26"/>
  <c r="G344" i="26"/>
  <c r="G354" i="26"/>
  <c r="G364" i="26"/>
  <c r="G384" i="26"/>
  <c r="G402" i="26"/>
  <c r="G448" i="26"/>
  <c r="G82" i="26"/>
  <c r="G120" i="26"/>
  <c r="G192" i="26"/>
  <c r="G216" i="26"/>
  <c r="G175" i="26"/>
  <c r="G227" i="26"/>
  <c r="G250" i="26"/>
  <c r="G260" i="26"/>
  <c r="G268" i="26"/>
  <c r="G278" i="26"/>
  <c r="G288" i="26"/>
  <c r="G298" i="26"/>
  <c r="G306" i="26"/>
  <c r="G320" i="26"/>
  <c r="G336" i="26"/>
  <c r="G346" i="26"/>
  <c r="G360" i="26"/>
  <c r="G370" i="26"/>
  <c r="G378" i="26"/>
  <c r="G392" i="26"/>
  <c r="G400" i="26"/>
  <c r="G420" i="26"/>
  <c r="G456" i="26"/>
  <c r="G464" i="26"/>
  <c r="G32" i="26"/>
  <c r="G118" i="26"/>
  <c r="G179" i="26"/>
  <c r="G3" i="26"/>
  <c r="G5" i="26"/>
  <c r="G6" i="26"/>
  <c r="G7" i="26"/>
  <c r="G8" i="26"/>
  <c r="G9" i="26"/>
  <c r="G10" i="26"/>
  <c r="G2" i="26"/>
  <c r="G1" i="26"/>
  <c r="G4" i="26"/>
  <c r="D1" i="26"/>
  <c r="G251" i="18"/>
  <c r="G252" i="18"/>
  <c r="G253" i="18"/>
  <c r="G254" i="18"/>
  <c r="G255" i="18"/>
  <c r="G256" i="18"/>
  <c r="G257" i="18"/>
  <c r="G258" i="18"/>
  <c r="G259" i="18"/>
  <c r="G260" i="18"/>
  <c r="G261" i="18"/>
  <c r="G262" i="18"/>
  <c r="G263" i="18"/>
  <c r="G264" i="18"/>
  <c r="G265" i="18"/>
  <c r="G266" i="18"/>
  <c r="G267" i="18"/>
  <c r="G268" i="18"/>
  <c r="G269" i="18"/>
  <c r="G270" i="18"/>
  <c r="G271" i="18"/>
  <c r="G272" i="18"/>
  <c r="G273" i="18"/>
  <c r="G274" i="18"/>
  <c r="G275" i="18"/>
  <c r="G276" i="18"/>
  <c r="G277" i="18"/>
  <c r="G278" i="18"/>
  <c r="G279" i="18"/>
  <c r="G280" i="18"/>
  <c r="G281" i="18"/>
  <c r="G282" i="18"/>
  <c r="G283" i="18"/>
  <c r="G284" i="18"/>
  <c r="G285" i="18"/>
  <c r="G286" i="18"/>
  <c r="G287" i="18"/>
  <c r="G288" i="18"/>
  <c r="G289" i="18"/>
  <c r="G290" i="18"/>
  <c r="G291" i="18"/>
  <c r="G292" i="18"/>
  <c r="G293" i="18"/>
  <c r="G294" i="18"/>
  <c r="G295" i="18"/>
  <c r="G296" i="18"/>
  <c r="G297" i="18"/>
  <c r="G298" i="18"/>
  <c r="G299" i="18"/>
  <c r="G300" i="18"/>
  <c r="G301" i="18"/>
  <c r="G302" i="18"/>
  <c r="G303" i="18"/>
  <c r="G304" i="18"/>
  <c r="G305" i="18"/>
  <c r="G306" i="18"/>
  <c r="G307" i="18"/>
  <c r="G308" i="18"/>
  <c r="G309" i="18"/>
  <c r="G310" i="18"/>
  <c r="G311" i="18"/>
  <c r="G312" i="18"/>
  <c r="G313" i="18"/>
  <c r="G314" i="18"/>
  <c r="G315" i="18"/>
  <c r="G316" i="18"/>
  <c r="G317" i="18"/>
  <c r="G318" i="18"/>
  <c r="G319" i="18"/>
  <c r="G320" i="18"/>
  <c r="G321" i="18"/>
  <c r="G322" i="18"/>
  <c r="G323" i="18"/>
  <c r="G324" i="18"/>
  <c r="G325" i="18"/>
  <c r="G326" i="18"/>
  <c r="G327" i="18"/>
  <c r="G328" i="18"/>
  <c r="G329" i="18"/>
  <c r="G330" i="18"/>
  <c r="G331" i="18"/>
  <c r="G332" i="18"/>
  <c r="G333" i="18"/>
  <c r="G334" i="18"/>
  <c r="G335" i="18"/>
  <c r="G336" i="18"/>
  <c r="G337" i="18"/>
  <c r="G338" i="18"/>
  <c r="G339" i="18"/>
  <c r="G340" i="18"/>
  <c r="G341" i="18"/>
  <c r="G342" i="18"/>
  <c r="G343" i="18"/>
  <c r="G344" i="18"/>
  <c r="G345" i="18"/>
  <c r="G346" i="18"/>
  <c r="G347" i="18"/>
  <c r="G348" i="18"/>
  <c r="G349" i="18"/>
  <c r="G350" i="18"/>
  <c r="G351" i="18"/>
  <c r="G352" i="18"/>
  <c r="G353" i="18"/>
  <c r="G354" i="18"/>
  <c r="G355" i="18"/>
  <c r="G356" i="18"/>
  <c r="G357" i="18"/>
  <c r="G358" i="18"/>
  <c r="G359" i="18"/>
  <c r="G360" i="18"/>
  <c r="G361" i="18"/>
  <c r="G362" i="18"/>
  <c r="G363" i="18"/>
  <c r="G364" i="18"/>
  <c r="G365" i="18"/>
  <c r="G366" i="18"/>
  <c r="G367" i="18"/>
  <c r="G368" i="18"/>
  <c r="G369" i="18"/>
  <c r="G370" i="18"/>
  <c r="G371" i="18"/>
  <c r="G372" i="18"/>
  <c r="G373" i="18"/>
  <c r="G374" i="18"/>
  <c r="G375" i="18"/>
  <c r="G376" i="18"/>
  <c r="G377" i="18"/>
  <c r="G378" i="18"/>
  <c r="G379" i="18"/>
  <c r="G380" i="18"/>
  <c r="G381" i="18"/>
  <c r="G382" i="18"/>
  <c r="G383" i="18"/>
  <c r="G384" i="18"/>
  <c r="G385" i="18"/>
  <c r="G386" i="18"/>
  <c r="G387" i="18"/>
  <c r="G388" i="18"/>
  <c r="G389" i="18"/>
  <c r="G390" i="18"/>
  <c r="G391" i="18"/>
  <c r="G392" i="18"/>
  <c r="G393" i="18"/>
  <c r="G394" i="18"/>
  <c r="G395" i="18"/>
  <c r="G396" i="18"/>
  <c r="G397" i="18"/>
  <c r="G398" i="18"/>
  <c r="G399" i="18"/>
  <c r="G400" i="18"/>
  <c r="G401" i="18"/>
  <c r="G402" i="18"/>
  <c r="G403" i="18"/>
  <c r="G404" i="18"/>
  <c r="G405" i="18"/>
  <c r="G406" i="18"/>
  <c r="G407" i="18"/>
  <c r="G408" i="18"/>
  <c r="G409" i="18"/>
  <c r="G410" i="18"/>
  <c r="G411" i="18"/>
  <c r="G412" i="18"/>
  <c r="G413" i="18"/>
  <c r="G414" i="18"/>
  <c r="G415" i="18"/>
  <c r="G416" i="18"/>
  <c r="G417" i="18"/>
  <c r="G418" i="18"/>
  <c r="G419" i="18"/>
  <c r="G420" i="18"/>
  <c r="G421" i="18"/>
  <c r="G422" i="18"/>
  <c r="G423" i="18"/>
  <c r="G424" i="18"/>
  <c r="G425" i="18"/>
  <c r="G426" i="18"/>
  <c r="G427" i="18"/>
  <c r="G428" i="18"/>
  <c r="G429" i="18"/>
  <c r="G430" i="18"/>
  <c r="G431" i="18"/>
  <c r="G432" i="18"/>
  <c r="G433" i="18"/>
  <c r="G434" i="18"/>
  <c r="G435" i="18"/>
  <c r="G436" i="18"/>
  <c r="G437" i="18"/>
  <c r="G438" i="18"/>
  <c r="G439" i="18"/>
  <c r="G440" i="18"/>
  <c r="G441" i="18"/>
  <c r="G442" i="18"/>
  <c r="G443" i="18"/>
  <c r="G444" i="18"/>
  <c r="G445" i="18"/>
  <c r="G446" i="18"/>
  <c r="G447" i="18"/>
  <c r="G448" i="18"/>
  <c r="G449" i="18"/>
  <c r="G450" i="18"/>
  <c r="G451" i="18"/>
  <c r="G452" i="18"/>
  <c r="G453" i="18"/>
  <c r="G454" i="18"/>
  <c r="G455" i="18"/>
  <c r="G456" i="18"/>
  <c r="G457" i="18"/>
  <c r="G458" i="18"/>
  <c r="G459" i="18"/>
  <c r="G460" i="18"/>
  <c r="G461" i="18"/>
  <c r="G462" i="18"/>
  <c r="G463" i="18"/>
  <c r="G464" i="18"/>
  <c r="G465" i="18"/>
  <c r="G466" i="18"/>
  <c r="G467" i="18"/>
  <c r="G468" i="18"/>
  <c r="G469" i="18"/>
  <c r="G470" i="18"/>
  <c r="G471" i="18"/>
  <c r="G472" i="18"/>
  <c r="G473" i="18"/>
  <c r="G474" i="18"/>
  <c r="G475" i="18"/>
  <c r="G476" i="18"/>
  <c r="G477" i="18"/>
  <c r="G478" i="18"/>
  <c r="G479" i="18"/>
  <c r="G480" i="18"/>
  <c r="G481" i="18"/>
  <c r="G482" i="18"/>
  <c r="G483" i="18"/>
  <c r="G484" i="18"/>
  <c r="G485" i="18"/>
  <c r="G486" i="18"/>
  <c r="G487" i="18"/>
  <c r="G488" i="18"/>
  <c r="G489" i="18"/>
  <c r="G490" i="18"/>
  <c r="G491" i="18"/>
  <c r="G492" i="18"/>
  <c r="G493" i="18"/>
  <c r="G494" i="18"/>
  <c r="G495" i="18"/>
  <c r="G496" i="18"/>
  <c r="G497" i="18"/>
  <c r="G498" i="18"/>
  <c r="G499" i="18"/>
  <c r="G500" i="18"/>
  <c r="G501" i="18"/>
  <c r="G502" i="18"/>
  <c r="G503" i="18"/>
  <c r="G504" i="18"/>
  <c r="G505" i="18"/>
  <c r="G506" i="18"/>
  <c r="G507" i="18"/>
  <c r="G508" i="18"/>
  <c r="G509" i="18"/>
  <c r="G510" i="18"/>
  <c r="G511" i="18"/>
  <c r="G512" i="18"/>
  <c r="G513" i="18"/>
  <c r="G514" i="18"/>
  <c r="G515" i="18"/>
  <c r="G516" i="18"/>
  <c r="G517" i="18"/>
  <c r="G518" i="18"/>
  <c r="G519" i="18"/>
  <c r="G520" i="18"/>
  <c r="G521" i="18"/>
  <c r="G522" i="18"/>
  <c r="G523" i="18"/>
  <c r="G524" i="18"/>
  <c r="G525" i="18"/>
  <c r="G526" i="18"/>
  <c r="G527" i="18"/>
  <c r="G528" i="18"/>
  <c r="G529" i="18"/>
  <c r="G530" i="18"/>
  <c r="G531" i="18"/>
  <c r="G532" i="18"/>
  <c r="G533" i="18"/>
  <c r="G534" i="18"/>
  <c r="G535" i="18"/>
  <c r="G536" i="18"/>
  <c r="G537" i="18"/>
  <c r="G538" i="18"/>
  <c r="G539" i="18"/>
  <c r="G540" i="18"/>
  <c r="G541" i="18"/>
  <c r="G542" i="18"/>
  <c r="G543" i="18"/>
  <c r="G544" i="18"/>
  <c r="G545" i="18"/>
  <c r="G546" i="18"/>
  <c r="G547" i="18"/>
  <c r="G548" i="18"/>
  <c r="G549" i="18"/>
  <c r="G550" i="18"/>
  <c r="G551" i="18"/>
  <c r="G552" i="18"/>
  <c r="G553" i="18"/>
  <c r="G554" i="18"/>
  <c r="G555" i="18"/>
  <c r="G556" i="18"/>
  <c r="G557" i="18"/>
  <c r="G558" i="18"/>
  <c r="G559" i="18"/>
  <c r="G560" i="18"/>
  <c r="G561" i="18"/>
  <c r="G562" i="18"/>
  <c r="G563" i="18"/>
  <c r="G564" i="18"/>
  <c r="G565" i="18"/>
  <c r="G566" i="18"/>
  <c r="G567" i="18"/>
  <c r="G568" i="18"/>
  <c r="G569" i="18"/>
  <c r="G570" i="18"/>
  <c r="G571" i="18"/>
  <c r="G572" i="18"/>
  <c r="G573" i="18"/>
  <c r="G574" i="18"/>
  <c r="G575" i="18"/>
  <c r="G576" i="18"/>
  <c r="G577" i="18"/>
  <c r="G578" i="18"/>
  <c r="G579" i="18"/>
  <c r="G580" i="18"/>
  <c r="G581" i="18"/>
  <c r="G582" i="18"/>
  <c r="G583" i="18"/>
  <c r="G584" i="18"/>
  <c r="G585" i="18"/>
  <c r="G586" i="18"/>
  <c r="G587" i="18"/>
  <c r="G588" i="18"/>
  <c r="G589" i="18"/>
  <c r="G590" i="18"/>
  <c r="G591" i="18"/>
  <c r="G592" i="18"/>
  <c r="G593" i="18"/>
  <c r="G594" i="18"/>
  <c r="G595" i="18"/>
  <c r="G596" i="18"/>
  <c r="G597" i="18"/>
  <c r="G598" i="18"/>
  <c r="G599" i="18"/>
  <c r="G600" i="18"/>
  <c r="G601" i="18"/>
  <c r="G602" i="18"/>
  <c r="G603" i="18"/>
  <c r="G604" i="18"/>
  <c r="G605" i="18"/>
  <c r="G606" i="18"/>
  <c r="G607" i="18"/>
  <c r="G608" i="18"/>
  <c r="G609" i="18"/>
  <c r="G610" i="18"/>
  <c r="G611" i="18"/>
  <c r="G612" i="18"/>
  <c r="G613" i="18"/>
  <c r="G614" i="18"/>
  <c r="G615" i="18"/>
  <c r="G616" i="18"/>
  <c r="G617" i="18"/>
  <c r="G618" i="18"/>
  <c r="G619" i="18"/>
  <c r="G620" i="18"/>
  <c r="G621" i="18"/>
  <c r="G622" i="18"/>
  <c r="G623" i="18"/>
  <c r="G624" i="18"/>
  <c r="G625" i="18"/>
  <c r="G626" i="18"/>
  <c r="G627" i="18"/>
  <c r="G628" i="18"/>
  <c r="G629" i="18"/>
  <c r="G630" i="18"/>
  <c r="G631" i="18"/>
  <c r="G632" i="18"/>
  <c r="G633" i="18"/>
  <c r="G634" i="18"/>
  <c r="G635" i="18"/>
  <c r="G636" i="18"/>
  <c r="G637" i="18"/>
  <c r="G638" i="18"/>
  <c r="G639" i="18"/>
  <c r="G640" i="18"/>
  <c r="G641" i="18"/>
  <c r="G642" i="18"/>
  <c r="G643" i="18"/>
  <c r="G644" i="18"/>
  <c r="G645" i="18"/>
  <c r="G646" i="18"/>
  <c r="G647" i="18"/>
  <c r="G648" i="18"/>
  <c r="G649" i="18"/>
  <c r="G650" i="18"/>
  <c r="G651" i="18"/>
  <c r="G652" i="18"/>
  <c r="G653" i="18"/>
  <c r="G654" i="18"/>
  <c r="G655" i="18"/>
  <c r="G656" i="18"/>
  <c r="G657" i="18"/>
  <c r="G658" i="18"/>
  <c r="G659" i="18"/>
  <c r="G660" i="18"/>
  <c r="G661" i="18"/>
  <c r="G662" i="18"/>
  <c r="G663" i="18"/>
  <c r="G664" i="18"/>
  <c r="G665" i="18"/>
  <c r="G666" i="18"/>
  <c r="G667" i="18"/>
  <c r="G668" i="18"/>
  <c r="G669" i="18"/>
  <c r="G670" i="18"/>
  <c r="G671" i="18"/>
  <c r="G672" i="18"/>
  <c r="G673" i="18"/>
  <c r="G674" i="18"/>
  <c r="G675" i="18"/>
  <c r="G676" i="18"/>
  <c r="G677" i="18"/>
  <c r="G678" i="18"/>
  <c r="G679" i="18"/>
  <c r="G680" i="18"/>
  <c r="G681" i="18"/>
  <c r="G682" i="18"/>
  <c r="G683" i="18"/>
  <c r="G684" i="18"/>
  <c r="G685" i="18"/>
  <c r="G686" i="18"/>
  <c r="G687" i="18"/>
  <c r="G688" i="18"/>
  <c r="G689" i="18"/>
  <c r="G690" i="18"/>
  <c r="G691" i="18"/>
  <c r="G692" i="18"/>
  <c r="G693" i="18"/>
  <c r="G694" i="18"/>
  <c r="G695" i="18"/>
  <c r="G696" i="18"/>
  <c r="G697" i="18"/>
  <c r="G698" i="18"/>
  <c r="G699" i="18"/>
  <c r="G700" i="18"/>
  <c r="G701" i="18"/>
  <c r="G702" i="18"/>
  <c r="G703" i="18"/>
  <c r="G704" i="18"/>
  <c r="G705" i="18"/>
  <c r="G706" i="18"/>
  <c r="G707" i="18"/>
  <c r="G708" i="18"/>
  <c r="G709" i="18"/>
  <c r="G710" i="18"/>
  <c r="G711" i="18"/>
  <c r="G712" i="18"/>
  <c r="G713" i="18"/>
  <c r="G714" i="18"/>
  <c r="G715" i="18"/>
  <c r="G716" i="18"/>
  <c r="G717" i="18"/>
  <c r="G718" i="18"/>
  <c r="G719" i="18"/>
  <c r="G720" i="18"/>
  <c r="G721" i="18"/>
  <c r="G722" i="18"/>
  <c r="G723" i="18"/>
  <c r="G724" i="18"/>
  <c r="G725" i="18"/>
  <c r="G726" i="18"/>
  <c r="G727" i="18"/>
  <c r="G728" i="18"/>
  <c r="G729" i="18"/>
  <c r="G730" i="18"/>
  <c r="G731" i="18"/>
  <c r="G732" i="18"/>
  <c r="G733" i="18"/>
  <c r="G734" i="18"/>
  <c r="G735" i="18"/>
  <c r="G736" i="18"/>
  <c r="G737" i="18"/>
  <c r="G738" i="18"/>
  <c r="G739" i="18"/>
  <c r="G740" i="18"/>
  <c r="G741" i="18"/>
  <c r="G742" i="18"/>
  <c r="G743" i="18"/>
  <c r="G744" i="18"/>
  <c r="G745" i="18"/>
  <c r="G746" i="18"/>
  <c r="G747" i="18"/>
  <c r="G748" i="18"/>
  <c r="G749" i="18"/>
  <c r="G750" i="18"/>
  <c r="G751" i="18"/>
  <c r="G752" i="18"/>
  <c r="G753" i="18"/>
  <c r="G754" i="18"/>
  <c r="G755" i="18"/>
  <c r="G756" i="18"/>
  <c r="G757" i="18"/>
  <c r="G758" i="18"/>
  <c r="G759" i="18"/>
  <c r="G760" i="18"/>
  <c r="G761" i="18"/>
  <c r="G762" i="18"/>
  <c r="G763" i="18"/>
  <c r="G764" i="18"/>
  <c r="G765" i="18"/>
  <c r="G766" i="18"/>
  <c r="G767" i="18"/>
  <c r="G768" i="18"/>
  <c r="G769" i="18"/>
  <c r="G770" i="18"/>
  <c r="G771" i="18"/>
  <c r="G772" i="18"/>
  <c r="G773" i="18"/>
  <c r="G774" i="18"/>
  <c r="G775" i="18"/>
  <c r="G776" i="18"/>
  <c r="G777" i="18"/>
  <c r="G778" i="18"/>
  <c r="G779" i="18"/>
  <c r="G780" i="18"/>
  <c r="G781" i="18"/>
  <c r="G782" i="18"/>
  <c r="G783" i="18"/>
  <c r="G784" i="18"/>
  <c r="G785" i="18"/>
  <c r="G786" i="18"/>
  <c r="G787" i="18"/>
  <c r="G788" i="18"/>
  <c r="G789" i="18"/>
  <c r="G790" i="18"/>
  <c r="G791" i="18"/>
  <c r="G792" i="18"/>
  <c r="G793" i="18"/>
  <c r="G794" i="18"/>
  <c r="G795" i="18"/>
  <c r="G796" i="18"/>
  <c r="G797" i="18"/>
  <c r="G798" i="18"/>
  <c r="G799" i="18"/>
  <c r="G800" i="18"/>
  <c r="G801" i="18"/>
  <c r="G802" i="18"/>
  <c r="G803" i="18"/>
  <c r="G804" i="18"/>
  <c r="G805" i="18"/>
  <c r="G806" i="18"/>
  <c r="G807" i="18"/>
  <c r="G808" i="18"/>
  <c r="G809" i="18"/>
  <c r="G810" i="18"/>
  <c r="G811" i="18"/>
  <c r="G812" i="18"/>
  <c r="G813" i="18"/>
  <c r="G814" i="18"/>
  <c r="G815" i="18"/>
  <c r="G816" i="18"/>
  <c r="G817" i="18"/>
  <c r="G818" i="18"/>
  <c r="G819" i="18"/>
  <c r="G820" i="18"/>
  <c r="G821" i="18"/>
  <c r="G822" i="18"/>
  <c r="G823" i="18"/>
  <c r="G824" i="18"/>
  <c r="G825" i="18"/>
  <c r="G826" i="18"/>
  <c r="G827" i="18"/>
  <c r="G828" i="18"/>
  <c r="G829" i="18"/>
  <c r="G830" i="18"/>
  <c r="G831" i="18"/>
  <c r="G832" i="18"/>
  <c r="G833" i="18"/>
  <c r="G834" i="18"/>
  <c r="G835" i="18"/>
  <c r="G836" i="18"/>
  <c r="G837" i="18"/>
  <c r="G838" i="18"/>
  <c r="G839" i="18"/>
  <c r="G840" i="18"/>
  <c r="G841" i="18"/>
  <c r="G842" i="18"/>
  <c r="G843" i="18"/>
  <c r="G844" i="18"/>
  <c r="G845" i="18"/>
  <c r="G846" i="18"/>
  <c r="G847" i="18"/>
  <c r="G848" i="18"/>
  <c r="G849" i="18"/>
  <c r="G850" i="18"/>
  <c r="G851" i="18"/>
  <c r="G852" i="18"/>
  <c r="G853" i="18"/>
  <c r="G854" i="18"/>
  <c r="G855" i="18"/>
  <c r="G856" i="18"/>
  <c r="G857" i="18"/>
  <c r="G858" i="18"/>
  <c r="G859" i="18"/>
  <c r="G860" i="18"/>
  <c r="G861" i="18"/>
  <c r="G862" i="18"/>
  <c r="G863" i="18"/>
  <c r="G864" i="18"/>
  <c r="G865" i="18"/>
  <c r="G866" i="18"/>
  <c r="G867" i="18"/>
  <c r="G868" i="18"/>
  <c r="G869" i="18"/>
  <c r="G870" i="18"/>
  <c r="G871" i="18"/>
  <c r="G872" i="18"/>
  <c r="G873" i="18"/>
  <c r="G874" i="18"/>
  <c r="G875" i="18"/>
  <c r="G876" i="18"/>
  <c r="G877" i="18"/>
  <c r="G878" i="18"/>
  <c r="G879" i="18"/>
  <c r="G880" i="18"/>
  <c r="G881" i="18"/>
  <c r="G882" i="18"/>
  <c r="G883" i="18"/>
  <c r="G884" i="18"/>
  <c r="G885" i="18"/>
  <c r="G886" i="18"/>
  <c r="G887" i="18"/>
  <c r="G888" i="18"/>
  <c r="G889" i="18"/>
  <c r="G890" i="18"/>
  <c r="G891" i="18"/>
  <c r="G892" i="18"/>
  <c r="G893" i="18"/>
  <c r="G894" i="18"/>
  <c r="G895" i="18"/>
  <c r="G896" i="18"/>
  <c r="G897" i="18"/>
  <c r="G898" i="18"/>
  <c r="G899" i="18"/>
  <c r="G900" i="18"/>
  <c r="G901" i="18"/>
  <c r="G902" i="18"/>
  <c r="G903" i="18"/>
  <c r="G904" i="18"/>
  <c r="G905" i="18"/>
  <c r="G906" i="18"/>
  <c r="G907" i="18"/>
  <c r="G908" i="18"/>
  <c r="G909" i="18"/>
  <c r="G910" i="18"/>
  <c r="G911" i="18"/>
  <c r="G912" i="18"/>
  <c r="G913" i="18"/>
  <c r="G914" i="18"/>
  <c r="G915" i="18"/>
  <c r="G916" i="18"/>
  <c r="G917" i="18"/>
  <c r="G918" i="18"/>
  <c r="G919" i="18"/>
  <c r="G920" i="18"/>
  <c r="G921" i="18"/>
  <c r="G922" i="18"/>
  <c r="G923" i="18"/>
  <c r="G924" i="18"/>
  <c r="G925" i="18"/>
  <c r="G926" i="18"/>
  <c r="G927" i="18"/>
  <c r="G928" i="18"/>
  <c r="G929" i="18"/>
  <c r="G930" i="18"/>
  <c r="G931" i="18"/>
  <c r="G932" i="18"/>
  <c r="G933" i="18"/>
  <c r="G934" i="18"/>
  <c r="G935" i="18"/>
  <c r="G936" i="18"/>
  <c r="G937" i="18"/>
  <c r="G938" i="18"/>
  <c r="G939" i="18"/>
  <c r="G940" i="18"/>
  <c r="G941" i="18"/>
  <c r="G942" i="18"/>
  <c r="G943" i="18"/>
  <c r="G944" i="18"/>
  <c r="G945" i="18"/>
  <c r="G946" i="18"/>
  <c r="G947" i="18"/>
  <c r="G948" i="18"/>
  <c r="G949" i="18"/>
  <c r="G950" i="18"/>
  <c r="G951" i="18"/>
  <c r="G952" i="18"/>
  <c r="G953" i="18"/>
  <c r="G954" i="18"/>
  <c r="G955" i="18"/>
  <c r="G956" i="18"/>
  <c r="G957" i="18"/>
  <c r="G958" i="18"/>
  <c r="G959" i="18"/>
  <c r="G960" i="18"/>
  <c r="G961" i="18"/>
  <c r="G962" i="18"/>
  <c r="G963" i="18"/>
  <c r="G964" i="18"/>
  <c r="G965" i="18"/>
  <c r="G966" i="18"/>
  <c r="G967" i="18"/>
  <c r="G968" i="18"/>
  <c r="G969" i="18"/>
  <c r="G970" i="18"/>
  <c r="G971" i="18"/>
  <c r="G972" i="18"/>
  <c r="G973" i="18"/>
  <c r="G974" i="18"/>
  <c r="G975" i="18"/>
  <c r="G976" i="18"/>
  <c r="G977" i="18"/>
  <c r="G978" i="18"/>
  <c r="G979" i="18"/>
  <c r="G980" i="18"/>
  <c r="G981" i="18"/>
  <c r="G982" i="18"/>
  <c r="G983" i="18"/>
  <c r="G984" i="18"/>
  <c r="G985" i="18"/>
  <c r="G986" i="18"/>
  <c r="G987" i="18"/>
  <c r="G988" i="18"/>
  <c r="G989" i="18"/>
  <c r="G990" i="18"/>
  <c r="G991" i="18"/>
  <c r="G992" i="18"/>
  <c r="G993" i="18"/>
  <c r="G994" i="18"/>
  <c r="G995" i="18"/>
  <c r="G996" i="18"/>
  <c r="G997" i="18"/>
  <c r="G998" i="18"/>
  <c r="G999" i="18"/>
  <c r="G1000" i="18"/>
  <c r="C2" i="18"/>
  <c r="D6" i="18"/>
  <c r="D4" i="18"/>
  <c r="C3" i="18"/>
  <c r="C4" i="18"/>
  <c r="C5" i="18"/>
  <c r="C6" i="18"/>
  <c r="C7" i="18"/>
  <c r="C8" i="18"/>
  <c r="C9" i="18"/>
  <c r="C10" i="18"/>
  <c r="C11" i="18"/>
  <c r="C12" i="18"/>
  <c r="C13" i="18"/>
  <c r="C14" i="18"/>
  <c r="C15" i="18"/>
  <c r="C16" i="18"/>
  <c r="C17" i="18"/>
  <c r="C18" i="18"/>
  <c r="C19" i="18"/>
  <c r="C20" i="18"/>
  <c r="C21" i="18"/>
  <c r="C22" i="18"/>
  <c r="C23" i="18"/>
  <c r="C24" i="18"/>
  <c r="C25" i="18"/>
  <c r="C26" i="18"/>
  <c r="C27" i="18"/>
  <c r="C28" i="18"/>
  <c r="C29" i="18"/>
  <c r="C30" i="18"/>
  <c r="C31" i="18"/>
  <c r="C32" i="18"/>
  <c r="C33" i="18"/>
  <c r="C34" i="18"/>
  <c r="C35" i="18"/>
  <c r="C36" i="18"/>
  <c r="C37" i="18"/>
  <c r="C38" i="18"/>
  <c r="C39" i="18"/>
  <c r="C40" i="18"/>
  <c r="C41" i="18"/>
  <c r="C42" i="18"/>
  <c r="C43" i="18"/>
  <c r="C44" i="18"/>
  <c r="C45" i="18"/>
  <c r="C46" i="18"/>
  <c r="C47" i="18"/>
  <c r="C48" i="18"/>
  <c r="C49" i="18"/>
  <c r="C50" i="18"/>
  <c r="C51" i="18"/>
  <c r="C52" i="18"/>
  <c r="C53" i="18"/>
  <c r="C54" i="18"/>
  <c r="C55" i="18"/>
  <c r="C56" i="18"/>
  <c r="C57" i="18"/>
  <c r="C58" i="18"/>
  <c r="C59" i="18"/>
  <c r="C60" i="18"/>
  <c r="C61" i="18"/>
  <c r="C62" i="18"/>
  <c r="C63" i="18"/>
  <c r="C64" i="18"/>
  <c r="C65" i="18"/>
  <c r="C66" i="18"/>
  <c r="C67" i="18"/>
  <c r="C68" i="18"/>
  <c r="C69" i="18"/>
  <c r="C70" i="18"/>
  <c r="C71" i="18"/>
  <c r="C72" i="18"/>
  <c r="C73" i="18"/>
  <c r="C74" i="18"/>
  <c r="C75" i="18"/>
  <c r="C76" i="18"/>
  <c r="C77" i="18"/>
  <c r="C78" i="18"/>
  <c r="C79" i="18"/>
  <c r="C80" i="18"/>
  <c r="C81" i="18"/>
  <c r="C82" i="18"/>
  <c r="C83" i="18"/>
  <c r="C84" i="18"/>
  <c r="C85" i="18"/>
  <c r="C86" i="18"/>
  <c r="C87" i="18"/>
  <c r="C88" i="18"/>
  <c r="C89" i="18"/>
  <c r="C90" i="18"/>
  <c r="C91" i="18"/>
  <c r="C92" i="18"/>
  <c r="C93" i="18"/>
  <c r="C94" i="18"/>
  <c r="C95" i="18"/>
  <c r="C96" i="18"/>
  <c r="C97" i="18"/>
  <c r="C98" i="18"/>
  <c r="C99" i="18"/>
  <c r="C100" i="18"/>
  <c r="C101" i="18"/>
  <c r="C102" i="18"/>
  <c r="C103" i="18"/>
  <c r="C104" i="18"/>
  <c r="C105" i="18"/>
  <c r="C106" i="18"/>
  <c r="C107" i="18"/>
  <c r="C108" i="18"/>
  <c r="C109" i="18"/>
  <c r="C110" i="18"/>
  <c r="C111" i="18"/>
  <c r="C112" i="18"/>
  <c r="C113" i="18"/>
  <c r="C114" i="18"/>
  <c r="C115" i="18"/>
  <c r="C116" i="18"/>
  <c r="C117" i="18"/>
  <c r="C118" i="18"/>
  <c r="C119" i="18"/>
  <c r="C120" i="18"/>
  <c r="C121" i="18"/>
  <c r="C122" i="18"/>
  <c r="C123" i="18"/>
  <c r="C124" i="18"/>
  <c r="C125" i="18"/>
  <c r="C126" i="18"/>
  <c r="C127" i="18"/>
  <c r="C128" i="18"/>
  <c r="C129" i="18"/>
  <c r="C130" i="18"/>
  <c r="C131" i="18"/>
  <c r="C132" i="18"/>
  <c r="C133" i="18"/>
  <c r="C134" i="18"/>
  <c r="C135" i="18"/>
  <c r="C136" i="18"/>
  <c r="C137" i="18"/>
  <c r="C138" i="18"/>
  <c r="C139" i="18"/>
  <c r="C140" i="18"/>
  <c r="C141" i="18"/>
  <c r="C142" i="18"/>
  <c r="C143" i="18"/>
  <c r="C144" i="18"/>
  <c r="C145" i="18"/>
  <c r="C146" i="18"/>
  <c r="C147" i="18"/>
  <c r="C148" i="18"/>
  <c r="C149" i="18"/>
  <c r="C150" i="18"/>
  <c r="C151" i="18"/>
  <c r="C152" i="18"/>
  <c r="C153" i="18"/>
  <c r="C154" i="18"/>
  <c r="C155" i="18"/>
  <c r="C156" i="18"/>
  <c r="C157" i="18"/>
  <c r="C158" i="18"/>
  <c r="C159" i="18"/>
  <c r="C160" i="18"/>
  <c r="C161" i="18"/>
  <c r="C162" i="18"/>
  <c r="C163" i="18"/>
  <c r="C164" i="18"/>
  <c r="C165" i="18"/>
  <c r="C166" i="18"/>
  <c r="C167" i="18"/>
  <c r="C168" i="18"/>
  <c r="C169" i="18"/>
  <c r="C170" i="18"/>
  <c r="C171" i="18"/>
  <c r="C172" i="18"/>
  <c r="C173" i="18"/>
  <c r="C174" i="18"/>
  <c r="C175" i="18"/>
  <c r="C176" i="18"/>
  <c r="C177" i="18"/>
  <c r="C178" i="18"/>
  <c r="C179" i="18"/>
  <c r="C180" i="18"/>
  <c r="C181" i="18"/>
  <c r="C182" i="18"/>
  <c r="C183" i="18"/>
  <c r="C184" i="18"/>
  <c r="C185" i="18"/>
  <c r="C186" i="18"/>
  <c r="C187" i="18"/>
  <c r="C188" i="18"/>
  <c r="C189" i="18"/>
  <c r="C190" i="18"/>
  <c r="C191" i="18"/>
  <c r="C192" i="18"/>
  <c r="C193" i="18"/>
  <c r="C194" i="18"/>
  <c r="C195" i="18"/>
  <c r="C196" i="18"/>
  <c r="C197" i="18"/>
  <c r="C198" i="18"/>
  <c r="C199" i="18"/>
  <c r="C200" i="18"/>
  <c r="C201" i="18"/>
  <c r="C202" i="18"/>
  <c r="C203" i="18"/>
  <c r="C204" i="18"/>
  <c r="C205" i="18"/>
  <c r="C206" i="18"/>
  <c r="C207" i="18"/>
  <c r="C208" i="18"/>
  <c r="C209" i="18"/>
  <c r="C210" i="18"/>
  <c r="C211" i="18"/>
  <c r="C212" i="18"/>
  <c r="C213" i="18"/>
  <c r="C214" i="18"/>
  <c r="C215" i="18"/>
  <c r="C216" i="18"/>
  <c r="C217" i="18"/>
  <c r="C218" i="18"/>
  <c r="C219" i="18"/>
  <c r="C220" i="18"/>
  <c r="C221" i="18"/>
  <c r="C222" i="18"/>
  <c r="C223" i="18"/>
  <c r="C224" i="18"/>
  <c r="C225" i="18"/>
  <c r="C226" i="18"/>
  <c r="C227" i="18"/>
  <c r="C228" i="18"/>
  <c r="C229" i="18"/>
  <c r="C230" i="18"/>
  <c r="C231" i="18"/>
  <c r="C232" i="18"/>
  <c r="C233" i="18"/>
  <c r="C234" i="18"/>
  <c r="C235" i="18"/>
  <c r="C236" i="18"/>
  <c r="C237" i="18"/>
  <c r="C238" i="18"/>
  <c r="C239" i="18"/>
  <c r="C240" i="18"/>
  <c r="C241" i="18"/>
  <c r="C242" i="18"/>
  <c r="C243" i="18"/>
  <c r="C244" i="18"/>
  <c r="C245" i="18"/>
  <c r="C246" i="18"/>
  <c r="C247" i="18"/>
  <c r="C248" i="18"/>
  <c r="C249" i="18"/>
  <c r="C250" i="18"/>
  <c r="C251" i="18"/>
  <c r="C252" i="18"/>
  <c r="C253" i="18"/>
  <c r="C254" i="18"/>
  <c r="C255" i="18"/>
  <c r="C256" i="18"/>
  <c r="C257" i="18"/>
  <c r="C258" i="18"/>
  <c r="C259" i="18"/>
  <c r="C260" i="18"/>
  <c r="C261" i="18"/>
  <c r="C262" i="18"/>
  <c r="C263" i="18"/>
  <c r="C264" i="18"/>
  <c r="C265" i="18"/>
  <c r="C266" i="18"/>
  <c r="C267" i="18"/>
  <c r="C268" i="18"/>
  <c r="C269" i="18"/>
  <c r="C270" i="18"/>
  <c r="C271" i="18"/>
  <c r="C272" i="18"/>
  <c r="C273" i="18"/>
  <c r="C274" i="18"/>
  <c r="C275" i="18"/>
  <c r="C276" i="18"/>
  <c r="C277" i="18"/>
  <c r="C278" i="18"/>
  <c r="C279" i="18"/>
  <c r="C280" i="18"/>
  <c r="C281" i="18"/>
  <c r="C282" i="18"/>
  <c r="C283" i="18"/>
  <c r="C284" i="18"/>
  <c r="C285" i="18"/>
  <c r="C286" i="18"/>
  <c r="C287" i="18"/>
  <c r="C288" i="18"/>
  <c r="C289" i="18"/>
  <c r="C290" i="18"/>
  <c r="C291" i="18"/>
  <c r="C292" i="18"/>
  <c r="C293" i="18"/>
  <c r="C294" i="18"/>
  <c r="C295" i="18"/>
  <c r="C296" i="18"/>
  <c r="C297" i="18"/>
  <c r="C298" i="18"/>
  <c r="C299" i="18"/>
  <c r="C300" i="18"/>
  <c r="C301" i="18"/>
  <c r="C302" i="18"/>
  <c r="C303" i="18"/>
  <c r="C304" i="18"/>
  <c r="C305" i="18"/>
  <c r="C306" i="18"/>
  <c r="C307" i="18"/>
  <c r="C308" i="18"/>
  <c r="C309" i="18"/>
  <c r="C310" i="18"/>
  <c r="C311" i="18"/>
  <c r="C312" i="18"/>
  <c r="C313" i="18"/>
  <c r="C314" i="18"/>
  <c r="C315" i="18"/>
  <c r="C316" i="18"/>
  <c r="C317" i="18"/>
  <c r="C318" i="18"/>
  <c r="C319" i="18"/>
  <c r="C320" i="18"/>
  <c r="C321" i="18"/>
  <c r="C322" i="18"/>
  <c r="C323" i="18"/>
  <c r="C324" i="18"/>
  <c r="C325" i="18"/>
  <c r="C326" i="18"/>
  <c r="C327" i="18"/>
  <c r="C328" i="18"/>
  <c r="C329" i="18"/>
  <c r="C330" i="18"/>
  <c r="C331" i="18"/>
  <c r="C332" i="18"/>
  <c r="C333" i="18"/>
  <c r="C334" i="18"/>
  <c r="C335" i="18"/>
  <c r="C336" i="18"/>
  <c r="C337" i="18"/>
  <c r="C338" i="18"/>
  <c r="C339" i="18"/>
  <c r="C340" i="18"/>
  <c r="C341" i="18"/>
  <c r="C342" i="18"/>
  <c r="C343" i="18"/>
  <c r="C344" i="18"/>
  <c r="C345" i="18"/>
  <c r="C346" i="18"/>
  <c r="C347" i="18"/>
  <c r="C348" i="18"/>
  <c r="C349" i="18"/>
  <c r="C350" i="18"/>
  <c r="C351" i="18"/>
  <c r="C352" i="18"/>
  <c r="C353" i="18"/>
  <c r="C354" i="18"/>
  <c r="C355" i="18"/>
  <c r="C356" i="18"/>
  <c r="C357" i="18"/>
  <c r="C358" i="18"/>
  <c r="C359" i="18"/>
  <c r="C360" i="18"/>
  <c r="C361" i="18"/>
  <c r="C362" i="18"/>
  <c r="C363" i="18"/>
  <c r="C364" i="18"/>
  <c r="C365" i="18"/>
  <c r="C366" i="18"/>
  <c r="C367" i="18"/>
  <c r="C368" i="18"/>
  <c r="C369" i="18"/>
  <c r="C370" i="18"/>
  <c r="C371" i="18"/>
  <c r="C372" i="18"/>
  <c r="C373" i="18"/>
  <c r="C374" i="18"/>
  <c r="C375" i="18"/>
  <c r="C376" i="18"/>
  <c r="C377" i="18"/>
  <c r="C378" i="18"/>
  <c r="C379" i="18"/>
  <c r="C380" i="18"/>
  <c r="C381" i="18"/>
  <c r="C382" i="18"/>
  <c r="C383" i="18"/>
  <c r="C384" i="18"/>
  <c r="C385" i="18"/>
  <c r="C386" i="18"/>
  <c r="C387" i="18"/>
  <c r="C388" i="18"/>
  <c r="C389" i="18"/>
  <c r="C390" i="18"/>
  <c r="C391" i="18"/>
  <c r="C392" i="18"/>
  <c r="C393" i="18"/>
  <c r="C394" i="18"/>
  <c r="C395" i="18"/>
  <c r="C396" i="18"/>
  <c r="C397" i="18"/>
  <c r="C398" i="18"/>
  <c r="C399" i="18"/>
  <c r="C400" i="18"/>
  <c r="C401" i="18"/>
  <c r="C402" i="18"/>
  <c r="C403" i="18"/>
  <c r="C404" i="18"/>
  <c r="C405" i="18"/>
  <c r="C406" i="18"/>
  <c r="C407" i="18"/>
  <c r="C408" i="18"/>
  <c r="C409" i="18"/>
  <c r="C410" i="18"/>
  <c r="C411" i="18"/>
  <c r="C412" i="18"/>
  <c r="C413" i="18"/>
  <c r="C414" i="18"/>
  <c r="C415" i="18"/>
  <c r="C416" i="18"/>
  <c r="C417" i="18"/>
  <c r="C418" i="18"/>
  <c r="C419" i="18"/>
  <c r="C420" i="18"/>
  <c r="C421" i="18"/>
  <c r="C422" i="18"/>
  <c r="C423" i="18"/>
  <c r="C424" i="18"/>
  <c r="C425" i="18"/>
  <c r="C426" i="18"/>
  <c r="C427" i="18"/>
  <c r="C428" i="18"/>
  <c r="C429" i="18"/>
  <c r="C430" i="18"/>
  <c r="C431" i="18"/>
  <c r="C432" i="18"/>
  <c r="C433" i="18"/>
  <c r="C434" i="18"/>
  <c r="C435" i="18"/>
  <c r="C436" i="18"/>
  <c r="C437" i="18"/>
  <c r="C438" i="18"/>
  <c r="C439" i="18"/>
  <c r="C440" i="18"/>
  <c r="C441" i="18"/>
  <c r="C442" i="18"/>
  <c r="C443" i="18"/>
  <c r="C444" i="18"/>
  <c r="C445" i="18"/>
  <c r="C446" i="18"/>
  <c r="C447" i="18"/>
  <c r="C448" i="18"/>
  <c r="C449" i="18"/>
  <c r="C450" i="18"/>
  <c r="C451" i="18"/>
  <c r="C452" i="18"/>
  <c r="C453" i="18"/>
  <c r="C454" i="18"/>
  <c r="C455" i="18"/>
  <c r="C456" i="18"/>
  <c r="C457" i="18"/>
  <c r="C458" i="18"/>
  <c r="C459" i="18"/>
  <c r="C460" i="18"/>
  <c r="C461" i="18"/>
  <c r="C462" i="18"/>
  <c r="C463" i="18"/>
  <c r="C464" i="18"/>
  <c r="C465" i="18"/>
  <c r="C466" i="18"/>
  <c r="C467" i="18"/>
  <c r="C468" i="18"/>
  <c r="C469" i="18"/>
  <c r="C470" i="18"/>
  <c r="C471" i="18"/>
  <c r="C472" i="18"/>
  <c r="C473" i="18"/>
  <c r="C474" i="18"/>
  <c r="C475" i="18"/>
  <c r="C476" i="18"/>
  <c r="C477" i="18"/>
  <c r="C478" i="18"/>
  <c r="C479" i="18"/>
  <c r="C480" i="18"/>
  <c r="C481" i="18"/>
  <c r="C482" i="18"/>
  <c r="C483" i="18"/>
  <c r="C484" i="18"/>
  <c r="C485" i="18"/>
  <c r="C486" i="18"/>
  <c r="C487" i="18"/>
  <c r="C488" i="18"/>
  <c r="C489" i="18"/>
  <c r="C490" i="18"/>
  <c r="C491" i="18"/>
  <c r="C492" i="18"/>
  <c r="C493" i="18"/>
  <c r="C494" i="18"/>
  <c r="C495" i="18"/>
  <c r="C496" i="18"/>
  <c r="C497" i="18"/>
  <c r="C498" i="18"/>
  <c r="C499" i="18"/>
  <c r="C500" i="18"/>
  <c r="C501" i="18"/>
  <c r="C502" i="18"/>
  <c r="C503" i="18"/>
  <c r="C504" i="18"/>
  <c r="C505" i="18"/>
  <c r="C506" i="18"/>
  <c r="C507" i="18"/>
  <c r="C508" i="18"/>
  <c r="C509" i="18"/>
  <c r="C510" i="18"/>
  <c r="C511" i="18"/>
  <c r="C512" i="18"/>
  <c r="C513" i="18"/>
  <c r="C514" i="18"/>
  <c r="C515" i="18"/>
  <c r="C516" i="18"/>
  <c r="C517" i="18"/>
  <c r="C518" i="18"/>
  <c r="C519" i="18"/>
  <c r="C520" i="18"/>
  <c r="C521" i="18"/>
  <c r="C522" i="18"/>
  <c r="C523" i="18"/>
  <c r="C524" i="18"/>
  <c r="C525" i="18"/>
  <c r="C526" i="18"/>
  <c r="C527" i="18"/>
  <c r="C528" i="18"/>
  <c r="C529" i="18"/>
  <c r="C530" i="18"/>
  <c r="C531" i="18"/>
  <c r="C532" i="18"/>
  <c r="C533" i="18"/>
  <c r="C534" i="18"/>
  <c r="C535" i="18"/>
  <c r="C536" i="18"/>
  <c r="C537" i="18"/>
  <c r="C538" i="18"/>
  <c r="C539" i="18"/>
  <c r="C540" i="18"/>
  <c r="C541" i="18"/>
  <c r="C542" i="18"/>
  <c r="C543" i="18"/>
  <c r="C544" i="18"/>
  <c r="C545" i="18"/>
  <c r="C546" i="18"/>
  <c r="C547" i="18"/>
  <c r="C548" i="18"/>
  <c r="C549" i="18"/>
  <c r="C550" i="18"/>
  <c r="C551" i="18"/>
  <c r="C552" i="18"/>
  <c r="C553" i="18"/>
  <c r="C554" i="18"/>
  <c r="C555" i="18"/>
  <c r="C556" i="18"/>
  <c r="C557" i="18"/>
  <c r="C558" i="18"/>
  <c r="C559" i="18"/>
  <c r="C560" i="18"/>
  <c r="C561" i="18"/>
  <c r="C562" i="18"/>
  <c r="C563" i="18"/>
  <c r="C564" i="18"/>
  <c r="C565" i="18"/>
  <c r="C566" i="18"/>
  <c r="C567" i="18"/>
  <c r="C568" i="18"/>
  <c r="C569" i="18"/>
  <c r="C570" i="18"/>
  <c r="C571" i="18"/>
  <c r="C572" i="18"/>
  <c r="C573" i="18"/>
  <c r="C574" i="18"/>
  <c r="C575" i="18"/>
  <c r="C576" i="18"/>
  <c r="C577" i="18"/>
  <c r="C578" i="18"/>
  <c r="C579" i="18"/>
  <c r="C580" i="18"/>
  <c r="C581" i="18"/>
  <c r="C582" i="18"/>
  <c r="C583" i="18"/>
  <c r="C584" i="18"/>
  <c r="C585" i="18"/>
  <c r="C586" i="18"/>
  <c r="C587" i="18"/>
  <c r="C588" i="18"/>
  <c r="C589" i="18"/>
  <c r="C590" i="18"/>
  <c r="C591" i="18"/>
  <c r="C592" i="18"/>
  <c r="C593" i="18"/>
  <c r="C594" i="18"/>
  <c r="C595" i="18"/>
  <c r="C596" i="18"/>
  <c r="C597" i="18"/>
  <c r="C598" i="18"/>
  <c r="C599" i="18"/>
  <c r="C600" i="18"/>
  <c r="C601" i="18"/>
  <c r="C602" i="18"/>
  <c r="C603" i="18"/>
  <c r="C604" i="18"/>
  <c r="C605" i="18"/>
  <c r="C606" i="18"/>
  <c r="C607" i="18"/>
  <c r="C608" i="18"/>
  <c r="C609" i="18"/>
  <c r="C610" i="18"/>
  <c r="C611" i="18"/>
  <c r="C612" i="18"/>
  <c r="C613" i="18"/>
  <c r="C614" i="18"/>
  <c r="C615" i="18"/>
  <c r="C616" i="18"/>
  <c r="C617" i="18"/>
  <c r="C618" i="18"/>
  <c r="C619" i="18"/>
  <c r="C620" i="18"/>
  <c r="C621" i="18"/>
  <c r="C622" i="18"/>
  <c r="C623" i="18"/>
  <c r="C624" i="18"/>
  <c r="C625" i="18"/>
  <c r="C626" i="18"/>
  <c r="C627" i="18"/>
  <c r="C628" i="18"/>
  <c r="C629" i="18"/>
  <c r="C630" i="18"/>
  <c r="C631" i="18"/>
  <c r="C632" i="18"/>
  <c r="C633" i="18"/>
  <c r="C634" i="18"/>
  <c r="C635" i="18"/>
  <c r="C636" i="18"/>
  <c r="C637" i="18"/>
  <c r="C638" i="18"/>
  <c r="C639" i="18"/>
  <c r="C640" i="18"/>
  <c r="C641" i="18"/>
  <c r="C642" i="18"/>
  <c r="C643" i="18"/>
  <c r="C644" i="18"/>
  <c r="C645" i="18"/>
  <c r="C646" i="18"/>
  <c r="C647" i="18"/>
  <c r="C648" i="18"/>
  <c r="C649" i="18"/>
  <c r="C650" i="18"/>
  <c r="C651" i="18"/>
  <c r="C652" i="18"/>
  <c r="C653" i="18"/>
  <c r="C654" i="18"/>
  <c r="C655" i="18"/>
  <c r="C656" i="18"/>
  <c r="C657" i="18"/>
  <c r="C658" i="18"/>
  <c r="C659" i="18"/>
  <c r="C660" i="18"/>
  <c r="C661" i="18"/>
  <c r="C662" i="18"/>
  <c r="C663" i="18"/>
  <c r="C664" i="18"/>
  <c r="C665" i="18"/>
  <c r="C666" i="18"/>
  <c r="C667" i="18"/>
  <c r="C668" i="18"/>
  <c r="C669" i="18"/>
  <c r="C670" i="18"/>
  <c r="C671" i="18"/>
  <c r="C672" i="18"/>
  <c r="C673" i="18"/>
  <c r="C674" i="18"/>
  <c r="C675" i="18"/>
  <c r="C676" i="18"/>
  <c r="C677" i="18"/>
  <c r="C678" i="18"/>
  <c r="C679" i="18"/>
  <c r="C680" i="18"/>
  <c r="C681" i="18"/>
  <c r="C682" i="18"/>
  <c r="C683" i="18"/>
  <c r="C684" i="18"/>
  <c r="C685" i="18"/>
  <c r="C686" i="18"/>
  <c r="C687" i="18"/>
  <c r="C688" i="18"/>
  <c r="C689" i="18"/>
  <c r="C690" i="18"/>
  <c r="C691" i="18"/>
  <c r="C692" i="18"/>
  <c r="C693" i="18"/>
  <c r="C694" i="18"/>
  <c r="C695" i="18"/>
  <c r="C696" i="18"/>
  <c r="C697" i="18"/>
  <c r="C698" i="18"/>
  <c r="C699" i="18"/>
  <c r="C700" i="18"/>
  <c r="C701" i="18"/>
  <c r="C702" i="18"/>
  <c r="C703" i="18"/>
  <c r="C704" i="18"/>
  <c r="C705" i="18"/>
  <c r="C706" i="18"/>
  <c r="C707" i="18"/>
  <c r="C708" i="18"/>
  <c r="C709" i="18"/>
  <c r="C710" i="18"/>
  <c r="C711" i="18"/>
  <c r="C712" i="18"/>
  <c r="C713" i="18"/>
  <c r="C714" i="18"/>
  <c r="C715" i="18"/>
  <c r="C716" i="18"/>
  <c r="C717" i="18"/>
  <c r="C718" i="18"/>
  <c r="C719" i="18"/>
  <c r="C720" i="18"/>
  <c r="C721" i="18"/>
  <c r="C722" i="18"/>
  <c r="C723" i="18"/>
  <c r="C724" i="18"/>
  <c r="C725" i="18"/>
  <c r="C726" i="18"/>
  <c r="C727" i="18"/>
  <c r="C728" i="18"/>
  <c r="C729" i="18"/>
  <c r="C730" i="18"/>
  <c r="C731" i="18"/>
  <c r="C732" i="18"/>
  <c r="C733" i="18"/>
  <c r="C734" i="18"/>
  <c r="C735" i="18"/>
  <c r="C736" i="18"/>
  <c r="C737" i="18"/>
  <c r="C738" i="18"/>
  <c r="C739" i="18"/>
  <c r="C740" i="18"/>
  <c r="C741" i="18"/>
  <c r="C742" i="18"/>
  <c r="C743" i="18"/>
  <c r="C744" i="18"/>
  <c r="C745" i="18"/>
  <c r="C746" i="18"/>
  <c r="C747" i="18"/>
  <c r="C748" i="18"/>
  <c r="C749" i="18"/>
  <c r="C750" i="18"/>
  <c r="C751" i="18"/>
  <c r="C752" i="18"/>
  <c r="C753" i="18"/>
  <c r="C754" i="18"/>
  <c r="C755" i="18"/>
  <c r="C756" i="18"/>
  <c r="C757" i="18"/>
  <c r="C758" i="18"/>
  <c r="C759" i="18"/>
  <c r="C760" i="18"/>
  <c r="C761" i="18"/>
  <c r="C762" i="18"/>
  <c r="C763" i="18"/>
  <c r="C764" i="18"/>
  <c r="C765" i="18"/>
  <c r="C766" i="18"/>
  <c r="C767" i="18"/>
  <c r="C768" i="18"/>
  <c r="C769" i="18"/>
  <c r="C770" i="18"/>
  <c r="C771" i="18"/>
  <c r="C772" i="18"/>
  <c r="C773" i="18"/>
  <c r="C774" i="18"/>
  <c r="C775" i="18"/>
  <c r="C776" i="18"/>
  <c r="C777" i="18"/>
  <c r="C778" i="18"/>
  <c r="C779" i="18"/>
  <c r="C780" i="18"/>
  <c r="C781" i="18"/>
  <c r="C782" i="18"/>
  <c r="C783" i="18"/>
  <c r="C784" i="18"/>
  <c r="C785" i="18"/>
  <c r="C786" i="18"/>
  <c r="C787" i="18"/>
  <c r="C788" i="18"/>
  <c r="C789" i="18"/>
  <c r="C790" i="18"/>
  <c r="C791" i="18"/>
  <c r="C792" i="18"/>
  <c r="C793" i="18"/>
  <c r="C794" i="18"/>
  <c r="C795" i="18"/>
  <c r="C796" i="18"/>
  <c r="C797" i="18"/>
  <c r="C798" i="18"/>
  <c r="C799" i="18"/>
  <c r="C800" i="18"/>
  <c r="C801" i="18"/>
  <c r="C802" i="18"/>
  <c r="C803" i="18"/>
  <c r="C804" i="18"/>
  <c r="C805" i="18"/>
  <c r="C806" i="18"/>
  <c r="C807" i="18"/>
  <c r="C808" i="18"/>
  <c r="C809" i="18"/>
  <c r="C810" i="18"/>
  <c r="C811" i="18"/>
  <c r="C812" i="18"/>
  <c r="C813" i="18"/>
  <c r="C814" i="18"/>
  <c r="C815" i="18"/>
  <c r="C816" i="18"/>
  <c r="C817" i="18"/>
  <c r="C818" i="18"/>
  <c r="C819" i="18"/>
  <c r="C820" i="18"/>
  <c r="C821" i="18"/>
  <c r="G206" i="18" s="1"/>
  <c r="C822" i="18"/>
  <c r="C823" i="18"/>
  <c r="C824" i="18"/>
  <c r="C825" i="18"/>
  <c r="G207" i="18" s="1"/>
  <c r="C826" i="18"/>
  <c r="C827" i="18"/>
  <c r="C828" i="18"/>
  <c r="C829" i="18"/>
  <c r="C830" i="18"/>
  <c r="C831" i="18"/>
  <c r="C832" i="18"/>
  <c r="C833" i="18"/>
  <c r="G209" i="18" s="1"/>
  <c r="C834" i="18"/>
  <c r="C835" i="18"/>
  <c r="C836" i="18"/>
  <c r="C837" i="18"/>
  <c r="G210" i="18" s="1"/>
  <c r="C838" i="18"/>
  <c r="C839" i="18"/>
  <c r="C840" i="18"/>
  <c r="C841" i="18"/>
  <c r="G211" i="18" s="1"/>
  <c r="C842" i="18"/>
  <c r="C843" i="18"/>
  <c r="C844" i="18"/>
  <c r="C845" i="18"/>
  <c r="C846" i="18"/>
  <c r="C847" i="18"/>
  <c r="C848" i="18"/>
  <c r="C849" i="18"/>
  <c r="G213" i="18" s="1"/>
  <c r="C850" i="18"/>
  <c r="C851" i="18"/>
  <c r="C852" i="18"/>
  <c r="C853" i="18"/>
  <c r="G214" i="18" s="1"/>
  <c r="C854" i="18"/>
  <c r="C855" i="18"/>
  <c r="C856" i="18"/>
  <c r="C857" i="18"/>
  <c r="G215" i="18" s="1"/>
  <c r="C858" i="18"/>
  <c r="C859" i="18"/>
  <c r="C860" i="18"/>
  <c r="C861" i="18"/>
  <c r="C862" i="18"/>
  <c r="C863" i="18"/>
  <c r="C864" i="18"/>
  <c r="C865" i="18"/>
  <c r="G217" i="18" s="1"/>
  <c r="C866" i="18"/>
  <c r="C867" i="18"/>
  <c r="C868" i="18"/>
  <c r="C869" i="18"/>
  <c r="G218" i="18" s="1"/>
  <c r="C870" i="18"/>
  <c r="C871" i="18"/>
  <c r="C872" i="18"/>
  <c r="C873" i="18"/>
  <c r="G219" i="18" s="1"/>
  <c r="C874" i="18"/>
  <c r="C875" i="18"/>
  <c r="C876" i="18"/>
  <c r="C877" i="18"/>
  <c r="C878" i="18"/>
  <c r="C879" i="18"/>
  <c r="C880" i="18"/>
  <c r="C881" i="18"/>
  <c r="G221" i="18" s="1"/>
  <c r="C882" i="18"/>
  <c r="C883" i="18"/>
  <c r="C884" i="18"/>
  <c r="C885" i="18"/>
  <c r="G222" i="18" s="1"/>
  <c r="C886" i="18"/>
  <c r="C887" i="18"/>
  <c r="C888" i="18"/>
  <c r="C889" i="18"/>
  <c r="G223" i="18" s="1"/>
  <c r="C890" i="18"/>
  <c r="C891" i="18"/>
  <c r="C892" i="18"/>
  <c r="C893" i="18"/>
  <c r="C894" i="18"/>
  <c r="C895" i="18"/>
  <c r="C896" i="18"/>
  <c r="C897" i="18"/>
  <c r="G225" i="18" s="1"/>
  <c r="C898" i="18"/>
  <c r="C899" i="18"/>
  <c r="C900" i="18"/>
  <c r="C901" i="18"/>
  <c r="G226" i="18" s="1"/>
  <c r="C902" i="18"/>
  <c r="C903" i="18"/>
  <c r="C904" i="18"/>
  <c r="C905" i="18"/>
  <c r="G227" i="18" s="1"/>
  <c r="C906" i="18"/>
  <c r="C907" i="18"/>
  <c r="C908" i="18"/>
  <c r="C909" i="18"/>
  <c r="C910" i="18"/>
  <c r="C911" i="18"/>
  <c r="C912" i="18"/>
  <c r="C913" i="18"/>
  <c r="G229" i="18" s="1"/>
  <c r="C914" i="18"/>
  <c r="C915" i="18"/>
  <c r="C916" i="18"/>
  <c r="C917" i="18"/>
  <c r="G230" i="18" s="1"/>
  <c r="C918" i="18"/>
  <c r="C919" i="18"/>
  <c r="C920" i="18"/>
  <c r="C921" i="18"/>
  <c r="G231" i="18" s="1"/>
  <c r="C922" i="18"/>
  <c r="C923" i="18"/>
  <c r="C924" i="18"/>
  <c r="C925" i="18"/>
  <c r="C926" i="18"/>
  <c r="C927" i="18"/>
  <c r="C928" i="18"/>
  <c r="C929" i="18"/>
  <c r="G233" i="18" s="1"/>
  <c r="C930" i="18"/>
  <c r="C931" i="18"/>
  <c r="C932" i="18"/>
  <c r="C933" i="18"/>
  <c r="G234" i="18" s="1"/>
  <c r="C934" i="18"/>
  <c r="C935" i="18"/>
  <c r="C936" i="18"/>
  <c r="C937" i="18"/>
  <c r="G235" i="18" s="1"/>
  <c r="C938" i="18"/>
  <c r="C939" i="18"/>
  <c r="C940" i="18"/>
  <c r="C941" i="18"/>
  <c r="C942" i="18"/>
  <c r="C943" i="18"/>
  <c r="C944" i="18"/>
  <c r="C945" i="18"/>
  <c r="G237" i="18" s="1"/>
  <c r="C946" i="18"/>
  <c r="C947" i="18"/>
  <c r="C948" i="18"/>
  <c r="C949" i="18"/>
  <c r="G238" i="18" s="1"/>
  <c r="C950" i="18"/>
  <c r="C951" i="18"/>
  <c r="C952" i="18"/>
  <c r="C953" i="18"/>
  <c r="G239" i="18" s="1"/>
  <c r="C954" i="18"/>
  <c r="C955" i="18"/>
  <c r="C956" i="18"/>
  <c r="C957" i="18"/>
  <c r="C958" i="18"/>
  <c r="C959" i="18"/>
  <c r="C960" i="18"/>
  <c r="C961" i="18"/>
  <c r="G241" i="18" s="1"/>
  <c r="C962" i="18"/>
  <c r="C963" i="18"/>
  <c r="C964" i="18"/>
  <c r="C965" i="18"/>
  <c r="G242" i="18" s="1"/>
  <c r="C966" i="18"/>
  <c r="C967" i="18"/>
  <c r="C968" i="18"/>
  <c r="C969" i="18"/>
  <c r="G243" i="18" s="1"/>
  <c r="C970" i="18"/>
  <c r="C971" i="18"/>
  <c r="C972" i="18"/>
  <c r="C973" i="18"/>
  <c r="C974" i="18"/>
  <c r="C975" i="18"/>
  <c r="C976" i="18"/>
  <c r="C977" i="18"/>
  <c r="G245" i="18" s="1"/>
  <c r="C978" i="18"/>
  <c r="C979" i="18"/>
  <c r="C980" i="18"/>
  <c r="C981" i="18"/>
  <c r="G246" i="18" s="1"/>
  <c r="C982" i="18"/>
  <c r="C983" i="18"/>
  <c r="C984" i="18"/>
  <c r="C985" i="18"/>
  <c r="G247" i="18" s="1"/>
  <c r="C986" i="18"/>
  <c r="C987" i="18"/>
  <c r="C988" i="18"/>
  <c r="C989" i="18"/>
  <c r="C990" i="18"/>
  <c r="C991" i="18"/>
  <c r="C992" i="18"/>
  <c r="C993" i="18"/>
  <c r="G249" i="18" s="1"/>
  <c r="C994" i="18"/>
  <c r="C995" i="18"/>
  <c r="C996" i="18"/>
  <c r="C997" i="18"/>
  <c r="G250" i="18" s="1"/>
  <c r="C998" i="18"/>
  <c r="C999" i="18"/>
  <c r="C1000" i="18"/>
  <c r="C1" i="18"/>
  <c r="H2" i="26" l="1"/>
  <c r="H3" i="26" s="1"/>
  <c r="H4" i="26" s="1"/>
  <c r="H1" i="26"/>
  <c r="G205" i="18"/>
  <c r="G203" i="18"/>
  <c r="G202" i="18"/>
  <c r="G201" i="18"/>
  <c r="G248" i="18"/>
  <c r="G244" i="18"/>
  <c r="G240" i="18"/>
  <c r="G232" i="18"/>
  <c r="G228" i="18"/>
  <c r="G224" i="18"/>
  <c r="G220" i="18"/>
  <c r="G216" i="18"/>
  <c r="G212" i="18"/>
  <c r="G208" i="18"/>
  <c r="G204" i="18"/>
  <c r="G236" i="18"/>
  <c r="G200" i="18"/>
  <c r="G196" i="18"/>
  <c r="G199" i="18"/>
  <c r="G195" i="18"/>
  <c r="G191" i="18"/>
  <c r="G187" i="18"/>
  <c r="G183" i="18"/>
  <c r="G179" i="18"/>
  <c r="G175" i="18"/>
  <c r="G171" i="18"/>
  <c r="G167" i="18"/>
  <c r="G163" i="18"/>
  <c r="G159" i="18"/>
  <c r="G155" i="18"/>
  <c r="G151" i="18"/>
  <c r="G147" i="18"/>
  <c r="G143" i="18"/>
  <c r="G139" i="18"/>
  <c r="G135" i="18"/>
  <c r="G131" i="18"/>
  <c r="G127" i="18"/>
  <c r="G123" i="18"/>
  <c r="G119" i="18"/>
  <c r="G115" i="18"/>
  <c r="G111" i="18"/>
  <c r="G107" i="18"/>
  <c r="G103" i="18"/>
  <c r="G198" i="18"/>
  <c r="G194" i="18"/>
  <c r="G190" i="18"/>
  <c r="G186" i="18"/>
  <c r="G182" i="18"/>
  <c r="G178" i="18"/>
  <c r="G174" i="18"/>
  <c r="G170" i="18"/>
  <c r="G166" i="18"/>
  <c r="G162" i="18"/>
  <c r="G158" i="18"/>
  <c r="G154" i="18"/>
  <c r="G150" i="18"/>
  <c r="G146" i="18"/>
  <c r="G142" i="18"/>
  <c r="G138" i="18"/>
  <c r="G134" i="18"/>
  <c r="G130" i="18"/>
  <c r="G126" i="18"/>
  <c r="G122" i="18"/>
  <c r="G118" i="18"/>
  <c r="G114" i="18"/>
  <c r="G110" i="18"/>
  <c r="G106" i="18"/>
  <c r="G102" i="18"/>
  <c r="G197" i="18"/>
  <c r="G193" i="18"/>
  <c r="G189" i="18"/>
  <c r="G185" i="18"/>
  <c r="G181" i="18"/>
  <c r="G177" i="18"/>
  <c r="G173" i="18"/>
  <c r="G169" i="18"/>
  <c r="G165" i="18"/>
  <c r="G161" i="18"/>
  <c r="G157" i="18"/>
  <c r="G153" i="18"/>
  <c r="G149" i="18"/>
  <c r="G145" i="18"/>
  <c r="G141" i="18"/>
  <c r="G137" i="18"/>
  <c r="G133" i="18"/>
  <c r="G129" i="18"/>
  <c r="G125" i="18"/>
  <c r="G121" i="18"/>
  <c r="G117" i="18"/>
  <c r="G113" i="18"/>
  <c r="G109" i="18"/>
  <c r="G105" i="18"/>
  <c r="G101" i="18"/>
  <c r="G192" i="18"/>
  <c r="G188" i="18"/>
  <c r="G184" i="18"/>
  <c r="G180" i="18"/>
  <c r="G176" i="18"/>
  <c r="G172" i="18"/>
  <c r="G168" i="18"/>
  <c r="G164" i="18"/>
  <c r="G160" i="18"/>
  <c r="G156" i="18"/>
  <c r="G152" i="18"/>
  <c r="G148" i="18"/>
  <c r="G144" i="18"/>
  <c r="G140" i="18"/>
  <c r="G136" i="18"/>
  <c r="G132" i="18"/>
  <c r="G128" i="18"/>
  <c r="G124" i="18"/>
  <c r="G120" i="18"/>
  <c r="G116" i="18"/>
  <c r="G112" i="18"/>
  <c r="G108" i="18"/>
  <c r="G104" i="18"/>
  <c r="D1" i="18"/>
  <c r="G100" i="18"/>
  <c r="G98" i="18"/>
  <c r="G96" i="18"/>
  <c r="G94" i="18"/>
  <c r="G92" i="18"/>
  <c r="G90" i="18"/>
  <c r="G88" i="18"/>
  <c r="G86" i="18"/>
  <c r="G84" i="18"/>
  <c r="G82" i="18"/>
  <c r="G80" i="18"/>
  <c r="G78" i="18"/>
  <c r="G76" i="18"/>
  <c r="G74" i="18"/>
  <c r="G72" i="18"/>
  <c r="G70" i="18"/>
  <c r="G68" i="18"/>
  <c r="G66" i="18"/>
  <c r="G64" i="18"/>
  <c r="G62" i="18"/>
  <c r="G60" i="18"/>
  <c r="G58" i="18"/>
  <c r="G56" i="18"/>
  <c r="G54" i="18"/>
  <c r="G52" i="18"/>
  <c r="G50" i="18"/>
  <c r="G48" i="18"/>
  <c r="G46" i="18"/>
  <c r="G44" i="18"/>
  <c r="G42" i="18"/>
  <c r="G40" i="18"/>
  <c r="G38" i="18"/>
  <c r="G36" i="18"/>
  <c r="G34" i="18"/>
  <c r="G32" i="18"/>
  <c r="G30" i="18"/>
  <c r="G28" i="18"/>
  <c r="G26" i="18"/>
  <c r="G24" i="18"/>
  <c r="G22" i="18"/>
  <c r="G20" i="18"/>
  <c r="G18" i="18"/>
  <c r="G16" i="18"/>
  <c r="G14" i="18"/>
  <c r="G12" i="18"/>
  <c r="G99" i="18"/>
  <c r="G97" i="18"/>
  <c r="G91" i="18"/>
  <c r="G89" i="18"/>
  <c r="G87" i="18"/>
  <c r="G85" i="18"/>
  <c r="G83" i="18"/>
  <c r="G81" i="18"/>
  <c r="G79" i="18"/>
  <c r="G77" i="18"/>
  <c r="G75" i="18"/>
  <c r="G73" i="18"/>
  <c r="G71" i="18"/>
  <c r="G69" i="18"/>
  <c r="G67" i="18"/>
  <c r="G65" i="18"/>
  <c r="G63" i="18"/>
  <c r="G61" i="18"/>
  <c r="G59" i="18"/>
  <c r="G57" i="18"/>
  <c r="G55" i="18"/>
  <c r="G53" i="18"/>
  <c r="G51" i="18"/>
  <c r="G49" i="18"/>
  <c r="G47" i="18"/>
  <c r="G45" i="18"/>
  <c r="G43" i="18"/>
  <c r="G41" i="18"/>
  <c r="G39" i="18"/>
  <c r="G37" i="18"/>
  <c r="G35" i="18"/>
  <c r="G33" i="18"/>
  <c r="G31" i="18"/>
  <c r="G29" i="18"/>
  <c r="G27" i="18"/>
  <c r="G25" i="18"/>
  <c r="G23" i="18"/>
  <c r="G21" i="18"/>
  <c r="G19" i="18"/>
  <c r="G17" i="18"/>
  <c r="G15" i="18"/>
  <c r="G13" i="18"/>
  <c r="G11" i="18"/>
  <c r="G95" i="18"/>
  <c r="G93" i="18"/>
  <c r="G10" i="18"/>
  <c r="G6" i="18"/>
  <c r="G2" i="18"/>
  <c r="G5" i="18"/>
  <c r="G9" i="18"/>
  <c r="G8" i="18"/>
  <c r="G4" i="18"/>
  <c r="G7" i="18"/>
  <c r="G3" i="18"/>
  <c r="G1" i="18"/>
  <c r="H2" i="18" l="1"/>
  <c r="H3" i="18" s="1"/>
  <c r="H4" i="18" s="1"/>
  <c r="H1" i="18"/>
  <c r="A3" i="18"/>
  <c r="A4" i="18" s="1"/>
  <c r="AD4" i="18" l="1"/>
  <c r="AD3" i="18"/>
  <c r="AD2" i="18"/>
  <c r="A100" i="19"/>
  <c r="B105" i="19" s="1"/>
  <c r="A99" i="19"/>
  <c r="D83" i="19"/>
  <c r="P19" i="19"/>
  <c r="P20" i="19"/>
  <c r="P21" i="19"/>
  <c r="P22" i="19"/>
  <c r="P23" i="19"/>
  <c r="P24" i="19"/>
  <c r="P25" i="19"/>
  <c r="P26" i="19"/>
  <c r="P27" i="19"/>
  <c r="P28" i="19"/>
  <c r="P29" i="19"/>
  <c r="P30" i="19"/>
  <c r="P31" i="19"/>
  <c r="P32" i="19"/>
  <c r="P33" i="19"/>
  <c r="P34" i="19"/>
  <c r="P35" i="19"/>
  <c r="P36" i="19"/>
  <c r="P18" i="19"/>
  <c r="O19" i="19"/>
  <c r="O20" i="19"/>
  <c r="O21" i="19"/>
  <c r="O22" i="19"/>
  <c r="O23" i="19"/>
  <c r="O24" i="19"/>
  <c r="O25" i="19"/>
  <c r="O26" i="19"/>
  <c r="O27" i="19"/>
  <c r="O28" i="19"/>
  <c r="O29" i="19"/>
  <c r="O30" i="19"/>
  <c r="O31" i="19"/>
  <c r="O32" i="19"/>
  <c r="O33" i="19"/>
  <c r="O34" i="19"/>
  <c r="O35" i="19"/>
  <c r="O36" i="19"/>
  <c r="O18" i="19"/>
  <c r="O45" i="19"/>
  <c r="O46" i="19"/>
  <c r="O47" i="19"/>
  <c r="O48" i="19"/>
  <c r="O49" i="19"/>
  <c r="O50" i="19"/>
  <c r="O51" i="19"/>
  <c r="O52" i="19"/>
  <c r="O53" i="19"/>
  <c r="O54" i="19"/>
  <c r="O55" i="19"/>
  <c r="O56" i="19"/>
  <c r="O57" i="19"/>
  <c r="O58" i="19"/>
  <c r="O59" i="19"/>
  <c r="O60" i="19"/>
  <c r="O61" i="19"/>
  <c r="O62" i="19"/>
  <c r="O63" i="19"/>
  <c r="AD31" i="18"/>
  <c r="AE31" i="18" s="1"/>
  <c r="AB31" i="18"/>
  <c r="AC31" i="18" s="1"/>
  <c r="AD30" i="18"/>
  <c r="AE30" i="18" s="1"/>
  <c r="AB30" i="18"/>
  <c r="AC30" i="18" s="1"/>
  <c r="AD29" i="18"/>
  <c r="AE29" i="18" s="1"/>
  <c r="AB29" i="18"/>
  <c r="AC29" i="18" s="1"/>
  <c r="AD28" i="18"/>
  <c r="AE28" i="18" s="1"/>
  <c r="AB28" i="18"/>
  <c r="AC28" i="18" s="1"/>
  <c r="AD27" i="18"/>
  <c r="AE27" i="18" s="1"/>
  <c r="AB27" i="18"/>
  <c r="AC27" i="18" s="1"/>
  <c r="AD26" i="18"/>
  <c r="AE26" i="18" s="1"/>
  <c r="AB26" i="18"/>
  <c r="AC26" i="18" s="1"/>
  <c r="AD25" i="18"/>
  <c r="AE25" i="18" s="1"/>
  <c r="AB25" i="18"/>
  <c r="AC25" i="18" s="1"/>
  <c r="AD24" i="18"/>
  <c r="AE24" i="18" s="1"/>
  <c r="AB24" i="18"/>
  <c r="AC24" i="18" s="1"/>
  <c r="AD23" i="18"/>
  <c r="AE23" i="18" s="1"/>
  <c r="AB23" i="18"/>
  <c r="AC23" i="18" s="1"/>
  <c r="AD22" i="18"/>
  <c r="AE22" i="18" s="1"/>
  <c r="AB22" i="18"/>
  <c r="AC22" i="18" s="1"/>
  <c r="AD21" i="18"/>
  <c r="AE21" i="18" s="1"/>
  <c r="AB21" i="18"/>
  <c r="AC21" i="18" s="1"/>
  <c r="AD20" i="18"/>
  <c r="AE20" i="18" s="1"/>
  <c r="AB20" i="18"/>
  <c r="AC20" i="18" s="1"/>
  <c r="AD19" i="18"/>
  <c r="AE19" i="18" s="1"/>
  <c r="AB19" i="18"/>
  <c r="AC19" i="18" s="1"/>
  <c r="AD18" i="18"/>
  <c r="AE18" i="18" s="1"/>
  <c r="AB18" i="18"/>
  <c r="AC18" i="18" s="1"/>
  <c r="AD17" i="18"/>
  <c r="AE17" i="18" s="1"/>
  <c r="AB17" i="18"/>
  <c r="AC17" i="18" s="1"/>
  <c r="AD16" i="18"/>
  <c r="AE16" i="18" s="1"/>
  <c r="AB16" i="18"/>
  <c r="AC16" i="18" s="1"/>
  <c r="AD15" i="18"/>
  <c r="AE15" i="18" s="1"/>
  <c r="AB15" i="18"/>
  <c r="AC15" i="18" s="1"/>
  <c r="AD14" i="18"/>
  <c r="AE14" i="18" s="1"/>
  <c r="AB14" i="18"/>
  <c r="AC14" i="18" s="1"/>
  <c r="AD13" i="18"/>
  <c r="AE13" i="18" s="1"/>
  <c r="AB13" i="18"/>
  <c r="AC13" i="18" s="1"/>
  <c r="AD12" i="18"/>
  <c r="AE12" i="18" s="1"/>
  <c r="AB12" i="18"/>
  <c r="AC12" i="18" s="1"/>
  <c r="AD11" i="18"/>
  <c r="AE11" i="18" s="1"/>
  <c r="AB11" i="18"/>
  <c r="AC11" i="18" s="1"/>
  <c r="AT8" i="5"/>
  <c r="AT9" i="5"/>
  <c r="AT10" i="5"/>
  <c r="AT11" i="5"/>
  <c r="AT12" i="5"/>
  <c r="AT13" i="5"/>
  <c r="AT14" i="5"/>
  <c r="AT15" i="5"/>
  <c r="AT16" i="5"/>
  <c r="AT17" i="5"/>
  <c r="AT18" i="5"/>
  <c r="AT19" i="5"/>
  <c r="AT7" i="5"/>
  <c r="AF8" i="5"/>
  <c r="AQ11" i="5"/>
  <c r="AQ5" i="5"/>
  <c r="AR7" i="5"/>
  <c r="AQ8" i="5" s="1"/>
  <c r="AS7" i="5"/>
  <c r="AO7" i="5"/>
  <c r="AB13" i="5"/>
  <c r="Z11" i="5"/>
  <c r="AD9" i="5"/>
  <c r="AD8" i="5"/>
  <c r="M1" i="18" l="1"/>
  <c r="B104" i="19"/>
  <c r="Q34" i="19"/>
  <c r="Q30" i="19"/>
  <c r="Q26" i="19"/>
  <c r="Q22" i="19"/>
  <c r="Q18" i="19"/>
  <c r="Q33" i="19"/>
  <c r="Q29" i="19"/>
  <c r="Q25" i="19"/>
  <c r="Q21" i="19"/>
  <c r="Q36" i="19"/>
  <c r="Q32" i="19"/>
  <c r="Q28" i="19"/>
  <c r="Q24" i="19"/>
  <c r="Q20" i="19"/>
  <c r="Q35" i="19"/>
  <c r="Q31" i="19"/>
  <c r="Q27" i="19"/>
  <c r="Q23" i="19"/>
  <c r="Q19" i="19"/>
  <c r="AF10" i="5"/>
  <c r="AF11" i="5" s="1"/>
  <c r="AR8" i="5"/>
  <c r="AQ9" i="5" s="1"/>
  <c r="AS8" i="5"/>
  <c r="AN7" i="5"/>
  <c r="AM8" i="5" s="1"/>
  <c r="AO8" i="5" s="1"/>
  <c r="N2" i="18" l="1"/>
  <c r="N3" i="18"/>
  <c r="N1" i="18"/>
  <c r="C83" i="19"/>
  <c r="B84" i="19" s="1"/>
  <c r="AS9" i="5"/>
  <c r="AR9" i="5"/>
  <c r="AQ10" i="5" s="1"/>
  <c r="AN8" i="5"/>
  <c r="C84" i="19" l="1"/>
  <c r="D84" i="19"/>
  <c r="B85" i="19" s="1"/>
  <c r="C85" i="19" s="1"/>
  <c r="AR10" i="5"/>
  <c r="AS10" i="5"/>
  <c r="AM9" i="5"/>
  <c r="AO9" i="5" s="1"/>
  <c r="D85" i="19" l="1"/>
  <c r="B86" i="19" s="1"/>
  <c r="C86" i="19" s="1"/>
  <c r="AS11" i="5"/>
  <c r="AR11" i="5"/>
  <c r="AQ12" i="5" s="1"/>
  <c r="AN9" i="5"/>
  <c r="D86" i="19" l="1"/>
  <c r="B87" i="19" s="1"/>
  <c r="C87" i="19" s="1"/>
  <c r="AR12" i="5"/>
  <c r="AQ13" i="5" s="1"/>
  <c r="AS12" i="5"/>
  <c r="AM10" i="5"/>
  <c r="AO10" i="5" s="1"/>
  <c r="D87" i="19" l="1"/>
  <c r="B88" i="19" s="1"/>
  <c r="E88" i="19" s="1"/>
  <c r="AS13" i="5"/>
  <c r="AR13" i="5"/>
  <c r="AQ14" i="5" s="1"/>
  <c r="AN10" i="5"/>
  <c r="A113" i="19" l="1"/>
  <c r="AR14" i="5"/>
  <c r="AS14" i="5"/>
  <c r="AM11" i="5"/>
  <c r="AO11" i="5" s="1"/>
  <c r="A117" i="19" l="1"/>
  <c r="B123" i="19" s="1"/>
  <c r="AQ15" i="5"/>
  <c r="AR15" i="5"/>
  <c r="AQ16" i="5" s="1"/>
  <c r="AS15" i="5"/>
  <c r="AN11" i="5"/>
  <c r="AS16" i="5" l="1"/>
  <c r="AR16" i="5"/>
  <c r="AQ17" i="5" s="1"/>
  <c r="AM12" i="5"/>
  <c r="AO12" i="5" s="1"/>
  <c r="AS17" i="5" l="1"/>
  <c r="AR17" i="5"/>
  <c r="AQ18" i="5" s="1"/>
  <c r="AN12" i="5"/>
  <c r="AM13" i="5" s="1"/>
  <c r="AO13" i="5" s="1"/>
  <c r="AR18" i="5" l="1"/>
  <c r="AS18" i="5"/>
  <c r="AN13" i="5"/>
  <c r="AM14" i="5" s="1"/>
  <c r="AO14" i="5" s="1"/>
  <c r="AQ19" i="5" l="1"/>
  <c r="AN14" i="5"/>
  <c r="AM15" i="5" s="1"/>
  <c r="AO15" i="5" s="1"/>
  <c r="AS19" i="5" l="1"/>
  <c r="AR19" i="5"/>
  <c r="AN15" i="5"/>
  <c r="AM16" i="5" s="1"/>
  <c r="AO16" i="5" s="1"/>
  <c r="AN16" i="5" l="1"/>
  <c r="AM17" i="5" s="1"/>
  <c r="AO17" i="5" s="1"/>
  <c r="AN17" i="5" l="1"/>
  <c r="AM18" i="5" s="1"/>
  <c r="AO18" i="5" s="1"/>
  <c r="AN18" i="5" l="1"/>
  <c r="AM19" i="5" s="1"/>
  <c r="AO19" i="5" s="1"/>
  <c r="AN19" i="5" l="1"/>
  <c r="Z21" i="5" l="1"/>
  <c r="Z22" i="5"/>
  <c r="Z23" i="5"/>
  <c r="Z24" i="5"/>
  <c r="Z25" i="5"/>
  <c r="Z26" i="5"/>
  <c r="Z27" i="5"/>
  <c r="Z28" i="5"/>
  <c r="Z29" i="5"/>
  <c r="Z30" i="5"/>
  <c r="Z12" i="5"/>
  <c r="Z13" i="5"/>
  <c r="Z14" i="5"/>
  <c r="Z15" i="5"/>
  <c r="Z16" i="5"/>
  <c r="Z17" i="5"/>
  <c r="Z18" i="5"/>
  <c r="Z19" i="5"/>
  <c r="Z20" i="5"/>
  <c r="M4" i="5"/>
  <c r="M3" i="5"/>
  <c r="M2" i="5"/>
  <c r="M31" i="5"/>
  <c r="N31" i="5" s="1"/>
  <c r="M30" i="5"/>
  <c r="N30" i="5" s="1"/>
  <c r="M29" i="5"/>
  <c r="N29" i="5" s="1"/>
  <c r="M28" i="5"/>
  <c r="N28" i="5" s="1"/>
  <c r="M27" i="5"/>
  <c r="N27" i="5" s="1"/>
  <c r="M26" i="5"/>
  <c r="N26" i="5" s="1"/>
  <c r="M25" i="5"/>
  <c r="N25" i="5" s="1"/>
  <c r="M24" i="5"/>
  <c r="N24" i="5" s="1"/>
  <c r="M23" i="5"/>
  <c r="N23" i="5" s="1"/>
  <c r="M22" i="5"/>
  <c r="N22" i="5" s="1"/>
  <c r="M21" i="5"/>
  <c r="N21" i="5" s="1"/>
  <c r="M20" i="5"/>
  <c r="N20" i="5" s="1"/>
  <c r="M19" i="5"/>
  <c r="N19" i="5" s="1"/>
  <c r="M18" i="5"/>
  <c r="N18" i="5" s="1"/>
  <c r="M17" i="5"/>
  <c r="N17" i="5" s="1"/>
  <c r="M16" i="5"/>
  <c r="N16" i="5" s="1"/>
  <c r="M15" i="5"/>
  <c r="N15" i="5" s="1"/>
  <c r="M14" i="5"/>
  <c r="N14" i="5" s="1"/>
  <c r="M13" i="5"/>
  <c r="N13" i="5" s="1"/>
  <c r="M12" i="5"/>
  <c r="N12" i="5" s="1"/>
  <c r="M11" i="5"/>
  <c r="N11" i="5" s="1"/>
  <c r="K17" i="5"/>
  <c r="L17" i="5" s="1"/>
  <c r="K18" i="5"/>
  <c r="L18" i="5" s="1"/>
  <c r="K19" i="5"/>
  <c r="L19" i="5" s="1"/>
  <c r="K20" i="5"/>
  <c r="L20" i="5" s="1"/>
  <c r="K21" i="5"/>
  <c r="L21" i="5" s="1"/>
  <c r="K22" i="5"/>
  <c r="L22" i="5" s="1"/>
  <c r="K23" i="5"/>
  <c r="L23" i="5" s="1"/>
  <c r="K24" i="5"/>
  <c r="L24" i="5" s="1"/>
  <c r="K25" i="5"/>
  <c r="L25" i="5" s="1"/>
  <c r="K26" i="5"/>
  <c r="L26" i="5" s="1"/>
  <c r="K27" i="5"/>
  <c r="L27" i="5" s="1"/>
  <c r="K28" i="5"/>
  <c r="L28" i="5" s="1"/>
  <c r="K29" i="5"/>
  <c r="L29" i="5" s="1"/>
  <c r="K30" i="5"/>
  <c r="L30" i="5" s="1"/>
  <c r="K31" i="5"/>
  <c r="L31" i="5" s="1"/>
  <c r="K12" i="5"/>
  <c r="L12" i="5" s="1"/>
  <c r="K13" i="5"/>
  <c r="L13" i="5" s="1"/>
  <c r="K14" i="5"/>
  <c r="L14" i="5" s="1"/>
  <c r="K15" i="5"/>
  <c r="L15" i="5" s="1"/>
  <c r="K16" i="5"/>
  <c r="L16" i="5" s="1"/>
  <c r="K11" i="5"/>
  <c r="L11" i="5" s="1"/>
  <c r="B7" i="5"/>
  <c r="B8" i="5" s="1"/>
  <c r="J2" i="5"/>
  <c r="J3" i="5"/>
  <c r="J4" i="5"/>
  <c r="J5" i="5"/>
  <c r="J1" i="5"/>
  <c r="A2" i="5"/>
  <c r="A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A459" i="5"/>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F501" i="5" s="1"/>
  <c r="A502" i="5"/>
  <c r="F502" i="5" s="1"/>
  <c r="A503" i="5"/>
  <c r="F503" i="5" s="1"/>
  <c r="A504" i="5"/>
  <c r="F504" i="5" s="1"/>
  <c r="A505" i="5"/>
  <c r="F505" i="5" s="1"/>
  <c r="A506" i="5"/>
  <c r="F506" i="5" s="1"/>
  <c r="A507" i="5"/>
  <c r="F507" i="5" s="1"/>
  <c r="A508" i="5"/>
  <c r="F508" i="5" s="1"/>
  <c r="A509" i="5"/>
  <c r="F509" i="5" s="1"/>
  <c r="A510" i="5"/>
  <c r="F510" i="5" s="1"/>
  <c r="A511" i="5"/>
  <c r="F511" i="5" s="1"/>
  <c r="A512" i="5"/>
  <c r="F512" i="5" s="1"/>
  <c r="A513" i="5"/>
  <c r="F513" i="5" s="1"/>
  <c r="A514" i="5"/>
  <c r="F514" i="5" s="1"/>
  <c r="A515" i="5"/>
  <c r="F515" i="5" s="1"/>
  <c r="A516" i="5"/>
  <c r="F516" i="5" s="1"/>
  <c r="A517" i="5"/>
  <c r="F517" i="5" s="1"/>
  <c r="A518" i="5"/>
  <c r="F518" i="5" s="1"/>
  <c r="A519" i="5"/>
  <c r="F519" i="5" s="1"/>
  <c r="A520" i="5"/>
  <c r="F520" i="5" s="1"/>
  <c r="A521" i="5"/>
  <c r="F521" i="5" s="1"/>
  <c r="A522" i="5"/>
  <c r="F522" i="5" s="1"/>
  <c r="A523" i="5"/>
  <c r="F523" i="5" s="1"/>
  <c r="A524" i="5"/>
  <c r="F524" i="5" s="1"/>
  <c r="A525" i="5"/>
  <c r="F525" i="5" s="1"/>
  <c r="A526" i="5"/>
  <c r="F526" i="5" s="1"/>
  <c r="A527" i="5"/>
  <c r="F527" i="5" s="1"/>
  <c r="A528" i="5"/>
  <c r="F528" i="5" s="1"/>
  <c r="A529" i="5"/>
  <c r="F529" i="5" s="1"/>
  <c r="A530" i="5"/>
  <c r="F530" i="5" s="1"/>
  <c r="A531" i="5"/>
  <c r="F531" i="5" s="1"/>
  <c r="A532" i="5"/>
  <c r="F532" i="5" s="1"/>
  <c r="A533" i="5"/>
  <c r="F533" i="5" s="1"/>
  <c r="A534" i="5"/>
  <c r="F534" i="5" s="1"/>
  <c r="A535" i="5"/>
  <c r="F535" i="5" s="1"/>
  <c r="A536" i="5"/>
  <c r="F536" i="5" s="1"/>
  <c r="A537" i="5"/>
  <c r="F537" i="5" s="1"/>
  <c r="A538" i="5"/>
  <c r="F538" i="5" s="1"/>
  <c r="A539" i="5"/>
  <c r="F539" i="5" s="1"/>
  <c r="A540" i="5"/>
  <c r="F540" i="5" s="1"/>
  <c r="A541" i="5"/>
  <c r="F541" i="5" s="1"/>
  <c r="A542" i="5"/>
  <c r="F542" i="5" s="1"/>
  <c r="A543" i="5"/>
  <c r="F543" i="5" s="1"/>
  <c r="A544" i="5"/>
  <c r="F544" i="5" s="1"/>
  <c r="A545" i="5"/>
  <c r="F545" i="5" s="1"/>
  <c r="A546" i="5"/>
  <c r="F546" i="5" s="1"/>
  <c r="A547" i="5"/>
  <c r="F547" i="5" s="1"/>
  <c r="A548" i="5"/>
  <c r="F548" i="5" s="1"/>
  <c r="A549" i="5"/>
  <c r="F549" i="5" s="1"/>
  <c r="A550" i="5"/>
  <c r="F550" i="5" s="1"/>
  <c r="A551" i="5"/>
  <c r="F551" i="5" s="1"/>
  <c r="A552" i="5"/>
  <c r="F552" i="5" s="1"/>
  <c r="A553" i="5"/>
  <c r="F553" i="5" s="1"/>
  <c r="A554" i="5"/>
  <c r="F554" i="5" s="1"/>
  <c r="A555" i="5"/>
  <c r="F555" i="5" s="1"/>
  <c r="A556" i="5"/>
  <c r="F556" i="5" s="1"/>
  <c r="A557" i="5"/>
  <c r="F557" i="5" s="1"/>
  <c r="A558" i="5"/>
  <c r="F558" i="5" s="1"/>
  <c r="A559" i="5"/>
  <c r="F559" i="5" s="1"/>
  <c r="A560" i="5"/>
  <c r="F560" i="5" s="1"/>
  <c r="A561" i="5"/>
  <c r="F561" i="5" s="1"/>
  <c r="A562" i="5"/>
  <c r="F562" i="5" s="1"/>
  <c r="A563" i="5"/>
  <c r="F563" i="5" s="1"/>
  <c r="A564" i="5"/>
  <c r="F564" i="5" s="1"/>
  <c r="A565" i="5"/>
  <c r="F565" i="5" s="1"/>
  <c r="A566" i="5"/>
  <c r="F566" i="5" s="1"/>
  <c r="A567" i="5"/>
  <c r="F567" i="5" s="1"/>
  <c r="A568" i="5"/>
  <c r="F568" i="5" s="1"/>
  <c r="A569" i="5"/>
  <c r="F569" i="5" s="1"/>
  <c r="A570" i="5"/>
  <c r="F570" i="5" s="1"/>
  <c r="A571" i="5"/>
  <c r="F571" i="5" s="1"/>
  <c r="A572" i="5"/>
  <c r="F572" i="5" s="1"/>
  <c r="A573" i="5"/>
  <c r="F573" i="5" s="1"/>
  <c r="A574" i="5"/>
  <c r="F574" i="5" s="1"/>
  <c r="A575" i="5"/>
  <c r="F575" i="5" s="1"/>
  <c r="A576" i="5"/>
  <c r="F576" i="5" s="1"/>
  <c r="A577" i="5"/>
  <c r="F577" i="5" s="1"/>
  <c r="A578" i="5"/>
  <c r="F578" i="5" s="1"/>
  <c r="A579" i="5"/>
  <c r="F579" i="5" s="1"/>
  <c r="A580" i="5"/>
  <c r="F580" i="5" s="1"/>
  <c r="A581" i="5"/>
  <c r="F581" i="5" s="1"/>
  <c r="A582" i="5"/>
  <c r="F582" i="5" s="1"/>
  <c r="A583" i="5"/>
  <c r="F583" i="5" s="1"/>
  <c r="A584" i="5"/>
  <c r="F584" i="5" s="1"/>
  <c r="A585" i="5"/>
  <c r="F585" i="5" s="1"/>
  <c r="A586" i="5"/>
  <c r="F586" i="5" s="1"/>
  <c r="A587" i="5"/>
  <c r="F587" i="5" s="1"/>
  <c r="A588" i="5"/>
  <c r="F588" i="5" s="1"/>
  <c r="A589" i="5"/>
  <c r="F589" i="5" s="1"/>
  <c r="A590" i="5"/>
  <c r="F590" i="5" s="1"/>
  <c r="A591" i="5"/>
  <c r="F591" i="5" s="1"/>
  <c r="A592" i="5"/>
  <c r="F592" i="5" s="1"/>
  <c r="A593" i="5"/>
  <c r="F593" i="5" s="1"/>
  <c r="A594" i="5"/>
  <c r="F594" i="5" s="1"/>
  <c r="A595" i="5"/>
  <c r="F595" i="5" s="1"/>
  <c r="A596" i="5"/>
  <c r="F596" i="5" s="1"/>
  <c r="A597" i="5"/>
  <c r="F597" i="5" s="1"/>
  <c r="A598" i="5"/>
  <c r="F598" i="5" s="1"/>
  <c r="A599" i="5"/>
  <c r="F599" i="5" s="1"/>
  <c r="A600" i="5"/>
  <c r="F600" i="5" s="1"/>
  <c r="A601" i="5"/>
  <c r="F601" i="5" s="1"/>
  <c r="A602" i="5"/>
  <c r="F602" i="5" s="1"/>
  <c r="A603" i="5"/>
  <c r="F603" i="5" s="1"/>
  <c r="A604" i="5"/>
  <c r="F604" i="5" s="1"/>
  <c r="A605" i="5"/>
  <c r="F605" i="5" s="1"/>
  <c r="A606" i="5"/>
  <c r="F606" i="5" s="1"/>
  <c r="A607" i="5"/>
  <c r="F607" i="5" s="1"/>
  <c r="A608" i="5"/>
  <c r="F608" i="5" s="1"/>
  <c r="A609" i="5"/>
  <c r="F609" i="5" s="1"/>
  <c r="A610" i="5"/>
  <c r="F610" i="5" s="1"/>
  <c r="A611" i="5"/>
  <c r="F611" i="5" s="1"/>
  <c r="A612" i="5"/>
  <c r="F612" i="5" s="1"/>
  <c r="A613" i="5"/>
  <c r="F613" i="5" s="1"/>
  <c r="A614" i="5"/>
  <c r="F614" i="5" s="1"/>
  <c r="A615" i="5"/>
  <c r="F615" i="5" s="1"/>
  <c r="A616" i="5"/>
  <c r="F616" i="5" s="1"/>
  <c r="A617" i="5"/>
  <c r="F617" i="5" s="1"/>
  <c r="A618" i="5"/>
  <c r="F618" i="5" s="1"/>
  <c r="A619" i="5"/>
  <c r="F619" i="5" s="1"/>
  <c r="A620" i="5"/>
  <c r="F620" i="5" s="1"/>
  <c r="A621" i="5"/>
  <c r="F621" i="5" s="1"/>
  <c r="A622" i="5"/>
  <c r="F622" i="5" s="1"/>
  <c r="A623" i="5"/>
  <c r="F623" i="5" s="1"/>
  <c r="A624" i="5"/>
  <c r="F624" i="5" s="1"/>
  <c r="A625" i="5"/>
  <c r="F625" i="5" s="1"/>
  <c r="A626" i="5"/>
  <c r="F626" i="5" s="1"/>
  <c r="A627" i="5"/>
  <c r="F627" i="5" s="1"/>
  <c r="A628" i="5"/>
  <c r="F628" i="5" s="1"/>
  <c r="A629" i="5"/>
  <c r="F629" i="5" s="1"/>
  <c r="A630" i="5"/>
  <c r="F630" i="5" s="1"/>
  <c r="A631" i="5"/>
  <c r="F631" i="5" s="1"/>
  <c r="A632" i="5"/>
  <c r="F632" i="5" s="1"/>
  <c r="A633" i="5"/>
  <c r="F633" i="5" s="1"/>
  <c r="A634" i="5"/>
  <c r="F634" i="5" s="1"/>
  <c r="A635" i="5"/>
  <c r="F635" i="5" s="1"/>
  <c r="A636" i="5"/>
  <c r="F636" i="5" s="1"/>
  <c r="A637" i="5"/>
  <c r="F637" i="5" s="1"/>
  <c r="A638" i="5"/>
  <c r="F638" i="5" s="1"/>
  <c r="A639" i="5"/>
  <c r="F639" i="5" s="1"/>
  <c r="A640" i="5"/>
  <c r="F640" i="5" s="1"/>
  <c r="A641" i="5"/>
  <c r="F641" i="5" s="1"/>
  <c r="A642" i="5"/>
  <c r="F642" i="5" s="1"/>
  <c r="A643" i="5"/>
  <c r="F643" i="5" s="1"/>
  <c r="A644" i="5"/>
  <c r="F644" i="5" s="1"/>
  <c r="A645" i="5"/>
  <c r="F645" i="5" s="1"/>
  <c r="A646" i="5"/>
  <c r="F646" i="5" s="1"/>
  <c r="A647" i="5"/>
  <c r="F647" i="5" s="1"/>
  <c r="A648" i="5"/>
  <c r="F648" i="5" s="1"/>
  <c r="A649" i="5"/>
  <c r="F649" i="5" s="1"/>
  <c r="A650" i="5"/>
  <c r="F650" i="5" s="1"/>
  <c r="A651" i="5"/>
  <c r="F651" i="5" s="1"/>
  <c r="A652" i="5"/>
  <c r="F652" i="5" s="1"/>
  <c r="A653" i="5"/>
  <c r="F653" i="5" s="1"/>
  <c r="A654" i="5"/>
  <c r="F654" i="5" s="1"/>
  <c r="A655" i="5"/>
  <c r="F655" i="5" s="1"/>
  <c r="A656" i="5"/>
  <c r="F656" i="5" s="1"/>
  <c r="A657" i="5"/>
  <c r="F657" i="5" s="1"/>
  <c r="A658" i="5"/>
  <c r="F658" i="5" s="1"/>
  <c r="A659" i="5"/>
  <c r="F659" i="5" s="1"/>
  <c r="A660" i="5"/>
  <c r="F660" i="5" s="1"/>
  <c r="A661" i="5"/>
  <c r="F661" i="5" s="1"/>
  <c r="A662" i="5"/>
  <c r="F662" i="5" s="1"/>
  <c r="A663" i="5"/>
  <c r="F663" i="5" s="1"/>
  <c r="A664" i="5"/>
  <c r="F664" i="5" s="1"/>
  <c r="A665" i="5"/>
  <c r="F665" i="5" s="1"/>
  <c r="A666" i="5"/>
  <c r="F666" i="5" s="1"/>
  <c r="A667" i="5"/>
  <c r="F667" i="5" s="1"/>
  <c r="A668" i="5"/>
  <c r="F668" i="5" s="1"/>
  <c r="A669" i="5"/>
  <c r="F669" i="5" s="1"/>
  <c r="A670" i="5"/>
  <c r="F670" i="5" s="1"/>
  <c r="A671" i="5"/>
  <c r="F671" i="5" s="1"/>
  <c r="A672" i="5"/>
  <c r="F672" i="5" s="1"/>
  <c r="A673" i="5"/>
  <c r="F673" i="5" s="1"/>
  <c r="A674" i="5"/>
  <c r="F674" i="5" s="1"/>
  <c r="A675" i="5"/>
  <c r="F675" i="5" s="1"/>
  <c r="A676" i="5"/>
  <c r="F676" i="5" s="1"/>
  <c r="A677" i="5"/>
  <c r="F677" i="5" s="1"/>
  <c r="A678" i="5"/>
  <c r="F678" i="5" s="1"/>
  <c r="A679" i="5"/>
  <c r="F679" i="5" s="1"/>
  <c r="A680" i="5"/>
  <c r="F680" i="5" s="1"/>
  <c r="A681" i="5"/>
  <c r="F681" i="5" s="1"/>
  <c r="A682" i="5"/>
  <c r="F682" i="5" s="1"/>
  <c r="A683" i="5"/>
  <c r="F683" i="5" s="1"/>
  <c r="A684" i="5"/>
  <c r="F684" i="5" s="1"/>
  <c r="A685" i="5"/>
  <c r="F685" i="5" s="1"/>
  <c r="A686" i="5"/>
  <c r="F686" i="5" s="1"/>
  <c r="A687" i="5"/>
  <c r="F687" i="5" s="1"/>
  <c r="A688" i="5"/>
  <c r="F688" i="5" s="1"/>
  <c r="A689" i="5"/>
  <c r="F689" i="5" s="1"/>
  <c r="A690" i="5"/>
  <c r="F690" i="5" s="1"/>
  <c r="A691" i="5"/>
  <c r="F691" i="5" s="1"/>
  <c r="A692" i="5"/>
  <c r="F692" i="5" s="1"/>
  <c r="A693" i="5"/>
  <c r="F693" i="5" s="1"/>
  <c r="A694" i="5"/>
  <c r="F694" i="5" s="1"/>
  <c r="A695" i="5"/>
  <c r="F695" i="5" s="1"/>
  <c r="A696" i="5"/>
  <c r="F696" i="5" s="1"/>
  <c r="A697" i="5"/>
  <c r="F697" i="5" s="1"/>
  <c r="A698" i="5"/>
  <c r="F698" i="5" s="1"/>
  <c r="A699" i="5"/>
  <c r="F699" i="5" s="1"/>
  <c r="A700" i="5"/>
  <c r="F700" i="5" s="1"/>
  <c r="A701" i="5"/>
  <c r="F701" i="5" s="1"/>
  <c r="A702" i="5"/>
  <c r="F702" i="5" s="1"/>
  <c r="A703" i="5"/>
  <c r="F703" i="5" s="1"/>
  <c r="A704" i="5"/>
  <c r="F704" i="5" s="1"/>
  <c r="A705" i="5"/>
  <c r="F705" i="5" s="1"/>
  <c r="A706" i="5"/>
  <c r="F706" i="5" s="1"/>
  <c r="A707" i="5"/>
  <c r="F707" i="5" s="1"/>
  <c r="A708" i="5"/>
  <c r="F708" i="5" s="1"/>
  <c r="A709" i="5"/>
  <c r="F709" i="5" s="1"/>
  <c r="A710" i="5"/>
  <c r="F710" i="5" s="1"/>
  <c r="A711" i="5"/>
  <c r="F711" i="5" s="1"/>
  <c r="A712" i="5"/>
  <c r="F712" i="5" s="1"/>
  <c r="A713" i="5"/>
  <c r="F713" i="5" s="1"/>
  <c r="A714" i="5"/>
  <c r="F714" i="5" s="1"/>
  <c r="A715" i="5"/>
  <c r="F715" i="5" s="1"/>
  <c r="A716" i="5"/>
  <c r="F716" i="5" s="1"/>
  <c r="A717" i="5"/>
  <c r="F717" i="5" s="1"/>
  <c r="A718" i="5"/>
  <c r="F718" i="5" s="1"/>
  <c r="A719" i="5"/>
  <c r="F719" i="5" s="1"/>
  <c r="A720" i="5"/>
  <c r="F720" i="5" s="1"/>
  <c r="A721" i="5"/>
  <c r="F721" i="5" s="1"/>
  <c r="A722" i="5"/>
  <c r="F722" i="5" s="1"/>
  <c r="A723" i="5"/>
  <c r="F723" i="5" s="1"/>
  <c r="A724" i="5"/>
  <c r="F724" i="5" s="1"/>
  <c r="A725" i="5"/>
  <c r="F725" i="5" s="1"/>
  <c r="A726" i="5"/>
  <c r="F726" i="5" s="1"/>
  <c r="A727" i="5"/>
  <c r="F727" i="5" s="1"/>
  <c r="A728" i="5"/>
  <c r="F728" i="5" s="1"/>
  <c r="A729" i="5"/>
  <c r="F729" i="5" s="1"/>
  <c r="A730" i="5"/>
  <c r="F730" i="5" s="1"/>
  <c r="A731" i="5"/>
  <c r="F731" i="5" s="1"/>
  <c r="A732" i="5"/>
  <c r="F732" i="5" s="1"/>
  <c r="A733" i="5"/>
  <c r="F733" i="5" s="1"/>
  <c r="A734" i="5"/>
  <c r="F734" i="5" s="1"/>
  <c r="A735" i="5"/>
  <c r="F735" i="5" s="1"/>
  <c r="A736" i="5"/>
  <c r="F736" i="5" s="1"/>
  <c r="A737" i="5"/>
  <c r="F737" i="5" s="1"/>
  <c r="A738" i="5"/>
  <c r="F738" i="5" s="1"/>
  <c r="A739" i="5"/>
  <c r="F739" i="5" s="1"/>
  <c r="A740" i="5"/>
  <c r="F740" i="5" s="1"/>
  <c r="A741" i="5"/>
  <c r="F741" i="5" s="1"/>
  <c r="A742" i="5"/>
  <c r="F742" i="5" s="1"/>
  <c r="A743" i="5"/>
  <c r="F743" i="5" s="1"/>
  <c r="A744" i="5"/>
  <c r="F744" i="5" s="1"/>
  <c r="A745" i="5"/>
  <c r="F745" i="5" s="1"/>
  <c r="A746" i="5"/>
  <c r="F746" i="5" s="1"/>
  <c r="A747" i="5"/>
  <c r="F747" i="5" s="1"/>
  <c r="A748" i="5"/>
  <c r="F748" i="5" s="1"/>
  <c r="A749" i="5"/>
  <c r="F749" i="5" s="1"/>
  <c r="A750" i="5"/>
  <c r="F750" i="5" s="1"/>
  <c r="A751" i="5"/>
  <c r="F751" i="5" s="1"/>
  <c r="A752" i="5"/>
  <c r="F752" i="5" s="1"/>
  <c r="A753" i="5"/>
  <c r="F753" i="5" s="1"/>
  <c r="A754" i="5"/>
  <c r="F754" i="5" s="1"/>
  <c r="A755" i="5"/>
  <c r="F755" i="5" s="1"/>
  <c r="A756" i="5"/>
  <c r="F756" i="5" s="1"/>
  <c r="A757" i="5"/>
  <c r="F757" i="5" s="1"/>
  <c r="A758" i="5"/>
  <c r="F758" i="5" s="1"/>
  <c r="A759" i="5"/>
  <c r="F759" i="5" s="1"/>
  <c r="A760" i="5"/>
  <c r="F760" i="5" s="1"/>
  <c r="A761" i="5"/>
  <c r="F761" i="5" s="1"/>
  <c r="A762" i="5"/>
  <c r="F762" i="5" s="1"/>
  <c r="A763" i="5"/>
  <c r="F763" i="5" s="1"/>
  <c r="A764" i="5"/>
  <c r="F764" i="5" s="1"/>
  <c r="A765" i="5"/>
  <c r="F765" i="5" s="1"/>
  <c r="A766" i="5"/>
  <c r="F766" i="5" s="1"/>
  <c r="A767" i="5"/>
  <c r="F767" i="5" s="1"/>
  <c r="A768" i="5"/>
  <c r="F768" i="5" s="1"/>
  <c r="A769" i="5"/>
  <c r="F769" i="5" s="1"/>
  <c r="A770" i="5"/>
  <c r="F770" i="5" s="1"/>
  <c r="A771" i="5"/>
  <c r="F771" i="5" s="1"/>
  <c r="A772" i="5"/>
  <c r="F772" i="5" s="1"/>
  <c r="A773" i="5"/>
  <c r="F773" i="5" s="1"/>
  <c r="A774" i="5"/>
  <c r="F774" i="5" s="1"/>
  <c r="A775" i="5"/>
  <c r="F775" i="5" s="1"/>
  <c r="A776" i="5"/>
  <c r="F776" i="5" s="1"/>
  <c r="A777" i="5"/>
  <c r="F777" i="5" s="1"/>
  <c r="A778" i="5"/>
  <c r="F778" i="5" s="1"/>
  <c r="A779" i="5"/>
  <c r="F779" i="5" s="1"/>
  <c r="A780" i="5"/>
  <c r="F780" i="5" s="1"/>
  <c r="A781" i="5"/>
  <c r="F781" i="5" s="1"/>
  <c r="A782" i="5"/>
  <c r="F782" i="5" s="1"/>
  <c r="A783" i="5"/>
  <c r="F783" i="5" s="1"/>
  <c r="A784" i="5"/>
  <c r="F784" i="5" s="1"/>
  <c r="A785" i="5"/>
  <c r="F785" i="5" s="1"/>
  <c r="A786" i="5"/>
  <c r="F786" i="5" s="1"/>
  <c r="A787" i="5"/>
  <c r="F787" i="5" s="1"/>
  <c r="A788" i="5"/>
  <c r="F788" i="5" s="1"/>
  <c r="A789" i="5"/>
  <c r="F789" i="5" s="1"/>
  <c r="A790" i="5"/>
  <c r="F790" i="5" s="1"/>
  <c r="A791" i="5"/>
  <c r="F791" i="5" s="1"/>
  <c r="A792" i="5"/>
  <c r="F792" i="5" s="1"/>
  <c r="A793" i="5"/>
  <c r="F793" i="5" s="1"/>
  <c r="A794" i="5"/>
  <c r="F794" i="5" s="1"/>
  <c r="A795" i="5"/>
  <c r="F795" i="5" s="1"/>
  <c r="A796" i="5"/>
  <c r="F796" i="5" s="1"/>
  <c r="A797" i="5"/>
  <c r="F797" i="5" s="1"/>
  <c r="A798" i="5"/>
  <c r="F798" i="5" s="1"/>
  <c r="A799" i="5"/>
  <c r="F799" i="5" s="1"/>
  <c r="A800" i="5"/>
  <c r="F800" i="5" s="1"/>
  <c r="A801" i="5"/>
  <c r="F801" i="5" s="1"/>
  <c r="A802" i="5"/>
  <c r="F802" i="5" s="1"/>
  <c r="A803" i="5"/>
  <c r="F803" i="5" s="1"/>
  <c r="A804" i="5"/>
  <c r="F804" i="5" s="1"/>
  <c r="A805" i="5"/>
  <c r="F805" i="5" s="1"/>
  <c r="A806" i="5"/>
  <c r="F806" i="5" s="1"/>
  <c r="A807" i="5"/>
  <c r="F807" i="5" s="1"/>
  <c r="A808" i="5"/>
  <c r="F808" i="5" s="1"/>
  <c r="A809" i="5"/>
  <c r="F809" i="5" s="1"/>
  <c r="A810" i="5"/>
  <c r="F810" i="5" s="1"/>
  <c r="A811" i="5"/>
  <c r="F811" i="5" s="1"/>
  <c r="A812" i="5"/>
  <c r="F812" i="5" s="1"/>
  <c r="A813" i="5"/>
  <c r="F813" i="5" s="1"/>
  <c r="A814" i="5"/>
  <c r="F814" i="5" s="1"/>
  <c r="A815" i="5"/>
  <c r="F815" i="5" s="1"/>
  <c r="A816" i="5"/>
  <c r="F816" i="5" s="1"/>
  <c r="A817" i="5"/>
  <c r="F817" i="5" s="1"/>
  <c r="A818" i="5"/>
  <c r="F818" i="5" s="1"/>
  <c r="A819" i="5"/>
  <c r="F819" i="5" s="1"/>
  <c r="A820" i="5"/>
  <c r="F820" i="5" s="1"/>
  <c r="A821" i="5"/>
  <c r="F821" i="5" s="1"/>
  <c r="A822" i="5"/>
  <c r="F822" i="5" s="1"/>
  <c r="A823" i="5"/>
  <c r="F823" i="5" s="1"/>
  <c r="A824" i="5"/>
  <c r="F824" i="5" s="1"/>
  <c r="A825" i="5"/>
  <c r="F825" i="5" s="1"/>
  <c r="A826" i="5"/>
  <c r="F826" i="5" s="1"/>
  <c r="A827" i="5"/>
  <c r="F827" i="5" s="1"/>
  <c r="A828" i="5"/>
  <c r="F828" i="5" s="1"/>
  <c r="A829" i="5"/>
  <c r="F829" i="5" s="1"/>
  <c r="A830" i="5"/>
  <c r="F830" i="5" s="1"/>
  <c r="A831" i="5"/>
  <c r="F831" i="5" s="1"/>
  <c r="A832" i="5"/>
  <c r="F832" i="5" s="1"/>
  <c r="A833" i="5"/>
  <c r="F833" i="5" s="1"/>
  <c r="A834" i="5"/>
  <c r="F834" i="5" s="1"/>
  <c r="A835" i="5"/>
  <c r="F835" i="5" s="1"/>
  <c r="A836" i="5"/>
  <c r="F836" i="5" s="1"/>
  <c r="A837" i="5"/>
  <c r="F837" i="5" s="1"/>
  <c r="A838" i="5"/>
  <c r="F838" i="5" s="1"/>
  <c r="A839" i="5"/>
  <c r="F839" i="5" s="1"/>
  <c r="A840" i="5"/>
  <c r="F840" i="5" s="1"/>
  <c r="A841" i="5"/>
  <c r="F841" i="5" s="1"/>
  <c r="A842" i="5"/>
  <c r="F842" i="5" s="1"/>
  <c r="A843" i="5"/>
  <c r="F843" i="5" s="1"/>
  <c r="A844" i="5"/>
  <c r="F844" i="5" s="1"/>
  <c r="A845" i="5"/>
  <c r="F845" i="5" s="1"/>
  <c r="A846" i="5"/>
  <c r="F846" i="5" s="1"/>
  <c r="A847" i="5"/>
  <c r="F847" i="5" s="1"/>
  <c r="A848" i="5"/>
  <c r="F848" i="5" s="1"/>
  <c r="A849" i="5"/>
  <c r="F849" i="5" s="1"/>
  <c r="A850" i="5"/>
  <c r="F850" i="5" s="1"/>
  <c r="A851" i="5"/>
  <c r="F851" i="5" s="1"/>
  <c r="A852" i="5"/>
  <c r="F852" i="5" s="1"/>
  <c r="A853" i="5"/>
  <c r="F853" i="5" s="1"/>
  <c r="A854" i="5"/>
  <c r="F854" i="5" s="1"/>
  <c r="A855" i="5"/>
  <c r="F855" i="5" s="1"/>
  <c r="A856" i="5"/>
  <c r="F856" i="5" s="1"/>
  <c r="A857" i="5"/>
  <c r="F857" i="5" s="1"/>
  <c r="A858" i="5"/>
  <c r="F858" i="5" s="1"/>
  <c r="A859" i="5"/>
  <c r="F859" i="5" s="1"/>
  <c r="A860" i="5"/>
  <c r="F860" i="5" s="1"/>
  <c r="A861" i="5"/>
  <c r="F861" i="5" s="1"/>
  <c r="A862" i="5"/>
  <c r="F862" i="5" s="1"/>
  <c r="A863" i="5"/>
  <c r="F863" i="5" s="1"/>
  <c r="A864" i="5"/>
  <c r="F864" i="5" s="1"/>
  <c r="A865" i="5"/>
  <c r="F865" i="5" s="1"/>
  <c r="A866" i="5"/>
  <c r="F866" i="5" s="1"/>
  <c r="A867" i="5"/>
  <c r="F867" i="5" s="1"/>
  <c r="A868" i="5"/>
  <c r="F868" i="5" s="1"/>
  <c r="A869" i="5"/>
  <c r="F869" i="5" s="1"/>
  <c r="A870" i="5"/>
  <c r="F870" i="5" s="1"/>
  <c r="A871" i="5"/>
  <c r="F871" i="5" s="1"/>
  <c r="A872" i="5"/>
  <c r="F872" i="5" s="1"/>
  <c r="A873" i="5"/>
  <c r="F873" i="5" s="1"/>
  <c r="A874" i="5"/>
  <c r="F874" i="5" s="1"/>
  <c r="A875" i="5"/>
  <c r="F875" i="5" s="1"/>
  <c r="A876" i="5"/>
  <c r="F876" i="5" s="1"/>
  <c r="A877" i="5"/>
  <c r="F877" i="5" s="1"/>
  <c r="A878" i="5"/>
  <c r="F878" i="5" s="1"/>
  <c r="A879" i="5"/>
  <c r="F879" i="5" s="1"/>
  <c r="A880" i="5"/>
  <c r="F880" i="5" s="1"/>
  <c r="A881" i="5"/>
  <c r="F881" i="5" s="1"/>
  <c r="A882" i="5"/>
  <c r="F882" i="5" s="1"/>
  <c r="A883" i="5"/>
  <c r="F883" i="5" s="1"/>
  <c r="A884" i="5"/>
  <c r="F884" i="5" s="1"/>
  <c r="A885" i="5"/>
  <c r="F885" i="5" s="1"/>
  <c r="A886" i="5"/>
  <c r="F886" i="5" s="1"/>
  <c r="A887" i="5"/>
  <c r="F887" i="5" s="1"/>
  <c r="A888" i="5"/>
  <c r="F888" i="5" s="1"/>
  <c r="A889" i="5"/>
  <c r="F889" i="5" s="1"/>
  <c r="A890" i="5"/>
  <c r="F890" i="5" s="1"/>
  <c r="A891" i="5"/>
  <c r="F891" i="5" s="1"/>
  <c r="A892" i="5"/>
  <c r="F892" i="5" s="1"/>
  <c r="A893" i="5"/>
  <c r="F893" i="5" s="1"/>
  <c r="A894" i="5"/>
  <c r="F894" i="5" s="1"/>
  <c r="A895" i="5"/>
  <c r="F895" i="5" s="1"/>
  <c r="A896" i="5"/>
  <c r="F896" i="5" s="1"/>
  <c r="A897" i="5"/>
  <c r="F897" i="5" s="1"/>
  <c r="A898" i="5"/>
  <c r="F898" i="5" s="1"/>
  <c r="A899" i="5"/>
  <c r="F899" i="5" s="1"/>
  <c r="A900" i="5"/>
  <c r="F900" i="5" s="1"/>
  <c r="A901" i="5"/>
  <c r="F901" i="5" s="1"/>
  <c r="A902" i="5"/>
  <c r="F902" i="5" s="1"/>
  <c r="A903" i="5"/>
  <c r="F903" i="5" s="1"/>
  <c r="A904" i="5"/>
  <c r="F904" i="5" s="1"/>
  <c r="A905" i="5"/>
  <c r="F905" i="5" s="1"/>
  <c r="A906" i="5"/>
  <c r="F906" i="5" s="1"/>
  <c r="A907" i="5"/>
  <c r="F907" i="5" s="1"/>
  <c r="A908" i="5"/>
  <c r="F908" i="5" s="1"/>
  <c r="A909" i="5"/>
  <c r="F909" i="5" s="1"/>
  <c r="A910" i="5"/>
  <c r="F910" i="5" s="1"/>
  <c r="A911" i="5"/>
  <c r="F911" i="5" s="1"/>
  <c r="A912" i="5"/>
  <c r="F912" i="5" s="1"/>
  <c r="A913" i="5"/>
  <c r="F913" i="5" s="1"/>
  <c r="A914" i="5"/>
  <c r="F914" i="5" s="1"/>
  <c r="A915" i="5"/>
  <c r="F915" i="5" s="1"/>
  <c r="A916" i="5"/>
  <c r="F916" i="5" s="1"/>
  <c r="A917" i="5"/>
  <c r="F917" i="5" s="1"/>
  <c r="A918" i="5"/>
  <c r="F918" i="5" s="1"/>
  <c r="A919" i="5"/>
  <c r="F919" i="5" s="1"/>
  <c r="A920" i="5"/>
  <c r="F920" i="5" s="1"/>
  <c r="A921" i="5"/>
  <c r="F921" i="5" s="1"/>
  <c r="A922" i="5"/>
  <c r="F922" i="5" s="1"/>
  <c r="A923" i="5"/>
  <c r="F923" i="5" s="1"/>
  <c r="A924" i="5"/>
  <c r="F924" i="5" s="1"/>
  <c r="A925" i="5"/>
  <c r="F925" i="5" s="1"/>
  <c r="A926" i="5"/>
  <c r="F926" i="5" s="1"/>
  <c r="A927" i="5"/>
  <c r="F927" i="5" s="1"/>
  <c r="A928" i="5"/>
  <c r="F928" i="5" s="1"/>
  <c r="A929" i="5"/>
  <c r="F929" i="5" s="1"/>
  <c r="A930" i="5"/>
  <c r="F930" i="5" s="1"/>
  <c r="A931" i="5"/>
  <c r="F931" i="5" s="1"/>
  <c r="A932" i="5"/>
  <c r="F932" i="5" s="1"/>
  <c r="A933" i="5"/>
  <c r="F933" i="5" s="1"/>
  <c r="A934" i="5"/>
  <c r="F934" i="5" s="1"/>
  <c r="A935" i="5"/>
  <c r="F935" i="5" s="1"/>
  <c r="A936" i="5"/>
  <c r="F936" i="5" s="1"/>
  <c r="A937" i="5"/>
  <c r="F937" i="5" s="1"/>
  <c r="A938" i="5"/>
  <c r="F938" i="5" s="1"/>
  <c r="A939" i="5"/>
  <c r="F939" i="5" s="1"/>
  <c r="A940" i="5"/>
  <c r="F940" i="5" s="1"/>
  <c r="A941" i="5"/>
  <c r="F941" i="5" s="1"/>
  <c r="A942" i="5"/>
  <c r="F942" i="5" s="1"/>
  <c r="A943" i="5"/>
  <c r="F943" i="5" s="1"/>
  <c r="A944" i="5"/>
  <c r="F944" i="5" s="1"/>
  <c r="A945" i="5"/>
  <c r="F945" i="5" s="1"/>
  <c r="A946" i="5"/>
  <c r="F946" i="5" s="1"/>
  <c r="A947" i="5"/>
  <c r="F947" i="5" s="1"/>
  <c r="A948" i="5"/>
  <c r="F948" i="5" s="1"/>
  <c r="A949" i="5"/>
  <c r="F949" i="5" s="1"/>
  <c r="A950" i="5"/>
  <c r="F950" i="5" s="1"/>
  <c r="A951" i="5"/>
  <c r="F951" i="5" s="1"/>
  <c r="A952" i="5"/>
  <c r="F952" i="5" s="1"/>
  <c r="A953" i="5"/>
  <c r="F953" i="5" s="1"/>
  <c r="A954" i="5"/>
  <c r="F954" i="5" s="1"/>
  <c r="A955" i="5"/>
  <c r="F955" i="5" s="1"/>
  <c r="A956" i="5"/>
  <c r="F956" i="5" s="1"/>
  <c r="A957" i="5"/>
  <c r="F957" i="5" s="1"/>
  <c r="A958" i="5"/>
  <c r="F958" i="5" s="1"/>
  <c r="A959" i="5"/>
  <c r="F959" i="5" s="1"/>
  <c r="A960" i="5"/>
  <c r="F960" i="5" s="1"/>
  <c r="A961" i="5"/>
  <c r="F961" i="5" s="1"/>
  <c r="A962" i="5"/>
  <c r="F962" i="5" s="1"/>
  <c r="A963" i="5"/>
  <c r="F963" i="5" s="1"/>
  <c r="A964" i="5"/>
  <c r="F964" i="5" s="1"/>
  <c r="A965" i="5"/>
  <c r="F965" i="5" s="1"/>
  <c r="A966" i="5"/>
  <c r="F966" i="5" s="1"/>
  <c r="A967" i="5"/>
  <c r="F967" i="5" s="1"/>
  <c r="A968" i="5"/>
  <c r="F968" i="5" s="1"/>
  <c r="A969" i="5"/>
  <c r="F969" i="5" s="1"/>
  <c r="A970" i="5"/>
  <c r="F970" i="5" s="1"/>
  <c r="A971" i="5"/>
  <c r="F971" i="5" s="1"/>
  <c r="A972" i="5"/>
  <c r="F972" i="5" s="1"/>
  <c r="A973" i="5"/>
  <c r="F973" i="5" s="1"/>
  <c r="A974" i="5"/>
  <c r="F974" i="5" s="1"/>
  <c r="A975" i="5"/>
  <c r="F975" i="5" s="1"/>
  <c r="A976" i="5"/>
  <c r="F976" i="5" s="1"/>
  <c r="A977" i="5"/>
  <c r="F977" i="5" s="1"/>
  <c r="A978" i="5"/>
  <c r="F978" i="5" s="1"/>
  <c r="A979" i="5"/>
  <c r="F979" i="5" s="1"/>
  <c r="A980" i="5"/>
  <c r="F980" i="5" s="1"/>
  <c r="A981" i="5"/>
  <c r="F981" i="5" s="1"/>
  <c r="A982" i="5"/>
  <c r="F982" i="5" s="1"/>
  <c r="A983" i="5"/>
  <c r="F983" i="5" s="1"/>
  <c r="A984" i="5"/>
  <c r="F984" i="5" s="1"/>
  <c r="A985" i="5"/>
  <c r="F985" i="5" s="1"/>
  <c r="A986" i="5"/>
  <c r="F986" i="5" s="1"/>
  <c r="A987" i="5"/>
  <c r="F987" i="5" s="1"/>
  <c r="A988" i="5"/>
  <c r="F988" i="5" s="1"/>
  <c r="A989" i="5"/>
  <c r="F989" i="5" s="1"/>
  <c r="A990" i="5"/>
  <c r="F990" i="5" s="1"/>
  <c r="A991" i="5"/>
  <c r="F991" i="5" s="1"/>
  <c r="A992" i="5"/>
  <c r="F992" i="5" s="1"/>
  <c r="A993" i="5"/>
  <c r="F993" i="5" s="1"/>
  <c r="A994" i="5"/>
  <c r="F994" i="5" s="1"/>
  <c r="A995" i="5"/>
  <c r="F995" i="5" s="1"/>
  <c r="A996" i="5"/>
  <c r="F996" i="5" s="1"/>
  <c r="A997" i="5"/>
  <c r="F997" i="5" s="1"/>
  <c r="A998" i="5"/>
  <c r="F998" i="5" s="1"/>
  <c r="A999" i="5"/>
  <c r="F999" i="5" s="1"/>
  <c r="A1000" i="5"/>
  <c r="F1000" i="5" s="1"/>
  <c r="A1" i="5"/>
  <c r="F500" i="5" l="1"/>
  <c r="F496" i="5"/>
  <c r="F492" i="5"/>
  <c r="F488" i="5"/>
  <c r="F484" i="5"/>
  <c r="F480" i="5"/>
  <c r="F476" i="5"/>
  <c r="F472" i="5"/>
  <c r="F468" i="5"/>
  <c r="F464" i="5"/>
  <c r="F460" i="5"/>
  <c r="F456" i="5"/>
  <c r="F452" i="5"/>
  <c r="F448" i="5"/>
  <c r="F444" i="5"/>
  <c r="F440" i="5"/>
  <c r="F436" i="5"/>
  <c r="F432" i="5"/>
  <c r="F428" i="5"/>
  <c r="F424" i="5"/>
  <c r="F420" i="5"/>
  <c r="F416" i="5"/>
  <c r="F412" i="5"/>
  <c r="F408" i="5"/>
  <c r="F404" i="5"/>
  <c r="F400" i="5"/>
  <c r="F396" i="5"/>
  <c r="F392" i="5"/>
  <c r="F499" i="5"/>
  <c r="F495" i="5"/>
  <c r="F491" i="5"/>
  <c r="F487" i="5"/>
  <c r="F483" i="5"/>
  <c r="F479" i="5"/>
  <c r="F475" i="5"/>
  <c r="F471" i="5"/>
  <c r="F467" i="5"/>
  <c r="F463" i="5"/>
  <c r="F459" i="5"/>
  <c r="F455" i="5"/>
  <c r="F451" i="5"/>
  <c r="F447" i="5"/>
  <c r="F443" i="5"/>
  <c r="F439" i="5"/>
  <c r="F435" i="5"/>
  <c r="F431" i="5"/>
  <c r="F427" i="5"/>
  <c r="F423" i="5"/>
  <c r="F419" i="5"/>
  <c r="F415" i="5"/>
  <c r="F411" i="5"/>
  <c r="F407" i="5"/>
  <c r="F403" i="5"/>
  <c r="F399" i="5"/>
  <c r="F395" i="5"/>
  <c r="F391" i="5"/>
  <c r="F387" i="5"/>
  <c r="F383" i="5"/>
  <c r="F379" i="5"/>
  <c r="F375" i="5"/>
  <c r="F371" i="5"/>
  <c r="F367" i="5"/>
  <c r="F363" i="5"/>
  <c r="F359" i="5"/>
  <c r="F355" i="5"/>
  <c r="F351" i="5"/>
  <c r="F347" i="5"/>
  <c r="F343" i="5"/>
  <c r="F339" i="5"/>
  <c r="F335" i="5"/>
  <c r="F331" i="5"/>
  <c r="F327" i="5"/>
  <c r="F323" i="5"/>
  <c r="F498" i="5"/>
  <c r="F494" i="5"/>
  <c r="F490" i="5"/>
  <c r="F486" i="5"/>
  <c r="F482" i="5"/>
  <c r="F478" i="5"/>
  <c r="F474" i="5"/>
  <c r="F470" i="5"/>
  <c r="F466" i="5"/>
  <c r="F462" i="5"/>
  <c r="F458" i="5"/>
  <c r="F454" i="5"/>
  <c r="F450" i="5"/>
  <c r="F446" i="5"/>
  <c r="F442" i="5"/>
  <c r="F438" i="5"/>
  <c r="F434" i="5"/>
  <c r="F430" i="5"/>
  <c r="F426" i="5"/>
  <c r="F422" i="5"/>
  <c r="F418" i="5"/>
  <c r="F414" i="5"/>
  <c r="F410" i="5"/>
  <c r="F406" i="5"/>
  <c r="F402" i="5"/>
  <c r="F398" i="5"/>
  <c r="F394" i="5"/>
  <c r="F390" i="5"/>
  <c r="F497" i="5"/>
  <c r="F493" i="5"/>
  <c r="F489" i="5"/>
  <c r="F485" i="5"/>
  <c r="F481" i="5"/>
  <c r="F477" i="5"/>
  <c r="F473" i="5"/>
  <c r="F469" i="5"/>
  <c r="F465" i="5"/>
  <c r="F461" i="5"/>
  <c r="F457" i="5"/>
  <c r="F453" i="5"/>
  <c r="F449" i="5"/>
  <c r="F445" i="5"/>
  <c r="F441" i="5"/>
  <c r="F437" i="5"/>
  <c r="F433" i="5"/>
  <c r="F429" i="5"/>
  <c r="F425" i="5"/>
  <c r="F421" i="5"/>
  <c r="F417" i="5"/>
  <c r="F413" i="5"/>
  <c r="F409" i="5"/>
  <c r="F405" i="5"/>
  <c r="F401" i="5"/>
  <c r="F397" i="5"/>
  <c r="F393" i="5"/>
  <c r="F389" i="5"/>
  <c r="F385" i="5"/>
  <c r="F381" i="5"/>
  <c r="F377" i="5"/>
  <c r="F373" i="5"/>
  <c r="F369" i="5"/>
  <c r="F365" i="5"/>
  <c r="F361" i="5"/>
  <c r="F357" i="5"/>
  <c r="F353" i="5"/>
  <c r="F349" i="5"/>
  <c r="F345" i="5"/>
  <c r="F341" i="5"/>
  <c r="F337" i="5"/>
  <c r="F333" i="5"/>
  <c r="F329" i="5"/>
  <c r="F325" i="5"/>
  <c r="F321" i="5"/>
  <c r="F388" i="5"/>
  <c r="F384" i="5"/>
  <c r="F380" i="5"/>
  <c r="F376" i="5"/>
  <c r="F372" i="5"/>
  <c r="F368" i="5"/>
  <c r="F364" i="5"/>
  <c r="F360" i="5"/>
  <c r="F356" i="5"/>
  <c r="F352" i="5"/>
  <c r="F348" i="5"/>
  <c r="F344" i="5"/>
  <c r="F340" i="5"/>
  <c r="F336" i="5"/>
  <c r="F332" i="5"/>
  <c r="F328" i="5"/>
  <c r="F324" i="5"/>
  <c r="F320" i="5"/>
  <c r="F316" i="5"/>
  <c r="F312" i="5"/>
  <c r="F308" i="5"/>
  <c r="F304" i="5"/>
  <c r="F300" i="5"/>
  <c r="F296" i="5"/>
  <c r="F292" i="5"/>
  <c r="F288" i="5"/>
  <c r="F284" i="5"/>
  <c r="F280" i="5"/>
  <c r="F276" i="5"/>
  <c r="F272" i="5"/>
  <c r="F268" i="5"/>
  <c r="F264" i="5"/>
  <c r="F260" i="5"/>
  <c r="F256" i="5"/>
  <c r="F252" i="5"/>
  <c r="F248" i="5"/>
  <c r="F244" i="5"/>
  <c r="F240" i="5"/>
  <c r="F236" i="5"/>
  <c r="F232" i="5"/>
  <c r="F228" i="5"/>
  <c r="F224" i="5"/>
  <c r="F220" i="5"/>
  <c r="F216" i="5"/>
  <c r="F212" i="5"/>
  <c r="F208" i="5"/>
  <c r="F204" i="5"/>
  <c r="F200" i="5"/>
  <c r="F196" i="5"/>
  <c r="F192" i="5"/>
  <c r="F188" i="5"/>
  <c r="F184" i="5"/>
  <c r="F180" i="5"/>
  <c r="F176" i="5"/>
  <c r="F172" i="5"/>
  <c r="F168" i="5"/>
  <c r="F164" i="5"/>
  <c r="F160" i="5"/>
  <c r="F156" i="5"/>
  <c r="F152" i="5"/>
  <c r="F148" i="5"/>
  <c r="F144" i="5"/>
  <c r="F140" i="5"/>
  <c r="F136" i="5"/>
  <c r="F132" i="5"/>
  <c r="F128" i="5"/>
  <c r="F124" i="5"/>
  <c r="F120" i="5"/>
  <c r="F116" i="5"/>
  <c r="F112" i="5"/>
  <c r="F108" i="5"/>
  <c r="F104" i="5"/>
  <c r="F100" i="5"/>
  <c r="F96" i="5"/>
  <c r="F92" i="5"/>
  <c r="F88" i="5"/>
  <c r="F84" i="5"/>
  <c r="F80" i="5"/>
  <c r="F76" i="5"/>
  <c r="F72" i="5"/>
  <c r="F68" i="5"/>
  <c r="F64" i="5"/>
  <c r="F60" i="5"/>
  <c r="F56" i="5"/>
  <c r="F52" i="5"/>
  <c r="F319" i="5"/>
  <c r="F315" i="5"/>
  <c r="F311" i="5"/>
  <c r="F307" i="5"/>
  <c r="F303" i="5"/>
  <c r="F299" i="5"/>
  <c r="F295" i="5"/>
  <c r="F291" i="5"/>
  <c r="F287" i="5"/>
  <c r="F283" i="5"/>
  <c r="F279" i="5"/>
  <c r="F275" i="5"/>
  <c r="F271" i="5"/>
  <c r="F267" i="5"/>
  <c r="F263" i="5"/>
  <c r="F259" i="5"/>
  <c r="F255" i="5"/>
  <c r="F251" i="5"/>
  <c r="F247" i="5"/>
  <c r="F243" i="5"/>
  <c r="F239" i="5"/>
  <c r="F235" i="5"/>
  <c r="F231" i="5"/>
  <c r="F227" i="5"/>
  <c r="F223" i="5"/>
  <c r="F219" i="5"/>
  <c r="F215" i="5"/>
  <c r="F211" i="5"/>
  <c r="F207" i="5"/>
  <c r="F203" i="5"/>
  <c r="F199" i="5"/>
  <c r="F195" i="5"/>
  <c r="F191" i="5"/>
  <c r="F187" i="5"/>
  <c r="F183" i="5"/>
  <c r="F179" i="5"/>
  <c r="F175" i="5"/>
  <c r="F171" i="5"/>
  <c r="F167" i="5"/>
  <c r="F163" i="5"/>
  <c r="F159" i="5"/>
  <c r="F155" i="5"/>
  <c r="F151" i="5"/>
  <c r="F147" i="5"/>
  <c r="F143" i="5"/>
  <c r="F139" i="5"/>
  <c r="F135" i="5"/>
  <c r="F131" i="5"/>
  <c r="F127" i="5"/>
  <c r="F123" i="5"/>
  <c r="F119" i="5"/>
  <c r="F115" i="5"/>
  <c r="F111" i="5"/>
  <c r="F107" i="5"/>
  <c r="F103" i="5"/>
  <c r="F99" i="5"/>
  <c r="F95" i="5"/>
  <c r="F91" i="5"/>
  <c r="F87" i="5"/>
  <c r="F83" i="5"/>
  <c r="F79" i="5"/>
  <c r="F75" i="5"/>
  <c r="F71" i="5"/>
  <c r="F67" i="5"/>
  <c r="F63" i="5"/>
  <c r="F59" i="5"/>
  <c r="F55" i="5"/>
  <c r="F51" i="5"/>
  <c r="F386" i="5"/>
  <c r="F382" i="5"/>
  <c r="F378" i="5"/>
  <c r="F374" i="5"/>
  <c r="F370" i="5"/>
  <c r="F366" i="5"/>
  <c r="F362" i="5"/>
  <c r="F358" i="5"/>
  <c r="F354" i="5"/>
  <c r="F350" i="5"/>
  <c r="F346" i="5"/>
  <c r="F342" i="5"/>
  <c r="F338" i="5"/>
  <c r="F334" i="5"/>
  <c r="F330" i="5"/>
  <c r="F326" i="5"/>
  <c r="F322" i="5"/>
  <c r="F318" i="5"/>
  <c r="F314" i="5"/>
  <c r="F310" i="5"/>
  <c r="F306" i="5"/>
  <c r="F302" i="5"/>
  <c r="F298" i="5"/>
  <c r="F294" i="5"/>
  <c r="F290" i="5"/>
  <c r="F286" i="5"/>
  <c r="F282" i="5"/>
  <c r="F278" i="5"/>
  <c r="F274" i="5"/>
  <c r="F270" i="5"/>
  <c r="F266" i="5"/>
  <c r="F262" i="5"/>
  <c r="F258" i="5"/>
  <c r="F254" i="5"/>
  <c r="F250" i="5"/>
  <c r="F246" i="5"/>
  <c r="F242" i="5"/>
  <c r="F238" i="5"/>
  <c r="F234" i="5"/>
  <c r="F230" i="5"/>
  <c r="F226" i="5"/>
  <c r="F222" i="5"/>
  <c r="F218" i="5"/>
  <c r="F214" i="5"/>
  <c r="F210" i="5"/>
  <c r="F206" i="5"/>
  <c r="F202" i="5"/>
  <c r="F198" i="5"/>
  <c r="F194" i="5"/>
  <c r="F190" i="5"/>
  <c r="F186" i="5"/>
  <c r="F182" i="5"/>
  <c r="F178" i="5"/>
  <c r="F174" i="5"/>
  <c r="F170" i="5"/>
  <c r="F166" i="5"/>
  <c r="F162" i="5"/>
  <c r="F158" i="5"/>
  <c r="F154" i="5"/>
  <c r="F150" i="5"/>
  <c r="F146" i="5"/>
  <c r="F142" i="5"/>
  <c r="F138" i="5"/>
  <c r="F134" i="5"/>
  <c r="F130" i="5"/>
  <c r="F126" i="5"/>
  <c r="F122" i="5"/>
  <c r="F118" i="5"/>
  <c r="F114" i="5"/>
  <c r="F110" i="5"/>
  <c r="F106" i="5"/>
  <c r="F102" i="5"/>
  <c r="F98" i="5"/>
  <c r="F94" i="5"/>
  <c r="F90" i="5"/>
  <c r="F86" i="5"/>
  <c r="F82" i="5"/>
  <c r="F78" i="5"/>
  <c r="F74" i="5"/>
  <c r="F70" i="5"/>
  <c r="F66" i="5"/>
  <c r="F62" i="5"/>
  <c r="F58" i="5"/>
  <c r="F54" i="5"/>
  <c r="F317" i="5"/>
  <c r="F313" i="5"/>
  <c r="F309" i="5"/>
  <c r="F305" i="5"/>
  <c r="F301" i="5"/>
  <c r="F297" i="5"/>
  <c r="F293" i="5"/>
  <c r="F289" i="5"/>
  <c r="F285" i="5"/>
  <c r="F281" i="5"/>
  <c r="F277" i="5"/>
  <c r="F273" i="5"/>
  <c r="F269" i="5"/>
  <c r="F265" i="5"/>
  <c r="F261" i="5"/>
  <c r="F257" i="5"/>
  <c r="F253" i="5"/>
  <c r="F249" i="5"/>
  <c r="F245" i="5"/>
  <c r="F241" i="5"/>
  <c r="F237" i="5"/>
  <c r="F233" i="5"/>
  <c r="F229" i="5"/>
  <c r="F225" i="5"/>
  <c r="F221" i="5"/>
  <c r="F217" i="5"/>
  <c r="F213" i="5"/>
  <c r="F209" i="5"/>
  <c r="F205" i="5"/>
  <c r="F201" i="5"/>
  <c r="F197" i="5"/>
  <c r="F193" i="5"/>
  <c r="F189" i="5"/>
  <c r="F185" i="5"/>
  <c r="F181" i="5"/>
  <c r="F177" i="5"/>
  <c r="F173" i="5"/>
  <c r="F169" i="5"/>
  <c r="F165" i="5"/>
  <c r="F161" i="5"/>
  <c r="F157" i="5"/>
  <c r="F153" i="5"/>
  <c r="F149" i="5"/>
  <c r="F145" i="5"/>
  <c r="F141" i="5"/>
  <c r="F137" i="5"/>
  <c r="F133" i="5"/>
  <c r="F129" i="5"/>
  <c r="F125" i="5"/>
  <c r="F121" i="5"/>
  <c r="F117" i="5"/>
  <c r="F113" i="5"/>
  <c r="F109" i="5"/>
  <c r="F105" i="5"/>
  <c r="F101" i="5"/>
  <c r="F97" i="5"/>
  <c r="F93" i="5"/>
  <c r="F89" i="5"/>
  <c r="F85" i="5"/>
  <c r="F81" i="5"/>
  <c r="F77" i="5"/>
  <c r="F73" i="5"/>
  <c r="F69" i="5"/>
  <c r="F65" i="5"/>
  <c r="F61" i="5"/>
  <c r="F57" i="5"/>
  <c r="F53" i="5"/>
  <c r="F2" i="5"/>
  <c r="F50" i="5"/>
  <c r="F48" i="5"/>
  <c r="F47" i="5"/>
  <c r="F45" i="5"/>
  <c r="F43" i="5"/>
  <c r="F42" i="5"/>
  <c r="F40" i="5"/>
  <c r="F38" i="5"/>
  <c r="F36" i="5"/>
  <c r="F35" i="5"/>
  <c r="F34" i="5"/>
  <c r="F33" i="5"/>
  <c r="F32" i="5"/>
  <c r="F31" i="5"/>
  <c r="F30" i="5"/>
  <c r="F29" i="5"/>
  <c r="F28" i="5"/>
  <c r="F27" i="5"/>
  <c r="F26" i="5"/>
  <c r="F25" i="5"/>
  <c r="F24" i="5"/>
  <c r="F23" i="5"/>
  <c r="F22" i="5"/>
  <c r="F21" i="5"/>
  <c r="F49" i="5"/>
  <c r="F46" i="5"/>
  <c r="F44" i="5"/>
  <c r="F41" i="5"/>
  <c r="F39" i="5"/>
  <c r="F37" i="5"/>
  <c r="F7" i="5"/>
  <c r="F3" i="5"/>
  <c r="F16" i="5"/>
  <c r="F20" i="5"/>
  <c r="F19" i="5"/>
  <c r="F15" i="5"/>
  <c r="F11" i="5"/>
  <c r="F8" i="5"/>
  <c r="F12" i="5"/>
  <c r="F4" i="5"/>
  <c r="F18" i="5"/>
  <c r="F14" i="5"/>
  <c r="F10" i="5"/>
  <c r="F6" i="5"/>
  <c r="F17" i="5"/>
  <c r="F13" i="5"/>
  <c r="F9" i="5"/>
  <c r="F5" i="5"/>
  <c r="F1" i="5"/>
  <c r="B3" i="5"/>
  <c r="G2" i="5" l="1"/>
  <c r="G4" i="5" s="1"/>
  <c r="G1" i="5"/>
  <c r="D7" i="18" l="1"/>
</calcChain>
</file>

<file path=xl/sharedStrings.xml><?xml version="1.0" encoding="utf-8"?>
<sst xmlns="http://schemas.openxmlformats.org/spreadsheetml/2006/main" count="247" uniqueCount="198">
  <si>
    <t># infected</t>
  </si>
  <si>
    <t>U.S. Plans a Major Shift in Testing Strategy</t>
  </si>
  <si>
    <t>By Apoorva Mandavilli</t>
  </si>
  <si>
    <t>Coronavirus testing at a factory in Wuhan, China, in May. The country used pooled testing in a campaign to test all 11 million residents of Wuhan, where the pandemic first emerged in late 2019.</t>
  </si>
  <si>
    <t>CHINATOPIX, via Associated Press</t>
  </si>
  <si>
    <t>The Trump administration plans to adopt a decades-old testing strategy that will vastly increase the number of coronavirus tests performed in the United States and permit widespread tracking of the virus as it surges across the country.</t>
  </si>
  <si>
    <t>The method, called pooled testing, signals a paradigm shift. Instead of carefully rationing tests to only those with symptoms, pooled testing would enable frequent surveillance of asymptomatic people. Mass identification of coronavirus infections could hasten the reopening of schools, offices and factories.</t>
  </si>
  <si>
    <t>“We’re in intensive discussions about how we’re going to do it,” Dr. Anthony S. Fauci, the country’s leading infectious disease expert, said in an interview. “We hope to get this off the ground as soon as possible.”</t>
  </si>
  <si>
    <t>In a call with reporters on Wednesday, Adm. Brett Giroir, deputy secretary of health and human services, said he expected the program to be up and running by the end of the summer.</t>
  </si>
  <si>
    <t>The Newswanger Meats plant in Shiloh, Ohio, in May. Pooled testing would not work as well in meatpacking plants as in lower-risk settings.</t>
  </si>
  <si>
    <t>Dane Rhys/Reuters</t>
  </si>
  <si>
    <t>“My assessment is that the data is very strong,” he said. By the time students return to universities, “pooling will be very mature.”</t>
  </si>
  <si>
    <t>Given the many advantages, experts said, health officials should have embraced pooled testing much sooner. The United States military has used the technique at its bases worldwide, and has done so since it first tested men for syphilis in the 1940s.</t>
  </si>
  <si>
    <t>Health officials in China, Germany, Israel and Thailand have all deployed pooled testing for the coronavirus. In Nebraska, a state scientist found a loophole that allowed him to circumvent federal prohibitions on the method. In Memphis, Dr. Manoj Jain, an infectious disease expert familiar with low-cost methods in India, has forged an ambitious plan to use the strategy.</t>
  </si>
  <si>
    <t>“I’m just wondering why the federal government does not mandate now that this be done to preserve the testing capacity,” said Dr. Jain, of Emory University. “We really haven’t learned from our counterparts in Europe and Asia.”</t>
  </si>
  <si>
    <t>Here’s how the technique works: A university, for example, takes samples from every one of its thousands of students by nasal swab, or perhaps saliva. Setting aside part of each individual’s sample, the lab combines the rest into a batch holding five to 10 samples each.</t>
  </si>
  <si>
    <t>The pooled sample is tested for coronavirus infection. Barring an unexpected outbreak, just 1 percent or 2 percent of the students are likely to be infected, so the overwhelming majority of pools are likely to test negative.</t>
  </si>
  <si>
    <t>But if a pool yields a positive result, the lab would retest the reserved parts of each individual sample that went into the pool, pinpointing the infected student. The strategy could be employed for as little as $3 per person per day, according an estimate from economists at the University of California, Berkeley.</t>
  </si>
  <si>
    <t>By testing large numbers of people at a fraction of the cost, time and necessary ingredients, pooled surveillance could be widely adopted by workplaces, religious organizations, and schools and universities seeking to reopen.</t>
  </si>
  <si>
    <t>The method works best in such settings, where the number infected is likely to be low, rather than in high-risk workplaces like meatpacking plants.</t>
  </si>
  <si>
    <t>The technique was used to process tests for H.I.V. as that epidemic took root in the United States, recalled Dr. Fauci, who said he had been recommending it to federal officials for months. “Right now, there clearly is a very open, sympathetic ear to this,” he said.</t>
  </si>
  <si>
    <t>Asked why the administration’s stance has changed now, Dr. Fauci referred to the alarming rise in infections nationwide. “Obviously, things are not going in the right direction,” he said.</t>
  </si>
  <si>
    <t>In the absence of federal guidance, some health officials have forged ahead on their own.</t>
  </si>
  <si>
    <t>In mid-March, as the number of infections in Nebraska climbed, the state was running out of supplies needed for coronavirus tests. The state lab had for years screened pooled samples of donated blood for pathogens and from pregnant women for sexually transmitted diseases.</t>
  </si>
  <si>
    <t>Peter Iwen, the lab’s director, estimated that pooling coronavirus samples could conserve supplies and increase testing capacity by at least 70 percent. He tried to persuade officials at the Centers for Disease Control and Prevention to allow its assay to be used for pooled testing.</t>
  </si>
  <si>
    <t>“They told me it’s an interesting concept, that’s as far as it went,” he said.</t>
  </si>
  <si>
    <t>Dr. Iwen also appealed to the Food and Drug Administration. Officials said the agency could not comment on pending applications for emergency use authorizations.</t>
  </si>
  <si>
    <t>But Gov. Pete Ricketts of Nebraska had declared a state of emergency on March 13, which meant that certain federal and state rules could be superseded. With permission from the governor, Dr. Iwen moved to put pooled testing in place.</t>
  </si>
  <si>
    <t>Looking for ideas to contain a coming surge in coronavirus infections, Mayor Jim Strickland of Memphis called Dr. Jain, who recalled a World Health Organization mission to India in November where he had seen pooled testing for tuberculosis.</t>
  </si>
  <si>
    <t>Dr. Jain, like Dr. Iwen, found that in the federal government, “there was no one really encouraging this to be done.” But he proceeded with the mayor’s blessing. Hundreds of Memphis firefighters, police officers and city workers volunteered to swab their own noses.</t>
  </si>
  <si>
    <t>The lab tested the samples in batches of three, five, seven or 10, and determined that pooling seemed to work best with batches of seven. The data were submitted to the F.D.A.; the agency has responded positively, but has not yet authorized the pooled method, Dr. Jain said.</t>
  </si>
  <si>
    <t>Pooled surveillance has its limitations. The savings in time and expense thin out when the number of infected people rises above 10 per 100. Because so many pools then are likely to yield positive results, laboratories wind up testing huge numbers of individual samples.</t>
  </si>
  <si>
    <t>Nebraska, for example, suspended its program about a month ago when meatpacking plants in the state exploded with coronavirus infections and the rate of positive samples arriving at the lab spiked above 10 percent.</t>
  </si>
  <si>
    <t>The technique also loses accuracy beyond that range. Dr. Jain said that weakness was not a pressing concern, because pooled testing’s main goal is to identify people who have a high viral load and could transmit the virus, not simply to find every infected person.</t>
  </si>
  <si>
    <t>“This is not a diagnostic test, but a screening test,” he said. “The bar can be much lower for a screening test.”</t>
  </si>
  <si>
    <t>The F.D.A. has released guidelines for developers to adapt their tests to pooled samples. The agency is also asking manufacturers to permit labs to use the tests without being explicitly authorized by the F.D.A. to do so.</t>
  </si>
  <si>
    <t>“If the F.D.A. is able to do this, I think it would be a big deal for the U.S.,” Dr. Iwen said.</t>
  </si>
  <si>
    <t>Federal law forbids any lab without the right credentials from conducting diagnostic tests and revealing the results to patients. But on June 19, the Centers for Medicare and Medicaid Services, which oversees lab testing, said it did not consider pooled surveillance to be diagnostic — meaning any private or academic lab can screen and reveal the grouped results from a pool to the set of patients who contributed samples.</t>
  </si>
  <si>
    <t>But if a batch tests positive, the retesting of each patient’s sample would be considered a diagnosis and need to come from a certified lab — tacking on a delay of several days for the verdict — noted Kelly Wroblewski, chief of infectious diseases at the Association of Public Health Laboratories.</t>
  </si>
  <si>
    <t>“That’s where I think we probably start to disagree with pooling as a strategy,” Ms. Wroblewski said. The F.D.A. and C.M.S. have always required screening tests to be done at a certified lab, so the change in policy needs further discussion, she said.</t>
  </si>
  <si>
    <t>She added that pooling was also unlikely to be useful at most state labs, which now tend to see samples from at least 15 infected people for every 100, well above the recommended cutoff of 10 percent. “I don’t think it’s going to solve all our problems,” she said.</t>
  </si>
  <si>
    <t>Dr. Thomas R. Frieden, a former director of the C.D.C., warned that any testing strategy was unlikely to succeed without isolation of those tested until results are available, and reasonable options for isolating away from the home for anyone who is found to be infected.</t>
  </si>
  <si>
    <t>“What I find both frustrating and dangerous is the consistent failure to understand that testing, in and of itself, pooled or not, does little or no good,” Dr. Frieden said in a email.</t>
  </si>
  <si>
    <t>“What good is testing if the results take four days to come back and infectious people aren’t isolated in the interim? What good is testing if contact tracing doesn’t identify and warn exposed people quickly?”</t>
  </si>
  <si>
    <t>Dr. Fauci acknowledged that the country was not adequately isolating people. But, he added, above a certain level of infection, “the core paradigm of identification, isolation and contact tracing just doesn’t work.”</t>
  </si>
  <si>
    <t>Faced with rising cases in multiple states, he said, the administration is consulting with statisticians to estimate the ideal proportions for a pool in a particular location.</t>
  </si>
  <si>
    <t>In the meantime, more states have come around to the idea. Dr. Iwen said that in the past three weeks, about a dozen state lab directors had contacted him to ask about Nebraska’s experience.</t>
  </si>
  <si>
    <t>Even in states like Arizona, where the percentage of positive tests may exceed 20 percent, pooled testing could be used in settings such as schools where the prevalence is likely to be much lower, he said — especially as the shortage of testing supplies continues to be a problem.</t>
  </si>
  <si>
    <t>“We’re being asked to expand surveillance testing to large populations of people, and there quite frankly is not enough reagents to be able to do that,” he said, referring to chemicals used in diagnostic tests. “It’s becoming a national discussion now.”</t>
  </si>
  <si>
    <t>nyti.ms/2NNntDT</t>
  </si>
  <si>
    <t>Source:</t>
  </si>
  <si>
    <r>
      <rPr>
        <i/>
        <sz val="11"/>
        <color theme="1"/>
        <rFont val="Calibri"/>
        <family val="2"/>
        <scheme val="minor"/>
      </rPr>
      <t>The New York Times</t>
    </r>
    <r>
      <rPr>
        <sz val="11"/>
        <color theme="1"/>
        <rFont val="Calibri"/>
        <family val="2"/>
        <scheme val="minor"/>
      </rPr>
      <t xml:space="preserve"> July 1, 2020</t>
    </r>
  </si>
  <si>
    <t>check</t>
  </si>
  <si>
    <t>groups to test</t>
  </si>
  <si>
    <t>total tests</t>
  </si>
  <si>
    <t>infection rate</t>
  </si>
  <si>
    <t>prob anyone in group infected</t>
  </si>
  <si>
    <t>prob no one in group infected</t>
  </si>
  <si>
    <t>E[# tests]</t>
  </si>
  <si>
    <t>E[# groups]</t>
  </si>
  <si>
    <t>group size</t>
  </si>
  <si>
    <t>GS</t>
  </si>
  <si>
    <t>E[#tests]</t>
  </si>
  <si>
    <r>
      <t>1-GS</t>
    </r>
    <r>
      <rPr>
        <vertAlign val="superscript"/>
        <sz val="11"/>
        <color theme="1"/>
        <rFont val="Calibri"/>
        <family val="2"/>
        <scheme val="minor"/>
      </rPr>
      <t>2</t>
    </r>
    <r>
      <rPr>
        <sz val="11"/>
        <color theme="1"/>
        <rFont val="Calibri"/>
        <family val="2"/>
        <scheme val="minor"/>
      </rPr>
      <t>(1-IR)</t>
    </r>
    <r>
      <rPr>
        <vertAlign val="superscript"/>
        <sz val="11"/>
        <color theme="1"/>
        <rFont val="Calibri"/>
        <family val="2"/>
        <scheme val="minor"/>
      </rPr>
      <t>GS</t>
    </r>
    <r>
      <rPr>
        <sz val="11"/>
        <color theme="1"/>
        <rFont val="Calibri"/>
        <family val="2"/>
        <scheme val="minor"/>
      </rPr>
      <t>IR</t>
    </r>
  </si>
  <si>
    <t>a</t>
  </si>
  <si>
    <t>b</t>
  </si>
  <si>
    <t>a ln b</t>
  </si>
  <si>
    <t>ln b</t>
  </si>
  <si>
    <t>W(a ln b)</t>
  </si>
  <si>
    <t>Goal Seek</t>
  </si>
  <si>
    <r>
      <t>1+GS</t>
    </r>
    <r>
      <rPr>
        <vertAlign val="superscript"/>
        <sz val="11"/>
        <color theme="1"/>
        <rFont val="Calibri"/>
        <family val="2"/>
        <scheme val="minor"/>
      </rPr>
      <t>2</t>
    </r>
    <r>
      <rPr>
        <sz val="11"/>
        <color theme="1"/>
        <rFont val="Calibri"/>
        <family val="2"/>
        <scheme val="minor"/>
      </rPr>
      <t>(1-IR)</t>
    </r>
    <r>
      <rPr>
        <vertAlign val="superscript"/>
        <sz val="11"/>
        <color theme="1"/>
        <rFont val="Calibri"/>
        <family val="2"/>
        <scheme val="minor"/>
      </rPr>
      <t>GS</t>
    </r>
    <r>
      <rPr>
        <sz val="11"/>
        <color theme="1"/>
        <rFont val="Calibri"/>
        <family val="2"/>
        <scheme val="minor"/>
      </rPr>
      <t>ln(1-IR) for IR=5%</t>
    </r>
  </si>
  <si>
    <t>a1</t>
  </si>
  <si>
    <t>a2</t>
  </si>
  <si>
    <t>x^x=2</t>
  </si>
  <si>
    <t>lnx e^lnx = ln2</t>
  </si>
  <si>
    <t>a0</t>
  </si>
  <si>
    <t>f'(a)</t>
  </si>
  <si>
    <t>f(a)</t>
  </si>
  <si>
    <t>a3</t>
  </si>
  <si>
    <t>a4</t>
  </si>
  <si>
    <t>a5</t>
  </si>
  <si>
    <t>a6</t>
  </si>
  <si>
    <t>a7</t>
  </si>
  <si>
    <t>a8</t>
  </si>
  <si>
    <t>a9</t>
  </si>
  <si>
    <t>a10</t>
  </si>
  <si>
    <t>a11</t>
  </si>
  <si>
    <t>a12</t>
  </si>
  <si>
    <t>Newton-Raphson</t>
  </si>
  <si>
    <t>x</t>
  </si>
  <si>
    <t>z</t>
  </si>
  <si>
    <t>W(z)</t>
  </si>
  <si>
    <t>Input z=ln(2) to get solution to x^x=2 as e^W(ln(2))</t>
  </si>
  <si>
    <t>Input z = alnb to get solution to xb^x=a</t>
  </si>
  <si>
    <t>xb^x</t>
  </si>
  <si>
    <t>W(z)*e^W(z)</t>
  </si>
  <si>
    <r>
      <t>1+GS</t>
    </r>
    <r>
      <rPr>
        <vertAlign val="superscript"/>
        <sz val="11"/>
        <color theme="1"/>
        <rFont val="Calibri"/>
        <family val="2"/>
        <scheme val="minor"/>
      </rPr>
      <t>2</t>
    </r>
    <r>
      <rPr>
        <sz val="11"/>
        <color theme="1"/>
        <rFont val="Calibri"/>
        <family val="2"/>
        <scheme val="minor"/>
      </rPr>
      <t>(1-IR)</t>
    </r>
    <r>
      <rPr>
        <vertAlign val="superscript"/>
        <sz val="11"/>
        <color theme="1"/>
        <rFont val="Calibri"/>
        <family val="2"/>
        <scheme val="minor"/>
      </rPr>
      <t>GS</t>
    </r>
    <r>
      <rPr>
        <sz val="11"/>
        <color theme="1"/>
        <rFont val="Calibri"/>
        <family val="2"/>
        <scheme val="minor"/>
      </rPr>
      <t>ln(1-IR)</t>
    </r>
  </si>
  <si>
    <t>W(sqrt(a) ln b/2)</t>
  </si>
  <si>
    <t>Cancel the GS to get our optimization problem, which is choose GS to minimize:</t>
  </si>
  <si>
    <t>Take the derivative wth respect to GS and set it equal to zero:</t>
  </si>
  <si>
    <t>https://www.youtube.com/watch?v=sWgNCra93D8</t>
  </si>
  <si>
    <t>We can take the natural log of "b to the x over 2" and then exponentiate because ln and e are inverses:</t>
  </si>
  <si>
    <t>Multiply both sides by lnb and divide by 2:</t>
  </si>
  <si>
    <t>IR</t>
  </si>
  <si>
    <t>E[#PositiveGroupTests]</t>
  </si>
  <si>
    <t>E[#Total Tests]</t>
  </si>
  <si>
    <t>#GroupsTested</t>
  </si>
  <si>
    <t>With n = 1,000, testing everyone requires 1,000 tests. Can we identify who is infected with fewer tests?</t>
  </si>
  <si>
    <t>Each person's chances of infection are determined by the infection rate (IR), a probability between 0% and 100%.</t>
  </si>
  <si>
    <t>We can combine test samples from various people and test the group sample. If it is positive, at least one person in the group is infected.</t>
  </si>
  <si>
    <t>The probablility anyone in a group is infected depends on IR and GS:</t>
  </si>
  <si>
    <t>This shows the two components and the objective function (expected number of total tests).</t>
  </si>
  <si>
    <t>The first-order condition can be graphed:</t>
  </si>
  <si>
    <r>
      <t>To simplify, divide both sides by 1,000, and then multiply by GS</t>
    </r>
    <r>
      <rPr>
        <vertAlign val="superscript"/>
        <sz val="11"/>
        <color theme="1"/>
        <rFont val="Calibri"/>
        <family val="2"/>
        <scheme val="minor"/>
      </rPr>
      <t>2</t>
    </r>
    <r>
      <rPr>
        <sz val="11"/>
        <color theme="1"/>
        <rFont val="Calibri"/>
        <family val="2"/>
        <scheme val="minor"/>
      </rPr>
      <t xml:space="preserve"> and minus 1:</t>
    </r>
  </si>
  <si>
    <t xml:space="preserve">We can choose the group size (GS), the number of samples to combine. </t>
  </si>
  <si>
    <t>As GS rises, the number of groups tested falls: 1000/GS is the number of groups. That's good, but we have to figure out how many groups will test positive.</t>
  </si>
  <si>
    <t>If we group samples (pooled testing), how many tests can we expect to have to give and what is the optimal group size?</t>
  </si>
  <si>
    <t>The expected number of group tests that are positive (since # groups = 1000/GS) is:</t>
  </si>
  <si>
    <t>The expected number of total tests is 1000/GS (the # groups tested) + the tests for all individuals in groups that tested positive:</t>
  </si>
  <si>
    <t>Solving this equation for GS looks pretty daunting, but there is a way forward.</t>
  </si>
  <si>
    <r>
      <t>We can write the equation as GS</t>
    </r>
    <r>
      <rPr>
        <vertAlign val="superscript"/>
        <sz val="11"/>
        <color theme="1"/>
        <rFont val="Calibri"/>
        <family val="2"/>
        <scheme val="minor"/>
      </rPr>
      <t>2</t>
    </r>
    <r>
      <rPr>
        <sz val="11"/>
        <color theme="1"/>
        <rFont val="Calibri"/>
        <family val="2"/>
        <scheme val="minor"/>
      </rPr>
      <t>(1-IR)</t>
    </r>
    <r>
      <rPr>
        <vertAlign val="superscript"/>
        <sz val="11"/>
        <color theme="1"/>
        <rFont val="Calibri"/>
        <family val="2"/>
        <scheme val="minor"/>
      </rPr>
      <t>GS</t>
    </r>
    <r>
      <rPr>
        <sz val="11"/>
        <color theme="1"/>
        <rFont val="Calibri"/>
        <family val="2"/>
        <scheme val="minor"/>
      </rPr>
      <t xml:space="preserve"> = a:</t>
    </r>
  </si>
  <si>
    <t xml:space="preserve">But to use the Lambert W strategy, we have to get the equation in exactly that form. </t>
  </si>
  <si>
    <t>t</t>
  </si>
  <si>
    <t>sqrt(a)*lnb/2</t>
  </si>
  <si>
    <t>2/lnb</t>
  </si>
  <si>
    <t>We will use the Newton-Raphson iterative approach to apply W:</t>
  </si>
  <si>
    <r>
      <t>For any number in cell B81, we can find the value of x such that xe</t>
    </r>
    <r>
      <rPr>
        <vertAlign val="superscript"/>
        <sz val="11"/>
        <color theme="1"/>
        <rFont val="Calibri"/>
        <family val="2"/>
        <scheme val="minor"/>
      </rPr>
      <t>x</t>
    </r>
    <r>
      <rPr>
        <sz val="11"/>
        <color theme="1"/>
        <rFont val="Calibri"/>
        <family val="2"/>
        <scheme val="minor"/>
      </rPr>
      <t xml:space="preserve"> gives that number.</t>
    </r>
  </si>
  <si>
    <t>This is W of value in cell B81</t>
  </si>
  <si>
    <t>This is a check; must equal B81</t>
  </si>
  <si>
    <t>f(z)</t>
  </si>
  <si>
    <t>f'(z)</t>
  </si>
  <si>
    <r>
      <t>This is the Lambert W form because it is f(x)e</t>
    </r>
    <r>
      <rPr>
        <vertAlign val="superscript"/>
        <sz val="11"/>
        <color theme="1"/>
        <rFont val="Calibri"/>
        <family val="2"/>
        <scheme val="minor"/>
      </rPr>
      <t>f(x)</t>
    </r>
    <r>
      <rPr>
        <sz val="11"/>
        <color theme="1"/>
        <rFont val="Calibri"/>
        <family val="2"/>
        <scheme val="minor"/>
      </rPr>
      <t xml:space="preserve"> = a.</t>
    </r>
  </si>
  <si>
    <t>We can take W of both sides and then solve for x:</t>
  </si>
  <si>
    <t>So, to solve for GS*, we need to calculate the W transformation for sqrt(a)lnb/2.</t>
  </si>
  <si>
    <r>
      <t>W(z)*e</t>
    </r>
    <r>
      <rPr>
        <vertAlign val="superscript"/>
        <sz val="11"/>
        <color theme="1"/>
        <rFont val="Calibri"/>
        <family val="2"/>
        <scheme val="minor"/>
      </rPr>
      <t>W(z)</t>
    </r>
  </si>
  <si>
    <t>But we don't want just W of any z, we want W of sqrt(a)lnb/2 so we can compute our solution above.</t>
  </si>
  <si>
    <t>Our first-order condition for which we are trying to find a solution for GS is:</t>
  </si>
  <si>
    <t>This means for a and b we have:</t>
  </si>
  <si>
    <t>Then we can compute the two parts of the solution:</t>
  </si>
  <si>
    <t>To find W of sqrt(a)*lnb/2 you have to make cell B81 have the formula, =B104.</t>
  </si>
  <si>
    <t>Scroll up and change cell B81 so that it is =B104.</t>
  </si>
  <si>
    <t>After you do this, cell A113 will report the W of that number.</t>
  </si>
  <si>
    <t>When cell A113 computes W(sqrt(a)lnb/2), then the cell below shows the answer for the optimal GS:</t>
  </si>
  <si>
    <t>x = GS*</t>
  </si>
  <si>
    <t>Once we change the formula for B81, you can change cell B98 to get optimal GS as IR varies.</t>
  </si>
  <si>
    <t>Here is a table of optimal GS as a function of IR (using Excel's Data Table) and a chart:</t>
  </si>
  <si>
    <r>
      <t>We have x</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x</t>
    </r>
    <r>
      <rPr>
        <sz val="11"/>
        <color theme="1"/>
        <rFont val="Calibri"/>
        <family val="2"/>
        <scheme val="minor"/>
      </rPr>
      <t xml:space="preserve"> = a so we need to take a few algebra steps, starting with taking the square root of both sides:</t>
    </r>
  </si>
  <si>
    <t>WARNING: The data table in column B and the chart below are correct ONLY if cell B81 has formula =B104.</t>
  </si>
  <si>
    <t>E[# Pos Groups]</t>
  </si>
  <si>
    <t>E[# Total Tests]</t>
  </si>
  <si>
    <t>http://faculty.haas.berkeley.edu/ned/GroupTestingInAPandemic.pdf</t>
  </si>
  <si>
    <t>Further reading:</t>
  </si>
  <si>
    <t>https://academic.oup.com/ajcp/article/153/6/715/5822023</t>
  </si>
  <si>
    <t>https://projecteuclid.org/euclid.aoms/1177731363</t>
  </si>
  <si>
    <t>https://www.nytimes.com/2020/05/14/world/asia/coronavirus-testing-china-wuhan.html</t>
  </si>
  <si>
    <t>number of groups</t>
  </si>
  <si>
    <t>prob at least one in group infected</t>
  </si>
  <si>
    <r>
      <t xml:space="preserve">This is close to something called the </t>
    </r>
    <r>
      <rPr>
        <b/>
        <i/>
        <sz val="11"/>
        <color rgb="FFFF0000"/>
        <rFont val="Calibri"/>
        <family val="2"/>
        <scheme val="minor"/>
      </rPr>
      <t>Lambert W form</t>
    </r>
    <r>
      <rPr>
        <sz val="11"/>
        <color theme="1"/>
        <rFont val="Calibri"/>
        <family val="2"/>
        <scheme val="minor"/>
      </rPr>
      <t>, xe</t>
    </r>
    <r>
      <rPr>
        <vertAlign val="superscript"/>
        <sz val="11"/>
        <color theme="1"/>
        <rFont val="Calibri"/>
        <family val="2"/>
        <scheme val="minor"/>
      </rPr>
      <t>x</t>
    </r>
    <r>
      <rPr>
        <sz val="11"/>
        <color theme="1"/>
        <rFont val="Calibri"/>
        <family val="2"/>
        <scheme val="minor"/>
      </rPr>
      <t xml:space="preserve"> = a, which you can learn more about here:</t>
    </r>
  </si>
  <si>
    <t>Here are a few extra questions and suggested answers.</t>
  </si>
  <si>
    <t>Q</t>
  </si>
  <si>
    <t>A</t>
  </si>
  <si>
    <t>If people lived in a line of houses (like in column C), then we could make one cell's chances of being sick depend on the value of the cell above it, like this</t>
  </si>
  <si>
    <t>=IF(RAND()&lt;InfectionRate+alpha*cellabove,1,0)</t>
  </si>
  <si>
    <t>If alpha=10%, then when the cell above is one, RAND() &lt; 15% will produce sickness.</t>
  </si>
  <si>
    <t>How could we incorporate the fact that people near other sick people are more likely to get sick? Be specific in how you would modify the formula.</t>
  </si>
  <si>
    <t>Explain in your own words, using your own simulation results, why a group size of ten is worse than five when the infection rate is 5%.</t>
  </si>
  <si>
    <t>number infected</t>
  </si>
  <si>
    <t>number of groups to test</t>
  </si>
  <si>
    <t>Using Solver</t>
  </si>
  <si>
    <t>Abdalhamid, et al. (2020) Assessment of Specimen Pooling to Conserve SARS CoV-2 Testing Resources</t>
  </si>
  <si>
    <t>Augenblick, et al. (2020) Group Testing in a Pandemic: The Role of Frequent Testing, Correlated Risk, and Machine Learning</t>
  </si>
  <si>
    <t>Dorfman (1943) The Detection of Defective Members of Large Populations</t>
  </si>
  <si>
    <t>Wee and Wang (2020) Here’s How Wuhan Plans to Test All 11 Million of Its People for Coronavirus</t>
  </si>
  <si>
    <t>Bui, et al. (2020) How to Test More People for Coronavirus Without Actually Needing More Tests</t>
  </si>
  <si>
    <t>approximate expected value of total tests</t>
  </si>
  <si>
    <t>approximate standard error of total tests</t>
  </si>
  <si>
    <t>Sample SD almost the same as Pop SD</t>
  </si>
  <si>
    <t>tests from infected groups</t>
  </si>
  <si>
    <t>Dead graphs used in paper</t>
  </si>
  <si>
    <t>The answer must focus on cell N1 and show that the expected number of total tests is about 500 with GS=10 and 425 with GS=5.</t>
  </si>
  <si>
    <r>
      <t xml:space="preserve">Use the </t>
    </r>
    <r>
      <rPr>
        <i/>
        <sz val="11"/>
        <color theme="1"/>
        <rFont val="Calibri"/>
        <family val="2"/>
        <scheme val="minor"/>
      </rPr>
      <t>Analytical</t>
    </r>
    <r>
      <rPr>
        <sz val="11"/>
        <color theme="1"/>
        <rFont val="Calibri"/>
        <family val="2"/>
        <scheme val="minor"/>
      </rPr>
      <t xml:space="preserve"> sheet to check their work.</t>
    </r>
  </si>
  <si>
    <t>https://www.nytimes.com/2020/08/18/health/coronavirus-pool-testing.html</t>
  </si>
  <si>
    <t>Wu (2020) Why Pooled Testing for the Coronavirus Isn’t Working in America</t>
  </si>
  <si>
    <r>
      <t xml:space="preserve">Use cell O16 in the </t>
    </r>
    <r>
      <rPr>
        <i/>
        <sz val="11"/>
        <color theme="1"/>
        <rFont val="Calibri"/>
        <family val="2"/>
        <scheme val="minor"/>
      </rPr>
      <t>Analytical</t>
    </r>
    <r>
      <rPr>
        <sz val="11"/>
        <color theme="1"/>
        <rFont val="Calibri"/>
        <family val="2"/>
        <scheme val="minor"/>
      </rPr>
      <t xml:space="preserve"> sheet to vary the infection rate and give different students different IR values for which to find optimal group size.</t>
    </r>
  </si>
  <si>
    <t xml:space="preserve">A discovery exercise: find the highest infection rate for which pooled testing works (i.e., has less than 1,000 expected total tests). </t>
  </si>
  <si>
    <r>
      <t xml:space="preserve">30.6% -- beyond that, pooling even just 2 samples has an expected total tests greater than 1000 (used cell O16 in the </t>
    </r>
    <r>
      <rPr>
        <i/>
        <sz val="11"/>
        <color theme="1"/>
        <rFont val="Calibri"/>
        <family val="2"/>
        <scheme val="minor"/>
      </rPr>
      <t>Analytical</t>
    </r>
    <r>
      <rPr>
        <sz val="11"/>
        <color theme="1"/>
        <rFont val="Calibri"/>
        <family val="2"/>
        <scheme val="minor"/>
      </rPr>
      <t xml:space="preserve"> sheet). </t>
    </r>
  </si>
  <si>
    <t>The claim that the infection rate has to be under 10% (or even 5%) for pooled testing to work is puzzling.</t>
  </si>
  <si>
    <t>Perhaps there are real-world testing constraints or other complications not captured in this simple model?</t>
  </si>
  <si>
    <t>Must manually move labels if you change IR</t>
  </si>
  <si>
    <t>Figure 1: Expected Number of Tests as a function of Group Size</t>
  </si>
  <si>
    <t>Figure 2: Lowering the Infection Rate Raises Optimal Group Size</t>
  </si>
  <si>
    <t>https://www.nytimes.com/2020/07/01/health/coronavirus-pooled-testing.html</t>
  </si>
  <si>
    <t>Assumes group size is a continuous variable.</t>
  </si>
  <si>
    <t>This is quite different from Wu (2020) who says, "Pooled testing only works when the vast majority of batches test negative."</t>
  </si>
  <si>
    <t>I guess "vast majority" is open to interpretation, but I think this statement is plainly false.</t>
  </si>
  <si>
    <t>What happens if we go below a group size of 5, say 3, with an infection rate of 5%? Explain why this is a bad idea.</t>
  </si>
  <si>
    <t xml:space="preserve">The expected number of total tests rises is 475 or so, about 50 higher than a group size of 5. </t>
  </si>
  <si>
    <t>The increase in groups to test (from 200 to 133.33) is higher than the decrease in the expected number of positive group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</si>
</sst>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000000000000"/>
  </numFmts>
  <fonts count="16" x14ac:knownFonts="1">
    <font>
      <sz val="11"/>
      <color theme="1"/>
      <name val="Calibri"/>
      <family val="2"/>
      <scheme val="minor"/>
    </font>
    <font>
      <sz val="11"/>
      <color theme="1"/>
      <name val="Calibri"/>
      <family val="2"/>
      <scheme val="minor"/>
    </font>
    <font>
      <sz val="11"/>
      <color rgb="FFFF0000"/>
      <name val="Calibri"/>
      <family val="2"/>
      <scheme val="minor"/>
    </font>
    <font>
      <b/>
      <i/>
      <sz val="18"/>
      <color rgb="FF000000"/>
      <name val="Georgia"/>
      <family val="1"/>
    </font>
    <font>
      <b/>
      <sz val="11"/>
      <color rgb="FF000000"/>
      <name val="Georgia"/>
      <family val="1"/>
    </font>
    <font>
      <sz val="11"/>
      <color rgb="FF000000"/>
      <name val="Georgia"/>
      <family val="1"/>
    </font>
    <font>
      <sz val="11"/>
      <color rgb="FF999999"/>
      <name val="Georgia"/>
      <family val="1"/>
    </font>
    <font>
      <u/>
      <sz val="11"/>
      <color theme="10"/>
      <name val="Calibri"/>
      <family val="2"/>
      <scheme val="minor"/>
    </font>
    <font>
      <i/>
      <sz val="11"/>
      <color theme="1"/>
      <name val="Calibri"/>
      <family val="2"/>
      <scheme val="minor"/>
    </font>
    <font>
      <sz val="9"/>
      <color rgb="FF000000"/>
      <name val="Georgia"/>
      <family val="1"/>
    </font>
    <font>
      <sz val="9"/>
      <color rgb="FF999999"/>
      <name val="Georgia"/>
      <family val="1"/>
    </font>
    <font>
      <sz val="12"/>
      <name val="Times New Roman"/>
      <family val="1"/>
    </font>
    <font>
      <sz val="12"/>
      <name val="Times New Roman"/>
      <family val="1"/>
    </font>
    <font>
      <vertAlign val="superscript"/>
      <sz val="11"/>
      <color theme="1"/>
      <name val="Calibri"/>
      <family val="2"/>
      <scheme val="minor"/>
    </font>
    <font>
      <sz val="11"/>
      <color theme="4"/>
      <name val="Calibri"/>
      <family val="2"/>
      <scheme val="minor"/>
    </font>
    <font>
      <b/>
      <i/>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medium">
        <color indexed="64"/>
      </bottom>
      <diagonal/>
    </border>
  </borders>
  <cellStyleXfs count="6">
    <xf numFmtId="0" fontId="0" fillId="0" borderId="0"/>
    <xf numFmtId="9" fontId="1" fillId="0" borderId="0" applyFont="0" applyFill="0" applyBorder="0" applyAlignment="0" applyProtection="0"/>
    <xf numFmtId="0" fontId="7" fillId="0" borderId="0" applyNumberFormat="0" applyFill="0" applyBorder="0" applyAlignment="0" applyProtection="0"/>
    <xf numFmtId="9" fontId="11" fillId="0" borderId="0" applyFont="0" applyFill="0" applyBorder="0" applyAlignment="0" applyProtection="0"/>
    <xf numFmtId="0" fontId="12" fillId="0" borderId="0"/>
    <xf numFmtId="0" fontId="11" fillId="0" borderId="0"/>
  </cellStyleXfs>
  <cellXfs count="28">
    <xf numFmtId="0" fontId="0" fillId="0" borderId="0" xfId="0"/>
    <xf numFmtId="0" fontId="0" fillId="0" borderId="0" xfId="0"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0" fillId="0" borderId="0" xfId="0" applyAlignment="1">
      <alignment horizontal="left" vertical="center" wrapText="1" indent="1"/>
    </xf>
    <xf numFmtId="0" fontId="5" fillId="0" borderId="0" xfId="0" applyFont="1" applyAlignment="1">
      <alignment vertical="center" wrapText="1"/>
    </xf>
    <xf numFmtId="0" fontId="6" fillId="0" borderId="0" xfId="0" applyFont="1" applyAlignment="1">
      <alignment horizontal="left" vertical="center" wrapText="1"/>
    </xf>
    <xf numFmtId="0" fontId="7" fillId="0" borderId="0" xfId="2"/>
    <xf numFmtId="0" fontId="9" fillId="0" borderId="0" xfId="0" applyFont="1" applyAlignment="1">
      <alignment horizontal="left" vertical="center" wrapText="1" indent="1"/>
    </xf>
    <xf numFmtId="0" fontId="10" fillId="0" borderId="0" xfId="0" applyFont="1" applyAlignment="1">
      <alignment horizontal="left" vertical="center" wrapText="1"/>
    </xf>
    <xf numFmtId="9" fontId="0" fillId="0" borderId="0" xfId="0" applyNumberFormat="1"/>
    <xf numFmtId="9" fontId="2" fillId="0" borderId="0" xfId="0" applyNumberFormat="1" applyFont="1"/>
    <xf numFmtId="0" fontId="2" fillId="0" borderId="0" xfId="0" applyFont="1"/>
    <xf numFmtId="0" fontId="0" fillId="2" borderId="0" xfId="0" applyFill="1"/>
    <xf numFmtId="9" fontId="0" fillId="0" borderId="0" xfId="1" applyFont="1"/>
    <xf numFmtId="10" fontId="0" fillId="0" borderId="0" xfId="0" applyNumberFormat="1"/>
    <xf numFmtId="0" fontId="0" fillId="0" borderId="0" xfId="0" applyAlignment="1">
      <alignment horizontal="center"/>
    </xf>
    <xf numFmtId="0" fontId="0" fillId="0" borderId="1" xfId="0" applyBorder="1" applyAlignment="1">
      <alignment horizontal="center"/>
    </xf>
    <xf numFmtId="0" fontId="0" fillId="0" borderId="1" xfId="0" applyBorder="1"/>
    <xf numFmtId="164" fontId="0" fillId="2" borderId="0" xfId="0" applyNumberFormat="1" applyFill="1" applyAlignment="1">
      <alignment horizontal="center"/>
    </xf>
    <xf numFmtId="164" fontId="0" fillId="2" borderId="0" xfId="1" applyNumberFormat="1" applyFont="1" applyFill="1" applyAlignment="1">
      <alignment horizontal="center"/>
    </xf>
    <xf numFmtId="0" fontId="0" fillId="2" borderId="0" xfId="0" applyFill="1" applyAlignment="1">
      <alignment horizontal="center"/>
    </xf>
    <xf numFmtId="0" fontId="0" fillId="0" borderId="0" xfId="0" applyBorder="1" applyAlignment="1">
      <alignment horizontal="center"/>
    </xf>
    <xf numFmtId="0" fontId="14" fillId="0" borderId="0" xfId="0" applyFont="1"/>
    <xf numFmtId="165" fontId="0" fillId="0" borderId="0" xfId="0" applyNumberFormat="1"/>
    <xf numFmtId="164" fontId="0" fillId="0" borderId="0" xfId="1" applyNumberFormat="1" applyFont="1"/>
    <xf numFmtId="0" fontId="0" fillId="0" borderId="0" xfId="0" quotePrefix="1"/>
    <xf numFmtId="0" fontId="8" fillId="0" borderId="0" xfId="0" applyFont="1"/>
  </cellXfs>
  <cellStyles count="6">
    <cellStyle name="Hyperlink" xfId="2" builtinId="8"/>
    <cellStyle name="Normal" xfId="0" builtinId="0"/>
    <cellStyle name="Normal 2" xfId="4" xr:uid="{D226B9B6-7F86-4C8F-A220-F437A3EA5722}"/>
    <cellStyle name="Normal 3" xfId="5" xr:uid="{501EC4A9-CC5E-43A5-AF3A-9175F57C5CC7}"/>
    <cellStyle name="Percent" xfId="1" builtinId="5"/>
    <cellStyle name="Percent 2" xfId="3" xr:uid="{65FF7830-E4E0-4609-ADAF-AE38EC1E926D}"/>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DGP!$AC$10</c:f>
              <c:strCache>
                <c:ptCount val="1"/>
                <c:pt idx="0">
                  <c:v>E[# Total Tests]</c:v>
                </c:pt>
              </c:strCache>
            </c:strRef>
          </c:tx>
          <c:spPr>
            <a:ln w="19050" cap="rnd">
              <a:solidFill>
                <a:schemeClr val="accent1"/>
              </a:solidFill>
              <a:round/>
            </a:ln>
            <a:effectLst/>
          </c:spPr>
          <c:marker>
            <c:symbol val="none"/>
          </c:marker>
          <c:xVal>
            <c:numRef>
              <c:f>DGP!$AA$11:$AA$31</c:f>
              <c:numCache>
                <c:formatCode>0%</c:formatCode>
                <c:ptCount val="21"/>
                <c:pt idx="0" formatCode="0.00%">
                  <c:v>1E-3</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numCache>
            </c:numRef>
          </c:xVal>
          <c:yVal>
            <c:numRef>
              <c:f>DGP!$AC$11:$AC$31</c:f>
              <c:numCache>
                <c:formatCode>General</c:formatCode>
                <c:ptCount val="21"/>
                <c:pt idx="0">
                  <c:v>69.811135170465178</c:v>
                </c:pt>
                <c:pt idx="1">
                  <c:v>232.09306240276933</c:v>
                </c:pt>
                <c:pt idx="2">
                  <c:v>382.39202824490587</c:v>
                </c:pt>
                <c:pt idx="3">
                  <c:v>506.20565707325289</c:v>
                </c:pt>
                <c:pt idx="4">
                  <c:v>607.9975661205923</c:v>
                </c:pt>
                <c:pt idx="5">
                  <c:v>691.51407759145786</c:v>
                </c:pt>
                <c:pt idx="6">
                  <c:v>759.89375886853838</c:v>
                </c:pt>
                <c:pt idx="7">
                  <c:v>815.76112633740865</c:v>
                </c:pt>
                <c:pt idx="8">
                  <c:v>861.30667083720323</c:v>
                </c:pt>
                <c:pt idx="9">
                  <c:v>898.35508694982411</c:v>
                </c:pt>
                <c:pt idx="10">
                  <c:v>928.42334540943057</c:v>
                </c:pt>
                <c:pt idx="11">
                  <c:v>952.77003422091502</c:v>
                </c:pt>
                <c:pt idx="12">
                  <c:v>972.43720636181047</c:v>
                </c:pt>
                <c:pt idx="13">
                  <c:v>988.28580728147028</c:v>
                </c:pt>
                <c:pt idx="14">
                  <c:v>1001.0256111816648</c:v>
                </c:pt>
                <c:pt idx="15">
                  <c:v>1011.2404689154856</c:v>
                </c:pt>
                <c:pt idx="16">
                  <c:v>1019.4095601761501</c:v>
                </c:pt>
                <c:pt idx="17">
                  <c:v>1025.9252465876932</c:v>
                </c:pt>
                <c:pt idx="18">
                  <c:v>1031.1080386818687</c:v>
                </c:pt>
                <c:pt idx="19">
                  <c:v>1035.2191170585654</c:v>
                </c:pt>
                <c:pt idx="20">
                  <c:v>1038.4707849539313</c:v>
                </c:pt>
              </c:numCache>
            </c:numRef>
          </c:yVal>
          <c:smooth val="0"/>
          <c:extLst>
            <c:ext xmlns:c16="http://schemas.microsoft.com/office/drawing/2014/chart" uri="{C3380CC4-5D6E-409C-BE32-E72D297353CC}">
              <c16:uniqueId val="{00000000-77A2-43A6-8E03-01372D11A401}"/>
            </c:ext>
          </c:extLst>
        </c:ser>
        <c:dLbls>
          <c:showLegendKey val="0"/>
          <c:showVal val="0"/>
          <c:showCatName val="0"/>
          <c:showSerName val="0"/>
          <c:showPercent val="0"/>
          <c:showBubbleSize val="0"/>
        </c:dLbls>
        <c:axId val="503026576"/>
        <c:axId val="2105345008"/>
      </c:scatterChart>
      <c:valAx>
        <c:axId val="50302657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5345008"/>
        <c:crosses val="autoZero"/>
        <c:crossBetween val="midCat"/>
      </c:valAx>
      <c:valAx>
        <c:axId val="2105345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0265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1+GS</a:t>
            </a:r>
            <a:r>
              <a:rPr lang="en-US" baseline="30000"/>
              <a:t>2</a:t>
            </a:r>
            <a:r>
              <a:rPr lang="en-US"/>
              <a:t>(1-IR)GSln(1-IR)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Analytical!$O$44</c:f>
              <c:strCache>
                <c:ptCount val="1"/>
                <c:pt idx="0">
                  <c:v>1+GS2(1-IR)GSln(1-IR)</c:v>
                </c:pt>
              </c:strCache>
            </c:strRef>
          </c:tx>
          <c:spPr>
            <a:ln w="19050" cap="rnd">
              <a:solidFill>
                <a:schemeClr val="accent1"/>
              </a:solidFill>
              <a:round/>
            </a:ln>
            <a:effectLst/>
          </c:spPr>
          <c:marker>
            <c:symbol val="none"/>
          </c:marker>
          <c:xVal>
            <c:numRef>
              <c:f>Analytical!$N$45:$N$63</c:f>
              <c:numCache>
                <c:formatCode>General</c:formatCode>
                <c:ptCount val="19"/>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numCache>
            </c:numRef>
          </c:xVal>
          <c:yVal>
            <c:numRef>
              <c:f>Analytical!$O$45:$O$63</c:f>
              <c:numCache>
                <c:formatCode>General</c:formatCode>
                <c:ptCount val="19"/>
                <c:pt idx="0">
                  <c:v>0.96059866331993293</c:v>
                </c:pt>
                <c:pt idx="1">
                  <c:v>0.91223352254515055</c:v>
                </c:pt>
                <c:pt idx="2">
                  <c:v>0.84553099967946499</c:v>
                </c:pt>
                <c:pt idx="3">
                  <c:v>0.76105576512917239</c:v>
                </c:pt>
                <c:pt idx="4">
                  <c:v>0.65936109876814819</c:v>
                </c:pt>
                <c:pt idx="5">
                  <c:v>0.54098908059007966</c:v>
                </c:pt>
                <c:pt idx="6">
                  <c:v>0.40647077849362145</c:v>
                </c:pt>
                <c:pt idx="7">
                  <c:v>0.25632643324067983</c:v>
                </c:pt>
                <c:pt idx="8">
                  <c:v>9.1065640627497668E-2</c:v>
                </c:pt>
                <c:pt idx="9">
                  <c:v>-8.8812469092320656E-2</c:v>
                </c:pt>
                <c:pt idx="10">
                  <c:v>-0.28281905449422506</c:v>
                </c:pt>
                <c:pt idx="11">
                  <c:v>-0.4904753889404776</c:v>
                </c:pt>
                <c:pt idx="12">
                  <c:v>-0.71131268917165857</c:v>
                </c:pt>
                <c:pt idx="13">
                  <c:v>-0.94487194649483142</c:v>
                </c:pt>
                <c:pt idx="14">
                  <c:v>-1.1907037605317781</c:v>
                </c:pt>
                <c:pt idx="15">
                  <c:v>-1.4483681754911988</c:v>
                </c:pt>
                <c:pt idx="16">
                  <c:v>-1.717434518929263</c:v>
                </c:pt>
                <c:pt idx="17">
                  <c:v>-1.9974812429633619</c:v>
                </c:pt>
                <c:pt idx="18">
                  <c:v>-2.2880957679044083</c:v>
                </c:pt>
              </c:numCache>
            </c:numRef>
          </c:yVal>
          <c:smooth val="0"/>
          <c:extLst>
            <c:ext xmlns:c16="http://schemas.microsoft.com/office/drawing/2014/chart" uri="{C3380CC4-5D6E-409C-BE32-E72D297353CC}">
              <c16:uniqueId val="{00000000-B26D-41AD-84B6-9858C12E3AF0}"/>
            </c:ext>
          </c:extLst>
        </c:ser>
        <c:dLbls>
          <c:showLegendKey val="0"/>
          <c:showVal val="0"/>
          <c:showCatName val="0"/>
          <c:showSerName val="0"/>
          <c:showPercent val="0"/>
          <c:showBubbleSize val="0"/>
        </c:dLbls>
        <c:axId val="1667709120"/>
        <c:axId val="1671343648"/>
      </c:scatterChart>
      <c:valAx>
        <c:axId val="16677091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343648"/>
        <c:crosses val="autoZero"/>
        <c:crossBetween val="midCat"/>
      </c:valAx>
      <c:valAx>
        <c:axId val="1671343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7091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815048118985127"/>
          <c:y val="0.11657407407407408"/>
          <c:w val="0.70473840769903773"/>
          <c:h val="0.71084062408865556"/>
        </c:manualLayout>
      </c:layout>
      <c:scatterChart>
        <c:scatterStyle val="lineMarker"/>
        <c:varyColors val="0"/>
        <c:ser>
          <c:idx val="2"/>
          <c:order val="0"/>
          <c:tx>
            <c:strRef>
              <c:f>Analytical!$Q$17</c:f>
              <c:strCache>
                <c:ptCount val="1"/>
                <c:pt idx="0">
                  <c:v>E[#Total Tests]</c:v>
                </c:pt>
              </c:strCache>
            </c:strRef>
          </c:tx>
          <c:spPr>
            <a:ln w="28575" cap="rnd">
              <a:solidFill>
                <a:schemeClr val="tx1"/>
              </a:solidFill>
              <a:round/>
            </a:ln>
            <a:effectLst/>
          </c:spPr>
          <c:marker>
            <c:symbol val="none"/>
          </c:marker>
          <c:xVal>
            <c:numRef>
              <c:f>Analytical!$N$18:$N$36</c:f>
              <c:numCache>
                <c:formatCode>General</c:formatCode>
                <c:ptCount val="19"/>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numCache>
            </c:numRef>
          </c:xVal>
          <c:yVal>
            <c:numRef>
              <c:f>Analytical!$Q$18:$Q$36</c:f>
              <c:numCache>
                <c:formatCode>General</c:formatCode>
                <c:ptCount val="19"/>
                <c:pt idx="0">
                  <c:v>597.5</c:v>
                </c:pt>
                <c:pt idx="1">
                  <c:v>475.95833333333343</c:v>
                </c:pt>
                <c:pt idx="2">
                  <c:v>435.49374999999998</c:v>
                </c:pt>
                <c:pt idx="3">
                  <c:v>426.21906250000001</c:v>
                </c:pt>
                <c:pt idx="4">
                  <c:v>431.57477604166672</c:v>
                </c:pt>
                <c:pt idx="5">
                  <c:v>444.51984676339293</c:v>
                </c:pt>
                <c:pt idx="6">
                  <c:v>461.57956871093751</c:v>
                </c:pt>
                <c:pt idx="7">
                  <c:v>480.86170138650186</c:v>
                </c:pt>
                <c:pt idx="8">
                  <c:v>501.26306076162109</c:v>
                </c:pt>
                <c:pt idx="9">
                  <c:v>522.10899863263103</c:v>
                </c:pt>
                <c:pt idx="10">
                  <c:v>542.97324567069643</c:v>
                </c:pt>
                <c:pt idx="11">
                  <c:v>563.5809936435719</c:v>
                </c:pt>
                <c:pt idx="12">
                  <c:v>583.75359231304174</c:v>
                </c:pt>
                <c:pt idx="13">
                  <c:v>603.37543650691327</c:v>
                </c:pt>
                <c:pt idx="14">
                  <c:v>622.37333134823439</c:v>
                </c:pt>
                <c:pt idx="15">
                  <c:v>640.70319419258738</c:v>
                </c:pt>
                <c:pt idx="16">
                  <c:v>658.34123709733717</c:v>
                </c:pt>
                <c:pt idx="17">
                  <c:v>675.27797641206098</c:v>
                </c:pt>
                <c:pt idx="18">
                  <c:v>691.51407759145786</c:v>
                </c:pt>
              </c:numCache>
            </c:numRef>
          </c:yVal>
          <c:smooth val="0"/>
          <c:extLst>
            <c:ext xmlns:c16="http://schemas.microsoft.com/office/drawing/2014/chart" uri="{C3380CC4-5D6E-409C-BE32-E72D297353CC}">
              <c16:uniqueId val="{00000002-8122-432A-8690-081B85A6E60D}"/>
            </c:ext>
          </c:extLst>
        </c:ser>
        <c:ser>
          <c:idx val="1"/>
          <c:order val="1"/>
          <c:tx>
            <c:strRef>
              <c:f>Analytical!$P$17</c:f>
              <c:strCache>
                <c:ptCount val="1"/>
                <c:pt idx="0">
                  <c:v>E[#PositiveGroupTests]</c:v>
                </c:pt>
              </c:strCache>
            </c:strRef>
          </c:tx>
          <c:spPr>
            <a:ln w="19050" cap="rnd">
              <a:solidFill>
                <a:schemeClr val="accent2"/>
              </a:solidFill>
              <a:round/>
            </a:ln>
            <a:effectLst/>
          </c:spPr>
          <c:marker>
            <c:symbol val="none"/>
          </c:marker>
          <c:xVal>
            <c:numRef>
              <c:f>Analytical!$N$18:$N$36</c:f>
              <c:numCache>
                <c:formatCode>General</c:formatCode>
                <c:ptCount val="19"/>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numCache>
            </c:numRef>
          </c:xVal>
          <c:yVal>
            <c:numRef>
              <c:f>Analytical!$P$18:$P$36</c:f>
              <c:numCache>
                <c:formatCode>General</c:formatCode>
                <c:ptCount val="19"/>
                <c:pt idx="0">
                  <c:v>97.500000000000028</c:v>
                </c:pt>
                <c:pt idx="1">
                  <c:v>142.62500000000011</c:v>
                </c:pt>
                <c:pt idx="2">
                  <c:v>185.49375000000001</c:v>
                </c:pt>
                <c:pt idx="3">
                  <c:v>226.21906250000001</c:v>
                </c:pt>
                <c:pt idx="4">
                  <c:v>264.90810937500009</c:v>
                </c:pt>
                <c:pt idx="5">
                  <c:v>301.66270390625004</c:v>
                </c:pt>
                <c:pt idx="6">
                  <c:v>336.57956871093751</c:v>
                </c:pt>
                <c:pt idx="7">
                  <c:v>369.75059027539072</c:v>
                </c:pt>
                <c:pt idx="8">
                  <c:v>401.26306076162109</c:v>
                </c:pt>
                <c:pt idx="9">
                  <c:v>431.19990772354009</c:v>
                </c:pt>
                <c:pt idx="10">
                  <c:v>459.63991233736311</c:v>
                </c:pt>
                <c:pt idx="11">
                  <c:v>486.65791672049494</c:v>
                </c:pt>
                <c:pt idx="12">
                  <c:v>512.32502088447029</c:v>
                </c:pt>
                <c:pt idx="13">
                  <c:v>536.70876984024665</c:v>
                </c:pt>
                <c:pt idx="14">
                  <c:v>559.87333134823439</c:v>
                </c:pt>
                <c:pt idx="15">
                  <c:v>581.87966478082262</c:v>
                </c:pt>
                <c:pt idx="16">
                  <c:v>602.78568154178163</c:v>
                </c:pt>
                <c:pt idx="17">
                  <c:v>622.64639746469254</c:v>
                </c:pt>
                <c:pt idx="18">
                  <c:v>641.51407759145786</c:v>
                </c:pt>
              </c:numCache>
            </c:numRef>
          </c:yVal>
          <c:smooth val="0"/>
          <c:extLst>
            <c:ext xmlns:c16="http://schemas.microsoft.com/office/drawing/2014/chart" uri="{C3380CC4-5D6E-409C-BE32-E72D297353CC}">
              <c16:uniqueId val="{00000001-8122-432A-8690-081B85A6E60D}"/>
            </c:ext>
          </c:extLst>
        </c:ser>
        <c:ser>
          <c:idx val="0"/>
          <c:order val="2"/>
          <c:tx>
            <c:strRef>
              <c:f>Analytical!$O$17</c:f>
              <c:strCache>
                <c:ptCount val="1"/>
                <c:pt idx="0">
                  <c:v>#GroupsTested</c:v>
                </c:pt>
              </c:strCache>
            </c:strRef>
          </c:tx>
          <c:spPr>
            <a:ln w="19050" cap="rnd">
              <a:solidFill>
                <a:schemeClr val="accent1"/>
              </a:solidFill>
              <a:round/>
            </a:ln>
            <a:effectLst/>
          </c:spPr>
          <c:marker>
            <c:symbol val="none"/>
          </c:marker>
          <c:xVal>
            <c:numRef>
              <c:f>Analytical!$N$18:$N$36</c:f>
              <c:numCache>
                <c:formatCode>General</c:formatCode>
                <c:ptCount val="19"/>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numCache>
            </c:numRef>
          </c:xVal>
          <c:yVal>
            <c:numRef>
              <c:f>Analytical!$O$18:$O$36</c:f>
              <c:numCache>
                <c:formatCode>General</c:formatCode>
                <c:ptCount val="19"/>
                <c:pt idx="0">
                  <c:v>500</c:v>
                </c:pt>
                <c:pt idx="1">
                  <c:v>333.33333333333331</c:v>
                </c:pt>
                <c:pt idx="2">
                  <c:v>250</c:v>
                </c:pt>
                <c:pt idx="3">
                  <c:v>200</c:v>
                </c:pt>
                <c:pt idx="4">
                  <c:v>166.66666666666666</c:v>
                </c:pt>
                <c:pt idx="5">
                  <c:v>142.85714285714286</c:v>
                </c:pt>
                <c:pt idx="6">
                  <c:v>125</c:v>
                </c:pt>
                <c:pt idx="7">
                  <c:v>111.11111111111111</c:v>
                </c:pt>
                <c:pt idx="8">
                  <c:v>100</c:v>
                </c:pt>
                <c:pt idx="9">
                  <c:v>90.909090909090907</c:v>
                </c:pt>
                <c:pt idx="10">
                  <c:v>83.333333333333329</c:v>
                </c:pt>
                <c:pt idx="11">
                  <c:v>76.92307692307692</c:v>
                </c:pt>
                <c:pt idx="12">
                  <c:v>71.428571428571431</c:v>
                </c:pt>
                <c:pt idx="13">
                  <c:v>66.666666666666671</c:v>
                </c:pt>
                <c:pt idx="14">
                  <c:v>62.5</c:v>
                </c:pt>
                <c:pt idx="15">
                  <c:v>58.823529411764703</c:v>
                </c:pt>
                <c:pt idx="16">
                  <c:v>55.555555555555557</c:v>
                </c:pt>
                <c:pt idx="17">
                  <c:v>52.631578947368418</c:v>
                </c:pt>
                <c:pt idx="18">
                  <c:v>50</c:v>
                </c:pt>
              </c:numCache>
            </c:numRef>
          </c:yVal>
          <c:smooth val="0"/>
          <c:extLst>
            <c:ext xmlns:c16="http://schemas.microsoft.com/office/drawing/2014/chart" uri="{C3380CC4-5D6E-409C-BE32-E72D297353CC}">
              <c16:uniqueId val="{00000000-8122-432A-8690-081B85A6E60D}"/>
            </c:ext>
          </c:extLst>
        </c:ser>
        <c:dLbls>
          <c:showLegendKey val="0"/>
          <c:showVal val="0"/>
          <c:showCatName val="0"/>
          <c:showSerName val="0"/>
          <c:showPercent val="0"/>
          <c:showBubbleSize val="0"/>
        </c:dLbls>
        <c:axId val="764859696"/>
        <c:axId val="377710352"/>
      </c:scatterChart>
      <c:valAx>
        <c:axId val="764859696"/>
        <c:scaling>
          <c:orientation val="minMax"/>
          <c:max val="2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Group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710352"/>
        <c:crosses val="autoZero"/>
        <c:crossBetween val="midCat"/>
      </c:valAx>
      <c:valAx>
        <c:axId val="377710352"/>
        <c:scaling>
          <c:orientation val="minMax"/>
          <c:max val="1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a:t>
                </a:r>
                <a:r>
                  <a:rPr lang="en-US"/>
                  <a:t>Tests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859696"/>
        <c:crosses val="autoZero"/>
        <c:crossBetween val="midCat"/>
        <c:majorUnit val="2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Optimal GS a function</a:t>
            </a:r>
            <a:r>
              <a:rPr lang="en-US" baseline="0"/>
              <a:t> of IR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Analytical!$A$124:$A$148</c:f>
              <c:numCache>
                <c:formatCode>0.00%</c:formatCode>
                <c:ptCount val="25"/>
                <c:pt idx="0">
                  <c:v>1E-3</c:v>
                </c:pt>
                <c:pt idx="1">
                  <c:v>2E-3</c:v>
                </c:pt>
                <c:pt idx="2">
                  <c:v>3.0000000000000001E-3</c:v>
                </c:pt>
                <c:pt idx="3">
                  <c:v>4.0000000000000001E-3</c:v>
                </c:pt>
                <c:pt idx="4">
                  <c:v>5.0000000000000001E-3</c:v>
                </c:pt>
                <c:pt idx="5">
                  <c:v>6.0000000000000001E-3</c:v>
                </c:pt>
                <c:pt idx="6">
                  <c:v>7.0000000000000001E-3</c:v>
                </c:pt>
                <c:pt idx="7">
                  <c:v>8.0000000000000002E-3</c:v>
                </c:pt>
                <c:pt idx="8">
                  <c:v>8.9999999999999993E-3</c:v>
                </c:pt>
                <c:pt idx="9">
                  <c:v>0.01</c:v>
                </c:pt>
                <c:pt idx="10">
                  <c:v>1.4999999999999999E-2</c:v>
                </c:pt>
                <c:pt idx="11">
                  <c:v>0.02</c:v>
                </c:pt>
                <c:pt idx="12">
                  <c:v>2.5000000000000001E-2</c:v>
                </c:pt>
                <c:pt idx="13">
                  <c:v>0.03</c:v>
                </c:pt>
                <c:pt idx="14">
                  <c:v>3.5000000000000003E-2</c:v>
                </c:pt>
                <c:pt idx="15">
                  <c:v>0.04</c:v>
                </c:pt>
                <c:pt idx="16">
                  <c:v>4.4999999999999998E-2</c:v>
                </c:pt>
                <c:pt idx="17">
                  <c:v>0.05</c:v>
                </c:pt>
                <c:pt idx="18">
                  <c:v>0.06</c:v>
                </c:pt>
                <c:pt idx="19">
                  <c:v>7.0000000000000007E-2</c:v>
                </c:pt>
                <c:pt idx="20">
                  <c:v>0.08</c:v>
                </c:pt>
                <c:pt idx="21">
                  <c:v>0.09</c:v>
                </c:pt>
                <c:pt idx="22">
                  <c:v>0.1</c:v>
                </c:pt>
                <c:pt idx="23">
                  <c:v>0.15</c:v>
                </c:pt>
                <c:pt idx="24">
                  <c:v>0.2</c:v>
                </c:pt>
              </c:numCache>
            </c:numRef>
          </c:xVal>
          <c:yVal>
            <c:numRef>
              <c:f>Analytical!$B$124:$B$148</c:f>
              <c:numCache>
                <c:formatCode>General</c:formatCode>
                <c:ptCount val="25"/>
                <c:pt idx="0">
                  <c:v>-2652.122384587748</c:v>
                </c:pt>
                <c:pt idx="1">
                  <c:v>-1325.3974978925992</c:v>
                </c:pt>
                <c:pt idx="2">
                  <c:v>-883.15572113695305</c:v>
                </c:pt>
                <c:pt idx="3">
                  <c:v>-662.03472169928682</c:v>
                </c:pt>
                <c:pt idx="4">
                  <c:v>-529.3620330549561</c:v>
                </c:pt>
                <c:pt idx="5">
                  <c:v>-440.91349969546218</c:v>
                </c:pt>
                <c:pt idx="6">
                  <c:v>-377.7359121169182</c:v>
                </c:pt>
                <c:pt idx="7">
                  <c:v>-330.3526655671663</c:v>
                </c:pt>
                <c:pt idx="8">
                  <c:v>-293.49897962814936</c:v>
                </c:pt>
                <c:pt idx="9">
                  <c:v>-264.01598604886038</c:v>
                </c:pt>
                <c:pt idx="10">
                  <c:v>-175.56655544042977</c:v>
                </c:pt>
                <c:pt idx="11">
                  <c:v>-131.34127465101528</c:v>
                </c:pt>
                <c:pt idx="12">
                  <c:v>-104.80565032055334</c:v>
                </c:pt>
                <c:pt idx="13">
                  <c:v>-87.114851291403781</c:v>
                </c:pt>
                <c:pt idx="14">
                  <c:v>-74.478235606027297</c:v>
                </c:pt>
                <c:pt idx="15">
                  <c:v>-65.000482256392573</c:v>
                </c:pt>
                <c:pt idx="16">
                  <c:v>-57.628635100434025</c:v>
                </c:pt>
                <c:pt idx="17">
                  <c:v>-51.730920428624692</c:v>
                </c:pt>
                <c:pt idx="18">
                  <c:v>-42.883749778407335</c:v>
                </c:pt>
                <c:pt idx="19">
                  <c:v>-36.56364886199195</c:v>
                </c:pt>
                <c:pt idx="20">
                  <c:v>-31.822956695690262</c:v>
                </c:pt>
                <c:pt idx="21">
                  <c:v>-28.135194713484513</c:v>
                </c:pt>
                <c:pt idx="22">
                  <c:v>-25.184475549662892</c:v>
                </c:pt>
                <c:pt idx="23">
                  <c:v>-16.327017035395432</c:v>
                </c:pt>
                <c:pt idx="24">
                  <c:v>-11.891221210995532</c:v>
                </c:pt>
              </c:numCache>
            </c:numRef>
          </c:yVal>
          <c:smooth val="0"/>
          <c:extLst>
            <c:ext xmlns:c16="http://schemas.microsoft.com/office/drawing/2014/chart" uri="{C3380CC4-5D6E-409C-BE32-E72D297353CC}">
              <c16:uniqueId val="{00000000-EABC-4273-B544-E50EBF08D150}"/>
            </c:ext>
          </c:extLst>
        </c:ser>
        <c:dLbls>
          <c:showLegendKey val="0"/>
          <c:showVal val="0"/>
          <c:showCatName val="0"/>
          <c:showSerName val="0"/>
          <c:showPercent val="0"/>
          <c:showBubbleSize val="0"/>
        </c:dLbls>
        <c:axId val="549893904"/>
        <c:axId val="545630000"/>
      </c:scatterChart>
      <c:valAx>
        <c:axId val="5498939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Infection rate (IR)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630000"/>
        <c:crosses val="autoZero"/>
        <c:crossBetween val="midCat"/>
      </c:valAx>
      <c:valAx>
        <c:axId val="5456300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Optimal Group Size (GS)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8939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'1000Doc'!$L$10</c:f>
              <c:strCache>
                <c:ptCount val="1"/>
                <c:pt idx="0">
                  <c:v>E[# tests]</c:v>
                </c:pt>
              </c:strCache>
            </c:strRef>
          </c:tx>
          <c:spPr>
            <a:ln w="19050" cap="rnd">
              <a:solidFill>
                <a:schemeClr val="accent1"/>
              </a:solidFill>
              <a:round/>
            </a:ln>
            <a:effectLst/>
          </c:spPr>
          <c:marker>
            <c:symbol val="none"/>
          </c:marker>
          <c:xVal>
            <c:numRef>
              <c:f>'1000Doc'!$J$11:$J$31</c:f>
              <c:numCache>
                <c:formatCode>0%</c:formatCode>
                <c:ptCount val="21"/>
                <c:pt idx="0" formatCode="0.00%">
                  <c:v>1E-3</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numCache>
            </c:numRef>
          </c:xVal>
          <c:yVal>
            <c:numRef>
              <c:f>'1000Doc'!$L$11:$L$31</c:f>
              <c:numCache>
                <c:formatCode>General</c:formatCode>
                <c:ptCount val="21"/>
                <c:pt idx="0">
                  <c:v>69.811135170465178</c:v>
                </c:pt>
                <c:pt idx="1">
                  <c:v>232.09306240276933</c:v>
                </c:pt>
                <c:pt idx="2">
                  <c:v>382.39202824490587</c:v>
                </c:pt>
                <c:pt idx="3">
                  <c:v>506.20565707325289</c:v>
                </c:pt>
                <c:pt idx="4">
                  <c:v>607.9975661205923</c:v>
                </c:pt>
                <c:pt idx="5">
                  <c:v>691.51407759145786</c:v>
                </c:pt>
                <c:pt idx="6">
                  <c:v>759.89375886853838</c:v>
                </c:pt>
                <c:pt idx="7">
                  <c:v>815.76112633740865</c:v>
                </c:pt>
                <c:pt idx="8">
                  <c:v>861.30667083720323</c:v>
                </c:pt>
                <c:pt idx="9">
                  <c:v>898.35508694982411</c:v>
                </c:pt>
                <c:pt idx="10">
                  <c:v>928.42334540943057</c:v>
                </c:pt>
                <c:pt idx="11">
                  <c:v>952.77003422091502</c:v>
                </c:pt>
                <c:pt idx="12">
                  <c:v>972.43720636181047</c:v>
                </c:pt>
                <c:pt idx="13">
                  <c:v>988.28580728147028</c:v>
                </c:pt>
                <c:pt idx="14">
                  <c:v>1001.0256111816648</c:v>
                </c:pt>
                <c:pt idx="15">
                  <c:v>1011.2404689154856</c:v>
                </c:pt>
                <c:pt idx="16">
                  <c:v>1019.4095601761501</c:v>
                </c:pt>
                <c:pt idx="17">
                  <c:v>1025.9252465876932</c:v>
                </c:pt>
                <c:pt idx="18">
                  <c:v>1031.1080386818687</c:v>
                </c:pt>
                <c:pt idx="19">
                  <c:v>1035.2191170585654</c:v>
                </c:pt>
                <c:pt idx="20">
                  <c:v>1038.4707849539313</c:v>
                </c:pt>
              </c:numCache>
            </c:numRef>
          </c:yVal>
          <c:smooth val="0"/>
          <c:extLst>
            <c:ext xmlns:c16="http://schemas.microsoft.com/office/drawing/2014/chart" uri="{C3380CC4-5D6E-409C-BE32-E72D297353CC}">
              <c16:uniqueId val="{00000000-A9BE-4DB9-A16D-C9FFD58F91DF}"/>
            </c:ext>
          </c:extLst>
        </c:ser>
        <c:dLbls>
          <c:showLegendKey val="0"/>
          <c:showVal val="0"/>
          <c:showCatName val="0"/>
          <c:showSerName val="0"/>
          <c:showPercent val="0"/>
          <c:showBubbleSize val="0"/>
        </c:dLbls>
        <c:axId val="503026576"/>
        <c:axId val="2105345008"/>
      </c:scatterChart>
      <c:valAx>
        <c:axId val="50302657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5345008"/>
        <c:crosses val="autoZero"/>
        <c:crossBetween val="midCat"/>
      </c:valAx>
      <c:valAx>
        <c:axId val="2105345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0265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'1000Doc'!$Z$10</c:f>
              <c:strCache>
                <c:ptCount val="1"/>
                <c:pt idx="0">
                  <c:v>1-GS2(1-IR)GSIR</c:v>
                </c:pt>
              </c:strCache>
            </c:strRef>
          </c:tx>
          <c:spPr>
            <a:ln w="19050" cap="rnd">
              <a:solidFill>
                <a:schemeClr val="accent1"/>
              </a:solidFill>
              <a:round/>
            </a:ln>
            <a:effectLst/>
          </c:spPr>
          <c:marker>
            <c:symbol val="none"/>
          </c:marker>
          <c:xVal>
            <c:numRef>
              <c:f>'1000Doc'!$Y$11:$Y$30</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'1000Doc'!$Z$11:$Z$30</c:f>
              <c:numCache>
                <c:formatCode>General</c:formatCode>
                <c:ptCount val="20"/>
                <c:pt idx="0">
                  <c:v>0.95250000000000001</c:v>
                </c:pt>
                <c:pt idx="1">
                  <c:v>0.81950000000000001</c:v>
                </c:pt>
                <c:pt idx="2">
                  <c:v>0.61418125000000001</c:v>
                </c:pt>
                <c:pt idx="3">
                  <c:v>0.34839500000000001</c:v>
                </c:pt>
                <c:pt idx="4">
                  <c:v>3.2773828124999849E-2</c:v>
                </c:pt>
                <c:pt idx="5">
                  <c:v>-0.32316540312499997</c:v>
                </c:pt>
                <c:pt idx="6">
                  <c:v>-0.71092637542968729</c:v>
                </c:pt>
                <c:pt idx="7">
                  <c:v>-1.122945380125</c:v>
                </c:pt>
                <c:pt idx="8">
                  <c:v>-1.5525101093846678</c:v>
                </c:pt>
                <c:pt idx="9">
                  <c:v>-1.9936846961918948</c:v>
                </c:pt>
                <c:pt idx="10">
                  <c:v>-2.4412405582725825</c:v>
                </c:pt>
                <c:pt idx="11">
                  <c:v>-2.8905926311709855</c:v>
                </c:pt>
                <c:pt idx="12">
                  <c:v>-3.3377406037118176</c:v>
                </c:pt>
                <c:pt idx="13">
                  <c:v>-3.7792147953321917</c:v>
                </c:pt>
                <c:pt idx="14">
                  <c:v>-4.2120263392972248</c:v>
                </c:pt>
                <c:pt idx="15">
                  <c:v>-4.6336213587426007</c:v>
                </c:pt>
                <c:pt idx="16">
                  <c:v>-5.0418388439171125</c:v>
                </c:pt>
                <c:pt idx="17">
                  <c:v>-5.4348719590231402</c:v>
                </c:pt>
                <c:pt idx="18">
                  <c:v>-5.8112325257623016</c:v>
                </c:pt>
                <c:pt idx="19">
                  <c:v>-6.169718448170844</c:v>
                </c:pt>
              </c:numCache>
            </c:numRef>
          </c:yVal>
          <c:smooth val="0"/>
          <c:extLst>
            <c:ext xmlns:c16="http://schemas.microsoft.com/office/drawing/2014/chart" uri="{C3380CC4-5D6E-409C-BE32-E72D297353CC}">
              <c16:uniqueId val="{00000000-1A57-4564-A441-9D841A0C5736}"/>
            </c:ext>
          </c:extLst>
        </c:ser>
        <c:dLbls>
          <c:showLegendKey val="0"/>
          <c:showVal val="0"/>
          <c:showCatName val="0"/>
          <c:showSerName val="0"/>
          <c:showPercent val="0"/>
          <c:showBubbleSize val="0"/>
        </c:dLbls>
        <c:axId val="1678954816"/>
        <c:axId val="1909726352"/>
      </c:scatterChart>
      <c:valAx>
        <c:axId val="16789548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726352"/>
        <c:crosses val="autoZero"/>
        <c:crossBetween val="midCat"/>
      </c:valAx>
      <c:valAx>
        <c:axId val="1909726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89548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Approximate Sampling Distribution of Total Tests</cx:v>
        </cx:txData>
      </cx:tx>
      <cx:txPr>
        <a:bodyPr spcFirstLastPara="1" vertOverflow="ellipsis" horzOverflow="overflow" wrap="square" lIns="0" tIns="0" rIns="0" bIns="0" anchor="ctr" anchorCtr="1"/>
        <a:lstStyle/>
        <a:p>
          <a:pPr algn="ctr" rtl="0">
            <a:defRPr sz="1200"/>
          </a:pPr>
          <a:r>
            <a:rPr lang="en-US" sz="1200" b="0" i="0" u="none" strike="noStrike" baseline="0">
              <a:solidFill>
                <a:sysClr val="windowText" lastClr="000000">
                  <a:lumMod val="65000"/>
                  <a:lumOff val="35000"/>
                </a:sysClr>
              </a:solidFill>
              <a:latin typeface="Calibri" panose="020F0502020204030204"/>
            </a:rPr>
            <a:t>Approximate Sampling Distribution of Total Tests</a:t>
          </a:r>
        </a:p>
      </cx:txPr>
    </cx:title>
    <cx:plotArea>
      <cx:plotAreaRegion>
        <cx:series layoutId="clusteredColumn" uniqueId="{432DD7C4-2120-43D5-9C13-CE64FAAFCF4F}">
          <cx:dataId val="0"/>
          <cx:layoutPr>
            <cx:binning intervalClosed="r">
              <cx:binSize val="2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image" Target="../media/image3.png"/><Relationship Id="rId5" Type="http://schemas.openxmlformats.org/officeDocument/2006/relationships/image" Target="../media/image2.png"/><Relationship Id="rId4"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7.jpeg"/><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xdr:from>
      <xdr:col>32</xdr:col>
      <xdr:colOff>9525</xdr:colOff>
      <xdr:row>8</xdr:row>
      <xdr:rowOff>6350</xdr:rowOff>
    </xdr:from>
    <xdr:to>
      <xdr:col>39</xdr:col>
      <xdr:colOff>314325</xdr:colOff>
      <xdr:row>22</xdr:row>
      <xdr:rowOff>171450</xdr:rowOff>
    </xdr:to>
    <xdr:graphicFrame macro="">
      <xdr:nvGraphicFramePr>
        <xdr:cNvPr id="2" name="Chart 1">
          <a:extLst>
            <a:ext uri="{FF2B5EF4-FFF2-40B4-BE49-F238E27FC236}">
              <a16:creationId xmlns:a16="http://schemas.microsoft.com/office/drawing/2014/main" id="{7E3D6998-B8FC-4176-9638-E847FEE59D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88900</xdr:colOff>
      <xdr:row>3</xdr:row>
      <xdr:rowOff>44450</xdr:rowOff>
    </xdr:from>
    <xdr:to>
      <xdr:col>20</xdr:col>
      <xdr:colOff>361950</xdr:colOff>
      <xdr:row>18</xdr:row>
      <xdr:rowOff>146050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4F646D1E-AD77-44F4-960B-18B5183ABFB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413875" y="614045"/>
              <a:ext cx="3936365" cy="296291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0</xdr:col>
      <xdr:colOff>155575</xdr:colOff>
      <xdr:row>16</xdr:row>
      <xdr:rowOff>101600</xdr:rowOff>
    </xdr:from>
    <xdr:ext cx="3187668" cy="31810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FA6B2C40-CD5F-433B-8F1E-A48C618AD49F}"/>
                </a:ext>
              </a:extLst>
            </xdr:cNvPr>
            <xdr:cNvSpPr txBox="1"/>
          </xdr:nvSpPr>
          <xdr:spPr>
            <a:xfrm>
              <a:off x="155575" y="1206500"/>
              <a:ext cx="3187668" cy="318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𝐸</m:t>
                    </m:r>
                    <m:d>
                      <m:dPr>
                        <m:begChr m:val="["/>
                        <m:endChr m:val="]"/>
                        <m:ctrlPr>
                          <a:rPr lang="en-US" sz="1100" b="0" i="1">
                            <a:latin typeface="Cambria Math" panose="02040503050406030204" pitchFamily="18" charset="0"/>
                          </a:rPr>
                        </m:ctrlPr>
                      </m:dPr>
                      <m:e>
                        <m:r>
                          <a:rPr lang="en-US" sz="1100" b="0" i="1">
                            <a:latin typeface="Cambria Math" panose="02040503050406030204" pitchFamily="18" charset="0"/>
                          </a:rPr>
                          <m:t>#</m:t>
                        </m:r>
                        <m:r>
                          <a:rPr lang="en-US" sz="1100" b="0" i="1">
                            <a:latin typeface="Cambria Math" panose="02040503050406030204" pitchFamily="18" charset="0"/>
                          </a:rPr>
                          <m:t>𝑃𝑜𝑠𝑖𝑡𝑖𝑣𝑒</m:t>
                        </m:r>
                        <m:r>
                          <a:rPr lang="en-US" sz="1100" b="0" i="1">
                            <a:latin typeface="Cambria Math" panose="02040503050406030204" pitchFamily="18" charset="0"/>
                          </a:rPr>
                          <m:t> </m:t>
                        </m:r>
                        <m:r>
                          <a:rPr lang="en-US" sz="1100" b="0" i="1">
                            <a:latin typeface="Cambria Math" panose="02040503050406030204" pitchFamily="18" charset="0"/>
                          </a:rPr>
                          <m:t>𝐺𝑟𝑜𝑢𝑝</m:t>
                        </m:r>
                        <m:r>
                          <a:rPr lang="en-US" sz="1100" b="0" i="1">
                            <a:latin typeface="Cambria Math" panose="02040503050406030204" pitchFamily="18" charset="0"/>
                          </a:rPr>
                          <m:t> </m:t>
                        </m:r>
                        <m:r>
                          <a:rPr lang="en-US" sz="1100" b="0" i="1">
                            <a:latin typeface="Cambria Math" panose="02040503050406030204" pitchFamily="18" charset="0"/>
                          </a:rPr>
                          <m:t>𝑇𝑒𝑠𝑡𝑠</m:t>
                        </m:r>
                      </m:e>
                    </m:d>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1000</m:t>
                        </m:r>
                      </m:num>
                      <m:den>
                        <m:r>
                          <a:rPr lang="en-US" sz="1100" b="0" i="1">
                            <a:latin typeface="Cambria Math" panose="02040503050406030204" pitchFamily="18" charset="0"/>
                          </a:rPr>
                          <m:t>𝐺𝑆</m:t>
                        </m:r>
                      </m:den>
                    </m:f>
                    <m:d>
                      <m:dPr>
                        <m:ctrlPr>
                          <a:rPr lang="en-US" sz="1100" b="0" i="1">
                            <a:latin typeface="Cambria Math" panose="02040503050406030204" pitchFamily="18" charset="0"/>
                          </a:rPr>
                        </m:ctrlPr>
                      </m:dPr>
                      <m:e>
                        <m:r>
                          <a:rPr lang="en-US" sz="1100" b="0" i="1">
                            <a:latin typeface="Cambria Math" panose="02040503050406030204" pitchFamily="18" charset="0"/>
                          </a:rPr>
                          <m:t>1−</m:t>
                        </m:r>
                        <m:sSup>
                          <m:sSupPr>
                            <m:ctrlPr>
                              <a:rPr lang="en-US" sz="1100" b="0" i="1">
                                <a:latin typeface="Cambria Math" panose="02040503050406030204" pitchFamily="18" charset="0"/>
                              </a:rPr>
                            </m:ctrlPr>
                          </m:sSupPr>
                          <m:e>
                            <m:d>
                              <m:dPr>
                                <m:ctrlPr>
                                  <a:rPr lang="en-US" sz="1100" b="0" i="1">
                                    <a:latin typeface="Cambria Math" panose="02040503050406030204" pitchFamily="18" charset="0"/>
                                  </a:rPr>
                                </m:ctrlPr>
                              </m:dPr>
                              <m:e>
                                <m:r>
                                  <a:rPr lang="en-US" sz="1100" b="0" i="1">
                                    <a:latin typeface="Cambria Math" panose="02040503050406030204" pitchFamily="18" charset="0"/>
                                  </a:rPr>
                                  <m:t>1−</m:t>
                                </m:r>
                                <m:r>
                                  <a:rPr lang="en-US" sz="1100" b="0" i="1">
                                    <a:latin typeface="Cambria Math" panose="02040503050406030204" pitchFamily="18" charset="0"/>
                                  </a:rPr>
                                  <m:t>𝐼𝑅</m:t>
                                </m:r>
                              </m:e>
                            </m:d>
                          </m:e>
                          <m:sup>
                            <m:r>
                              <a:rPr lang="en-US" sz="1100" b="0" i="1">
                                <a:latin typeface="Cambria Math" panose="02040503050406030204" pitchFamily="18" charset="0"/>
                              </a:rPr>
                              <m:t>𝐺𝑆</m:t>
                            </m:r>
                          </m:sup>
                        </m:sSup>
                      </m:e>
                    </m:d>
                  </m:oMath>
                </m:oMathPara>
              </a14:m>
              <a:endParaRPr lang="en-US" sz="1100" b="0"/>
            </a:p>
          </xdr:txBody>
        </xdr:sp>
      </mc:Choice>
      <mc:Fallback xmlns="">
        <xdr:sp macro="" textlink="">
          <xdr:nvSpPr>
            <xdr:cNvPr id="2" name="TextBox 1">
              <a:extLst>
                <a:ext uri="{FF2B5EF4-FFF2-40B4-BE49-F238E27FC236}">
                  <a16:creationId xmlns:a16="http://schemas.microsoft.com/office/drawing/2014/main" id="{FA6B2C40-CD5F-433B-8F1E-A48C618AD49F}"/>
                </a:ext>
              </a:extLst>
            </xdr:cNvPr>
            <xdr:cNvSpPr txBox="1"/>
          </xdr:nvSpPr>
          <xdr:spPr>
            <a:xfrm>
              <a:off x="155575" y="1206500"/>
              <a:ext cx="3187668" cy="318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𝐸[#𝑃𝑜𝑠𝑖𝑡𝑖𝑣𝑒 𝐺𝑟𝑜𝑢𝑝 𝑇𝑒𝑠𝑡𝑠]=1000/𝐺𝑆 (1−(1−𝐼𝑅)^𝐺𝑆 )</a:t>
              </a:r>
              <a:endParaRPr lang="en-US" sz="1100" b="0"/>
            </a:p>
          </xdr:txBody>
        </xdr:sp>
      </mc:Fallback>
    </mc:AlternateContent>
    <xdr:clientData/>
  </xdr:oneCellAnchor>
  <xdr:oneCellAnchor>
    <xdr:from>
      <xdr:col>2</xdr:col>
      <xdr:colOff>123825</xdr:colOff>
      <xdr:row>13</xdr:row>
      <xdr:rowOff>114300</xdr:rowOff>
    </xdr:from>
    <xdr:ext cx="920958" cy="176395"/>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F2902683-E745-4887-AF2A-0554A1CBE317}"/>
                </a:ext>
              </a:extLst>
            </xdr:cNvPr>
            <xdr:cNvSpPr txBox="1"/>
          </xdr:nvSpPr>
          <xdr:spPr>
            <a:xfrm>
              <a:off x="1343025" y="666750"/>
              <a:ext cx="920958" cy="176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1−</m:t>
                    </m:r>
                    <m:sSup>
                      <m:sSupPr>
                        <m:ctrlPr>
                          <a:rPr lang="en-US" sz="1100" b="0" i="1">
                            <a:latin typeface="Cambria Math" panose="02040503050406030204" pitchFamily="18" charset="0"/>
                          </a:rPr>
                        </m:ctrlPr>
                      </m:sSupPr>
                      <m:e>
                        <m:d>
                          <m:dPr>
                            <m:ctrlPr>
                              <a:rPr lang="en-US" sz="1100" b="0" i="1">
                                <a:latin typeface="Cambria Math" panose="02040503050406030204" pitchFamily="18" charset="0"/>
                              </a:rPr>
                            </m:ctrlPr>
                          </m:dPr>
                          <m:e>
                            <m:r>
                              <a:rPr lang="en-US" sz="1100" b="0" i="1">
                                <a:latin typeface="Cambria Math" panose="02040503050406030204" pitchFamily="18" charset="0"/>
                              </a:rPr>
                              <m:t>1−</m:t>
                            </m:r>
                            <m:r>
                              <a:rPr lang="en-US" sz="1100" b="0" i="1">
                                <a:latin typeface="Cambria Math" panose="02040503050406030204" pitchFamily="18" charset="0"/>
                              </a:rPr>
                              <m:t>𝐼𝑅</m:t>
                            </m:r>
                          </m:e>
                        </m:d>
                      </m:e>
                      <m:sup>
                        <m:r>
                          <a:rPr lang="en-US" sz="1100" b="0" i="1">
                            <a:latin typeface="Cambria Math" panose="02040503050406030204" pitchFamily="18" charset="0"/>
                          </a:rPr>
                          <m:t>𝐺𝑆</m:t>
                        </m:r>
                      </m:sup>
                    </m:sSup>
                  </m:oMath>
                </m:oMathPara>
              </a14:m>
              <a:endParaRPr lang="en-US" sz="1100"/>
            </a:p>
          </xdr:txBody>
        </xdr:sp>
      </mc:Choice>
      <mc:Fallback xmlns="">
        <xdr:sp macro="" textlink="">
          <xdr:nvSpPr>
            <xdr:cNvPr id="3" name="TextBox 2">
              <a:extLst>
                <a:ext uri="{FF2B5EF4-FFF2-40B4-BE49-F238E27FC236}">
                  <a16:creationId xmlns:a16="http://schemas.microsoft.com/office/drawing/2014/main" id="{F2902683-E745-4887-AF2A-0554A1CBE317}"/>
                </a:ext>
              </a:extLst>
            </xdr:cNvPr>
            <xdr:cNvSpPr txBox="1"/>
          </xdr:nvSpPr>
          <xdr:spPr>
            <a:xfrm>
              <a:off x="1343025" y="666750"/>
              <a:ext cx="920958" cy="176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1−(1−𝐼𝑅)^𝐺𝑆</a:t>
              </a:r>
              <a:endParaRPr lang="en-US" sz="1100"/>
            </a:p>
          </xdr:txBody>
        </xdr:sp>
      </mc:Fallback>
    </mc:AlternateContent>
    <xdr:clientData/>
  </xdr:oneCellAnchor>
  <xdr:oneCellAnchor>
    <xdr:from>
      <xdr:col>0</xdr:col>
      <xdr:colOff>146050</xdr:colOff>
      <xdr:row>20</xdr:row>
      <xdr:rowOff>95250</xdr:rowOff>
    </xdr:from>
    <xdr:ext cx="3390480" cy="380361"/>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01CE3E58-D417-4F37-AD74-4F9F1B6B7DEF}"/>
                </a:ext>
              </a:extLst>
            </xdr:cNvPr>
            <xdr:cNvSpPr txBox="1"/>
          </xdr:nvSpPr>
          <xdr:spPr>
            <a:xfrm>
              <a:off x="146050" y="1936750"/>
              <a:ext cx="3390480"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𝐸</m:t>
                    </m:r>
                    <m:d>
                      <m:dPr>
                        <m:begChr m:val="["/>
                        <m:endChr m:val="]"/>
                        <m:ctrlPr>
                          <a:rPr lang="en-US" sz="1100" b="0" i="1">
                            <a:latin typeface="Cambria Math" panose="02040503050406030204" pitchFamily="18" charset="0"/>
                          </a:rPr>
                        </m:ctrlPr>
                      </m:dPr>
                      <m:e>
                        <m:r>
                          <a:rPr lang="en-US" sz="1100" b="0" i="1">
                            <a:latin typeface="Cambria Math" panose="02040503050406030204" pitchFamily="18" charset="0"/>
                          </a:rPr>
                          <m:t>#</m:t>
                        </m:r>
                        <m:r>
                          <a:rPr lang="en-US" sz="1100" b="0" i="1">
                            <a:latin typeface="Cambria Math" panose="02040503050406030204" pitchFamily="18" charset="0"/>
                          </a:rPr>
                          <m:t>𝑇𝑜𝑡𝑎𝑙</m:t>
                        </m:r>
                        <m:r>
                          <a:rPr lang="en-US" sz="1100" b="0" i="1">
                            <a:latin typeface="Cambria Math" panose="02040503050406030204" pitchFamily="18" charset="0"/>
                          </a:rPr>
                          <m:t> </m:t>
                        </m:r>
                        <m:r>
                          <a:rPr lang="en-US" sz="1100" b="0" i="1">
                            <a:latin typeface="Cambria Math" panose="02040503050406030204" pitchFamily="18" charset="0"/>
                          </a:rPr>
                          <m:t>𝑇𝑒𝑠𝑡𝑠</m:t>
                        </m:r>
                      </m:e>
                    </m:d>
                    <m:r>
                      <a:rPr lang="en-US" sz="1100" b="0" i="1">
                        <a:latin typeface="Cambria Math" panose="02040503050406030204" pitchFamily="18" charset="0"/>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1000</m:t>
                        </m:r>
                      </m:num>
                      <m:den>
                        <m:r>
                          <a:rPr lang="en-US" sz="1100" b="0" i="1">
                            <a:solidFill>
                              <a:schemeClr val="tx1"/>
                            </a:solidFill>
                            <a:effectLst/>
                            <a:latin typeface="Cambria Math" panose="02040503050406030204" pitchFamily="18" charset="0"/>
                            <a:ea typeface="+mn-ea"/>
                            <a:cs typeface="+mn-cs"/>
                          </a:rPr>
                          <m:t>𝐺𝑆</m:t>
                        </m:r>
                      </m:den>
                    </m:f>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𝐺𝑆</m:t>
                    </m:r>
                    <m:d>
                      <m:dPr>
                        <m:ctrlPr>
                          <a:rPr lang="en-US" sz="1100" b="0" i="1">
                            <a:solidFill>
                              <a:schemeClr val="tx1"/>
                            </a:solidFill>
                            <a:effectLst/>
                            <a:latin typeface="Cambria Math" panose="02040503050406030204" pitchFamily="18" charset="0"/>
                            <a:ea typeface="+mn-ea"/>
                            <a:cs typeface="+mn-cs"/>
                          </a:rPr>
                        </m:ctrlPr>
                      </m:dPr>
                      <m:e>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1000</m:t>
                            </m:r>
                          </m:num>
                          <m:den>
                            <m:r>
                              <a:rPr lang="en-US" sz="1100" b="0" i="1">
                                <a:solidFill>
                                  <a:schemeClr val="tx1"/>
                                </a:solidFill>
                                <a:effectLst/>
                                <a:latin typeface="Cambria Math" panose="02040503050406030204" pitchFamily="18" charset="0"/>
                                <a:ea typeface="+mn-ea"/>
                                <a:cs typeface="+mn-cs"/>
                              </a:rPr>
                              <m:t>𝐺𝑆</m:t>
                            </m:r>
                          </m:den>
                        </m:f>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m:t>
                            </m:r>
                            <m:sSup>
                              <m:sSupPr>
                                <m:ctrlPr>
                                  <a:rPr lang="en-US" sz="1100" b="0" i="1">
                                    <a:solidFill>
                                      <a:schemeClr val="tx1"/>
                                    </a:solidFill>
                                    <a:effectLst/>
                                    <a:latin typeface="Cambria Math" panose="02040503050406030204" pitchFamily="18" charset="0"/>
                                    <a:ea typeface="+mn-ea"/>
                                    <a:cs typeface="+mn-cs"/>
                                  </a:rPr>
                                </m:ctrlPr>
                              </m:sSupPr>
                              <m:e>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m:t>
                                    </m:r>
                                    <m:r>
                                      <a:rPr lang="en-US" sz="1100" b="0" i="1">
                                        <a:solidFill>
                                          <a:schemeClr val="tx1"/>
                                        </a:solidFill>
                                        <a:effectLst/>
                                        <a:latin typeface="Cambria Math" panose="02040503050406030204" pitchFamily="18" charset="0"/>
                                        <a:ea typeface="+mn-ea"/>
                                        <a:cs typeface="+mn-cs"/>
                                      </a:rPr>
                                      <m:t>𝐼𝑅</m:t>
                                    </m:r>
                                  </m:e>
                                </m:d>
                              </m:e>
                              <m:sup>
                                <m:r>
                                  <a:rPr lang="en-US" sz="1100" b="0" i="1">
                                    <a:solidFill>
                                      <a:schemeClr val="tx1"/>
                                    </a:solidFill>
                                    <a:effectLst/>
                                    <a:latin typeface="Cambria Math" panose="02040503050406030204" pitchFamily="18" charset="0"/>
                                    <a:ea typeface="+mn-ea"/>
                                    <a:cs typeface="+mn-cs"/>
                                  </a:rPr>
                                  <m:t>𝐺𝑆</m:t>
                                </m:r>
                              </m:sup>
                            </m:sSup>
                          </m:e>
                        </m:d>
                      </m:e>
                    </m:d>
                  </m:oMath>
                </m:oMathPara>
              </a14:m>
              <a:endParaRPr lang="en-US" sz="1100" b="0"/>
            </a:p>
          </xdr:txBody>
        </xdr:sp>
      </mc:Choice>
      <mc:Fallback xmlns="">
        <xdr:sp macro="" textlink="">
          <xdr:nvSpPr>
            <xdr:cNvPr id="4" name="TextBox 3">
              <a:extLst>
                <a:ext uri="{FF2B5EF4-FFF2-40B4-BE49-F238E27FC236}">
                  <a16:creationId xmlns:a16="http://schemas.microsoft.com/office/drawing/2014/main" id="{01CE3E58-D417-4F37-AD74-4F9F1B6B7DEF}"/>
                </a:ext>
              </a:extLst>
            </xdr:cNvPr>
            <xdr:cNvSpPr txBox="1"/>
          </xdr:nvSpPr>
          <xdr:spPr>
            <a:xfrm>
              <a:off x="146050" y="1936750"/>
              <a:ext cx="3390480"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𝐸[#𝑇𝑜𝑡𝑎𝑙 𝑇𝑒𝑠𝑡𝑠]=</a:t>
              </a:r>
              <a:r>
                <a:rPr lang="en-US" sz="1100" b="0" i="0">
                  <a:solidFill>
                    <a:schemeClr val="tx1"/>
                  </a:solidFill>
                  <a:effectLst/>
                  <a:latin typeface="+mn-lt"/>
                  <a:ea typeface="+mn-ea"/>
                  <a:cs typeface="+mn-cs"/>
                </a:rPr>
                <a:t>1000/𝐺𝑆</a:t>
              </a:r>
              <a:r>
                <a:rPr lang="en-US" sz="1100" b="0" i="0">
                  <a:solidFill>
                    <a:schemeClr val="tx1"/>
                  </a:solidFill>
                  <a:effectLst/>
                  <a:latin typeface="Cambria Math" panose="02040503050406030204" pitchFamily="18" charset="0"/>
                  <a:ea typeface="+mn-ea"/>
                  <a:cs typeface="+mn-cs"/>
                </a:rPr>
                <a:t>+𝐺𝑆(</a:t>
              </a:r>
              <a:r>
                <a:rPr lang="en-US" sz="1100" b="0" i="0">
                  <a:solidFill>
                    <a:schemeClr val="tx1"/>
                  </a:solidFill>
                  <a:effectLst/>
                  <a:latin typeface="+mn-lt"/>
                  <a:ea typeface="+mn-ea"/>
                  <a:cs typeface="+mn-cs"/>
                </a:rPr>
                <a:t>1000/𝐺𝑆 (1−(1−𝐼𝑅)^𝐺𝑆 )</a:t>
              </a:r>
              <a:r>
                <a:rPr lang="en-US" sz="1100" b="0" i="0">
                  <a:solidFill>
                    <a:schemeClr val="tx1"/>
                  </a:solidFill>
                  <a:effectLst/>
                  <a:latin typeface="Cambria Math" panose="02040503050406030204" pitchFamily="18" charset="0"/>
                  <a:ea typeface="+mn-ea"/>
                  <a:cs typeface="+mn-cs"/>
                </a:rPr>
                <a:t>)</a:t>
              </a:r>
              <a:endParaRPr lang="en-US" sz="1100" b="0"/>
            </a:p>
          </xdr:txBody>
        </xdr:sp>
      </mc:Fallback>
    </mc:AlternateContent>
    <xdr:clientData/>
  </xdr:oneCellAnchor>
  <xdr:oneCellAnchor>
    <xdr:from>
      <xdr:col>0</xdr:col>
      <xdr:colOff>250825</xdr:colOff>
      <xdr:row>24</xdr:row>
      <xdr:rowOff>114300</xdr:rowOff>
    </xdr:from>
    <xdr:ext cx="3222934" cy="31810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DFE499C3-61A2-47EF-9648-22369A4D0A55}"/>
                </a:ext>
              </a:extLst>
            </xdr:cNvPr>
            <xdr:cNvSpPr txBox="1"/>
          </xdr:nvSpPr>
          <xdr:spPr>
            <a:xfrm>
              <a:off x="250825" y="2692400"/>
              <a:ext cx="3222934" cy="318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lang="en-US" sz="1100" i="1">
                            <a:latin typeface="Cambria Math" panose="02040503050406030204" pitchFamily="18" charset="0"/>
                          </a:rPr>
                        </m:ctrlPr>
                      </m:funcPr>
                      <m:fName>
                        <m:limLow>
                          <m:limLowPr>
                            <m:ctrlPr>
                              <a:rPr lang="en-US" sz="1100" i="1">
                                <a:latin typeface="Cambria Math" panose="02040503050406030204" pitchFamily="18" charset="0"/>
                              </a:rPr>
                            </m:ctrlPr>
                          </m:limLowPr>
                          <m:e>
                            <m:r>
                              <m:rPr>
                                <m:sty m:val="p"/>
                              </m:rPr>
                              <a:rPr lang="en-US" sz="1100" i="0">
                                <a:latin typeface="Cambria Math" panose="02040503050406030204" pitchFamily="18" charset="0"/>
                              </a:rPr>
                              <m:t>min</m:t>
                            </m:r>
                          </m:e>
                          <m:lim>
                            <m:r>
                              <a:rPr lang="en-US" sz="1100" b="0" i="1">
                                <a:latin typeface="Cambria Math" panose="02040503050406030204" pitchFamily="18" charset="0"/>
                              </a:rPr>
                              <m:t>𝐺𝑆</m:t>
                            </m:r>
                          </m:lim>
                        </m:limLow>
                      </m:fName>
                      <m:e>
                        <m:r>
                          <a:rPr lang="en-US" sz="1100" b="0" i="1">
                            <a:latin typeface="Cambria Math" panose="02040503050406030204" pitchFamily="18" charset="0"/>
                          </a:rPr>
                          <m:t>𝐸</m:t>
                        </m:r>
                        <m:d>
                          <m:dPr>
                            <m:begChr m:val="["/>
                            <m:endChr m:val="]"/>
                            <m:ctrlPr>
                              <a:rPr lang="en-US" sz="1100" b="0" i="1">
                                <a:latin typeface="Cambria Math" panose="02040503050406030204" pitchFamily="18" charset="0"/>
                              </a:rPr>
                            </m:ctrlPr>
                          </m:dPr>
                          <m:e>
                            <m:r>
                              <a:rPr lang="en-US" sz="1100" b="0" i="1">
                                <a:latin typeface="Cambria Math" panose="02040503050406030204" pitchFamily="18" charset="0"/>
                              </a:rPr>
                              <m:t>#</m:t>
                            </m:r>
                            <m:r>
                              <a:rPr lang="en-US" sz="1100" b="0" i="1">
                                <a:latin typeface="Cambria Math" panose="02040503050406030204" pitchFamily="18" charset="0"/>
                              </a:rPr>
                              <m:t>𝑇𝑜𝑡𝑎𝑙𝑇𝑒𝑠𝑡𝑠</m:t>
                            </m:r>
                          </m:e>
                        </m:d>
                        <m:r>
                          <a:rPr lang="en-US" sz="1100" b="0" i="1">
                            <a:latin typeface="Cambria Math" panose="02040503050406030204" pitchFamily="18" charset="0"/>
                          </a:rPr>
                          <m:t>=</m:t>
                        </m:r>
                      </m:e>
                    </m:func>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1000</m:t>
                        </m:r>
                      </m:num>
                      <m:den>
                        <m:r>
                          <a:rPr lang="en-US" sz="1100" b="0" i="1">
                            <a:solidFill>
                              <a:schemeClr val="tx1"/>
                            </a:solidFill>
                            <a:effectLst/>
                            <a:latin typeface="Cambria Math" panose="02040503050406030204" pitchFamily="18" charset="0"/>
                            <a:ea typeface="+mn-ea"/>
                            <a:cs typeface="+mn-cs"/>
                          </a:rPr>
                          <m:t>𝐺𝑆</m:t>
                        </m:r>
                      </m:den>
                    </m:f>
                    <m:r>
                      <a:rPr lang="en-US" sz="1100" b="0" i="1">
                        <a:solidFill>
                          <a:schemeClr val="tx1"/>
                        </a:solidFill>
                        <a:effectLst/>
                        <a:latin typeface="Cambria Math" panose="02040503050406030204" pitchFamily="18" charset="0"/>
                        <a:ea typeface="+mn-ea"/>
                        <a:cs typeface="+mn-cs"/>
                      </a:rPr>
                      <m:t>+1000</m:t>
                    </m:r>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m:t>
                        </m:r>
                        <m:sSup>
                          <m:sSupPr>
                            <m:ctrlPr>
                              <a:rPr lang="en-US" sz="1100" b="0" i="1">
                                <a:solidFill>
                                  <a:schemeClr val="tx1"/>
                                </a:solidFill>
                                <a:effectLst/>
                                <a:latin typeface="Cambria Math" panose="02040503050406030204" pitchFamily="18" charset="0"/>
                                <a:ea typeface="+mn-ea"/>
                                <a:cs typeface="+mn-cs"/>
                              </a:rPr>
                            </m:ctrlPr>
                          </m:sSupPr>
                          <m:e>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m:t>
                                </m:r>
                                <m:r>
                                  <a:rPr lang="en-US" sz="1100" b="0" i="1">
                                    <a:solidFill>
                                      <a:schemeClr val="tx1"/>
                                    </a:solidFill>
                                    <a:effectLst/>
                                    <a:latin typeface="Cambria Math" panose="02040503050406030204" pitchFamily="18" charset="0"/>
                                    <a:ea typeface="+mn-ea"/>
                                    <a:cs typeface="+mn-cs"/>
                                  </a:rPr>
                                  <m:t>𝐼𝑅</m:t>
                                </m:r>
                              </m:e>
                            </m:d>
                          </m:e>
                          <m:sup>
                            <m:r>
                              <a:rPr lang="en-US" sz="1100" b="0" i="1">
                                <a:solidFill>
                                  <a:schemeClr val="tx1"/>
                                </a:solidFill>
                                <a:effectLst/>
                                <a:latin typeface="Cambria Math" panose="02040503050406030204" pitchFamily="18" charset="0"/>
                                <a:ea typeface="+mn-ea"/>
                                <a:cs typeface="+mn-cs"/>
                              </a:rPr>
                              <m:t>𝐺𝑆</m:t>
                            </m:r>
                          </m:sup>
                        </m:sSup>
                      </m:e>
                    </m:d>
                  </m:oMath>
                </m:oMathPara>
              </a14:m>
              <a:endParaRPr lang="en-US" sz="1100"/>
            </a:p>
          </xdr:txBody>
        </xdr:sp>
      </mc:Choice>
      <mc:Fallback xmlns="">
        <xdr:sp macro="" textlink="">
          <xdr:nvSpPr>
            <xdr:cNvPr id="6" name="TextBox 5">
              <a:extLst>
                <a:ext uri="{FF2B5EF4-FFF2-40B4-BE49-F238E27FC236}">
                  <a16:creationId xmlns:a16="http://schemas.microsoft.com/office/drawing/2014/main" id="{DFE499C3-61A2-47EF-9648-22369A4D0A55}"/>
                </a:ext>
              </a:extLst>
            </xdr:cNvPr>
            <xdr:cNvSpPr txBox="1"/>
          </xdr:nvSpPr>
          <xdr:spPr>
            <a:xfrm>
              <a:off x="250825" y="2692400"/>
              <a:ext cx="3222934" cy="318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min_</a:t>
              </a:r>
              <a:r>
                <a:rPr lang="en-US" sz="1100" b="0" i="0">
                  <a:latin typeface="Cambria Math" panose="02040503050406030204" pitchFamily="18" charset="0"/>
                </a:rPr>
                <a:t>𝐺𝑆⁡〖𝐸[#𝑇𝑜𝑡𝑎𝑙𝑇𝑒𝑠𝑡𝑠]=〗</a:t>
              </a:r>
              <a:r>
                <a:rPr lang="en-US" sz="1100" b="0" i="0">
                  <a:solidFill>
                    <a:schemeClr val="tx1"/>
                  </a:solidFill>
                  <a:effectLst/>
                  <a:latin typeface="+mn-lt"/>
                  <a:ea typeface="+mn-ea"/>
                  <a:cs typeface="+mn-cs"/>
                </a:rPr>
                <a:t>  1000/𝐺𝑆+</a:t>
              </a:r>
              <a:r>
                <a:rPr lang="en-US" sz="1100" b="0" i="0">
                  <a:solidFill>
                    <a:schemeClr val="tx1"/>
                  </a:solidFill>
                  <a:effectLst/>
                  <a:latin typeface="Cambria Math" panose="02040503050406030204" pitchFamily="18" charset="0"/>
                  <a:ea typeface="+mn-ea"/>
                  <a:cs typeface="+mn-cs"/>
                </a:rPr>
                <a:t>1000</a:t>
              </a:r>
              <a:r>
                <a:rPr lang="en-US" sz="1100" b="0" i="0">
                  <a:solidFill>
                    <a:schemeClr val="tx1"/>
                  </a:solidFill>
                  <a:effectLst/>
                  <a:latin typeface="+mn-lt"/>
                  <a:ea typeface="+mn-ea"/>
                  <a:cs typeface="+mn-cs"/>
                </a:rPr>
                <a:t>(1−(1−𝐼𝑅)^𝐺𝑆 )</a:t>
              </a:r>
              <a:endParaRPr lang="en-US" sz="1100"/>
            </a:p>
          </xdr:txBody>
        </xdr:sp>
      </mc:Fallback>
    </mc:AlternateContent>
    <xdr:clientData/>
  </xdr:oneCellAnchor>
  <xdr:oneCellAnchor>
    <xdr:from>
      <xdr:col>0</xdr:col>
      <xdr:colOff>234950</xdr:colOff>
      <xdr:row>28</xdr:row>
      <xdr:rowOff>82550</xdr:rowOff>
    </xdr:from>
    <xdr:ext cx="3707233" cy="328936"/>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0C2C6BDD-A2CD-4EE2-AED4-C4289C60CE6F}"/>
                </a:ext>
              </a:extLst>
            </xdr:cNvPr>
            <xdr:cNvSpPr txBox="1"/>
          </xdr:nvSpPr>
          <xdr:spPr>
            <a:xfrm>
              <a:off x="234950" y="3397250"/>
              <a:ext cx="3707233" cy="328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lang="en-US" sz="1100" i="1">
                            <a:latin typeface="Cambria Math" panose="02040503050406030204" pitchFamily="18" charset="0"/>
                          </a:rPr>
                        </m:ctrlPr>
                      </m:funcPr>
                      <m:fName>
                        <m:f>
                          <m:fPr>
                            <m:ctrlPr>
                              <a:rPr lang="en-US" sz="1100" i="1">
                                <a:latin typeface="Cambria Math" panose="02040503050406030204" pitchFamily="18" charset="0"/>
                              </a:rPr>
                            </m:ctrlPr>
                          </m:fPr>
                          <m:num>
                            <m:r>
                              <a:rPr lang="en-US" sz="1100" b="0" i="1">
                                <a:latin typeface="Cambria Math" panose="02040503050406030204" pitchFamily="18" charset="0"/>
                              </a:rPr>
                              <m:t>𝑑</m:t>
                            </m:r>
                            <m:r>
                              <a:rPr lang="en-US" sz="1100" b="0" i="1">
                                <a:solidFill>
                                  <a:schemeClr val="tx1"/>
                                </a:solidFill>
                                <a:effectLst/>
                                <a:latin typeface="Cambria Math" panose="02040503050406030204" pitchFamily="18" charset="0"/>
                                <a:ea typeface="+mn-ea"/>
                                <a:cs typeface="+mn-cs"/>
                              </a:rPr>
                              <m:t>𝐸</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𝑇𝑜𝑡𝑎𝑙𝑇𝑒𝑠𝑡𝑠</m:t>
                                </m:r>
                              </m:e>
                            </m:d>
                          </m:num>
                          <m:den>
                            <m:r>
                              <a:rPr lang="en-US" sz="1100" b="0" i="1">
                                <a:latin typeface="Cambria Math" panose="02040503050406030204" pitchFamily="18" charset="0"/>
                              </a:rPr>
                              <m:t>𝑑𝐺𝑆</m:t>
                            </m:r>
                          </m:den>
                        </m:f>
                      </m:fName>
                      <m:e>
                        <m:r>
                          <a:rPr lang="en-US" sz="1100" b="0" i="1">
                            <a:latin typeface="Cambria Math" panose="02040503050406030204" pitchFamily="18" charset="0"/>
                          </a:rPr>
                          <m:t>=−</m:t>
                        </m:r>
                      </m:e>
                    </m:func>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1000</m:t>
                        </m:r>
                      </m:num>
                      <m:den>
                        <m:sSup>
                          <m:sSupPr>
                            <m:ctrlPr>
                              <a:rPr lang="en-US" sz="1100" b="0" i="1">
                                <a:solidFill>
                                  <a:schemeClr val="tx1"/>
                                </a:solidFill>
                                <a:effectLst/>
                                <a:latin typeface="Cambria Math" panose="02040503050406030204" pitchFamily="18" charset="0"/>
                                <a:ea typeface="+mn-ea"/>
                                <a:cs typeface="+mn-cs"/>
                              </a:rPr>
                            </m:ctrlPr>
                          </m:sSupPr>
                          <m:e>
                            <m:r>
                              <a:rPr lang="en-US" sz="1100" b="0" i="1">
                                <a:solidFill>
                                  <a:schemeClr val="tx1"/>
                                </a:solidFill>
                                <a:effectLst/>
                                <a:latin typeface="Cambria Math" panose="02040503050406030204" pitchFamily="18" charset="0"/>
                                <a:ea typeface="+mn-ea"/>
                                <a:cs typeface="+mn-cs"/>
                              </a:rPr>
                              <m:t>𝐺𝑆</m:t>
                            </m:r>
                          </m:e>
                          <m:sup>
                            <m:r>
                              <a:rPr lang="en-US" sz="1100" b="0" i="1">
                                <a:solidFill>
                                  <a:schemeClr val="tx1"/>
                                </a:solidFill>
                                <a:effectLst/>
                                <a:latin typeface="Cambria Math" panose="02040503050406030204" pitchFamily="18" charset="0"/>
                                <a:ea typeface="+mn-ea"/>
                                <a:cs typeface="+mn-cs"/>
                              </a:rPr>
                              <m:t>2</m:t>
                            </m:r>
                          </m:sup>
                        </m:sSup>
                      </m:den>
                    </m:f>
                    <m:r>
                      <a:rPr lang="en-US" sz="1100" b="0" i="1">
                        <a:solidFill>
                          <a:schemeClr val="tx1"/>
                        </a:solidFill>
                        <a:effectLst/>
                        <a:latin typeface="Cambria Math" panose="02040503050406030204" pitchFamily="18" charset="0"/>
                        <a:ea typeface="+mn-ea"/>
                        <a:cs typeface="+mn-cs"/>
                      </a:rPr>
                      <m:t>−1000</m:t>
                    </m:r>
                    <m:sSup>
                      <m:sSupPr>
                        <m:ctrlPr>
                          <a:rPr lang="en-US" sz="1100" b="0" i="1">
                            <a:solidFill>
                              <a:schemeClr val="tx1"/>
                            </a:solidFill>
                            <a:effectLst/>
                            <a:latin typeface="Cambria Math" panose="02040503050406030204" pitchFamily="18" charset="0"/>
                            <a:ea typeface="+mn-ea"/>
                            <a:cs typeface="+mn-cs"/>
                          </a:rPr>
                        </m:ctrlPr>
                      </m:sSupPr>
                      <m:e>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m:t>
                            </m:r>
                            <m:r>
                              <a:rPr lang="en-US" sz="1100" b="0" i="1">
                                <a:solidFill>
                                  <a:schemeClr val="tx1"/>
                                </a:solidFill>
                                <a:effectLst/>
                                <a:latin typeface="Cambria Math" panose="02040503050406030204" pitchFamily="18" charset="0"/>
                                <a:ea typeface="+mn-ea"/>
                                <a:cs typeface="+mn-cs"/>
                              </a:rPr>
                              <m:t>𝐼𝑅</m:t>
                            </m:r>
                          </m:e>
                        </m:d>
                      </m:e>
                      <m:sup>
                        <m:r>
                          <a:rPr lang="en-US" sz="1100" b="0" i="1">
                            <a:solidFill>
                              <a:schemeClr val="tx1"/>
                            </a:solidFill>
                            <a:effectLst/>
                            <a:latin typeface="Cambria Math" panose="02040503050406030204" pitchFamily="18" charset="0"/>
                            <a:ea typeface="+mn-ea"/>
                            <a:cs typeface="+mn-cs"/>
                          </a:rPr>
                          <m:t>𝐺𝑆</m:t>
                        </m:r>
                      </m:sup>
                    </m:sSup>
                    <m:r>
                      <m:rPr>
                        <m:sty m:val="p"/>
                      </m:rPr>
                      <a:rPr lang="en-US" sz="1100" b="0" i="0">
                        <a:solidFill>
                          <a:schemeClr val="tx1"/>
                        </a:solidFill>
                        <a:effectLst/>
                        <a:latin typeface="Cambria Math" panose="02040503050406030204" pitchFamily="18" charset="0"/>
                        <a:ea typeface="+mn-ea"/>
                        <a:cs typeface="+mn-cs"/>
                      </a:rPr>
                      <m:t>ln</m:t>
                    </m:r>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m:t>
                        </m:r>
                        <m:r>
                          <a:rPr lang="en-US" sz="1100" b="0" i="1">
                            <a:solidFill>
                              <a:schemeClr val="tx1"/>
                            </a:solidFill>
                            <a:effectLst/>
                            <a:latin typeface="Cambria Math" panose="02040503050406030204" pitchFamily="18" charset="0"/>
                            <a:ea typeface="+mn-ea"/>
                            <a:cs typeface="+mn-cs"/>
                          </a:rPr>
                          <m:t>𝐼𝑅</m:t>
                        </m:r>
                      </m:e>
                    </m:d>
                    <m:r>
                      <a:rPr lang="en-US" sz="1100" b="0" i="0">
                        <a:solidFill>
                          <a:schemeClr val="tx1"/>
                        </a:solidFill>
                        <a:effectLst/>
                        <a:latin typeface="Cambria Math" panose="02040503050406030204" pitchFamily="18" charset="0"/>
                        <a:ea typeface="+mn-ea"/>
                        <a:cs typeface="+mn-cs"/>
                      </a:rPr>
                      <m:t>=0</m:t>
                    </m:r>
                  </m:oMath>
                </m:oMathPara>
              </a14:m>
              <a:endParaRPr lang="en-US" sz="1100"/>
            </a:p>
          </xdr:txBody>
        </xdr:sp>
      </mc:Choice>
      <mc:Fallback xmlns="">
        <xdr:sp macro="" textlink="">
          <xdr:nvSpPr>
            <xdr:cNvPr id="7" name="TextBox 6">
              <a:extLst>
                <a:ext uri="{FF2B5EF4-FFF2-40B4-BE49-F238E27FC236}">
                  <a16:creationId xmlns:a16="http://schemas.microsoft.com/office/drawing/2014/main" id="{0C2C6BDD-A2CD-4EE2-AED4-C4289C60CE6F}"/>
                </a:ext>
              </a:extLst>
            </xdr:cNvPr>
            <xdr:cNvSpPr txBox="1"/>
          </xdr:nvSpPr>
          <xdr:spPr>
            <a:xfrm>
              <a:off x="234950" y="3397250"/>
              <a:ext cx="3707233" cy="328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𝑑</a:t>
              </a:r>
              <a:r>
                <a:rPr lang="en-US" sz="1100" b="0" i="0">
                  <a:solidFill>
                    <a:schemeClr val="tx1"/>
                  </a:solidFill>
                  <a:effectLst/>
                  <a:latin typeface="+mn-lt"/>
                  <a:ea typeface="+mn-ea"/>
                  <a:cs typeface="+mn-cs"/>
                </a:rPr>
                <a:t>𝐸[#𝑇𝑜𝑡𝑎𝑙𝑇𝑒𝑠𝑡𝑠]</a:t>
              </a:r>
              <a:r>
                <a:rPr lang="en-US" sz="1100" b="0" i="0">
                  <a:solidFill>
                    <a:schemeClr val="tx1"/>
                  </a:solidFill>
                  <a:effectLst/>
                  <a:latin typeface="Cambria Math" panose="02040503050406030204" pitchFamily="18" charset="0"/>
                  <a:ea typeface="+mn-ea"/>
                  <a:cs typeface="+mn-cs"/>
                </a:rPr>
                <a:t>/</a:t>
              </a:r>
              <a:r>
                <a:rPr lang="en-US" sz="1100" b="0" i="0">
                  <a:latin typeface="Cambria Math" panose="02040503050406030204" pitchFamily="18" charset="0"/>
                </a:rPr>
                <a:t>𝑑𝐺𝑆⁡〖=−〗</a:t>
              </a:r>
              <a:r>
                <a:rPr lang="en-US" sz="1100" b="0" i="0">
                  <a:solidFill>
                    <a:schemeClr val="tx1"/>
                  </a:solidFill>
                  <a:effectLst/>
                  <a:latin typeface="+mn-lt"/>
                  <a:ea typeface="+mn-ea"/>
                  <a:cs typeface="+mn-cs"/>
                </a:rPr>
                <a:t>  1000/</a:t>
              </a:r>
              <a:r>
                <a:rPr lang="en-US" sz="1100" b="0" i="0">
                  <a:solidFill>
                    <a:schemeClr val="tx1"/>
                  </a:solidFill>
                  <a:effectLst/>
                  <a:latin typeface="Cambria Math" panose="02040503050406030204" pitchFamily="18" charset="0"/>
                  <a:ea typeface="+mn-ea"/>
                  <a:cs typeface="+mn-cs"/>
                </a:rPr>
                <a:t>〖𝐺𝑆〗^2</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−1000</a:t>
              </a:r>
              <a:r>
                <a:rPr lang="en-US" sz="1100" b="0" i="0">
                  <a:solidFill>
                    <a:schemeClr val="tx1"/>
                  </a:solidFill>
                  <a:effectLst/>
                  <a:latin typeface="+mn-lt"/>
                  <a:ea typeface="+mn-ea"/>
                  <a:cs typeface="+mn-cs"/>
                </a:rPr>
                <a:t>(1−𝐼𝑅)^𝐺𝑆</a:t>
              </a:r>
              <a:r>
                <a:rPr lang="en-US" sz="1100" b="0" i="0">
                  <a:solidFill>
                    <a:schemeClr val="tx1"/>
                  </a:solidFill>
                  <a:effectLst/>
                  <a:latin typeface="Cambria Math" panose="02040503050406030204" pitchFamily="18" charset="0"/>
                  <a:ea typeface="+mn-ea"/>
                  <a:cs typeface="+mn-cs"/>
                </a:rPr>
                <a:t> ln</a:t>
              </a:r>
              <a:r>
                <a:rPr lang="en-US" sz="1100" b="0" i="0">
                  <a:solidFill>
                    <a:schemeClr val="tx1"/>
                  </a:solidFill>
                  <a:effectLst/>
                  <a:latin typeface="+mn-lt"/>
                  <a:ea typeface="+mn-ea"/>
                  <a:cs typeface="+mn-cs"/>
                </a:rPr>
                <a:t>(1−𝐼𝑅)</a:t>
              </a:r>
              <a:r>
                <a:rPr lang="en-US" sz="1100" b="0" i="0">
                  <a:solidFill>
                    <a:schemeClr val="tx1"/>
                  </a:solidFill>
                  <a:effectLst/>
                  <a:latin typeface="Cambria Math" panose="02040503050406030204" pitchFamily="18" charset="0"/>
                  <a:ea typeface="+mn-ea"/>
                  <a:cs typeface="+mn-cs"/>
                </a:rPr>
                <a:t>=0</a:t>
              </a:r>
              <a:endParaRPr lang="en-US" sz="1100"/>
            </a:p>
          </xdr:txBody>
        </xdr:sp>
      </mc:Fallback>
    </mc:AlternateContent>
    <xdr:clientData/>
  </xdr:oneCellAnchor>
  <xdr:oneCellAnchor>
    <xdr:from>
      <xdr:col>1</xdr:col>
      <xdr:colOff>120650</xdr:colOff>
      <xdr:row>32</xdr:row>
      <xdr:rowOff>44450</xdr:rowOff>
    </xdr:from>
    <xdr:ext cx="2481385" cy="995529"/>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9BD362A7-B241-419D-AF2B-C43ADBD781D7}"/>
                </a:ext>
              </a:extLst>
            </xdr:cNvPr>
            <xdr:cNvSpPr txBox="1"/>
          </xdr:nvSpPr>
          <xdr:spPr>
            <a:xfrm>
              <a:off x="730250" y="4121150"/>
              <a:ext cx="2481385" cy="9955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1000</m:t>
                        </m:r>
                      </m:num>
                      <m:den>
                        <m:sSup>
                          <m:sSupPr>
                            <m:ctrlPr>
                              <a:rPr lang="en-US" sz="1100" b="0" i="1">
                                <a:solidFill>
                                  <a:schemeClr val="tx1"/>
                                </a:solidFill>
                                <a:effectLst/>
                                <a:latin typeface="Cambria Math" panose="02040503050406030204" pitchFamily="18" charset="0"/>
                                <a:ea typeface="+mn-ea"/>
                                <a:cs typeface="+mn-cs"/>
                              </a:rPr>
                            </m:ctrlPr>
                          </m:sSupPr>
                          <m:e>
                            <m:r>
                              <a:rPr lang="en-US" sz="1100" b="0" i="1">
                                <a:solidFill>
                                  <a:schemeClr val="tx1"/>
                                </a:solidFill>
                                <a:effectLst/>
                                <a:latin typeface="Cambria Math" panose="02040503050406030204" pitchFamily="18" charset="0"/>
                                <a:ea typeface="+mn-ea"/>
                                <a:cs typeface="+mn-cs"/>
                              </a:rPr>
                              <m:t>𝐺𝑆</m:t>
                            </m:r>
                          </m:e>
                          <m:sup>
                            <m:r>
                              <a:rPr lang="en-US" sz="1100" b="0" i="1">
                                <a:solidFill>
                                  <a:schemeClr val="tx1"/>
                                </a:solidFill>
                                <a:effectLst/>
                                <a:latin typeface="Cambria Math" panose="02040503050406030204" pitchFamily="18" charset="0"/>
                                <a:ea typeface="+mn-ea"/>
                                <a:cs typeface="+mn-cs"/>
                              </a:rPr>
                              <m:t>2</m:t>
                            </m:r>
                          </m:sup>
                        </m:sSup>
                      </m:den>
                    </m:f>
                    <m:r>
                      <a:rPr lang="en-US" sz="1100" b="0" i="1">
                        <a:solidFill>
                          <a:schemeClr val="tx1"/>
                        </a:solidFill>
                        <a:effectLst/>
                        <a:latin typeface="Cambria Math" panose="02040503050406030204" pitchFamily="18" charset="0"/>
                        <a:ea typeface="+mn-ea"/>
                        <a:cs typeface="+mn-cs"/>
                      </a:rPr>
                      <m:t>−1000</m:t>
                    </m:r>
                    <m:sSup>
                      <m:sSupPr>
                        <m:ctrlPr>
                          <a:rPr lang="en-US" sz="1100" b="0" i="1">
                            <a:solidFill>
                              <a:schemeClr val="tx1"/>
                            </a:solidFill>
                            <a:effectLst/>
                            <a:latin typeface="Cambria Math" panose="02040503050406030204" pitchFamily="18" charset="0"/>
                            <a:ea typeface="+mn-ea"/>
                            <a:cs typeface="+mn-cs"/>
                          </a:rPr>
                        </m:ctrlPr>
                      </m:sSupPr>
                      <m:e>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m:t>
                            </m:r>
                            <m:r>
                              <a:rPr lang="en-US" sz="1100" b="0" i="1">
                                <a:solidFill>
                                  <a:schemeClr val="tx1"/>
                                </a:solidFill>
                                <a:effectLst/>
                                <a:latin typeface="Cambria Math" panose="02040503050406030204" pitchFamily="18" charset="0"/>
                                <a:ea typeface="+mn-ea"/>
                                <a:cs typeface="+mn-cs"/>
                              </a:rPr>
                              <m:t>𝐼𝑅</m:t>
                            </m:r>
                          </m:e>
                        </m:d>
                      </m:e>
                      <m:sup>
                        <m:r>
                          <a:rPr lang="en-US" sz="1100" b="0" i="1">
                            <a:solidFill>
                              <a:schemeClr val="tx1"/>
                            </a:solidFill>
                            <a:effectLst/>
                            <a:latin typeface="Cambria Math" panose="02040503050406030204" pitchFamily="18" charset="0"/>
                            <a:ea typeface="+mn-ea"/>
                            <a:cs typeface="+mn-cs"/>
                          </a:rPr>
                          <m:t>𝐺𝑆</m:t>
                        </m:r>
                      </m:sup>
                    </m:sSup>
                    <m:r>
                      <m:rPr>
                        <m:sty m:val="p"/>
                      </m:rPr>
                      <a:rPr lang="en-US" sz="1100" b="0" i="0">
                        <a:solidFill>
                          <a:schemeClr val="tx1"/>
                        </a:solidFill>
                        <a:effectLst/>
                        <a:latin typeface="Cambria Math" panose="02040503050406030204" pitchFamily="18" charset="0"/>
                        <a:ea typeface="+mn-ea"/>
                        <a:cs typeface="+mn-cs"/>
                      </a:rPr>
                      <m:t>ln</m:t>
                    </m:r>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m:t>
                        </m:r>
                        <m:r>
                          <a:rPr lang="en-US" sz="1100" b="0" i="1">
                            <a:solidFill>
                              <a:schemeClr val="tx1"/>
                            </a:solidFill>
                            <a:effectLst/>
                            <a:latin typeface="Cambria Math" panose="02040503050406030204" pitchFamily="18" charset="0"/>
                            <a:ea typeface="+mn-ea"/>
                            <a:cs typeface="+mn-cs"/>
                          </a:rPr>
                          <m:t>𝐼𝑅</m:t>
                        </m:r>
                      </m:e>
                    </m:d>
                    <m:r>
                      <a:rPr lang="en-US" sz="1100" b="0" i="1">
                        <a:solidFill>
                          <a:schemeClr val="tx1"/>
                        </a:solidFill>
                        <a:effectLst/>
                        <a:latin typeface="Cambria Math" panose="02040503050406030204" pitchFamily="18" charset="0"/>
                        <a:ea typeface="+mn-ea"/>
                        <a:cs typeface="+mn-cs"/>
                      </a:rPr>
                      <m:t>=0</m:t>
                    </m:r>
                  </m:oMath>
                </m:oMathPara>
              </a14:m>
              <a:endParaRPr lang="en-US" sz="1100" b="0">
                <a:solidFill>
                  <a:schemeClr val="tx1"/>
                </a:solidFill>
                <a:effectLs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1</m:t>
                        </m:r>
                      </m:num>
                      <m:den>
                        <m:sSup>
                          <m:sSupPr>
                            <m:ctrlPr>
                              <a:rPr lang="en-US" sz="1100" b="0" i="1">
                                <a:solidFill>
                                  <a:schemeClr val="tx1"/>
                                </a:solidFill>
                                <a:effectLst/>
                                <a:latin typeface="Cambria Math" panose="02040503050406030204" pitchFamily="18" charset="0"/>
                                <a:ea typeface="+mn-ea"/>
                                <a:cs typeface="+mn-cs"/>
                              </a:rPr>
                            </m:ctrlPr>
                          </m:sSupPr>
                          <m:e>
                            <m:r>
                              <a:rPr lang="en-US" sz="1100" b="0" i="1">
                                <a:solidFill>
                                  <a:schemeClr val="tx1"/>
                                </a:solidFill>
                                <a:effectLst/>
                                <a:latin typeface="Cambria Math" panose="02040503050406030204" pitchFamily="18" charset="0"/>
                                <a:ea typeface="+mn-ea"/>
                                <a:cs typeface="+mn-cs"/>
                              </a:rPr>
                              <m:t>𝐺𝑆</m:t>
                            </m:r>
                          </m:e>
                          <m:sup>
                            <m:r>
                              <a:rPr lang="en-US" sz="1100" b="0" i="1">
                                <a:solidFill>
                                  <a:schemeClr val="tx1"/>
                                </a:solidFill>
                                <a:effectLst/>
                                <a:latin typeface="Cambria Math" panose="02040503050406030204" pitchFamily="18" charset="0"/>
                                <a:ea typeface="+mn-ea"/>
                                <a:cs typeface="+mn-cs"/>
                              </a:rPr>
                              <m:t>2</m:t>
                            </m:r>
                          </m:sup>
                        </m:sSup>
                      </m:den>
                    </m:f>
                    <m:r>
                      <a:rPr lang="en-US" sz="1100" b="0" i="1">
                        <a:solidFill>
                          <a:schemeClr val="tx1"/>
                        </a:solidFill>
                        <a:effectLst/>
                        <a:latin typeface="Cambria Math" panose="02040503050406030204" pitchFamily="18" charset="0"/>
                        <a:ea typeface="+mn-ea"/>
                        <a:cs typeface="+mn-cs"/>
                      </a:rPr>
                      <m:t>−</m:t>
                    </m:r>
                    <m:sSup>
                      <m:sSupPr>
                        <m:ctrlPr>
                          <a:rPr lang="en-US" sz="1100" b="0" i="1">
                            <a:solidFill>
                              <a:schemeClr val="tx1"/>
                            </a:solidFill>
                            <a:effectLst/>
                            <a:latin typeface="Cambria Math" panose="02040503050406030204" pitchFamily="18" charset="0"/>
                            <a:ea typeface="+mn-ea"/>
                            <a:cs typeface="+mn-cs"/>
                          </a:rPr>
                        </m:ctrlPr>
                      </m:sSupPr>
                      <m:e>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m:t>
                            </m:r>
                            <m:r>
                              <a:rPr lang="en-US" sz="1100" b="0" i="1">
                                <a:solidFill>
                                  <a:schemeClr val="tx1"/>
                                </a:solidFill>
                                <a:effectLst/>
                                <a:latin typeface="Cambria Math" panose="02040503050406030204" pitchFamily="18" charset="0"/>
                                <a:ea typeface="+mn-ea"/>
                                <a:cs typeface="+mn-cs"/>
                              </a:rPr>
                              <m:t>𝐼𝑅</m:t>
                            </m:r>
                          </m:e>
                        </m:d>
                      </m:e>
                      <m:sup>
                        <m:r>
                          <a:rPr lang="en-US" sz="1100" b="0" i="1">
                            <a:solidFill>
                              <a:schemeClr val="tx1"/>
                            </a:solidFill>
                            <a:effectLst/>
                            <a:latin typeface="Cambria Math" panose="02040503050406030204" pitchFamily="18" charset="0"/>
                            <a:ea typeface="+mn-ea"/>
                            <a:cs typeface="+mn-cs"/>
                          </a:rPr>
                          <m:t>𝐺𝑆</m:t>
                        </m:r>
                      </m:sup>
                    </m:sSup>
                    <m:r>
                      <m:rPr>
                        <m:sty m:val="p"/>
                      </m:rPr>
                      <a:rPr lang="en-US" sz="1100" b="0" i="0">
                        <a:solidFill>
                          <a:schemeClr val="tx1"/>
                        </a:solidFill>
                        <a:effectLst/>
                        <a:latin typeface="Cambria Math" panose="02040503050406030204" pitchFamily="18" charset="0"/>
                        <a:ea typeface="+mn-ea"/>
                        <a:cs typeface="+mn-cs"/>
                      </a:rPr>
                      <m:t>ln</m:t>
                    </m:r>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m:t>
                        </m:r>
                        <m:r>
                          <a:rPr lang="en-US" sz="1100" b="0" i="1">
                            <a:solidFill>
                              <a:schemeClr val="tx1"/>
                            </a:solidFill>
                            <a:effectLst/>
                            <a:latin typeface="Cambria Math" panose="02040503050406030204" pitchFamily="18" charset="0"/>
                            <a:ea typeface="+mn-ea"/>
                            <a:cs typeface="+mn-cs"/>
                          </a:rPr>
                          <m:t>𝐼𝑅</m:t>
                        </m:r>
                      </m:e>
                    </m:d>
                    <m:r>
                      <a:rPr lang="en-US" sz="1100" b="0" i="1">
                        <a:solidFill>
                          <a:schemeClr val="tx1"/>
                        </a:solidFill>
                        <a:effectLst/>
                        <a:latin typeface="Cambria Math" panose="02040503050406030204" pitchFamily="18" charset="0"/>
                        <a:ea typeface="+mn-ea"/>
                        <a:cs typeface="+mn-cs"/>
                      </a:rPr>
                      <m:t>=0</m:t>
                    </m:r>
                  </m:oMath>
                </m:oMathPara>
              </a14:m>
              <a:endParaRPr lang="en-US" sz="1100" b="0">
                <a:solidFill>
                  <a:schemeClr val="tx1"/>
                </a:solidFill>
                <a:effectLs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1100" b="0" i="1">
                        <a:solidFill>
                          <a:schemeClr val="tx1"/>
                        </a:solidFill>
                        <a:effectLst/>
                        <a:latin typeface="Cambria Math" panose="02040503050406030204" pitchFamily="18" charset="0"/>
                        <a:ea typeface="+mn-ea"/>
                        <a:cs typeface="+mn-cs"/>
                      </a:rPr>
                      <m:t>−1−</m:t>
                    </m:r>
                    <m:sSup>
                      <m:sSupPr>
                        <m:ctrlPr>
                          <a:rPr lang="en-US" sz="1100" b="0" i="1">
                            <a:solidFill>
                              <a:schemeClr val="tx1"/>
                            </a:solidFill>
                            <a:effectLst/>
                            <a:latin typeface="Cambria Math" panose="02040503050406030204" pitchFamily="18" charset="0"/>
                            <a:ea typeface="+mn-ea"/>
                            <a:cs typeface="+mn-cs"/>
                          </a:rPr>
                        </m:ctrlPr>
                      </m:sSupPr>
                      <m:e>
                        <m:r>
                          <a:rPr lang="en-US" sz="1100" b="0" i="1">
                            <a:solidFill>
                              <a:schemeClr val="tx1"/>
                            </a:solidFill>
                            <a:effectLst/>
                            <a:latin typeface="Cambria Math" panose="02040503050406030204" pitchFamily="18" charset="0"/>
                            <a:ea typeface="+mn-ea"/>
                            <a:cs typeface="+mn-cs"/>
                          </a:rPr>
                          <m:t>𝐺𝑆</m:t>
                        </m:r>
                      </m:e>
                      <m:sup>
                        <m:r>
                          <a:rPr lang="en-US" sz="1100" b="0" i="1">
                            <a:solidFill>
                              <a:schemeClr val="tx1"/>
                            </a:solidFill>
                            <a:effectLst/>
                            <a:latin typeface="Cambria Math" panose="02040503050406030204" pitchFamily="18" charset="0"/>
                            <a:ea typeface="+mn-ea"/>
                            <a:cs typeface="+mn-cs"/>
                          </a:rPr>
                          <m:t>2</m:t>
                        </m:r>
                      </m:sup>
                    </m:sSup>
                    <m:sSup>
                      <m:sSupPr>
                        <m:ctrlPr>
                          <a:rPr lang="en-US" sz="1100" b="0" i="1">
                            <a:solidFill>
                              <a:schemeClr val="tx1"/>
                            </a:solidFill>
                            <a:effectLst/>
                            <a:latin typeface="Cambria Math" panose="02040503050406030204" pitchFamily="18" charset="0"/>
                            <a:ea typeface="+mn-ea"/>
                            <a:cs typeface="+mn-cs"/>
                          </a:rPr>
                        </m:ctrlPr>
                      </m:sSupPr>
                      <m:e>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m:t>
                            </m:r>
                            <m:r>
                              <a:rPr lang="en-US" sz="1100" b="0" i="1">
                                <a:solidFill>
                                  <a:schemeClr val="tx1"/>
                                </a:solidFill>
                                <a:effectLst/>
                                <a:latin typeface="Cambria Math" panose="02040503050406030204" pitchFamily="18" charset="0"/>
                                <a:ea typeface="+mn-ea"/>
                                <a:cs typeface="+mn-cs"/>
                              </a:rPr>
                              <m:t>𝐼𝑅</m:t>
                            </m:r>
                          </m:e>
                        </m:d>
                      </m:e>
                      <m:sup>
                        <m:r>
                          <a:rPr lang="en-US" sz="1100" b="0" i="1">
                            <a:solidFill>
                              <a:schemeClr val="tx1"/>
                            </a:solidFill>
                            <a:effectLst/>
                            <a:latin typeface="Cambria Math" panose="02040503050406030204" pitchFamily="18" charset="0"/>
                            <a:ea typeface="+mn-ea"/>
                            <a:cs typeface="+mn-cs"/>
                          </a:rPr>
                          <m:t>𝐺𝑆</m:t>
                        </m:r>
                      </m:sup>
                    </m:sSup>
                    <m:r>
                      <m:rPr>
                        <m:sty m:val="p"/>
                      </m:rPr>
                      <a:rPr lang="en-US" sz="1100" b="0" i="0">
                        <a:solidFill>
                          <a:schemeClr val="tx1"/>
                        </a:solidFill>
                        <a:effectLst/>
                        <a:latin typeface="Cambria Math" panose="02040503050406030204" pitchFamily="18" charset="0"/>
                        <a:ea typeface="+mn-ea"/>
                        <a:cs typeface="+mn-cs"/>
                      </a:rPr>
                      <m:t>ln</m:t>
                    </m:r>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m:t>
                        </m:r>
                        <m:r>
                          <a:rPr lang="en-US" sz="1100" b="0" i="1">
                            <a:solidFill>
                              <a:schemeClr val="tx1"/>
                            </a:solidFill>
                            <a:effectLst/>
                            <a:latin typeface="Cambria Math" panose="02040503050406030204" pitchFamily="18" charset="0"/>
                            <a:ea typeface="+mn-ea"/>
                            <a:cs typeface="+mn-cs"/>
                          </a:rPr>
                          <m:t>𝐼𝑅</m:t>
                        </m:r>
                      </m:e>
                    </m:d>
                    <m:r>
                      <a:rPr lang="en-US" sz="1100" b="0" i="1">
                        <a:solidFill>
                          <a:schemeClr val="tx1"/>
                        </a:solidFill>
                        <a:effectLst/>
                        <a:latin typeface="Cambria Math" panose="02040503050406030204" pitchFamily="18" charset="0"/>
                        <a:ea typeface="+mn-ea"/>
                        <a:cs typeface="+mn-cs"/>
                      </a:rPr>
                      <m:t>=0</m:t>
                    </m:r>
                  </m:oMath>
                </m:oMathPara>
              </a14:m>
              <a:endParaRPr lang="en-US" sz="1100" b="0">
                <a:solidFill>
                  <a:schemeClr val="tx1"/>
                </a:solidFill>
                <a:effectLs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1100" b="0" i="1">
                        <a:solidFill>
                          <a:schemeClr val="tx1"/>
                        </a:solidFill>
                        <a:effectLst/>
                        <a:latin typeface="Cambria Math" panose="02040503050406030204" pitchFamily="18" charset="0"/>
                        <a:ea typeface="+mn-ea"/>
                        <a:cs typeface="+mn-cs"/>
                      </a:rPr>
                      <m:t>1+</m:t>
                    </m:r>
                    <m:sSup>
                      <m:sSupPr>
                        <m:ctrlPr>
                          <a:rPr lang="en-US" sz="1100" b="0" i="1">
                            <a:solidFill>
                              <a:schemeClr val="tx1"/>
                            </a:solidFill>
                            <a:effectLst/>
                            <a:latin typeface="Cambria Math" panose="02040503050406030204" pitchFamily="18" charset="0"/>
                            <a:ea typeface="+mn-ea"/>
                            <a:cs typeface="+mn-cs"/>
                          </a:rPr>
                        </m:ctrlPr>
                      </m:sSupPr>
                      <m:e>
                        <m:r>
                          <a:rPr lang="en-US" sz="1100" b="0" i="1">
                            <a:solidFill>
                              <a:schemeClr val="tx1"/>
                            </a:solidFill>
                            <a:effectLst/>
                            <a:latin typeface="Cambria Math" panose="02040503050406030204" pitchFamily="18" charset="0"/>
                            <a:ea typeface="+mn-ea"/>
                            <a:cs typeface="+mn-cs"/>
                          </a:rPr>
                          <m:t>𝐺𝑆</m:t>
                        </m:r>
                      </m:e>
                      <m:sup>
                        <m:r>
                          <a:rPr lang="en-US" sz="1100" b="0" i="1">
                            <a:solidFill>
                              <a:schemeClr val="tx1"/>
                            </a:solidFill>
                            <a:effectLst/>
                            <a:latin typeface="Cambria Math" panose="02040503050406030204" pitchFamily="18" charset="0"/>
                            <a:ea typeface="+mn-ea"/>
                            <a:cs typeface="+mn-cs"/>
                          </a:rPr>
                          <m:t>2</m:t>
                        </m:r>
                      </m:sup>
                    </m:sSup>
                    <m:sSup>
                      <m:sSupPr>
                        <m:ctrlPr>
                          <a:rPr lang="en-US" sz="1100" b="0" i="1">
                            <a:solidFill>
                              <a:schemeClr val="tx1"/>
                            </a:solidFill>
                            <a:effectLst/>
                            <a:latin typeface="Cambria Math" panose="02040503050406030204" pitchFamily="18" charset="0"/>
                            <a:ea typeface="+mn-ea"/>
                            <a:cs typeface="+mn-cs"/>
                          </a:rPr>
                        </m:ctrlPr>
                      </m:sSupPr>
                      <m:e>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m:t>
                            </m:r>
                            <m:r>
                              <a:rPr lang="en-US" sz="1100" b="0" i="1">
                                <a:solidFill>
                                  <a:schemeClr val="tx1"/>
                                </a:solidFill>
                                <a:effectLst/>
                                <a:latin typeface="Cambria Math" panose="02040503050406030204" pitchFamily="18" charset="0"/>
                                <a:ea typeface="+mn-ea"/>
                                <a:cs typeface="+mn-cs"/>
                              </a:rPr>
                              <m:t>𝐼𝑅</m:t>
                            </m:r>
                          </m:e>
                        </m:d>
                      </m:e>
                      <m:sup>
                        <m:r>
                          <a:rPr lang="en-US" sz="1100" b="0" i="1">
                            <a:solidFill>
                              <a:schemeClr val="tx1"/>
                            </a:solidFill>
                            <a:effectLst/>
                            <a:latin typeface="Cambria Math" panose="02040503050406030204" pitchFamily="18" charset="0"/>
                            <a:ea typeface="+mn-ea"/>
                            <a:cs typeface="+mn-cs"/>
                          </a:rPr>
                          <m:t>𝐺𝑆</m:t>
                        </m:r>
                      </m:sup>
                    </m:sSup>
                    <m:r>
                      <m:rPr>
                        <m:sty m:val="p"/>
                      </m:rPr>
                      <a:rPr lang="en-US" sz="1100" b="0" i="0">
                        <a:solidFill>
                          <a:schemeClr val="tx1"/>
                        </a:solidFill>
                        <a:effectLst/>
                        <a:latin typeface="Cambria Math" panose="02040503050406030204" pitchFamily="18" charset="0"/>
                        <a:ea typeface="+mn-ea"/>
                        <a:cs typeface="+mn-cs"/>
                      </a:rPr>
                      <m:t>ln</m:t>
                    </m:r>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m:t>
                        </m:r>
                        <m:r>
                          <a:rPr lang="en-US" sz="1100" b="0" i="1">
                            <a:solidFill>
                              <a:schemeClr val="tx1"/>
                            </a:solidFill>
                            <a:effectLst/>
                            <a:latin typeface="Cambria Math" panose="02040503050406030204" pitchFamily="18" charset="0"/>
                            <a:ea typeface="+mn-ea"/>
                            <a:cs typeface="+mn-cs"/>
                          </a:rPr>
                          <m:t>𝐼𝑅</m:t>
                        </m:r>
                      </m:e>
                    </m:d>
                    <m:r>
                      <a:rPr lang="en-US" sz="1100" b="0" i="1">
                        <a:solidFill>
                          <a:schemeClr val="tx1"/>
                        </a:solidFill>
                        <a:effectLst/>
                        <a:latin typeface="Cambria Math" panose="02040503050406030204" pitchFamily="18" charset="0"/>
                        <a:ea typeface="+mn-ea"/>
                        <a:cs typeface="+mn-cs"/>
                      </a:rPr>
                      <m:t>=0</m:t>
                    </m:r>
                  </m:oMath>
                </m:oMathPara>
              </a14:m>
              <a:endParaRPr lang="en-US">
                <a:effectLst/>
              </a:endParaRPr>
            </a:p>
          </xdr:txBody>
        </xdr:sp>
      </mc:Choice>
      <mc:Fallback xmlns="">
        <xdr:sp macro="" textlink="">
          <xdr:nvSpPr>
            <xdr:cNvPr id="8" name="TextBox 7">
              <a:extLst>
                <a:ext uri="{FF2B5EF4-FFF2-40B4-BE49-F238E27FC236}">
                  <a16:creationId xmlns:a16="http://schemas.microsoft.com/office/drawing/2014/main" id="{9BD362A7-B241-419D-AF2B-C43ADBD781D7}"/>
                </a:ext>
              </a:extLst>
            </xdr:cNvPr>
            <xdr:cNvSpPr txBox="1"/>
          </xdr:nvSpPr>
          <xdr:spPr>
            <a:xfrm>
              <a:off x="730250" y="4121150"/>
              <a:ext cx="2481385" cy="9955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1000/</a:t>
              </a:r>
              <a:r>
                <a:rPr lang="en-US" sz="1100" b="0" i="0">
                  <a:solidFill>
                    <a:schemeClr val="tx1"/>
                  </a:solidFill>
                  <a:effectLst/>
                  <a:latin typeface="Cambria Math" panose="02040503050406030204" pitchFamily="18" charset="0"/>
                  <a:ea typeface="+mn-ea"/>
                  <a:cs typeface="+mn-cs"/>
                </a:rPr>
                <a:t>〖𝐺𝑆〗^2</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−1000</a:t>
              </a:r>
              <a:r>
                <a:rPr lang="en-US" sz="1100" b="0" i="0">
                  <a:solidFill>
                    <a:schemeClr val="tx1"/>
                  </a:solidFill>
                  <a:effectLst/>
                  <a:latin typeface="+mn-lt"/>
                  <a:ea typeface="+mn-ea"/>
                  <a:cs typeface="+mn-cs"/>
                </a:rPr>
                <a:t>(1−𝐼𝑅)^𝐺𝑆</a:t>
              </a:r>
              <a:r>
                <a:rPr lang="en-US" sz="1100" b="0" i="0">
                  <a:solidFill>
                    <a:schemeClr val="tx1"/>
                  </a:solidFill>
                  <a:effectLst/>
                  <a:latin typeface="Cambria Math" panose="02040503050406030204" pitchFamily="18" charset="0"/>
                  <a:ea typeface="+mn-ea"/>
                  <a:cs typeface="+mn-cs"/>
                </a:rPr>
                <a:t> ln</a:t>
              </a:r>
              <a:r>
                <a:rPr lang="en-US" sz="1100" b="0" i="0">
                  <a:solidFill>
                    <a:schemeClr val="tx1"/>
                  </a:solidFill>
                  <a:effectLst/>
                  <a:latin typeface="+mn-lt"/>
                  <a:ea typeface="+mn-ea"/>
                  <a:cs typeface="+mn-cs"/>
                </a:rPr>
                <a:t>(1−𝐼𝑅)</a:t>
              </a:r>
              <a:r>
                <a:rPr lang="en-US" sz="1100" b="0" i="0">
                  <a:solidFill>
                    <a:schemeClr val="tx1"/>
                  </a:solidFill>
                  <a:effectLst/>
                  <a:latin typeface="Cambria Math" panose="02040503050406030204" pitchFamily="18" charset="0"/>
                  <a:ea typeface="+mn-ea"/>
                  <a:cs typeface="+mn-cs"/>
                </a:rPr>
                <a:t>=0</a:t>
              </a:r>
              <a:endParaRPr lang="en-US" sz="1100" b="0">
                <a:solidFill>
                  <a:schemeClr val="tx1"/>
                </a:solidFill>
                <a:effectLs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1/〖𝐺𝑆〗^2 </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(1−𝐼𝑅)^𝐺𝑆 ln(1−𝐼𝑅)</a:t>
              </a:r>
              <a:r>
                <a:rPr lang="en-US" sz="1100" b="0" i="0">
                  <a:solidFill>
                    <a:schemeClr val="tx1"/>
                  </a:solidFill>
                  <a:effectLst/>
                  <a:latin typeface="Cambria Math" panose="02040503050406030204" pitchFamily="18" charset="0"/>
                  <a:ea typeface="+mn-ea"/>
                  <a:cs typeface="+mn-cs"/>
                </a:rPr>
                <a:t>=0</a:t>
              </a:r>
              <a:endParaRPr lang="en-US" sz="1100" b="0">
                <a:solidFill>
                  <a:schemeClr val="tx1"/>
                </a:solidFill>
                <a:effectLs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−1−〖𝐺𝑆〗^2</a:t>
              </a:r>
              <a:r>
                <a:rPr lang="en-US" sz="1100" b="0" i="0">
                  <a:solidFill>
                    <a:schemeClr val="tx1"/>
                  </a:solidFill>
                  <a:effectLst/>
                  <a:latin typeface="+mn-lt"/>
                  <a:ea typeface="+mn-ea"/>
                  <a:cs typeface="+mn-cs"/>
                </a:rPr>
                <a:t> (1−𝐼𝑅)^𝐺𝑆 ln(1−𝐼𝑅)</a:t>
              </a:r>
              <a:r>
                <a:rPr lang="en-US" sz="1100" b="0" i="0">
                  <a:solidFill>
                    <a:schemeClr val="tx1"/>
                  </a:solidFill>
                  <a:effectLst/>
                  <a:latin typeface="Cambria Math" panose="02040503050406030204" pitchFamily="18" charset="0"/>
                  <a:ea typeface="+mn-ea"/>
                  <a:cs typeface="+mn-cs"/>
                </a:rPr>
                <a:t>=0</a:t>
              </a:r>
              <a:endParaRPr lang="en-US" sz="1100" b="0">
                <a:solidFill>
                  <a:schemeClr val="tx1"/>
                </a:solidFill>
                <a:effectLs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〖𝐺𝑆〗^2 (1−𝐼𝑅)^𝐺𝑆 ln(1−𝐼𝑅)=0</a:t>
              </a:r>
              <a:endParaRPr lang="en-US">
                <a:effectLst/>
              </a:endParaRPr>
            </a:p>
          </xdr:txBody>
        </xdr:sp>
      </mc:Fallback>
    </mc:AlternateContent>
    <xdr:clientData/>
  </xdr:oneCellAnchor>
  <xdr:oneCellAnchor>
    <xdr:from>
      <xdr:col>2</xdr:col>
      <xdr:colOff>276225</xdr:colOff>
      <xdr:row>51</xdr:row>
      <xdr:rowOff>76200</xdr:rowOff>
    </xdr:from>
    <xdr:ext cx="641201" cy="405624"/>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1C1D7726-2403-4130-9903-212C24B79114}"/>
                </a:ext>
              </a:extLst>
            </xdr:cNvPr>
            <xdr:cNvSpPr txBox="1"/>
          </xdr:nvSpPr>
          <xdr:spPr>
            <a:xfrm>
              <a:off x="1495425" y="8686800"/>
              <a:ext cx="641201" cy="4056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2</m:t>
                        </m:r>
                      </m:sup>
                    </m:sSup>
                    <m:sSup>
                      <m:sSupPr>
                        <m:ctrlPr>
                          <a:rPr lang="en-US" sz="1100" i="1">
                            <a:latin typeface="Cambria Math" panose="02040503050406030204" pitchFamily="18" charset="0"/>
                          </a:rPr>
                        </m:ctrlPr>
                      </m:sSupPr>
                      <m:e>
                        <m:r>
                          <a:rPr lang="en-US" sz="1100" b="0" i="1">
                            <a:latin typeface="Cambria Math" panose="02040503050406030204" pitchFamily="18" charset="0"/>
                          </a:rPr>
                          <m:t>𝑏</m:t>
                        </m:r>
                      </m:e>
                      <m:sup>
                        <m:r>
                          <a:rPr lang="en-US" sz="1100" b="0" i="1">
                            <a:latin typeface="Cambria Math" panose="02040503050406030204" pitchFamily="18" charset="0"/>
                          </a:rPr>
                          <m:t>𝑥</m:t>
                        </m:r>
                      </m:sup>
                    </m:sSup>
                    <m:r>
                      <a:rPr lang="en-US" sz="1100" b="0" i="1">
                        <a:latin typeface="Cambria Math" panose="02040503050406030204" pitchFamily="18" charset="0"/>
                      </a:rPr>
                      <m:t>=</m:t>
                    </m:r>
                    <m:r>
                      <a:rPr lang="en-US" sz="1100" b="0" i="1">
                        <a:latin typeface="Cambria Math" panose="02040503050406030204" pitchFamily="18" charset="0"/>
                      </a:rPr>
                      <m:t>𝑎</m:t>
                    </m:r>
                  </m:oMath>
                </m:oMathPara>
              </a14:m>
              <a:endParaRPr lang="en-US" sz="1100" b="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ea typeface="+mn-ea"/>
                  <a:cs typeface="+mn-cs"/>
                </a:rPr>
                <a:t>x</a:t>
              </a:r>
              <a14:m>
                <m:oMath xmlns:m="http://schemas.openxmlformats.org/officeDocument/2006/math">
                  <m:sSup>
                    <m:sSupPr>
                      <m:ctrlPr>
                        <a:rPr lang="en-US" sz="1100" i="1">
                          <a:solidFill>
                            <a:schemeClr val="tx1"/>
                          </a:solidFill>
                          <a:effectLst/>
                          <a:latin typeface="Cambria Math" panose="02040503050406030204" pitchFamily="18" charset="0"/>
                          <a:ea typeface="+mn-ea"/>
                          <a:cs typeface="+mn-cs"/>
                        </a:rPr>
                      </m:ctrlPr>
                    </m:sSupPr>
                    <m:e>
                      <m:r>
                        <a:rPr lang="en-US" sz="1100" b="0" i="1">
                          <a:solidFill>
                            <a:schemeClr val="tx1"/>
                          </a:solidFill>
                          <a:effectLst/>
                          <a:latin typeface="Cambria Math" panose="02040503050406030204" pitchFamily="18" charset="0"/>
                          <a:ea typeface="+mn-ea"/>
                          <a:cs typeface="+mn-cs"/>
                        </a:rPr>
                        <m:t>𝑏</m:t>
                      </m:r>
                    </m:e>
                    <m:sup>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𝑥</m:t>
                          </m:r>
                        </m:num>
                        <m:den>
                          <m:r>
                            <a:rPr lang="en-US" sz="1100" b="0" i="1">
                              <a:solidFill>
                                <a:schemeClr val="tx1"/>
                              </a:solidFill>
                              <a:effectLst/>
                              <a:latin typeface="Cambria Math" panose="02040503050406030204" pitchFamily="18" charset="0"/>
                              <a:ea typeface="+mn-ea"/>
                              <a:cs typeface="+mn-cs"/>
                            </a:rPr>
                            <m:t>2</m:t>
                          </m:r>
                        </m:den>
                      </m:f>
                    </m:sup>
                  </m:sSup>
                  <m:r>
                    <a:rPr lang="en-US" sz="1100" b="0" i="1">
                      <a:solidFill>
                        <a:schemeClr val="tx1"/>
                      </a:solidFill>
                      <a:effectLst/>
                      <a:latin typeface="Cambria Math" panose="02040503050406030204" pitchFamily="18" charset="0"/>
                      <a:ea typeface="+mn-ea"/>
                      <a:cs typeface="+mn-cs"/>
                    </a:rPr>
                    <m:t>=</m:t>
                  </m:r>
                  <m:rad>
                    <m:radPr>
                      <m:degHide m:val="on"/>
                      <m:ctrlPr>
                        <a:rPr lang="en-US" sz="1100" b="0" i="1">
                          <a:solidFill>
                            <a:schemeClr val="tx1"/>
                          </a:solidFill>
                          <a:effectLst/>
                          <a:latin typeface="Cambria Math" panose="02040503050406030204" pitchFamily="18" charset="0"/>
                          <a:ea typeface="+mn-ea"/>
                          <a:cs typeface="+mn-cs"/>
                        </a:rPr>
                      </m:ctrlPr>
                    </m:radPr>
                    <m:deg/>
                    <m:e>
                      <m:r>
                        <a:rPr lang="en-US" sz="1100" b="0" i="1">
                          <a:solidFill>
                            <a:schemeClr val="tx1"/>
                          </a:solidFill>
                          <a:effectLst/>
                          <a:latin typeface="Cambria Math" panose="02040503050406030204" pitchFamily="18" charset="0"/>
                          <a:ea typeface="+mn-ea"/>
                          <a:cs typeface="+mn-cs"/>
                        </a:rPr>
                        <m:t>𝑎</m:t>
                      </m:r>
                    </m:e>
                  </m:rad>
                </m:oMath>
              </a14:m>
              <a:endParaRPr lang="en-US">
                <a:effectLst/>
              </a:endParaRPr>
            </a:p>
          </xdr:txBody>
        </xdr:sp>
      </mc:Choice>
      <mc:Fallback xmlns="">
        <xdr:sp macro="" textlink="">
          <xdr:nvSpPr>
            <xdr:cNvPr id="9" name="TextBox 8">
              <a:extLst>
                <a:ext uri="{FF2B5EF4-FFF2-40B4-BE49-F238E27FC236}">
                  <a16:creationId xmlns:a16="http://schemas.microsoft.com/office/drawing/2014/main" id="{1C1D7726-2403-4130-9903-212C24B79114}"/>
                </a:ext>
              </a:extLst>
            </xdr:cNvPr>
            <xdr:cNvSpPr txBox="1"/>
          </xdr:nvSpPr>
          <xdr:spPr>
            <a:xfrm>
              <a:off x="1495425" y="8686800"/>
              <a:ext cx="641201" cy="4056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𝑥^2 𝑏^𝑥=𝑎</a:t>
              </a:r>
              <a:endParaRPr lang="en-US" sz="1100" b="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ea typeface="+mn-ea"/>
                  <a:cs typeface="+mn-cs"/>
                </a:rPr>
                <a:t>x</a:t>
              </a:r>
              <a:r>
                <a:rPr lang="en-US" sz="1100" b="0" i="0">
                  <a:solidFill>
                    <a:schemeClr val="tx1"/>
                  </a:solidFill>
                  <a:effectLst/>
                  <a:latin typeface="+mn-lt"/>
                  <a:ea typeface="+mn-ea"/>
                  <a:cs typeface="+mn-cs"/>
                </a:rPr>
                <a:t>𝑏^(</a:t>
              </a:r>
              <a:r>
                <a:rPr lang="en-US" sz="1100" b="0" i="0">
                  <a:solidFill>
                    <a:schemeClr val="tx1"/>
                  </a:solidFill>
                  <a:effectLst/>
                  <a:latin typeface="Cambria Math" panose="02040503050406030204" pitchFamily="18" charset="0"/>
                  <a:ea typeface="+mn-ea"/>
                  <a:cs typeface="+mn-cs"/>
                </a:rPr>
                <a:t>𝑥/2</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√𝑎</a:t>
              </a:r>
              <a:endParaRPr lang="en-US">
                <a:effectLst/>
              </a:endParaRPr>
            </a:p>
          </xdr:txBody>
        </xdr:sp>
      </mc:Fallback>
    </mc:AlternateContent>
    <xdr:clientData/>
  </xdr:oneCellAnchor>
  <xdr:oneCellAnchor>
    <xdr:from>
      <xdr:col>2</xdr:col>
      <xdr:colOff>107950</xdr:colOff>
      <xdr:row>55</xdr:row>
      <xdr:rowOff>63500</xdr:rowOff>
    </xdr:from>
    <xdr:ext cx="892424" cy="639214"/>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A76AB412-89C2-4145-BCE7-54C9E36282C1}"/>
                </a:ext>
              </a:extLst>
            </xdr:cNvPr>
            <xdr:cNvSpPr txBox="1"/>
          </xdr:nvSpPr>
          <xdr:spPr>
            <a:xfrm>
              <a:off x="1327150" y="10331450"/>
              <a:ext cx="892424" cy="6392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m:rPr>
                        <m:nor/>
                      </m:rPr>
                      <a:rPr lang="en-US" sz="1100">
                        <a:solidFill>
                          <a:schemeClr val="tx1"/>
                        </a:solidFill>
                        <a:effectLst/>
                        <a:latin typeface="+mn-lt"/>
                        <a:ea typeface="+mn-ea"/>
                        <a:cs typeface="+mn-cs"/>
                      </a:rPr>
                      <m:t>x</m:t>
                    </m:r>
                    <m:sSup>
                      <m:sSupPr>
                        <m:ctrlPr>
                          <a:rPr lang="en-US" sz="1100" i="1">
                            <a:solidFill>
                              <a:schemeClr val="tx1"/>
                            </a:solidFill>
                            <a:effectLst/>
                            <a:latin typeface="Cambria Math" panose="02040503050406030204" pitchFamily="18" charset="0"/>
                            <a:ea typeface="+mn-ea"/>
                            <a:cs typeface="+mn-cs"/>
                          </a:rPr>
                        </m:ctrlPr>
                      </m:sSupPr>
                      <m:e>
                        <m:r>
                          <a:rPr lang="en-US" sz="1100" b="0" i="1">
                            <a:solidFill>
                              <a:schemeClr val="tx1"/>
                            </a:solidFill>
                            <a:effectLst/>
                            <a:latin typeface="Cambria Math" panose="02040503050406030204" pitchFamily="18" charset="0"/>
                            <a:ea typeface="+mn-ea"/>
                            <a:cs typeface="+mn-cs"/>
                          </a:rPr>
                          <m:t>𝑏</m:t>
                        </m:r>
                      </m:e>
                      <m:sup>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𝑥</m:t>
                            </m:r>
                          </m:num>
                          <m:den>
                            <m:r>
                              <a:rPr lang="en-US" sz="1100" b="0" i="1">
                                <a:solidFill>
                                  <a:schemeClr val="tx1"/>
                                </a:solidFill>
                                <a:effectLst/>
                                <a:latin typeface="Cambria Math" panose="02040503050406030204" pitchFamily="18" charset="0"/>
                                <a:ea typeface="+mn-ea"/>
                                <a:cs typeface="+mn-cs"/>
                              </a:rPr>
                              <m:t>2</m:t>
                            </m:r>
                          </m:den>
                        </m:f>
                      </m:sup>
                    </m:sSup>
                    <m:r>
                      <a:rPr lang="en-US" sz="1100" b="0" i="1">
                        <a:solidFill>
                          <a:schemeClr val="tx1"/>
                        </a:solidFill>
                        <a:effectLst/>
                        <a:latin typeface="Cambria Math" panose="02040503050406030204" pitchFamily="18" charset="0"/>
                        <a:ea typeface="+mn-ea"/>
                        <a:cs typeface="+mn-cs"/>
                      </a:rPr>
                      <m:t>=</m:t>
                    </m:r>
                    <m:rad>
                      <m:radPr>
                        <m:degHide m:val="on"/>
                        <m:ctrlPr>
                          <a:rPr lang="en-US" sz="1100" b="0" i="1">
                            <a:solidFill>
                              <a:schemeClr val="tx1"/>
                            </a:solidFill>
                            <a:effectLst/>
                            <a:latin typeface="Cambria Math" panose="02040503050406030204" pitchFamily="18" charset="0"/>
                            <a:ea typeface="+mn-ea"/>
                            <a:cs typeface="+mn-cs"/>
                          </a:rPr>
                        </m:ctrlPr>
                      </m:radPr>
                      <m:deg/>
                      <m:e>
                        <m:r>
                          <a:rPr lang="en-US" sz="1100" b="0" i="1">
                            <a:solidFill>
                              <a:schemeClr val="tx1"/>
                            </a:solidFill>
                            <a:effectLst/>
                            <a:latin typeface="Cambria Math" panose="02040503050406030204" pitchFamily="18" charset="0"/>
                            <a:ea typeface="+mn-ea"/>
                            <a:cs typeface="+mn-cs"/>
                          </a:rPr>
                          <m:t>𝑎</m:t>
                        </m:r>
                      </m:e>
                    </m:rad>
                    <m:r>
                      <a:rPr lang="en-US" sz="1100" b="0" i="0">
                        <a:solidFill>
                          <a:schemeClr val="tx1"/>
                        </a:solidFill>
                        <a:effectLst/>
                        <a:latin typeface="Cambria Math" panose="02040503050406030204" pitchFamily="18" charset="0"/>
                        <a:ea typeface="+mn-ea"/>
                        <a:cs typeface="+mn-cs"/>
                      </a:rPr>
                      <m:t> </m:t>
                    </m:r>
                  </m:oMath>
                </m:oMathPara>
              </a14:m>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p>
                      <m:sSupPr>
                        <m:ctrlPr>
                          <a:rPr lang="en-US" sz="1100" b="0" i="1">
                            <a:solidFill>
                              <a:schemeClr val="tx1"/>
                            </a:solidFill>
                            <a:effectLst/>
                            <a:latin typeface="Cambria Math" panose="02040503050406030204" pitchFamily="18" charset="0"/>
                            <a:ea typeface="+mn-ea"/>
                            <a:cs typeface="+mn-cs"/>
                          </a:rPr>
                        </m:ctrlPr>
                      </m:sSupPr>
                      <m:e>
                        <m:r>
                          <a:rPr lang="en-US" sz="1100" b="0" i="1">
                            <a:solidFill>
                              <a:schemeClr val="tx1"/>
                            </a:solidFill>
                            <a:effectLst/>
                            <a:latin typeface="Cambria Math" panose="02040503050406030204" pitchFamily="18" charset="0"/>
                            <a:ea typeface="+mn-ea"/>
                            <a:cs typeface="+mn-cs"/>
                          </a:rPr>
                          <m:t>𝑥𝑒</m:t>
                        </m:r>
                      </m:e>
                      <m:sup>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𝑥</m:t>
                            </m:r>
                          </m:num>
                          <m:den>
                            <m:r>
                              <a:rPr lang="en-US" sz="1100" b="0" i="1">
                                <a:solidFill>
                                  <a:schemeClr val="tx1"/>
                                </a:solidFill>
                                <a:effectLst/>
                                <a:latin typeface="Cambria Math" panose="02040503050406030204" pitchFamily="18" charset="0"/>
                                <a:ea typeface="+mn-ea"/>
                                <a:cs typeface="+mn-cs"/>
                              </a:rPr>
                              <m:t>2</m:t>
                            </m:r>
                          </m:den>
                        </m:f>
                        <m:r>
                          <a:rPr lang="en-US" sz="1100" b="0" i="1">
                            <a:solidFill>
                              <a:schemeClr val="tx1"/>
                            </a:solidFill>
                            <a:effectLst/>
                            <a:latin typeface="Cambria Math" panose="02040503050406030204" pitchFamily="18" charset="0"/>
                            <a:ea typeface="+mn-ea"/>
                            <a:cs typeface="+mn-cs"/>
                          </a:rPr>
                          <m:t>𝑙𝑛𝑏</m:t>
                        </m:r>
                      </m:sup>
                    </m:sSup>
                    <m:r>
                      <a:rPr lang="en-US" sz="1100" b="0" i="1">
                        <a:solidFill>
                          <a:schemeClr val="tx1"/>
                        </a:solidFill>
                        <a:effectLst/>
                        <a:latin typeface="Cambria Math" panose="02040503050406030204" pitchFamily="18" charset="0"/>
                        <a:ea typeface="+mn-ea"/>
                        <a:cs typeface="+mn-cs"/>
                      </a:rPr>
                      <m:t>=</m:t>
                    </m:r>
                    <m:rad>
                      <m:radPr>
                        <m:degHide m:val="on"/>
                        <m:ctrlPr>
                          <a:rPr lang="en-US" sz="1100" b="0" i="1">
                            <a:solidFill>
                              <a:schemeClr val="tx1"/>
                            </a:solidFill>
                            <a:effectLst/>
                            <a:latin typeface="Cambria Math" panose="02040503050406030204" pitchFamily="18" charset="0"/>
                            <a:ea typeface="+mn-ea"/>
                            <a:cs typeface="+mn-cs"/>
                          </a:rPr>
                        </m:ctrlPr>
                      </m:radPr>
                      <m:deg/>
                      <m:e>
                        <m:r>
                          <a:rPr lang="en-US" sz="1100" b="0" i="1">
                            <a:solidFill>
                              <a:schemeClr val="tx1"/>
                            </a:solidFill>
                            <a:effectLst/>
                            <a:latin typeface="Cambria Math" panose="02040503050406030204" pitchFamily="18" charset="0"/>
                            <a:ea typeface="+mn-ea"/>
                            <a:cs typeface="+mn-cs"/>
                          </a:rPr>
                          <m:t>𝑎</m:t>
                        </m:r>
                      </m:e>
                    </m:rad>
                    <m:r>
                      <a:rPr lang="en-US" sz="1100" b="0" i="0">
                        <a:solidFill>
                          <a:schemeClr val="tx1"/>
                        </a:solidFill>
                        <a:effectLst/>
                        <a:latin typeface="Cambria Math" panose="02040503050406030204" pitchFamily="18" charset="0"/>
                        <a:ea typeface="+mn-ea"/>
                        <a:cs typeface="+mn-cs"/>
                      </a:rPr>
                      <m:t> </m:t>
                    </m:r>
                  </m:oMath>
                </m:oMathPara>
              </a14:m>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tx1"/>
                </a:solidFill>
                <a:effectLst/>
                <a:latin typeface="Cambria Math" panose="02040503050406030204" pitchFamily="18" charset="0"/>
                <a:ea typeface="+mn-ea"/>
                <a:cs typeface="+mn-cs"/>
              </a:endParaRPr>
            </a:p>
          </xdr:txBody>
        </xdr:sp>
      </mc:Choice>
      <mc:Fallback xmlns="">
        <xdr:sp macro="" textlink="">
          <xdr:nvSpPr>
            <xdr:cNvPr id="10" name="TextBox 9">
              <a:extLst>
                <a:ext uri="{FF2B5EF4-FFF2-40B4-BE49-F238E27FC236}">
                  <a16:creationId xmlns:a16="http://schemas.microsoft.com/office/drawing/2014/main" id="{A76AB412-89C2-4145-BCE7-54C9E36282C1}"/>
                </a:ext>
              </a:extLst>
            </xdr:cNvPr>
            <xdr:cNvSpPr txBox="1"/>
          </xdr:nvSpPr>
          <xdr:spPr>
            <a:xfrm>
              <a:off x="1327150" y="10331450"/>
              <a:ext cx="892424" cy="6392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Cambria Math" panose="02040503050406030204" pitchFamily="18" charset="0"/>
                  <a:ea typeface="+mn-ea"/>
                  <a:cs typeface="+mn-cs"/>
                </a:rPr>
                <a:t>"x</a:t>
              </a:r>
              <a:r>
                <a:rPr lang="en-US" sz="1100" i="0">
                  <a:solidFill>
                    <a:schemeClr val="tx1"/>
                  </a:solidFill>
                  <a:effectLst/>
                  <a:latin typeface="+mn-lt"/>
                  <a:ea typeface="+mn-ea"/>
                  <a:cs typeface="+mn-cs"/>
                </a:rPr>
                <a:t>" </a:t>
              </a:r>
              <a:r>
                <a:rPr lang="en-US" sz="1100" b="0" i="0">
                  <a:solidFill>
                    <a:schemeClr val="tx1"/>
                  </a:solidFill>
                  <a:effectLst/>
                  <a:latin typeface="+mn-lt"/>
                  <a:ea typeface="+mn-ea"/>
                  <a:cs typeface="+mn-cs"/>
                </a:rPr>
                <a:t>𝑏^(𝑥/2)=√𝑎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𝑥</a:t>
              </a:r>
              <a:r>
                <a:rPr lang="en-US" sz="1100" b="0" i="0">
                  <a:solidFill>
                    <a:schemeClr val="tx1"/>
                  </a:solidFill>
                  <a:effectLst/>
                  <a:latin typeface="+mn-lt"/>
                  <a:ea typeface="+mn-ea"/>
                  <a:cs typeface="+mn-cs"/>
                </a:rPr>
                <a:t>𝑒〗^(𝑥/2 𝑙𝑛𝑏)=√𝑎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tx1"/>
                </a:solidFill>
                <a:effectLst/>
                <a:latin typeface="Cambria Math" panose="02040503050406030204" pitchFamily="18" charset="0"/>
                <a:ea typeface="+mn-ea"/>
                <a:cs typeface="+mn-cs"/>
              </a:endParaRPr>
            </a:p>
          </xdr:txBody>
        </xdr:sp>
      </mc:Fallback>
    </mc:AlternateContent>
    <xdr:clientData/>
  </xdr:oneCellAnchor>
  <xdr:oneCellAnchor>
    <xdr:from>
      <xdr:col>1</xdr:col>
      <xdr:colOff>565150</xdr:colOff>
      <xdr:row>59</xdr:row>
      <xdr:rowOff>25400</xdr:rowOff>
    </xdr:from>
    <xdr:ext cx="1196290" cy="812338"/>
    <mc:AlternateContent xmlns:mc="http://schemas.openxmlformats.org/markup-compatibility/2006" xmlns:a14="http://schemas.microsoft.com/office/drawing/2010/main">
      <mc:Choice Requires="a14">
        <xdr:sp macro="" textlink="">
          <xdr:nvSpPr>
            <xdr:cNvPr id="11" name="TextBox 10">
              <a:extLst>
                <a:ext uri="{FF2B5EF4-FFF2-40B4-BE49-F238E27FC236}">
                  <a16:creationId xmlns:a16="http://schemas.microsoft.com/office/drawing/2014/main" id="{191A141D-4436-4375-B73F-E42439AB62CB}"/>
                </a:ext>
              </a:extLst>
            </xdr:cNvPr>
            <xdr:cNvSpPr txBox="1"/>
          </xdr:nvSpPr>
          <xdr:spPr>
            <a:xfrm>
              <a:off x="1174750" y="11029950"/>
              <a:ext cx="1196290" cy="8123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p>
                      <m:sSupPr>
                        <m:ctrlPr>
                          <a:rPr lang="en-US" sz="1100" b="0" i="1">
                            <a:solidFill>
                              <a:schemeClr val="tx1"/>
                            </a:solidFill>
                            <a:effectLst/>
                            <a:latin typeface="Cambria Math" panose="02040503050406030204" pitchFamily="18" charset="0"/>
                            <a:ea typeface="+mn-ea"/>
                            <a:cs typeface="+mn-cs"/>
                          </a:rPr>
                        </m:ctrlPr>
                      </m:sSupPr>
                      <m:e>
                        <m:r>
                          <a:rPr lang="en-US" sz="1100" b="0" i="1">
                            <a:solidFill>
                              <a:schemeClr val="tx1"/>
                            </a:solidFill>
                            <a:effectLst/>
                            <a:latin typeface="Cambria Math" panose="02040503050406030204" pitchFamily="18" charset="0"/>
                            <a:ea typeface="+mn-ea"/>
                            <a:cs typeface="+mn-cs"/>
                          </a:rPr>
                          <m:t>𝑥𝑒</m:t>
                        </m:r>
                      </m:e>
                      <m:sup>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𝑥</m:t>
                            </m:r>
                          </m:num>
                          <m:den>
                            <m:r>
                              <a:rPr lang="en-US" sz="1100" b="0" i="1">
                                <a:solidFill>
                                  <a:schemeClr val="tx1"/>
                                </a:solidFill>
                                <a:effectLst/>
                                <a:latin typeface="Cambria Math" panose="02040503050406030204" pitchFamily="18" charset="0"/>
                                <a:ea typeface="+mn-ea"/>
                                <a:cs typeface="+mn-cs"/>
                              </a:rPr>
                              <m:t>2</m:t>
                            </m:r>
                          </m:den>
                        </m:f>
                        <m:r>
                          <a:rPr lang="en-US" sz="1100" b="0" i="1">
                            <a:solidFill>
                              <a:schemeClr val="tx1"/>
                            </a:solidFill>
                            <a:effectLst/>
                            <a:latin typeface="Cambria Math" panose="02040503050406030204" pitchFamily="18" charset="0"/>
                            <a:ea typeface="+mn-ea"/>
                            <a:cs typeface="+mn-cs"/>
                          </a:rPr>
                          <m:t>𝑙𝑛𝑏</m:t>
                        </m:r>
                      </m:sup>
                    </m:sSup>
                    <m:r>
                      <a:rPr lang="en-US" sz="1100" b="0" i="1">
                        <a:solidFill>
                          <a:schemeClr val="tx1"/>
                        </a:solidFill>
                        <a:effectLst/>
                        <a:latin typeface="Cambria Math" panose="02040503050406030204" pitchFamily="18" charset="0"/>
                        <a:ea typeface="+mn-ea"/>
                        <a:cs typeface="+mn-cs"/>
                      </a:rPr>
                      <m:t>=</m:t>
                    </m:r>
                    <m:rad>
                      <m:radPr>
                        <m:degHide m:val="on"/>
                        <m:ctrlPr>
                          <a:rPr lang="en-US" sz="1100" b="0" i="1">
                            <a:solidFill>
                              <a:schemeClr val="tx1"/>
                            </a:solidFill>
                            <a:effectLst/>
                            <a:latin typeface="Cambria Math" panose="02040503050406030204" pitchFamily="18" charset="0"/>
                            <a:ea typeface="+mn-ea"/>
                            <a:cs typeface="+mn-cs"/>
                          </a:rPr>
                        </m:ctrlPr>
                      </m:radPr>
                      <m:deg/>
                      <m:e>
                        <m:r>
                          <a:rPr lang="en-US" sz="1100" b="0" i="1">
                            <a:solidFill>
                              <a:schemeClr val="tx1"/>
                            </a:solidFill>
                            <a:effectLst/>
                            <a:latin typeface="Cambria Math" panose="02040503050406030204" pitchFamily="18" charset="0"/>
                            <a:ea typeface="+mn-ea"/>
                            <a:cs typeface="+mn-cs"/>
                          </a:rPr>
                          <m:t>𝑎</m:t>
                        </m:r>
                      </m:e>
                    </m:rad>
                    <m:r>
                      <a:rPr lang="en-US" sz="1100" b="0" i="0">
                        <a:solidFill>
                          <a:schemeClr val="tx1"/>
                        </a:solidFill>
                        <a:effectLst/>
                        <a:latin typeface="Cambria Math" panose="02040503050406030204" pitchFamily="18" charset="0"/>
                        <a:ea typeface="+mn-ea"/>
                        <a:cs typeface="+mn-cs"/>
                      </a:rPr>
                      <m:t> </m:t>
                    </m:r>
                  </m:oMath>
                </m:oMathPara>
              </a14:m>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1100" b="0" i="1">
                        <a:solidFill>
                          <a:schemeClr val="tx1"/>
                        </a:solidFill>
                        <a:effectLst/>
                        <a:latin typeface="Cambria Math" panose="02040503050406030204" pitchFamily="18" charset="0"/>
                        <a:ea typeface="+mn-ea"/>
                        <a:cs typeface="+mn-cs"/>
                      </a:rPr>
                      <m:t>𝑥𝑙𝑛𝑏</m:t>
                    </m:r>
                    <m:sSup>
                      <m:sSupPr>
                        <m:ctrlPr>
                          <a:rPr lang="en-US" sz="1100" b="0" i="1">
                            <a:solidFill>
                              <a:schemeClr val="tx1"/>
                            </a:solidFill>
                            <a:effectLst/>
                            <a:latin typeface="Cambria Math" panose="02040503050406030204" pitchFamily="18" charset="0"/>
                            <a:ea typeface="+mn-ea"/>
                            <a:cs typeface="+mn-cs"/>
                          </a:rPr>
                        </m:ctrlPr>
                      </m:sSupPr>
                      <m:e>
                        <m:r>
                          <a:rPr lang="en-US" sz="1100" b="0" i="1">
                            <a:solidFill>
                              <a:schemeClr val="tx1"/>
                            </a:solidFill>
                            <a:effectLst/>
                            <a:latin typeface="Cambria Math" panose="02040503050406030204" pitchFamily="18" charset="0"/>
                            <a:ea typeface="+mn-ea"/>
                            <a:cs typeface="+mn-cs"/>
                          </a:rPr>
                          <m:t>𝑒</m:t>
                        </m:r>
                      </m:e>
                      <m:sup>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𝑥</m:t>
                            </m:r>
                          </m:num>
                          <m:den>
                            <m:r>
                              <a:rPr lang="en-US" sz="1100" b="0" i="1">
                                <a:solidFill>
                                  <a:schemeClr val="tx1"/>
                                </a:solidFill>
                                <a:effectLst/>
                                <a:latin typeface="Cambria Math" panose="02040503050406030204" pitchFamily="18" charset="0"/>
                                <a:ea typeface="+mn-ea"/>
                                <a:cs typeface="+mn-cs"/>
                              </a:rPr>
                              <m:t>2</m:t>
                            </m:r>
                          </m:den>
                        </m:f>
                        <m:r>
                          <a:rPr lang="en-US" sz="1100" b="0" i="1">
                            <a:solidFill>
                              <a:schemeClr val="tx1"/>
                            </a:solidFill>
                            <a:effectLst/>
                            <a:latin typeface="Cambria Math" panose="02040503050406030204" pitchFamily="18" charset="0"/>
                            <a:ea typeface="+mn-ea"/>
                            <a:cs typeface="+mn-cs"/>
                          </a:rPr>
                          <m:t>𝑙𝑛𝑏</m:t>
                        </m:r>
                      </m:sup>
                    </m:sSup>
                    <m:r>
                      <a:rPr lang="en-US" sz="1100" b="0" i="1">
                        <a:solidFill>
                          <a:schemeClr val="tx1"/>
                        </a:solidFill>
                        <a:effectLst/>
                        <a:latin typeface="Cambria Math" panose="02040503050406030204" pitchFamily="18" charset="0"/>
                        <a:ea typeface="+mn-ea"/>
                        <a:cs typeface="+mn-cs"/>
                      </a:rPr>
                      <m:t>=</m:t>
                    </m:r>
                    <m:rad>
                      <m:radPr>
                        <m:degHide m:val="on"/>
                        <m:ctrlPr>
                          <a:rPr lang="en-US" sz="1100" b="0" i="1">
                            <a:solidFill>
                              <a:schemeClr val="tx1"/>
                            </a:solidFill>
                            <a:effectLst/>
                            <a:latin typeface="Cambria Math" panose="02040503050406030204" pitchFamily="18" charset="0"/>
                            <a:ea typeface="+mn-ea"/>
                            <a:cs typeface="+mn-cs"/>
                          </a:rPr>
                        </m:ctrlPr>
                      </m:radPr>
                      <m:deg/>
                      <m:e>
                        <m:r>
                          <a:rPr lang="en-US" sz="1100" b="0" i="1">
                            <a:solidFill>
                              <a:schemeClr val="tx1"/>
                            </a:solidFill>
                            <a:effectLst/>
                            <a:latin typeface="Cambria Math" panose="02040503050406030204" pitchFamily="18" charset="0"/>
                            <a:ea typeface="+mn-ea"/>
                            <a:cs typeface="+mn-cs"/>
                          </a:rPr>
                          <m:t>𝑎</m:t>
                        </m:r>
                      </m:e>
                    </m:rad>
                    <m:r>
                      <a:rPr lang="en-US" sz="1100" b="0" i="1">
                        <a:solidFill>
                          <a:schemeClr val="tx1"/>
                        </a:solidFill>
                        <a:effectLst/>
                        <a:latin typeface="Cambria Math" panose="02040503050406030204" pitchFamily="18" charset="0"/>
                        <a:ea typeface="+mn-ea"/>
                        <a:cs typeface="+mn-cs"/>
                      </a:rPr>
                      <m:t>𝑙𝑛𝑏</m:t>
                    </m:r>
                    <m:r>
                      <a:rPr lang="en-US" sz="1100" b="0" i="0">
                        <a:solidFill>
                          <a:schemeClr val="tx1"/>
                        </a:solidFill>
                        <a:effectLst/>
                        <a:latin typeface="Cambria Math" panose="02040503050406030204" pitchFamily="18" charset="0"/>
                        <a:ea typeface="+mn-ea"/>
                        <a:cs typeface="+mn-cs"/>
                      </a:rPr>
                      <m:t> </m:t>
                    </m:r>
                  </m:oMath>
                </m:oMathPara>
              </a14:m>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𝑥</m:t>
                        </m:r>
                      </m:num>
                      <m:den>
                        <m:r>
                          <a:rPr lang="en-US" sz="1100" b="0" i="1">
                            <a:solidFill>
                              <a:schemeClr val="tx1"/>
                            </a:solidFill>
                            <a:effectLst/>
                            <a:latin typeface="Cambria Math" panose="02040503050406030204" pitchFamily="18" charset="0"/>
                            <a:ea typeface="+mn-ea"/>
                            <a:cs typeface="+mn-cs"/>
                          </a:rPr>
                          <m:t>2</m:t>
                        </m:r>
                      </m:den>
                    </m:f>
                    <m:r>
                      <a:rPr lang="en-US" sz="1100" b="0" i="1">
                        <a:solidFill>
                          <a:schemeClr val="tx1"/>
                        </a:solidFill>
                        <a:effectLst/>
                        <a:latin typeface="Cambria Math" panose="02040503050406030204" pitchFamily="18" charset="0"/>
                        <a:ea typeface="+mn-ea"/>
                        <a:cs typeface="+mn-cs"/>
                      </a:rPr>
                      <m:t>𝑙𝑛𝑏</m:t>
                    </m:r>
                    <m:sSup>
                      <m:sSupPr>
                        <m:ctrlPr>
                          <a:rPr lang="en-US" sz="1100" b="0" i="1">
                            <a:solidFill>
                              <a:schemeClr val="tx1"/>
                            </a:solidFill>
                            <a:effectLst/>
                            <a:latin typeface="Cambria Math" panose="02040503050406030204" pitchFamily="18" charset="0"/>
                            <a:ea typeface="+mn-ea"/>
                            <a:cs typeface="+mn-cs"/>
                          </a:rPr>
                        </m:ctrlPr>
                      </m:sSupPr>
                      <m:e>
                        <m:r>
                          <a:rPr lang="en-US" sz="1100" b="0" i="1">
                            <a:solidFill>
                              <a:schemeClr val="tx1"/>
                            </a:solidFill>
                            <a:effectLst/>
                            <a:latin typeface="Cambria Math" panose="02040503050406030204" pitchFamily="18" charset="0"/>
                            <a:ea typeface="+mn-ea"/>
                            <a:cs typeface="+mn-cs"/>
                          </a:rPr>
                          <m:t>𝑒</m:t>
                        </m:r>
                      </m:e>
                      <m:sup>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𝑥</m:t>
                            </m:r>
                          </m:num>
                          <m:den>
                            <m:r>
                              <a:rPr lang="en-US" sz="1100" b="0" i="1">
                                <a:solidFill>
                                  <a:schemeClr val="tx1"/>
                                </a:solidFill>
                                <a:effectLst/>
                                <a:latin typeface="Cambria Math" panose="02040503050406030204" pitchFamily="18" charset="0"/>
                                <a:ea typeface="+mn-ea"/>
                                <a:cs typeface="+mn-cs"/>
                              </a:rPr>
                              <m:t>2</m:t>
                            </m:r>
                          </m:den>
                        </m:f>
                        <m:r>
                          <a:rPr lang="en-US" sz="1100" b="0" i="1">
                            <a:solidFill>
                              <a:schemeClr val="tx1"/>
                            </a:solidFill>
                            <a:effectLst/>
                            <a:latin typeface="Cambria Math" panose="02040503050406030204" pitchFamily="18" charset="0"/>
                            <a:ea typeface="+mn-ea"/>
                            <a:cs typeface="+mn-cs"/>
                          </a:rPr>
                          <m:t>𝑙𝑛𝑏</m:t>
                        </m:r>
                      </m:sup>
                    </m:sSup>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rad>
                          <m:radPr>
                            <m:degHide m:val="on"/>
                            <m:ctrlPr>
                              <a:rPr lang="en-US" sz="1100" b="0" i="1">
                                <a:solidFill>
                                  <a:schemeClr val="tx1"/>
                                </a:solidFill>
                                <a:effectLst/>
                                <a:latin typeface="Cambria Math" panose="02040503050406030204" pitchFamily="18" charset="0"/>
                                <a:ea typeface="+mn-ea"/>
                                <a:cs typeface="+mn-cs"/>
                              </a:rPr>
                            </m:ctrlPr>
                          </m:radPr>
                          <m:deg/>
                          <m:e>
                            <m:r>
                              <a:rPr lang="en-US" sz="1100" b="0" i="1">
                                <a:solidFill>
                                  <a:schemeClr val="tx1"/>
                                </a:solidFill>
                                <a:effectLst/>
                                <a:latin typeface="Cambria Math" panose="02040503050406030204" pitchFamily="18" charset="0"/>
                                <a:ea typeface="+mn-ea"/>
                                <a:cs typeface="+mn-cs"/>
                              </a:rPr>
                              <m:t>𝑎</m:t>
                            </m:r>
                          </m:e>
                        </m:rad>
                        <m:r>
                          <a:rPr lang="en-US" sz="1100" b="0" i="1">
                            <a:solidFill>
                              <a:schemeClr val="tx1"/>
                            </a:solidFill>
                            <a:effectLst/>
                            <a:latin typeface="Cambria Math" panose="02040503050406030204" pitchFamily="18" charset="0"/>
                            <a:ea typeface="+mn-ea"/>
                            <a:cs typeface="+mn-cs"/>
                          </a:rPr>
                          <m:t>𝑙𝑛𝑏</m:t>
                        </m:r>
                      </m:num>
                      <m:den>
                        <m:r>
                          <a:rPr lang="en-US" sz="1100" b="0" i="1">
                            <a:solidFill>
                              <a:schemeClr val="tx1"/>
                            </a:solidFill>
                            <a:effectLst/>
                            <a:latin typeface="Cambria Math" panose="02040503050406030204" pitchFamily="18" charset="0"/>
                            <a:ea typeface="+mn-ea"/>
                            <a:cs typeface="+mn-cs"/>
                          </a:rPr>
                          <m:t>2</m:t>
                        </m:r>
                      </m:den>
                    </m:f>
                  </m:oMath>
                </m:oMathPara>
              </a14:m>
              <a:endParaRPr lang="en-US">
                <a:effectLst/>
              </a:endParaRPr>
            </a:p>
          </xdr:txBody>
        </xdr:sp>
      </mc:Choice>
      <mc:Fallback xmlns="">
        <xdr:sp macro="" textlink="">
          <xdr:nvSpPr>
            <xdr:cNvPr id="11" name="TextBox 10">
              <a:extLst>
                <a:ext uri="{FF2B5EF4-FFF2-40B4-BE49-F238E27FC236}">
                  <a16:creationId xmlns:a16="http://schemas.microsoft.com/office/drawing/2014/main" id="{191A141D-4436-4375-B73F-E42439AB62CB}"/>
                </a:ext>
              </a:extLst>
            </xdr:cNvPr>
            <xdr:cNvSpPr txBox="1"/>
          </xdr:nvSpPr>
          <xdr:spPr>
            <a:xfrm>
              <a:off x="1174750" y="11029950"/>
              <a:ext cx="1196290" cy="8123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𝑥</a:t>
              </a:r>
              <a:r>
                <a:rPr lang="en-US" sz="1100" b="0" i="0">
                  <a:solidFill>
                    <a:schemeClr val="tx1"/>
                  </a:solidFill>
                  <a:effectLst/>
                  <a:latin typeface="+mn-lt"/>
                  <a:ea typeface="+mn-ea"/>
                  <a:cs typeface="+mn-cs"/>
                </a:rPr>
                <a:t>𝑒〗^(𝑥/2 𝑙𝑛𝑏)=√𝑎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𝑥𝑙𝑛𝑏</a:t>
              </a:r>
              <a:r>
                <a:rPr lang="en-US" sz="1100" b="0" i="0">
                  <a:solidFill>
                    <a:schemeClr val="tx1"/>
                  </a:solidFill>
                  <a:effectLst/>
                  <a:latin typeface="+mn-lt"/>
                  <a:ea typeface="+mn-ea"/>
                  <a:cs typeface="+mn-cs"/>
                </a:rPr>
                <a:t>𝑒^(𝑥/2 𝑙𝑛𝑏)=√𝑎</a:t>
              </a:r>
              <a:r>
                <a:rPr lang="en-US" sz="1100" b="0" i="0">
                  <a:solidFill>
                    <a:schemeClr val="tx1"/>
                  </a:solidFill>
                  <a:effectLst/>
                  <a:latin typeface="Cambria Math" panose="02040503050406030204" pitchFamily="18" charset="0"/>
                  <a:ea typeface="+mn-ea"/>
                  <a:cs typeface="+mn-cs"/>
                </a:rPr>
                <a:t> 𝑙𝑛𝑏</a:t>
              </a:r>
              <a:r>
                <a:rPr lang="en-US" sz="1100" b="0" i="0">
                  <a:solidFill>
                    <a:schemeClr val="tx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𝑥/2</a:t>
              </a:r>
              <a:r>
                <a:rPr lang="en-US" sz="1100" b="0" i="0">
                  <a:solidFill>
                    <a:schemeClr val="tx1"/>
                  </a:solidFill>
                  <a:effectLst/>
                  <a:latin typeface="+mn-lt"/>
                  <a:ea typeface="+mn-ea"/>
                  <a:cs typeface="+mn-cs"/>
                </a:rPr>
                <a:t> 𝑙𝑛𝑏𝑒^(𝑥/2 𝑙𝑛𝑏)=</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√𝑎 𝑙𝑛𝑏</a:t>
              </a:r>
              <a:r>
                <a:rPr lang="en-US" sz="1100" b="0" i="0">
                  <a:solidFill>
                    <a:schemeClr val="tx1"/>
                  </a:solidFill>
                  <a:effectLst/>
                  <a:latin typeface="Cambria Math" panose="02040503050406030204" pitchFamily="18" charset="0"/>
                  <a:ea typeface="+mn-ea"/>
                  <a:cs typeface="+mn-cs"/>
                </a:rPr>
                <a:t>)/2</a:t>
              </a:r>
              <a:endParaRPr lang="en-US">
                <a:effectLst/>
              </a:endParaRPr>
            </a:p>
          </xdr:txBody>
        </xdr:sp>
      </mc:Fallback>
    </mc:AlternateContent>
    <xdr:clientData/>
  </xdr:oneCellAnchor>
  <xdr:oneCellAnchor>
    <xdr:from>
      <xdr:col>1</xdr:col>
      <xdr:colOff>203200</xdr:colOff>
      <xdr:row>65</xdr:row>
      <xdr:rowOff>107950</xdr:rowOff>
    </xdr:from>
    <xdr:ext cx="1820307" cy="1499321"/>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0BD42DA0-F67E-4A0D-BD77-8060535FAC98}"/>
                </a:ext>
              </a:extLst>
            </xdr:cNvPr>
            <xdr:cNvSpPr txBox="1"/>
          </xdr:nvSpPr>
          <xdr:spPr>
            <a:xfrm>
              <a:off x="812800" y="12217400"/>
              <a:ext cx="1820307" cy="14993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𝑥</m:t>
                        </m:r>
                      </m:num>
                      <m:den>
                        <m:r>
                          <a:rPr lang="en-US" sz="1100" b="0" i="1">
                            <a:solidFill>
                              <a:schemeClr val="tx1"/>
                            </a:solidFill>
                            <a:effectLst/>
                            <a:latin typeface="Cambria Math" panose="02040503050406030204" pitchFamily="18" charset="0"/>
                            <a:ea typeface="+mn-ea"/>
                            <a:cs typeface="+mn-cs"/>
                          </a:rPr>
                          <m:t>2</m:t>
                        </m:r>
                      </m:den>
                    </m:f>
                    <m:r>
                      <a:rPr lang="en-US" sz="1100" b="0" i="1">
                        <a:solidFill>
                          <a:schemeClr val="tx1"/>
                        </a:solidFill>
                        <a:effectLst/>
                        <a:latin typeface="Cambria Math" panose="02040503050406030204" pitchFamily="18" charset="0"/>
                        <a:ea typeface="+mn-ea"/>
                        <a:cs typeface="+mn-cs"/>
                      </a:rPr>
                      <m:t>𝑙𝑛𝑏</m:t>
                    </m:r>
                    <m:sSup>
                      <m:sSupPr>
                        <m:ctrlPr>
                          <a:rPr lang="en-US" sz="1100" b="0" i="1">
                            <a:solidFill>
                              <a:schemeClr val="tx1"/>
                            </a:solidFill>
                            <a:effectLst/>
                            <a:latin typeface="Cambria Math" panose="02040503050406030204" pitchFamily="18" charset="0"/>
                            <a:ea typeface="+mn-ea"/>
                            <a:cs typeface="+mn-cs"/>
                          </a:rPr>
                        </m:ctrlPr>
                      </m:sSupPr>
                      <m:e>
                        <m:r>
                          <a:rPr lang="en-US" sz="1100" b="0" i="1">
                            <a:solidFill>
                              <a:schemeClr val="tx1"/>
                            </a:solidFill>
                            <a:effectLst/>
                            <a:latin typeface="Cambria Math" panose="02040503050406030204" pitchFamily="18" charset="0"/>
                            <a:ea typeface="+mn-ea"/>
                            <a:cs typeface="+mn-cs"/>
                          </a:rPr>
                          <m:t>𝑒</m:t>
                        </m:r>
                      </m:e>
                      <m:sup>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𝑥</m:t>
                            </m:r>
                          </m:num>
                          <m:den>
                            <m:r>
                              <a:rPr lang="en-US" sz="1100" b="0" i="1">
                                <a:solidFill>
                                  <a:schemeClr val="tx1"/>
                                </a:solidFill>
                                <a:effectLst/>
                                <a:latin typeface="Cambria Math" panose="02040503050406030204" pitchFamily="18" charset="0"/>
                                <a:ea typeface="+mn-ea"/>
                                <a:cs typeface="+mn-cs"/>
                              </a:rPr>
                              <m:t>2</m:t>
                            </m:r>
                          </m:den>
                        </m:f>
                        <m:r>
                          <a:rPr lang="en-US" sz="1100" b="0" i="1">
                            <a:solidFill>
                              <a:schemeClr val="tx1"/>
                            </a:solidFill>
                            <a:effectLst/>
                            <a:latin typeface="Cambria Math" panose="02040503050406030204" pitchFamily="18" charset="0"/>
                            <a:ea typeface="+mn-ea"/>
                            <a:cs typeface="+mn-cs"/>
                          </a:rPr>
                          <m:t>𝑙𝑛𝑏</m:t>
                        </m:r>
                      </m:sup>
                    </m:sSup>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rad>
                          <m:radPr>
                            <m:degHide m:val="on"/>
                            <m:ctrlPr>
                              <a:rPr lang="en-US" sz="1100" b="0" i="1">
                                <a:solidFill>
                                  <a:schemeClr val="tx1"/>
                                </a:solidFill>
                                <a:effectLst/>
                                <a:latin typeface="Cambria Math" panose="02040503050406030204" pitchFamily="18" charset="0"/>
                                <a:ea typeface="+mn-ea"/>
                                <a:cs typeface="+mn-cs"/>
                              </a:rPr>
                            </m:ctrlPr>
                          </m:radPr>
                          <m:deg/>
                          <m:e>
                            <m:r>
                              <a:rPr lang="en-US" sz="1100" b="0" i="1">
                                <a:solidFill>
                                  <a:schemeClr val="tx1"/>
                                </a:solidFill>
                                <a:effectLst/>
                                <a:latin typeface="Cambria Math" panose="02040503050406030204" pitchFamily="18" charset="0"/>
                                <a:ea typeface="+mn-ea"/>
                                <a:cs typeface="+mn-cs"/>
                              </a:rPr>
                              <m:t>𝑎</m:t>
                            </m:r>
                          </m:e>
                        </m:rad>
                        <m:r>
                          <a:rPr lang="en-US" sz="1100" b="0" i="1">
                            <a:solidFill>
                              <a:schemeClr val="tx1"/>
                            </a:solidFill>
                            <a:effectLst/>
                            <a:latin typeface="Cambria Math" panose="02040503050406030204" pitchFamily="18" charset="0"/>
                            <a:ea typeface="+mn-ea"/>
                            <a:cs typeface="+mn-cs"/>
                          </a:rPr>
                          <m:t>𝑙𝑛𝑏</m:t>
                        </m:r>
                      </m:num>
                      <m:den>
                        <m:r>
                          <a:rPr lang="en-US" sz="1100" b="0" i="1">
                            <a:solidFill>
                              <a:schemeClr val="tx1"/>
                            </a:solidFill>
                            <a:effectLst/>
                            <a:latin typeface="Cambria Math" panose="02040503050406030204" pitchFamily="18" charset="0"/>
                            <a:ea typeface="+mn-ea"/>
                            <a:cs typeface="+mn-cs"/>
                          </a:rPr>
                          <m:t>2</m:t>
                        </m:r>
                      </m:den>
                    </m:f>
                  </m:oMath>
                </m:oMathPara>
              </a14:m>
              <a:endParaRPr lang="en-US" sz="1100" b="0" i="1">
                <a:solidFill>
                  <a:schemeClr val="tx1"/>
                </a:solidFill>
                <a:effectLst/>
                <a:latin typeface="Cambria Math" panose="02040503050406030204" pitchFamily="18"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1100" b="0" i="1">
                        <a:solidFill>
                          <a:schemeClr val="tx1"/>
                        </a:solidFill>
                        <a:effectLst/>
                        <a:latin typeface="Cambria Math" panose="02040503050406030204" pitchFamily="18" charset="0"/>
                        <a:ea typeface="+mn-ea"/>
                        <a:cs typeface="+mn-cs"/>
                      </a:rPr>
                      <m:t>𝑊</m:t>
                    </m:r>
                    <m:d>
                      <m:dPr>
                        <m:ctrlPr>
                          <a:rPr lang="en-US" sz="1100" b="0" i="1">
                            <a:solidFill>
                              <a:schemeClr val="tx1"/>
                            </a:solidFill>
                            <a:effectLst/>
                            <a:latin typeface="Cambria Math" panose="02040503050406030204" pitchFamily="18" charset="0"/>
                            <a:ea typeface="+mn-ea"/>
                            <a:cs typeface="+mn-cs"/>
                          </a:rPr>
                        </m:ctrlPr>
                      </m:dPr>
                      <m:e>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𝑥</m:t>
                            </m:r>
                          </m:num>
                          <m:den>
                            <m:r>
                              <a:rPr lang="en-US" sz="1100" b="0" i="1">
                                <a:solidFill>
                                  <a:schemeClr val="tx1"/>
                                </a:solidFill>
                                <a:effectLst/>
                                <a:latin typeface="Cambria Math" panose="02040503050406030204" pitchFamily="18" charset="0"/>
                                <a:ea typeface="+mn-ea"/>
                                <a:cs typeface="+mn-cs"/>
                              </a:rPr>
                              <m:t>2</m:t>
                            </m:r>
                          </m:den>
                        </m:f>
                        <m:r>
                          <a:rPr lang="en-US" sz="1100" b="0" i="1">
                            <a:solidFill>
                              <a:schemeClr val="tx1"/>
                            </a:solidFill>
                            <a:effectLst/>
                            <a:latin typeface="Cambria Math" panose="02040503050406030204" pitchFamily="18" charset="0"/>
                            <a:ea typeface="+mn-ea"/>
                            <a:cs typeface="+mn-cs"/>
                          </a:rPr>
                          <m:t>𝑙𝑛𝑏</m:t>
                        </m:r>
                        <m:sSup>
                          <m:sSupPr>
                            <m:ctrlPr>
                              <a:rPr lang="en-US" sz="1100" b="0" i="1">
                                <a:solidFill>
                                  <a:schemeClr val="tx1"/>
                                </a:solidFill>
                                <a:effectLst/>
                                <a:latin typeface="Cambria Math" panose="02040503050406030204" pitchFamily="18" charset="0"/>
                                <a:ea typeface="+mn-ea"/>
                                <a:cs typeface="+mn-cs"/>
                              </a:rPr>
                            </m:ctrlPr>
                          </m:sSupPr>
                          <m:e>
                            <m:r>
                              <a:rPr lang="en-US" sz="1100" b="0" i="1">
                                <a:solidFill>
                                  <a:schemeClr val="tx1"/>
                                </a:solidFill>
                                <a:effectLst/>
                                <a:latin typeface="Cambria Math" panose="02040503050406030204" pitchFamily="18" charset="0"/>
                                <a:ea typeface="+mn-ea"/>
                                <a:cs typeface="+mn-cs"/>
                              </a:rPr>
                              <m:t>𝑒</m:t>
                            </m:r>
                          </m:e>
                          <m:sup>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𝑥</m:t>
                                </m:r>
                              </m:num>
                              <m:den>
                                <m:r>
                                  <a:rPr lang="en-US" sz="1100" b="0" i="1">
                                    <a:solidFill>
                                      <a:schemeClr val="tx1"/>
                                    </a:solidFill>
                                    <a:effectLst/>
                                    <a:latin typeface="Cambria Math" panose="02040503050406030204" pitchFamily="18" charset="0"/>
                                    <a:ea typeface="+mn-ea"/>
                                    <a:cs typeface="+mn-cs"/>
                                  </a:rPr>
                                  <m:t>2</m:t>
                                </m:r>
                              </m:den>
                            </m:f>
                            <m:r>
                              <a:rPr lang="en-US" sz="1100" b="0" i="1">
                                <a:solidFill>
                                  <a:schemeClr val="tx1"/>
                                </a:solidFill>
                                <a:effectLst/>
                                <a:latin typeface="Cambria Math" panose="02040503050406030204" pitchFamily="18" charset="0"/>
                                <a:ea typeface="+mn-ea"/>
                                <a:cs typeface="+mn-cs"/>
                              </a:rPr>
                              <m:t>𝑙𝑛𝑏</m:t>
                            </m:r>
                          </m:sup>
                        </m:sSup>
                      </m:e>
                    </m:d>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𝑊</m:t>
                    </m:r>
                    <m:d>
                      <m:dPr>
                        <m:ctrlPr>
                          <a:rPr lang="en-US" sz="1100" b="0" i="1">
                            <a:solidFill>
                              <a:schemeClr val="tx1"/>
                            </a:solidFill>
                            <a:effectLst/>
                            <a:latin typeface="Cambria Math" panose="02040503050406030204" pitchFamily="18" charset="0"/>
                            <a:ea typeface="+mn-ea"/>
                            <a:cs typeface="+mn-cs"/>
                          </a:rPr>
                        </m:ctrlPr>
                      </m:dPr>
                      <m:e>
                        <m:f>
                          <m:fPr>
                            <m:ctrlPr>
                              <a:rPr lang="en-US" sz="1100" b="0" i="1">
                                <a:solidFill>
                                  <a:schemeClr val="tx1"/>
                                </a:solidFill>
                                <a:effectLst/>
                                <a:latin typeface="Cambria Math" panose="02040503050406030204" pitchFamily="18" charset="0"/>
                                <a:ea typeface="+mn-ea"/>
                                <a:cs typeface="+mn-cs"/>
                              </a:rPr>
                            </m:ctrlPr>
                          </m:fPr>
                          <m:num>
                            <m:rad>
                              <m:radPr>
                                <m:degHide m:val="on"/>
                                <m:ctrlPr>
                                  <a:rPr lang="en-US" sz="1100" b="0" i="1">
                                    <a:solidFill>
                                      <a:schemeClr val="tx1"/>
                                    </a:solidFill>
                                    <a:effectLst/>
                                    <a:latin typeface="Cambria Math" panose="02040503050406030204" pitchFamily="18" charset="0"/>
                                    <a:ea typeface="+mn-ea"/>
                                    <a:cs typeface="+mn-cs"/>
                                  </a:rPr>
                                </m:ctrlPr>
                              </m:radPr>
                              <m:deg/>
                              <m:e>
                                <m:r>
                                  <a:rPr lang="en-US" sz="1100" b="0" i="1">
                                    <a:solidFill>
                                      <a:schemeClr val="tx1"/>
                                    </a:solidFill>
                                    <a:effectLst/>
                                    <a:latin typeface="Cambria Math" panose="02040503050406030204" pitchFamily="18" charset="0"/>
                                    <a:ea typeface="+mn-ea"/>
                                    <a:cs typeface="+mn-cs"/>
                                  </a:rPr>
                                  <m:t>𝑎</m:t>
                                </m:r>
                              </m:e>
                            </m:rad>
                            <m:r>
                              <a:rPr lang="en-US" sz="1100" b="0" i="1">
                                <a:solidFill>
                                  <a:schemeClr val="tx1"/>
                                </a:solidFill>
                                <a:effectLst/>
                                <a:latin typeface="Cambria Math" panose="02040503050406030204" pitchFamily="18" charset="0"/>
                                <a:ea typeface="+mn-ea"/>
                                <a:cs typeface="+mn-cs"/>
                              </a:rPr>
                              <m:t>𝑙𝑛𝑏</m:t>
                            </m:r>
                          </m:num>
                          <m:den>
                            <m:r>
                              <a:rPr lang="en-US" sz="1100" b="0" i="1">
                                <a:solidFill>
                                  <a:schemeClr val="tx1"/>
                                </a:solidFill>
                                <a:effectLst/>
                                <a:latin typeface="Cambria Math" panose="02040503050406030204" pitchFamily="18" charset="0"/>
                                <a:ea typeface="+mn-ea"/>
                                <a:cs typeface="+mn-cs"/>
                              </a:rPr>
                              <m:t>2</m:t>
                            </m:r>
                          </m:den>
                        </m:f>
                      </m:e>
                    </m:d>
                  </m:oMath>
                </m:oMathPara>
              </a14:m>
              <a:endParaRPr lang="en-US" sz="1100" b="0">
                <a:solidFill>
                  <a:schemeClr val="tx1"/>
                </a:solidFill>
                <a:effectLs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𝑥</m:t>
                        </m:r>
                      </m:num>
                      <m:den>
                        <m:r>
                          <a:rPr lang="en-US" sz="1100" b="0" i="1">
                            <a:solidFill>
                              <a:schemeClr val="tx1"/>
                            </a:solidFill>
                            <a:effectLst/>
                            <a:latin typeface="Cambria Math" panose="02040503050406030204" pitchFamily="18" charset="0"/>
                            <a:ea typeface="+mn-ea"/>
                            <a:cs typeface="+mn-cs"/>
                          </a:rPr>
                          <m:t>2</m:t>
                        </m:r>
                      </m:den>
                    </m:f>
                    <m:r>
                      <a:rPr lang="en-US" sz="1100" b="0" i="1">
                        <a:solidFill>
                          <a:schemeClr val="tx1"/>
                        </a:solidFill>
                        <a:effectLst/>
                        <a:latin typeface="Cambria Math" panose="02040503050406030204" pitchFamily="18" charset="0"/>
                        <a:ea typeface="+mn-ea"/>
                        <a:cs typeface="+mn-cs"/>
                      </a:rPr>
                      <m:t>𝑙𝑛𝑏</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𝑊</m:t>
                    </m:r>
                    <m:d>
                      <m:dPr>
                        <m:ctrlPr>
                          <a:rPr lang="en-US" sz="1100" b="0" i="1">
                            <a:solidFill>
                              <a:schemeClr val="tx1"/>
                            </a:solidFill>
                            <a:effectLst/>
                            <a:latin typeface="Cambria Math" panose="02040503050406030204" pitchFamily="18" charset="0"/>
                            <a:ea typeface="+mn-ea"/>
                            <a:cs typeface="+mn-cs"/>
                          </a:rPr>
                        </m:ctrlPr>
                      </m:dPr>
                      <m:e>
                        <m:f>
                          <m:fPr>
                            <m:ctrlPr>
                              <a:rPr lang="en-US" sz="1100" b="0" i="1">
                                <a:solidFill>
                                  <a:schemeClr val="tx1"/>
                                </a:solidFill>
                                <a:effectLst/>
                                <a:latin typeface="Cambria Math" panose="02040503050406030204" pitchFamily="18" charset="0"/>
                                <a:ea typeface="+mn-ea"/>
                                <a:cs typeface="+mn-cs"/>
                              </a:rPr>
                            </m:ctrlPr>
                          </m:fPr>
                          <m:num>
                            <m:rad>
                              <m:radPr>
                                <m:degHide m:val="on"/>
                                <m:ctrlPr>
                                  <a:rPr lang="en-US" sz="1100" b="0" i="1">
                                    <a:solidFill>
                                      <a:schemeClr val="tx1"/>
                                    </a:solidFill>
                                    <a:effectLst/>
                                    <a:latin typeface="Cambria Math" panose="02040503050406030204" pitchFamily="18" charset="0"/>
                                    <a:ea typeface="+mn-ea"/>
                                    <a:cs typeface="+mn-cs"/>
                                  </a:rPr>
                                </m:ctrlPr>
                              </m:radPr>
                              <m:deg/>
                              <m:e>
                                <m:r>
                                  <a:rPr lang="en-US" sz="1100" b="0" i="1">
                                    <a:solidFill>
                                      <a:schemeClr val="tx1"/>
                                    </a:solidFill>
                                    <a:effectLst/>
                                    <a:latin typeface="Cambria Math" panose="02040503050406030204" pitchFamily="18" charset="0"/>
                                    <a:ea typeface="+mn-ea"/>
                                    <a:cs typeface="+mn-cs"/>
                                  </a:rPr>
                                  <m:t>𝑎</m:t>
                                </m:r>
                              </m:e>
                            </m:rad>
                            <m:r>
                              <a:rPr lang="en-US" sz="1100" b="0" i="1">
                                <a:solidFill>
                                  <a:schemeClr val="tx1"/>
                                </a:solidFill>
                                <a:effectLst/>
                                <a:latin typeface="Cambria Math" panose="02040503050406030204" pitchFamily="18" charset="0"/>
                                <a:ea typeface="+mn-ea"/>
                                <a:cs typeface="+mn-cs"/>
                              </a:rPr>
                              <m:t>𝑙𝑛𝑏</m:t>
                            </m:r>
                          </m:num>
                          <m:den>
                            <m:r>
                              <a:rPr lang="en-US" sz="1100" b="0" i="1">
                                <a:solidFill>
                                  <a:schemeClr val="tx1"/>
                                </a:solidFill>
                                <a:effectLst/>
                                <a:latin typeface="Cambria Math" panose="02040503050406030204" pitchFamily="18" charset="0"/>
                                <a:ea typeface="+mn-ea"/>
                                <a:cs typeface="+mn-cs"/>
                              </a:rPr>
                              <m:t>2</m:t>
                            </m:r>
                          </m:den>
                        </m:f>
                      </m:e>
                    </m:d>
                  </m:oMath>
                </m:oMathPara>
              </a14:m>
              <a:endParaRPr lang="en-US" sz="1100" b="0">
                <a:solidFill>
                  <a:schemeClr val="tx1"/>
                </a:solidFill>
                <a:effectLs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p>
                      <m:sSupPr>
                        <m:ctrlPr>
                          <a:rPr lang="en-US" sz="1100" b="0" i="1">
                            <a:solidFill>
                              <a:schemeClr val="tx1"/>
                            </a:solidFill>
                            <a:effectLst/>
                            <a:latin typeface="Cambria Math" panose="02040503050406030204" pitchFamily="18" charset="0"/>
                            <a:ea typeface="+mn-ea"/>
                            <a:cs typeface="+mn-cs"/>
                          </a:rPr>
                        </m:ctrlPr>
                      </m:sSupPr>
                      <m:e>
                        <m:r>
                          <a:rPr lang="en-US" sz="1100" b="0" i="1">
                            <a:solidFill>
                              <a:schemeClr val="tx1"/>
                            </a:solidFill>
                            <a:effectLst/>
                            <a:latin typeface="Cambria Math" panose="02040503050406030204" pitchFamily="18" charset="0"/>
                            <a:ea typeface="+mn-ea"/>
                            <a:cs typeface="+mn-cs"/>
                          </a:rPr>
                          <m:t>𝑥</m:t>
                        </m:r>
                      </m:e>
                      <m:sup>
                        <m:r>
                          <a:rPr lang="en-US" sz="1100" b="0" i="1">
                            <a:solidFill>
                              <a:schemeClr val="tx1"/>
                            </a:solidFill>
                            <a:effectLst/>
                            <a:latin typeface="Cambria Math" panose="02040503050406030204" pitchFamily="18" charset="0"/>
                            <a:ea typeface="+mn-ea"/>
                            <a:cs typeface="+mn-cs"/>
                          </a:rPr>
                          <m:t>∗</m:t>
                        </m:r>
                      </m:sup>
                    </m:sSup>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2</m:t>
                        </m:r>
                      </m:num>
                      <m:den>
                        <m:r>
                          <a:rPr lang="en-US" sz="1100" b="0" i="1">
                            <a:solidFill>
                              <a:schemeClr val="tx1"/>
                            </a:solidFill>
                            <a:effectLst/>
                            <a:latin typeface="Cambria Math" panose="02040503050406030204" pitchFamily="18" charset="0"/>
                            <a:ea typeface="+mn-ea"/>
                            <a:cs typeface="+mn-cs"/>
                          </a:rPr>
                          <m:t>𝑙𝑛𝑏</m:t>
                        </m:r>
                      </m:den>
                    </m:f>
                    <m:r>
                      <a:rPr lang="en-US" sz="1100" b="0" i="1">
                        <a:solidFill>
                          <a:schemeClr val="tx1"/>
                        </a:solidFill>
                        <a:effectLst/>
                        <a:latin typeface="Cambria Math" panose="02040503050406030204" pitchFamily="18" charset="0"/>
                        <a:ea typeface="+mn-ea"/>
                        <a:cs typeface="+mn-cs"/>
                      </a:rPr>
                      <m:t>𝑊</m:t>
                    </m:r>
                    <m:d>
                      <m:dPr>
                        <m:ctrlPr>
                          <a:rPr lang="en-US" sz="1100" b="0" i="1">
                            <a:solidFill>
                              <a:schemeClr val="tx1"/>
                            </a:solidFill>
                            <a:effectLst/>
                            <a:latin typeface="Cambria Math" panose="02040503050406030204" pitchFamily="18" charset="0"/>
                            <a:ea typeface="+mn-ea"/>
                            <a:cs typeface="+mn-cs"/>
                          </a:rPr>
                        </m:ctrlPr>
                      </m:dPr>
                      <m:e>
                        <m:f>
                          <m:fPr>
                            <m:ctrlPr>
                              <a:rPr lang="en-US" sz="1100" b="0" i="1">
                                <a:solidFill>
                                  <a:schemeClr val="tx1"/>
                                </a:solidFill>
                                <a:effectLst/>
                                <a:latin typeface="Cambria Math" panose="02040503050406030204" pitchFamily="18" charset="0"/>
                                <a:ea typeface="+mn-ea"/>
                                <a:cs typeface="+mn-cs"/>
                              </a:rPr>
                            </m:ctrlPr>
                          </m:fPr>
                          <m:num>
                            <m:rad>
                              <m:radPr>
                                <m:degHide m:val="on"/>
                                <m:ctrlPr>
                                  <a:rPr lang="en-US" sz="1100" b="0" i="1">
                                    <a:solidFill>
                                      <a:schemeClr val="tx1"/>
                                    </a:solidFill>
                                    <a:effectLst/>
                                    <a:latin typeface="Cambria Math" panose="02040503050406030204" pitchFamily="18" charset="0"/>
                                    <a:ea typeface="+mn-ea"/>
                                    <a:cs typeface="+mn-cs"/>
                                  </a:rPr>
                                </m:ctrlPr>
                              </m:radPr>
                              <m:deg/>
                              <m:e>
                                <m:r>
                                  <a:rPr lang="en-US" sz="1100" b="0" i="1">
                                    <a:solidFill>
                                      <a:schemeClr val="tx1"/>
                                    </a:solidFill>
                                    <a:effectLst/>
                                    <a:latin typeface="Cambria Math" panose="02040503050406030204" pitchFamily="18" charset="0"/>
                                    <a:ea typeface="+mn-ea"/>
                                    <a:cs typeface="+mn-cs"/>
                                  </a:rPr>
                                  <m:t>𝑎</m:t>
                                </m:r>
                              </m:e>
                            </m:rad>
                            <m:r>
                              <a:rPr lang="en-US" sz="1100" b="0" i="1">
                                <a:solidFill>
                                  <a:schemeClr val="tx1"/>
                                </a:solidFill>
                                <a:effectLst/>
                                <a:latin typeface="Cambria Math" panose="02040503050406030204" pitchFamily="18" charset="0"/>
                                <a:ea typeface="+mn-ea"/>
                                <a:cs typeface="+mn-cs"/>
                              </a:rPr>
                              <m:t>𝑙𝑛𝑏</m:t>
                            </m:r>
                          </m:num>
                          <m:den>
                            <m:r>
                              <a:rPr lang="en-US" sz="1100" b="0" i="1">
                                <a:solidFill>
                                  <a:schemeClr val="tx1"/>
                                </a:solidFill>
                                <a:effectLst/>
                                <a:latin typeface="Cambria Math" panose="02040503050406030204" pitchFamily="18" charset="0"/>
                                <a:ea typeface="+mn-ea"/>
                                <a:cs typeface="+mn-cs"/>
                              </a:rPr>
                              <m:t>2</m:t>
                            </m:r>
                          </m:den>
                        </m:f>
                      </m:e>
                    </m:d>
                  </m:oMath>
                </m:oMathPara>
              </a14:m>
              <a:endParaRPr lang="en-US" sz="1100" b="0">
                <a:solidFill>
                  <a:schemeClr val="tx1"/>
                </a:solidFill>
                <a:effectLst/>
                <a:ea typeface="+mn-ea"/>
                <a:cs typeface="+mn-cs"/>
              </a:endParaRPr>
            </a:p>
          </xdr:txBody>
        </xdr:sp>
      </mc:Choice>
      <mc:Fallback xmlns="">
        <xdr:sp macro="" textlink="">
          <xdr:nvSpPr>
            <xdr:cNvPr id="12" name="TextBox 11">
              <a:extLst>
                <a:ext uri="{FF2B5EF4-FFF2-40B4-BE49-F238E27FC236}">
                  <a16:creationId xmlns:a16="http://schemas.microsoft.com/office/drawing/2014/main" id="{0BD42DA0-F67E-4A0D-BD77-8060535FAC98}"/>
                </a:ext>
              </a:extLst>
            </xdr:cNvPr>
            <xdr:cNvSpPr txBox="1"/>
          </xdr:nvSpPr>
          <xdr:spPr>
            <a:xfrm>
              <a:off x="812800" y="12217400"/>
              <a:ext cx="1820307" cy="14993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𝑥/2</a:t>
              </a:r>
              <a:r>
                <a:rPr lang="en-US" sz="1100" b="0" i="0">
                  <a:solidFill>
                    <a:schemeClr val="tx1"/>
                  </a:solidFill>
                  <a:effectLst/>
                  <a:latin typeface="+mn-lt"/>
                  <a:ea typeface="+mn-ea"/>
                  <a:cs typeface="+mn-cs"/>
                </a:rPr>
                <a:t> 𝑙𝑛𝑏𝑒^(𝑥/2 𝑙𝑛𝑏)=</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√𝑎 𝑙𝑛𝑏</a:t>
              </a:r>
              <a:r>
                <a:rPr lang="en-US" sz="1100" b="0" i="0">
                  <a:solidFill>
                    <a:schemeClr val="tx1"/>
                  </a:solidFill>
                  <a:effectLst/>
                  <a:latin typeface="Cambria Math" panose="02040503050406030204" pitchFamily="18" charset="0"/>
                  <a:ea typeface="+mn-ea"/>
                  <a:cs typeface="+mn-cs"/>
                </a:rPr>
                <a:t>)/2</a:t>
              </a:r>
              <a:endParaRPr lang="en-US" sz="1100" b="0" i="1">
                <a:solidFill>
                  <a:schemeClr val="tx1"/>
                </a:solidFill>
                <a:effectLst/>
                <a:latin typeface="Cambria Math" panose="02040503050406030204" pitchFamily="18"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𝑊(</a:t>
              </a:r>
              <a:r>
                <a:rPr lang="en-US" sz="1100" b="0" i="0">
                  <a:solidFill>
                    <a:schemeClr val="tx1"/>
                  </a:solidFill>
                  <a:effectLst/>
                  <a:latin typeface="+mn-lt"/>
                  <a:ea typeface="+mn-ea"/>
                  <a:cs typeface="+mn-cs"/>
                </a:rPr>
                <a:t>𝑥/2 𝑙𝑛𝑏𝑒^(𝑥/2 𝑙𝑛𝑏)</a:t>
              </a:r>
              <a:r>
                <a:rPr lang="en-US" sz="1100" b="0" i="0">
                  <a:solidFill>
                    <a:schemeClr val="tx1"/>
                  </a:solidFill>
                  <a:effectLst/>
                  <a:latin typeface="Cambria Math" panose="02040503050406030204" pitchFamily="18" charset="0"/>
                  <a:ea typeface="+mn-ea"/>
                  <a:cs typeface="+mn-cs"/>
                </a:rPr>
                <a:t> )=𝑊(</a:t>
              </a:r>
              <a:r>
                <a:rPr lang="en-US" sz="1100" b="0" i="0">
                  <a:solidFill>
                    <a:schemeClr val="tx1"/>
                  </a:solidFill>
                  <a:effectLst/>
                  <a:latin typeface="+mn-lt"/>
                  <a:ea typeface="+mn-ea"/>
                  <a:cs typeface="+mn-cs"/>
                </a:rPr>
                <a:t>(√𝑎 𝑙𝑛𝑏)/2</a:t>
              </a:r>
              <a:r>
                <a:rPr lang="en-US" sz="1100" b="0" i="0">
                  <a:solidFill>
                    <a:schemeClr val="tx1"/>
                  </a:solidFill>
                  <a:effectLst/>
                  <a:latin typeface="Cambria Math" panose="02040503050406030204" pitchFamily="18" charset="0"/>
                  <a:ea typeface="+mn-ea"/>
                  <a:cs typeface="+mn-cs"/>
                </a:rPr>
                <a:t>)</a:t>
              </a:r>
              <a:endParaRPr lang="en-US" sz="1100" b="0">
                <a:solidFill>
                  <a:schemeClr val="tx1"/>
                </a:solidFill>
                <a:effectLs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𝑥/2 𝑙𝑛𝑏=𝑊((√𝑎 𝑙𝑛𝑏)/2)</a:t>
              </a:r>
              <a:endParaRPr lang="en-US" sz="1100" b="0">
                <a:solidFill>
                  <a:schemeClr val="tx1"/>
                </a:solidFill>
                <a:effectLs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𝑥^∗</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2/𝑙𝑛𝑏</a:t>
              </a:r>
              <a:r>
                <a:rPr lang="en-US" sz="1100" b="0" i="0">
                  <a:solidFill>
                    <a:schemeClr val="tx1"/>
                  </a:solidFill>
                  <a:effectLst/>
                  <a:latin typeface="+mn-lt"/>
                  <a:ea typeface="+mn-ea"/>
                  <a:cs typeface="+mn-cs"/>
                </a:rPr>
                <a:t> 𝑊((√𝑎 𝑙𝑛𝑏)/2)</a:t>
              </a:r>
              <a:endParaRPr lang="en-US" sz="1100" b="0">
                <a:solidFill>
                  <a:schemeClr val="tx1"/>
                </a:solidFill>
                <a:effectLst/>
                <a:ea typeface="+mn-ea"/>
                <a:cs typeface="+mn-cs"/>
              </a:endParaRPr>
            </a:p>
          </xdr:txBody>
        </xdr:sp>
      </mc:Fallback>
    </mc:AlternateContent>
    <xdr:clientData/>
  </xdr:oneCellAnchor>
  <xdr:twoCellAnchor>
    <xdr:from>
      <xdr:col>16</xdr:col>
      <xdr:colOff>415925</xdr:colOff>
      <xdr:row>44</xdr:row>
      <xdr:rowOff>165100</xdr:rowOff>
    </xdr:from>
    <xdr:to>
      <xdr:col>24</xdr:col>
      <xdr:colOff>111125</xdr:colOff>
      <xdr:row>59</xdr:row>
      <xdr:rowOff>146050</xdr:rowOff>
    </xdr:to>
    <xdr:graphicFrame macro="">
      <xdr:nvGraphicFramePr>
        <xdr:cNvPr id="13" name="Chart 12">
          <a:extLst>
            <a:ext uri="{FF2B5EF4-FFF2-40B4-BE49-F238E27FC236}">
              <a16:creationId xmlns:a16="http://schemas.microsoft.com/office/drawing/2014/main" id="{B72B3AE7-27CC-437A-8E16-A8EC2851EE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85725</xdr:colOff>
      <xdr:row>17</xdr:row>
      <xdr:rowOff>6350</xdr:rowOff>
    </xdr:from>
    <xdr:to>
      <xdr:col>24</xdr:col>
      <xdr:colOff>390525</xdr:colOff>
      <xdr:row>31</xdr:row>
      <xdr:rowOff>171450</xdr:rowOff>
    </xdr:to>
    <xdr:graphicFrame macro="">
      <xdr:nvGraphicFramePr>
        <xdr:cNvPr id="14" name="Chart 13">
          <a:extLst>
            <a:ext uri="{FF2B5EF4-FFF2-40B4-BE49-F238E27FC236}">
              <a16:creationId xmlns:a16="http://schemas.microsoft.com/office/drawing/2014/main" id="{800756D3-7B7E-42A3-B726-FE79B2E431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482600</xdr:colOff>
      <xdr:row>0</xdr:row>
      <xdr:rowOff>44450</xdr:rowOff>
    </xdr:from>
    <xdr:to>
      <xdr:col>19</xdr:col>
      <xdr:colOff>114300</xdr:colOff>
      <xdr:row>3</xdr:row>
      <xdr:rowOff>139700</xdr:rowOff>
    </xdr:to>
    <xdr:sp macro="" textlink="">
      <xdr:nvSpPr>
        <xdr:cNvPr id="16" name="TextBox 15">
          <a:extLst>
            <a:ext uri="{FF2B5EF4-FFF2-40B4-BE49-F238E27FC236}">
              <a16:creationId xmlns:a16="http://schemas.microsoft.com/office/drawing/2014/main" id="{2DB00366-987F-42C3-AE73-D13557E0E58D}"/>
            </a:ext>
          </a:extLst>
        </xdr:cNvPr>
        <xdr:cNvSpPr txBox="1"/>
      </xdr:nvSpPr>
      <xdr:spPr>
        <a:xfrm>
          <a:off x="7797800" y="44450"/>
          <a:ext cx="5340350" cy="64770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Scroll down to read and click on cells to see formulas.</a:t>
          </a:r>
        </a:p>
        <a:p>
          <a:pPr marL="0" marR="0" lvl="0" indent="0" defTabSz="914400" eaLnBrk="1" fontAlgn="auto" latinLnBrk="0" hangingPunct="1">
            <a:lnSpc>
              <a:spcPct val="100000"/>
            </a:lnSpc>
            <a:spcBef>
              <a:spcPts val="0"/>
            </a:spcBef>
            <a:spcAft>
              <a:spcPts val="0"/>
            </a:spcAft>
            <a:buClrTx/>
            <a:buSzTx/>
            <a:buFontTx/>
            <a:buNone/>
            <a:tabLst/>
            <a:defRPr/>
          </a:pPr>
          <a:r>
            <a:rPr lang="en-US" sz="1100"/>
            <a:t>Try different values in yellow-backgrounded cells to see</a:t>
          </a:r>
          <a:r>
            <a:rPr lang="en-US" sz="1100" baseline="0"/>
            <a:t> their effect.</a:t>
          </a:r>
          <a:r>
            <a:rPr lang="en-US" sz="1100"/>
            <a:t> </a:t>
          </a:r>
        </a:p>
        <a:p>
          <a:r>
            <a:rPr lang="en-US" sz="1100"/>
            <a:t>Sheet layout:</a:t>
          </a:r>
          <a:r>
            <a:rPr lang="en-US" sz="1100" baseline="0"/>
            <a:t> left has equations and explanation; right has numerical example and graphs.</a:t>
          </a:r>
        </a:p>
      </xdr:txBody>
    </xdr:sp>
    <xdr:clientData/>
  </xdr:twoCellAnchor>
  <xdr:twoCellAnchor>
    <xdr:from>
      <xdr:col>8</xdr:col>
      <xdr:colOff>88900</xdr:colOff>
      <xdr:row>24</xdr:row>
      <xdr:rowOff>19050</xdr:rowOff>
    </xdr:from>
    <xdr:to>
      <xdr:col>12</xdr:col>
      <xdr:colOff>184150</xdr:colOff>
      <xdr:row>27</xdr:row>
      <xdr:rowOff>120650</xdr:rowOff>
    </xdr:to>
    <xdr:sp macro="" textlink="">
      <xdr:nvSpPr>
        <xdr:cNvPr id="17" name="TextBox 16">
          <a:extLst>
            <a:ext uri="{FF2B5EF4-FFF2-40B4-BE49-F238E27FC236}">
              <a16:creationId xmlns:a16="http://schemas.microsoft.com/office/drawing/2014/main" id="{1371C4FC-493E-44EB-A287-A4919C323EA2}"/>
            </a:ext>
          </a:extLst>
        </xdr:cNvPr>
        <xdr:cNvSpPr txBox="1"/>
      </xdr:nvSpPr>
      <xdr:spPr>
        <a:xfrm>
          <a:off x="4965700" y="4445000"/>
          <a:ext cx="2533650" cy="65405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We want to find the optimal GS given IR.</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 chart at right shows the answer, but we want an analytical solution.</a:t>
          </a:r>
        </a:p>
      </xdr:txBody>
    </xdr:sp>
    <xdr:clientData/>
  </xdr:twoCellAnchor>
  <xdr:oneCellAnchor>
    <xdr:from>
      <xdr:col>1</xdr:col>
      <xdr:colOff>387350</xdr:colOff>
      <xdr:row>41</xdr:row>
      <xdr:rowOff>114300</xdr:rowOff>
    </xdr:from>
    <xdr:ext cx="1843966" cy="341953"/>
    <mc:AlternateContent xmlns:mc="http://schemas.openxmlformats.org/markup-compatibility/2006" xmlns:a14="http://schemas.microsoft.com/office/drawing/2010/main">
      <mc:Choice Requires="a14">
        <xdr:sp macro="" textlink="">
          <xdr:nvSpPr>
            <xdr:cNvPr id="18" name="TextBox 17">
              <a:extLst>
                <a:ext uri="{FF2B5EF4-FFF2-40B4-BE49-F238E27FC236}">
                  <a16:creationId xmlns:a16="http://schemas.microsoft.com/office/drawing/2014/main" id="{A0230DA4-A598-4BB7-A2A9-0CA8C450B333}"/>
                </a:ext>
              </a:extLst>
            </xdr:cNvPr>
            <xdr:cNvSpPr txBox="1"/>
          </xdr:nvSpPr>
          <xdr:spPr>
            <a:xfrm>
              <a:off x="996950" y="7721600"/>
              <a:ext cx="1843966" cy="3419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b="0" i="1">
                            <a:solidFill>
                              <a:schemeClr val="tx1"/>
                            </a:solidFill>
                            <a:effectLst/>
                            <a:latin typeface="Cambria Math" panose="02040503050406030204" pitchFamily="18" charset="0"/>
                            <a:ea typeface="+mn-ea"/>
                            <a:cs typeface="+mn-cs"/>
                          </a:rPr>
                        </m:ctrlPr>
                      </m:sSupPr>
                      <m:e>
                        <m:r>
                          <a:rPr lang="en-US" sz="1100" b="0" i="1">
                            <a:solidFill>
                              <a:schemeClr val="tx1"/>
                            </a:solidFill>
                            <a:effectLst/>
                            <a:latin typeface="Cambria Math" panose="02040503050406030204" pitchFamily="18" charset="0"/>
                            <a:ea typeface="+mn-ea"/>
                            <a:cs typeface="+mn-cs"/>
                          </a:rPr>
                          <m:t>𝐺𝑆</m:t>
                        </m:r>
                      </m:e>
                      <m:sup>
                        <m:r>
                          <a:rPr lang="en-US" sz="1100" b="0" i="1">
                            <a:solidFill>
                              <a:schemeClr val="tx1"/>
                            </a:solidFill>
                            <a:effectLst/>
                            <a:latin typeface="Cambria Math" panose="02040503050406030204" pitchFamily="18" charset="0"/>
                            <a:ea typeface="+mn-ea"/>
                            <a:cs typeface="+mn-cs"/>
                          </a:rPr>
                          <m:t>2</m:t>
                        </m:r>
                      </m:sup>
                    </m:sSup>
                    <m:sSup>
                      <m:sSupPr>
                        <m:ctrlPr>
                          <a:rPr lang="en-US" sz="1100" b="0" i="1">
                            <a:solidFill>
                              <a:schemeClr val="tx1"/>
                            </a:solidFill>
                            <a:effectLst/>
                            <a:latin typeface="Cambria Math" panose="02040503050406030204" pitchFamily="18" charset="0"/>
                            <a:ea typeface="+mn-ea"/>
                            <a:cs typeface="+mn-cs"/>
                          </a:rPr>
                        </m:ctrlPr>
                      </m:sSupPr>
                      <m:e>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m:t>
                            </m:r>
                            <m:r>
                              <a:rPr lang="en-US" sz="1100" b="0" i="1">
                                <a:solidFill>
                                  <a:schemeClr val="tx1"/>
                                </a:solidFill>
                                <a:effectLst/>
                                <a:latin typeface="Cambria Math" panose="02040503050406030204" pitchFamily="18" charset="0"/>
                                <a:ea typeface="+mn-ea"/>
                                <a:cs typeface="+mn-cs"/>
                              </a:rPr>
                              <m:t>𝐼𝑅</m:t>
                            </m:r>
                          </m:e>
                        </m:d>
                      </m:e>
                      <m:sup>
                        <m:r>
                          <a:rPr lang="en-US" sz="1100" b="0" i="1">
                            <a:solidFill>
                              <a:schemeClr val="tx1"/>
                            </a:solidFill>
                            <a:effectLst/>
                            <a:latin typeface="Cambria Math" panose="02040503050406030204" pitchFamily="18" charset="0"/>
                            <a:ea typeface="+mn-ea"/>
                            <a:cs typeface="+mn-cs"/>
                          </a:rPr>
                          <m:t>𝐺𝑆</m:t>
                        </m:r>
                      </m:sup>
                    </m:sSup>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1</m:t>
                        </m:r>
                      </m:num>
                      <m:den>
                        <m:r>
                          <m:rPr>
                            <m:sty m:val="p"/>
                          </m:rPr>
                          <a:rPr lang="en-US" sz="1100" b="0" i="0">
                            <a:solidFill>
                              <a:schemeClr val="tx1"/>
                            </a:solidFill>
                            <a:effectLst/>
                            <a:latin typeface="Cambria Math" panose="02040503050406030204" pitchFamily="18" charset="0"/>
                            <a:ea typeface="+mn-ea"/>
                            <a:cs typeface="+mn-cs"/>
                          </a:rPr>
                          <m:t>ln</m:t>
                        </m:r>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m:t>
                            </m:r>
                            <m:r>
                              <a:rPr lang="en-US" sz="1100" b="0" i="1">
                                <a:solidFill>
                                  <a:schemeClr val="tx1"/>
                                </a:solidFill>
                                <a:effectLst/>
                                <a:latin typeface="Cambria Math" panose="02040503050406030204" pitchFamily="18" charset="0"/>
                                <a:ea typeface="+mn-ea"/>
                                <a:cs typeface="+mn-cs"/>
                              </a:rPr>
                              <m:t>𝐼𝑅</m:t>
                            </m:r>
                          </m:e>
                        </m:d>
                      </m:den>
                    </m:f>
                  </m:oMath>
                </m:oMathPara>
              </a14:m>
              <a:endParaRPr lang="en-US">
                <a:effectLst/>
              </a:endParaRPr>
            </a:p>
          </xdr:txBody>
        </xdr:sp>
      </mc:Choice>
      <mc:Fallback xmlns="">
        <xdr:sp macro="" textlink="">
          <xdr:nvSpPr>
            <xdr:cNvPr id="18" name="TextBox 17">
              <a:extLst>
                <a:ext uri="{FF2B5EF4-FFF2-40B4-BE49-F238E27FC236}">
                  <a16:creationId xmlns:a16="http://schemas.microsoft.com/office/drawing/2014/main" id="{A0230DA4-A598-4BB7-A2A9-0CA8C450B333}"/>
                </a:ext>
              </a:extLst>
            </xdr:cNvPr>
            <xdr:cNvSpPr txBox="1"/>
          </xdr:nvSpPr>
          <xdr:spPr>
            <a:xfrm>
              <a:off x="996950" y="7721600"/>
              <a:ext cx="1843966" cy="3419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solidFill>
                    <a:schemeClr val="tx1"/>
                  </a:solidFill>
                  <a:effectLst/>
                  <a:latin typeface="+mn-lt"/>
                  <a:ea typeface="+mn-ea"/>
                  <a:cs typeface="+mn-cs"/>
                </a:rPr>
                <a:t>〖𝐺𝑆〗^2 (1−𝐼𝑅)^𝐺𝑆=</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ln(1−𝐼𝑅)</a:t>
              </a:r>
              <a:r>
                <a:rPr lang="en-US" sz="1100" b="0" i="0">
                  <a:solidFill>
                    <a:schemeClr val="tx1"/>
                  </a:solidFill>
                  <a:effectLst/>
                  <a:latin typeface="Cambria Math" panose="02040503050406030204" pitchFamily="18" charset="0"/>
                  <a:ea typeface="+mn-ea"/>
                  <a:cs typeface="+mn-cs"/>
                </a:rPr>
                <a:t> </a:t>
              </a:r>
              <a:endParaRPr lang="en-US">
                <a:effectLst/>
              </a:endParaRPr>
            </a:p>
          </xdr:txBody>
        </xdr:sp>
      </mc:Fallback>
    </mc:AlternateContent>
    <xdr:clientData/>
  </xdr:oneCellAnchor>
  <xdr:oneCellAnchor>
    <xdr:from>
      <xdr:col>6</xdr:col>
      <xdr:colOff>60325</xdr:colOff>
      <xdr:row>75</xdr:row>
      <xdr:rowOff>107950</xdr:rowOff>
    </xdr:from>
    <xdr:ext cx="1181414" cy="352469"/>
    <mc:AlternateContent xmlns:mc="http://schemas.openxmlformats.org/markup-compatibility/2006" xmlns:a14="http://schemas.microsoft.com/office/drawing/2010/main">
      <mc:Choice Requires="a14">
        <xdr:sp macro="" textlink="">
          <xdr:nvSpPr>
            <xdr:cNvPr id="19" name="TextBox 18">
              <a:extLst>
                <a:ext uri="{FF2B5EF4-FFF2-40B4-BE49-F238E27FC236}">
                  <a16:creationId xmlns:a16="http://schemas.microsoft.com/office/drawing/2014/main" id="{AB63BA17-2D40-4496-96E9-A8897C5D4CBB}"/>
                </a:ext>
              </a:extLst>
            </xdr:cNvPr>
            <xdr:cNvSpPr txBox="1"/>
          </xdr:nvSpPr>
          <xdr:spPr>
            <a:xfrm>
              <a:off x="3902075" y="14058900"/>
              <a:ext cx="1181414"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latin typeface="Cambria Math" panose="02040503050406030204" pitchFamily="18" charset="0"/>
                          </a:rPr>
                        </m:ctrlPr>
                      </m:sSubPr>
                      <m:e>
                        <m:r>
                          <a:rPr lang="en-US" sz="1100" b="0" i="1">
                            <a:latin typeface="Cambria Math" panose="02040503050406030204" pitchFamily="18" charset="0"/>
                          </a:rPr>
                          <m:t>𝑊</m:t>
                        </m:r>
                      </m:e>
                      <m:sub>
                        <m:r>
                          <a:rPr lang="en-US" sz="1100" b="0" i="1">
                            <a:latin typeface="Cambria Math" panose="02040503050406030204" pitchFamily="18" charset="0"/>
                          </a:rPr>
                          <m:t>𝑡</m:t>
                        </m:r>
                        <m:r>
                          <a:rPr lang="en-US" sz="1100" b="0" i="1">
                            <a:latin typeface="Cambria Math" panose="02040503050406030204" pitchFamily="18" charset="0"/>
                          </a:rPr>
                          <m:t>+1</m:t>
                        </m:r>
                      </m:sub>
                    </m:sSub>
                    <m:r>
                      <a:rPr lang="en-US" sz="1100" b="0" i="1">
                        <a:latin typeface="Cambria Math" panose="02040503050406030204" pitchFamily="18" charset="0"/>
                      </a:rPr>
                      <m:t>=</m:t>
                    </m:r>
                    <m:sSub>
                      <m:sSubPr>
                        <m:ctrlPr>
                          <a:rPr lang="en-US" sz="1100" b="0" i="1">
                            <a:latin typeface="Cambria Math" panose="02040503050406030204" pitchFamily="18" charset="0"/>
                          </a:rPr>
                        </m:ctrlPr>
                      </m:sSubPr>
                      <m:e>
                        <m:r>
                          <a:rPr lang="en-US" sz="1100" b="0" i="1">
                            <a:latin typeface="Cambria Math" panose="02040503050406030204" pitchFamily="18" charset="0"/>
                          </a:rPr>
                          <m:t>𝑊</m:t>
                        </m:r>
                      </m:e>
                      <m:sub>
                        <m:r>
                          <a:rPr lang="en-US" sz="1100" b="0" i="1">
                            <a:latin typeface="Cambria Math" panose="02040503050406030204" pitchFamily="18" charset="0"/>
                          </a:rPr>
                          <m:t>𝑡</m:t>
                        </m:r>
                      </m:sub>
                    </m:sSub>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𝑓</m:t>
                        </m:r>
                        <m:r>
                          <a:rPr lang="en-US" sz="1100" b="0" i="1">
                            <a:latin typeface="Cambria Math" panose="02040503050406030204" pitchFamily="18" charset="0"/>
                          </a:rPr>
                          <m:t>(</m:t>
                        </m:r>
                        <m:r>
                          <a:rPr lang="en-US" sz="1100" b="0" i="1">
                            <a:latin typeface="Cambria Math" panose="02040503050406030204" pitchFamily="18" charset="0"/>
                          </a:rPr>
                          <m:t>𝑥</m:t>
                        </m:r>
                        <m:r>
                          <a:rPr lang="en-US" sz="1100" b="0" i="1">
                            <a:latin typeface="Cambria Math" panose="02040503050406030204" pitchFamily="18" charset="0"/>
                          </a:rPr>
                          <m:t>)</m:t>
                        </m:r>
                      </m:num>
                      <m:den>
                        <m:r>
                          <a:rPr lang="en-US" sz="1100" b="0" i="1">
                            <a:latin typeface="Cambria Math" panose="02040503050406030204" pitchFamily="18" charset="0"/>
                          </a:rPr>
                          <m:t>𝑓</m:t>
                        </m:r>
                        <m:r>
                          <a:rPr lang="en-US" sz="1100" b="0" i="1">
                            <a:latin typeface="Cambria Math" panose="02040503050406030204" pitchFamily="18" charset="0"/>
                          </a:rPr>
                          <m:t>′(</m:t>
                        </m:r>
                        <m:r>
                          <a:rPr lang="en-US" sz="1100" b="0" i="1">
                            <a:latin typeface="Cambria Math" panose="02040503050406030204" pitchFamily="18" charset="0"/>
                          </a:rPr>
                          <m:t>𝑥</m:t>
                        </m:r>
                        <m:r>
                          <a:rPr lang="en-US" sz="1100" b="0" i="1">
                            <a:latin typeface="Cambria Math" panose="02040503050406030204" pitchFamily="18" charset="0"/>
                          </a:rPr>
                          <m:t>)</m:t>
                        </m:r>
                      </m:den>
                    </m:f>
                  </m:oMath>
                </m:oMathPara>
              </a14:m>
              <a:endParaRPr lang="en-US" sz="1100"/>
            </a:p>
          </xdr:txBody>
        </xdr:sp>
      </mc:Choice>
      <mc:Fallback xmlns="">
        <xdr:sp macro="" textlink="">
          <xdr:nvSpPr>
            <xdr:cNvPr id="19" name="TextBox 18">
              <a:extLst>
                <a:ext uri="{FF2B5EF4-FFF2-40B4-BE49-F238E27FC236}">
                  <a16:creationId xmlns:a16="http://schemas.microsoft.com/office/drawing/2014/main" id="{AB63BA17-2D40-4496-96E9-A8897C5D4CBB}"/>
                </a:ext>
              </a:extLst>
            </xdr:cNvPr>
            <xdr:cNvSpPr txBox="1"/>
          </xdr:nvSpPr>
          <xdr:spPr>
            <a:xfrm>
              <a:off x="3902075" y="14058900"/>
              <a:ext cx="1181414"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𝑊_(𝑡+1)=𝑊_𝑡−(𝑓(𝑥))/(𝑓′(𝑥))</a:t>
              </a:r>
              <a:endParaRPr lang="en-US" sz="1100"/>
            </a:p>
          </xdr:txBody>
        </xdr:sp>
      </mc:Fallback>
    </mc:AlternateContent>
    <xdr:clientData/>
  </xdr:oneCellAnchor>
  <xdr:oneCellAnchor>
    <xdr:from>
      <xdr:col>0</xdr:col>
      <xdr:colOff>501650</xdr:colOff>
      <xdr:row>93</xdr:row>
      <xdr:rowOff>88900</xdr:rowOff>
    </xdr:from>
    <xdr:ext cx="1843966" cy="341953"/>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FD762244-08EA-4067-8EFB-44D6359BA78F}"/>
                </a:ext>
              </a:extLst>
            </xdr:cNvPr>
            <xdr:cNvSpPr txBox="1"/>
          </xdr:nvSpPr>
          <xdr:spPr>
            <a:xfrm>
              <a:off x="501650" y="17437100"/>
              <a:ext cx="1843966" cy="3419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b="0" i="1">
                            <a:solidFill>
                              <a:schemeClr val="tx1"/>
                            </a:solidFill>
                            <a:effectLst/>
                            <a:latin typeface="Cambria Math" panose="02040503050406030204" pitchFamily="18" charset="0"/>
                            <a:ea typeface="+mn-ea"/>
                            <a:cs typeface="+mn-cs"/>
                          </a:rPr>
                        </m:ctrlPr>
                      </m:sSupPr>
                      <m:e>
                        <m:r>
                          <a:rPr lang="en-US" sz="1100" b="0" i="1">
                            <a:solidFill>
                              <a:schemeClr val="tx1"/>
                            </a:solidFill>
                            <a:effectLst/>
                            <a:latin typeface="Cambria Math" panose="02040503050406030204" pitchFamily="18" charset="0"/>
                            <a:ea typeface="+mn-ea"/>
                            <a:cs typeface="+mn-cs"/>
                          </a:rPr>
                          <m:t>𝐺𝑆</m:t>
                        </m:r>
                      </m:e>
                      <m:sup>
                        <m:r>
                          <a:rPr lang="en-US" sz="1100" b="0" i="1">
                            <a:solidFill>
                              <a:schemeClr val="tx1"/>
                            </a:solidFill>
                            <a:effectLst/>
                            <a:latin typeface="Cambria Math" panose="02040503050406030204" pitchFamily="18" charset="0"/>
                            <a:ea typeface="+mn-ea"/>
                            <a:cs typeface="+mn-cs"/>
                          </a:rPr>
                          <m:t>2</m:t>
                        </m:r>
                      </m:sup>
                    </m:sSup>
                    <m:sSup>
                      <m:sSupPr>
                        <m:ctrlPr>
                          <a:rPr lang="en-US" sz="1100" b="0" i="1">
                            <a:solidFill>
                              <a:schemeClr val="tx1"/>
                            </a:solidFill>
                            <a:effectLst/>
                            <a:latin typeface="Cambria Math" panose="02040503050406030204" pitchFamily="18" charset="0"/>
                            <a:ea typeface="+mn-ea"/>
                            <a:cs typeface="+mn-cs"/>
                          </a:rPr>
                        </m:ctrlPr>
                      </m:sSupPr>
                      <m:e>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m:t>
                            </m:r>
                            <m:r>
                              <a:rPr lang="en-US" sz="1100" b="0" i="1">
                                <a:solidFill>
                                  <a:schemeClr val="tx1"/>
                                </a:solidFill>
                                <a:effectLst/>
                                <a:latin typeface="Cambria Math" panose="02040503050406030204" pitchFamily="18" charset="0"/>
                                <a:ea typeface="+mn-ea"/>
                                <a:cs typeface="+mn-cs"/>
                              </a:rPr>
                              <m:t>𝐼𝑅</m:t>
                            </m:r>
                          </m:e>
                        </m:d>
                      </m:e>
                      <m:sup>
                        <m:r>
                          <a:rPr lang="en-US" sz="1100" b="0" i="1">
                            <a:solidFill>
                              <a:schemeClr val="tx1"/>
                            </a:solidFill>
                            <a:effectLst/>
                            <a:latin typeface="Cambria Math" panose="02040503050406030204" pitchFamily="18" charset="0"/>
                            <a:ea typeface="+mn-ea"/>
                            <a:cs typeface="+mn-cs"/>
                          </a:rPr>
                          <m:t>𝐺𝑆</m:t>
                        </m:r>
                      </m:sup>
                    </m:sSup>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1</m:t>
                        </m:r>
                      </m:num>
                      <m:den>
                        <m:r>
                          <m:rPr>
                            <m:sty m:val="p"/>
                          </m:rPr>
                          <a:rPr lang="en-US" sz="1100" b="0" i="0">
                            <a:solidFill>
                              <a:schemeClr val="tx1"/>
                            </a:solidFill>
                            <a:effectLst/>
                            <a:latin typeface="Cambria Math" panose="02040503050406030204" pitchFamily="18" charset="0"/>
                            <a:ea typeface="+mn-ea"/>
                            <a:cs typeface="+mn-cs"/>
                          </a:rPr>
                          <m:t>ln</m:t>
                        </m:r>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m:t>
                            </m:r>
                            <m:r>
                              <a:rPr lang="en-US" sz="1100" b="0" i="1">
                                <a:solidFill>
                                  <a:schemeClr val="tx1"/>
                                </a:solidFill>
                                <a:effectLst/>
                                <a:latin typeface="Cambria Math" panose="02040503050406030204" pitchFamily="18" charset="0"/>
                                <a:ea typeface="+mn-ea"/>
                                <a:cs typeface="+mn-cs"/>
                              </a:rPr>
                              <m:t>𝐼𝑅</m:t>
                            </m:r>
                          </m:e>
                        </m:d>
                      </m:den>
                    </m:f>
                  </m:oMath>
                </m:oMathPara>
              </a14:m>
              <a:endParaRPr lang="en-US">
                <a:effectLst/>
              </a:endParaRPr>
            </a:p>
          </xdr:txBody>
        </xdr:sp>
      </mc:Choice>
      <mc:Fallback xmlns="">
        <xdr:sp macro="" textlink="">
          <xdr:nvSpPr>
            <xdr:cNvPr id="20" name="TextBox 19">
              <a:extLst>
                <a:ext uri="{FF2B5EF4-FFF2-40B4-BE49-F238E27FC236}">
                  <a16:creationId xmlns:a16="http://schemas.microsoft.com/office/drawing/2014/main" id="{FD762244-08EA-4067-8EFB-44D6359BA78F}"/>
                </a:ext>
              </a:extLst>
            </xdr:cNvPr>
            <xdr:cNvSpPr txBox="1"/>
          </xdr:nvSpPr>
          <xdr:spPr>
            <a:xfrm>
              <a:off x="501650" y="17437100"/>
              <a:ext cx="1843966" cy="3419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solidFill>
                    <a:schemeClr val="tx1"/>
                  </a:solidFill>
                  <a:effectLst/>
                  <a:latin typeface="+mn-lt"/>
                  <a:ea typeface="+mn-ea"/>
                  <a:cs typeface="+mn-cs"/>
                </a:rPr>
                <a:t>〖𝐺𝑆〗^2 (1−𝐼𝑅)^𝐺𝑆=</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ln(1−𝐼𝑅)</a:t>
              </a:r>
              <a:r>
                <a:rPr lang="en-US" sz="1100" b="0" i="0">
                  <a:solidFill>
                    <a:schemeClr val="tx1"/>
                  </a:solidFill>
                  <a:effectLst/>
                  <a:latin typeface="Cambria Math" panose="02040503050406030204" pitchFamily="18" charset="0"/>
                  <a:ea typeface="+mn-ea"/>
                  <a:cs typeface="+mn-cs"/>
                </a:rPr>
                <a:t> </a:t>
              </a:r>
              <a:endParaRPr lang="en-US">
                <a:effectLst/>
              </a:endParaRPr>
            </a:p>
          </xdr:txBody>
        </xdr:sp>
      </mc:Fallback>
    </mc:AlternateContent>
    <xdr:clientData/>
  </xdr:oneCellAnchor>
  <xdr:oneCellAnchor>
    <xdr:from>
      <xdr:col>4</xdr:col>
      <xdr:colOff>536575</xdr:colOff>
      <xdr:row>100</xdr:row>
      <xdr:rowOff>88900</xdr:rowOff>
    </xdr:from>
    <xdr:ext cx="1286378" cy="386131"/>
    <mc:AlternateContent xmlns:mc="http://schemas.openxmlformats.org/markup-compatibility/2006" xmlns:a14="http://schemas.microsoft.com/office/drawing/2010/main">
      <mc:Choice Requires="a14">
        <xdr:sp macro="" textlink="">
          <xdr:nvSpPr>
            <xdr:cNvPr id="21" name="TextBox 20">
              <a:extLst>
                <a:ext uri="{FF2B5EF4-FFF2-40B4-BE49-F238E27FC236}">
                  <a16:creationId xmlns:a16="http://schemas.microsoft.com/office/drawing/2014/main" id="{8C133394-0F12-4F64-8216-0CF006A1A220}"/>
                </a:ext>
              </a:extLst>
            </xdr:cNvPr>
            <xdr:cNvSpPr txBox="1"/>
          </xdr:nvSpPr>
          <xdr:spPr>
            <a:xfrm>
              <a:off x="3159125" y="18726150"/>
              <a:ext cx="1286378" cy="3861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p>
                      <m:sSupPr>
                        <m:ctrlPr>
                          <a:rPr lang="en-US" sz="1100" b="0" i="1">
                            <a:solidFill>
                              <a:schemeClr val="tx1"/>
                            </a:solidFill>
                            <a:effectLst/>
                            <a:latin typeface="Cambria Math" panose="02040503050406030204" pitchFamily="18" charset="0"/>
                            <a:ea typeface="+mn-ea"/>
                            <a:cs typeface="+mn-cs"/>
                          </a:rPr>
                        </m:ctrlPr>
                      </m:sSupPr>
                      <m:e>
                        <m:r>
                          <a:rPr lang="en-US" sz="1100" b="0" i="1">
                            <a:solidFill>
                              <a:schemeClr val="tx1"/>
                            </a:solidFill>
                            <a:effectLst/>
                            <a:latin typeface="Cambria Math" panose="02040503050406030204" pitchFamily="18" charset="0"/>
                            <a:ea typeface="+mn-ea"/>
                            <a:cs typeface="+mn-cs"/>
                          </a:rPr>
                          <m:t>𝑥</m:t>
                        </m:r>
                      </m:e>
                      <m:sup>
                        <m:r>
                          <a:rPr lang="en-US" sz="1100" b="0" i="1">
                            <a:solidFill>
                              <a:schemeClr val="tx1"/>
                            </a:solidFill>
                            <a:effectLst/>
                            <a:latin typeface="Cambria Math" panose="02040503050406030204" pitchFamily="18" charset="0"/>
                            <a:ea typeface="+mn-ea"/>
                            <a:cs typeface="+mn-cs"/>
                          </a:rPr>
                          <m:t>∗</m:t>
                        </m:r>
                      </m:sup>
                    </m:sSup>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2</m:t>
                        </m:r>
                      </m:num>
                      <m:den>
                        <m:r>
                          <a:rPr lang="en-US" sz="1100" b="0" i="1">
                            <a:solidFill>
                              <a:schemeClr val="tx1"/>
                            </a:solidFill>
                            <a:effectLst/>
                            <a:latin typeface="Cambria Math" panose="02040503050406030204" pitchFamily="18" charset="0"/>
                            <a:ea typeface="+mn-ea"/>
                            <a:cs typeface="+mn-cs"/>
                          </a:rPr>
                          <m:t>𝑙𝑛𝑏</m:t>
                        </m:r>
                      </m:den>
                    </m:f>
                    <m:r>
                      <a:rPr lang="en-US" sz="1100" b="0" i="1">
                        <a:solidFill>
                          <a:schemeClr val="tx1"/>
                        </a:solidFill>
                        <a:effectLst/>
                        <a:latin typeface="Cambria Math" panose="02040503050406030204" pitchFamily="18" charset="0"/>
                        <a:ea typeface="+mn-ea"/>
                        <a:cs typeface="+mn-cs"/>
                      </a:rPr>
                      <m:t>𝑊</m:t>
                    </m:r>
                    <m:d>
                      <m:dPr>
                        <m:ctrlPr>
                          <a:rPr lang="en-US" sz="1100" b="0" i="1">
                            <a:solidFill>
                              <a:schemeClr val="tx1"/>
                            </a:solidFill>
                            <a:effectLst/>
                            <a:latin typeface="Cambria Math" panose="02040503050406030204" pitchFamily="18" charset="0"/>
                            <a:ea typeface="+mn-ea"/>
                            <a:cs typeface="+mn-cs"/>
                          </a:rPr>
                        </m:ctrlPr>
                      </m:dPr>
                      <m:e>
                        <m:f>
                          <m:fPr>
                            <m:ctrlPr>
                              <a:rPr lang="en-US" sz="1100" b="0" i="1">
                                <a:solidFill>
                                  <a:schemeClr val="tx1"/>
                                </a:solidFill>
                                <a:effectLst/>
                                <a:latin typeface="Cambria Math" panose="02040503050406030204" pitchFamily="18" charset="0"/>
                                <a:ea typeface="+mn-ea"/>
                                <a:cs typeface="+mn-cs"/>
                              </a:rPr>
                            </m:ctrlPr>
                          </m:fPr>
                          <m:num>
                            <m:rad>
                              <m:radPr>
                                <m:degHide m:val="on"/>
                                <m:ctrlPr>
                                  <a:rPr lang="en-US" sz="1100" b="0" i="1">
                                    <a:solidFill>
                                      <a:schemeClr val="tx1"/>
                                    </a:solidFill>
                                    <a:effectLst/>
                                    <a:latin typeface="Cambria Math" panose="02040503050406030204" pitchFamily="18" charset="0"/>
                                    <a:ea typeface="+mn-ea"/>
                                    <a:cs typeface="+mn-cs"/>
                                  </a:rPr>
                                </m:ctrlPr>
                              </m:radPr>
                              <m:deg/>
                              <m:e>
                                <m:r>
                                  <a:rPr lang="en-US" sz="1100" b="0" i="1">
                                    <a:solidFill>
                                      <a:schemeClr val="tx1"/>
                                    </a:solidFill>
                                    <a:effectLst/>
                                    <a:latin typeface="Cambria Math" panose="02040503050406030204" pitchFamily="18" charset="0"/>
                                    <a:ea typeface="+mn-ea"/>
                                    <a:cs typeface="+mn-cs"/>
                                  </a:rPr>
                                  <m:t>𝑎</m:t>
                                </m:r>
                              </m:e>
                            </m:rad>
                            <m:r>
                              <a:rPr lang="en-US" sz="1100" b="0" i="1">
                                <a:solidFill>
                                  <a:schemeClr val="tx1"/>
                                </a:solidFill>
                                <a:effectLst/>
                                <a:latin typeface="Cambria Math" panose="02040503050406030204" pitchFamily="18" charset="0"/>
                                <a:ea typeface="+mn-ea"/>
                                <a:cs typeface="+mn-cs"/>
                              </a:rPr>
                              <m:t>𝑙𝑛𝑏</m:t>
                            </m:r>
                          </m:num>
                          <m:den>
                            <m:r>
                              <a:rPr lang="en-US" sz="1100" b="0" i="1">
                                <a:solidFill>
                                  <a:schemeClr val="tx1"/>
                                </a:solidFill>
                                <a:effectLst/>
                                <a:latin typeface="Cambria Math" panose="02040503050406030204" pitchFamily="18" charset="0"/>
                                <a:ea typeface="+mn-ea"/>
                                <a:cs typeface="+mn-cs"/>
                              </a:rPr>
                              <m:t>2</m:t>
                            </m:r>
                          </m:den>
                        </m:f>
                      </m:e>
                    </m:d>
                  </m:oMath>
                </m:oMathPara>
              </a14:m>
              <a:endParaRPr lang="en-US">
                <a:effectLst/>
              </a:endParaRPr>
            </a:p>
          </xdr:txBody>
        </xdr:sp>
      </mc:Choice>
      <mc:Fallback xmlns="">
        <xdr:sp macro="" textlink="">
          <xdr:nvSpPr>
            <xdr:cNvPr id="21" name="TextBox 20">
              <a:extLst>
                <a:ext uri="{FF2B5EF4-FFF2-40B4-BE49-F238E27FC236}">
                  <a16:creationId xmlns:a16="http://schemas.microsoft.com/office/drawing/2014/main" id="{8C133394-0F12-4F64-8216-0CF006A1A220}"/>
                </a:ext>
              </a:extLst>
            </xdr:cNvPr>
            <xdr:cNvSpPr txBox="1"/>
          </xdr:nvSpPr>
          <xdr:spPr>
            <a:xfrm>
              <a:off x="3159125" y="18726150"/>
              <a:ext cx="1286378" cy="3861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𝑥^∗=2/𝑙𝑛𝑏 𝑊((√𝑎 𝑙𝑛𝑏)/2)</a:t>
              </a:r>
              <a:endParaRPr lang="en-US">
                <a:effectLst/>
              </a:endParaRPr>
            </a:p>
          </xdr:txBody>
        </xdr:sp>
      </mc:Fallback>
    </mc:AlternateContent>
    <xdr:clientData/>
  </xdr:oneCellAnchor>
  <xdr:twoCellAnchor>
    <xdr:from>
      <xdr:col>3</xdr:col>
      <xdr:colOff>9525</xdr:colOff>
      <xdr:row>123</xdr:row>
      <xdr:rowOff>6350</xdr:rowOff>
    </xdr:from>
    <xdr:to>
      <xdr:col>10</xdr:col>
      <xdr:colOff>130175</xdr:colOff>
      <xdr:row>137</xdr:row>
      <xdr:rowOff>171450</xdr:rowOff>
    </xdr:to>
    <xdr:graphicFrame macro="">
      <xdr:nvGraphicFramePr>
        <xdr:cNvPr id="22" name="Chart 21">
          <a:extLst>
            <a:ext uri="{FF2B5EF4-FFF2-40B4-BE49-F238E27FC236}">
              <a16:creationId xmlns:a16="http://schemas.microsoft.com/office/drawing/2014/main" id="{4092AF6B-2D20-43C1-8E9C-4F699CB315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31</xdr:col>
      <xdr:colOff>101600</xdr:colOff>
      <xdr:row>17</xdr:row>
      <xdr:rowOff>69850</xdr:rowOff>
    </xdr:from>
    <xdr:to>
      <xdr:col>32</xdr:col>
      <xdr:colOff>339036</xdr:colOff>
      <xdr:row>18</xdr:row>
      <xdr:rowOff>153947</xdr:rowOff>
    </xdr:to>
    <xdr:pic>
      <xdr:nvPicPr>
        <xdr:cNvPr id="37" name="Picture 36">
          <a:extLst>
            <a:ext uri="{FF2B5EF4-FFF2-40B4-BE49-F238E27FC236}">
              <a16:creationId xmlns:a16="http://schemas.microsoft.com/office/drawing/2014/main" id="{B89F7A5F-00CC-4AF5-B836-B79718A70514}"/>
            </a:ext>
          </a:extLst>
        </xdr:cNvPr>
        <xdr:cNvPicPr>
          <a:picLocks noChangeAspect="1"/>
        </xdr:cNvPicPr>
      </xdr:nvPicPr>
      <xdr:blipFill>
        <a:blip xmlns:r="http://schemas.openxmlformats.org/officeDocument/2006/relationships" r:embed="rId4"/>
        <a:stretch>
          <a:fillRect/>
        </a:stretch>
      </xdr:blipFill>
      <xdr:spPr>
        <a:xfrm>
          <a:off x="20624800" y="3206750"/>
          <a:ext cx="841321" cy="268247"/>
        </a:xfrm>
        <a:prstGeom prst="rect">
          <a:avLst/>
        </a:prstGeom>
      </xdr:spPr>
    </xdr:pic>
    <xdr:clientData/>
  </xdr:twoCellAnchor>
  <xdr:twoCellAnchor editAs="oneCell">
    <xdr:from>
      <xdr:col>25</xdr:col>
      <xdr:colOff>0</xdr:colOff>
      <xdr:row>35</xdr:row>
      <xdr:rowOff>0</xdr:rowOff>
    </xdr:from>
    <xdr:to>
      <xdr:col>32</xdr:col>
      <xdr:colOff>307864</xdr:colOff>
      <xdr:row>49</xdr:row>
      <xdr:rowOff>110221</xdr:rowOff>
    </xdr:to>
    <xdr:pic>
      <xdr:nvPicPr>
        <xdr:cNvPr id="24" name="Picture 23">
          <a:extLst>
            <a:ext uri="{FF2B5EF4-FFF2-40B4-BE49-F238E27FC236}">
              <a16:creationId xmlns:a16="http://schemas.microsoft.com/office/drawing/2014/main" id="{9CD1261D-B192-4D7D-9F09-D5751EFBEF68}"/>
            </a:ext>
          </a:extLst>
        </xdr:cNvPr>
        <xdr:cNvPicPr>
          <a:picLocks noChangeAspect="1"/>
        </xdr:cNvPicPr>
      </xdr:nvPicPr>
      <xdr:blipFill>
        <a:blip xmlns:r="http://schemas.openxmlformats.org/officeDocument/2006/relationships" r:embed="rId5"/>
        <a:stretch>
          <a:fillRect/>
        </a:stretch>
      </xdr:blipFill>
      <xdr:spPr>
        <a:xfrm>
          <a:off x="16865600" y="6477000"/>
          <a:ext cx="4584589" cy="2755631"/>
        </a:xfrm>
        <a:prstGeom prst="rect">
          <a:avLst/>
        </a:prstGeom>
      </xdr:spPr>
    </xdr:pic>
    <xdr:clientData/>
  </xdr:twoCellAnchor>
  <xdr:twoCellAnchor>
    <xdr:from>
      <xdr:col>28</xdr:col>
      <xdr:colOff>590550</xdr:colOff>
      <xdr:row>44</xdr:row>
      <xdr:rowOff>165100</xdr:rowOff>
    </xdr:from>
    <xdr:to>
      <xdr:col>28</xdr:col>
      <xdr:colOff>596900</xdr:colOff>
      <xdr:row>47</xdr:row>
      <xdr:rowOff>120650</xdr:rowOff>
    </xdr:to>
    <xdr:cxnSp macro="">
      <xdr:nvCxnSpPr>
        <xdr:cNvPr id="32" name="Straight Connector 31">
          <a:extLst>
            <a:ext uri="{FF2B5EF4-FFF2-40B4-BE49-F238E27FC236}">
              <a16:creationId xmlns:a16="http://schemas.microsoft.com/office/drawing/2014/main" id="{ADC8BC08-C8CA-4BC1-8DBA-343795C1682F}"/>
            </a:ext>
          </a:extLst>
        </xdr:cNvPr>
        <xdr:cNvCxnSpPr/>
      </xdr:nvCxnSpPr>
      <xdr:spPr>
        <a:xfrm>
          <a:off x="19284950" y="8356600"/>
          <a:ext cx="6350" cy="533400"/>
        </a:xfrm>
        <a:prstGeom prst="line">
          <a:avLst/>
        </a:prstGeom>
        <a:ln w="28575">
          <a:solidFill>
            <a:sysClr val="windowText" lastClr="000000"/>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25</xdr:col>
      <xdr:colOff>0</xdr:colOff>
      <xdr:row>17</xdr:row>
      <xdr:rowOff>0</xdr:rowOff>
    </xdr:from>
    <xdr:to>
      <xdr:col>32</xdr:col>
      <xdr:colOff>307864</xdr:colOff>
      <xdr:row>31</xdr:row>
      <xdr:rowOff>187056</xdr:rowOff>
    </xdr:to>
    <xdr:pic>
      <xdr:nvPicPr>
        <xdr:cNvPr id="5" name="Picture 4">
          <a:extLst>
            <a:ext uri="{FF2B5EF4-FFF2-40B4-BE49-F238E27FC236}">
              <a16:creationId xmlns:a16="http://schemas.microsoft.com/office/drawing/2014/main" id="{298F0D0C-5CFB-42A8-80E8-D7CD3FE608F3}"/>
            </a:ext>
          </a:extLst>
        </xdr:cNvPr>
        <xdr:cNvPicPr>
          <a:picLocks noChangeAspect="1"/>
        </xdr:cNvPicPr>
      </xdr:nvPicPr>
      <xdr:blipFill>
        <a:blip xmlns:r="http://schemas.openxmlformats.org/officeDocument/2006/relationships" r:embed="rId6"/>
        <a:stretch>
          <a:fillRect/>
        </a:stretch>
      </xdr:blipFill>
      <xdr:spPr>
        <a:xfrm>
          <a:off x="16865600" y="3136900"/>
          <a:ext cx="4584589" cy="2755631"/>
        </a:xfrm>
        <a:prstGeom prst="rect">
          <a:avLst/>
        </a:prstGeom>
      </xdr:spPr>
    </xdr:pic>
    <xdr:clientData/>
  </xdr:twoCellAnchor>
</xdr:wsDr>
</file>

<file path=xl/drawings/drawing3.xml><?xml version="1.0" encoding="utf-8"?>
<c:userShapes xmlns:c="http://schemas.openxmlformats.org/drawingml/2006/chart">
  <cdr:relSizeAnchor xmlns:cdr="http://schemas.openxmlformats.org/drawingml/2006/chartDrawing">
    <cdr:from>
      <cdr:x>0.71459</cdr:x>
      <cdr:y>0.25694</cdr:y>
    </cdr:from>
    <cdr:to>
      <cdr:x>0.94653</cdr:x>
      <cdr:y>0.35648</cdr:y>
    </cdr:to>
    <cdr:sp macro="" textlink="">
      <cdr:nvSpPr>
        <cdr:cNvPr id="2" name="TextBox 1">
          <a:extLst xmlns:a="http://schemas.openxmlformats.org/drawingml/2006/main">
            <a:ext uri="{FF2B5EF4-FFF2-40B4-BE49-F238E27FC236}">
              <a16:creationId xmlns:a16="http://schemas.microsoft.com/office/drawing/2014/main" id="{F6243EED-C26F-45F1-AD15-7322DAB36E37}"/>
            </a:ext>
          </a:extLst>
        </cdr:cNvPr>
        <cdr:cNvSpPr txBox="1"/>
      </cdr:nvSpPr>
      <cdr:spPr>
        <a:xfrm xmlns:a="http://schemas.openxmlformats.org/drawingml/2006/main">
          <a:off x="3267085" y="704838"/>
          <a:ext cx="1060430" cy="27305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b="1"/>
            <a:t>E[#Total</a:t>
          </a:r>
          <a:r>
            <a:rPr lang="en-US" sz="1100" b="1" baseline="0"/>
            <a:t> Tests]</a:t>
          </a:r>
          <a:endParaRPr lang="en-US" sz="1100" b="1"/>
        </a:p>
      </cdr:txBody>
    </cdr:sp>
  </cdr:relSizeAnchor>
  <cdr:relSizeAnchor xmlns:cdr="http://schemas.openxmlformats.org/drawingml/2006/chartDrawing">
    <cdr:from>
      <cdr:x>0.70417</cdr:x>
      <cdr:y>0.39583</cdr:y>
    </cdr:from>
    <cdr:to>
      <cdr:x>1</cdr:x>
      <cdr:y>0.49537</cdr:y>
    </cdr:to>
    <cdr:sp macro="" textlink="">
      <cdr:nvSpPr>
        <cdr:cNvPr id="3" name="TextBox 1">
          <a:extLst xmlns:a="http://schemas.openxmlformats.org/drawingml/2006/main">
            <a:ext uri="{FF2B5EF4-FFF2-40B4-BE49-F238E27FC236}">
              <a16:creationId xmlns:a16="http://schemas.microsoft.com/office/drawing/2014/main" id="{6BD54B9A-EE36-4B10-8447-718F3F5AC285}"/>
            </a:ext>
          </a:extLst>
        </cdr:cNvPr>
        <cdr:cNvSpPr txBox="1"/>
      </cdr:nvSpPr>
      <cdr:spPr>
        <a:xfrm xmlns:a="http://schemas.openxmlformats.org/drawingml/2006/main">
          <a:off x="3219465" y="1085841"/>
          <a:ext cx="1352535" cy="27305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b="1">
              <a:solidFill>
                <a:schemeClr val="accent2"/>
              </a:solidFill>
            </a:rPr>
            <a:t>E[#Pos</a:t>
          </a:r>
          <a:r>
            <a:rPr lang="en-US" sz="1100" b="1" baseline="0">
              <a:solidFill>
                <a:schemeClr val="accent2"/>
              </a:solidFill>
            </a:rPr>
            <a:t> Group Tests]</a:t>
          </a:r>
          <a:endParaRPr lang="en-US" sz="1100" b="1">
            <a:solidFill>
              <a:schemeClr val="accent2"/>
            </a:solidFill>
          </a:endParaRPr>
        </a:p>
      </cdr:txBody>
    </cdr:sp>
  </cdr:relSizeAnchor>
  <cdr:relSizeAnchor xmlns:cdr="http://schemas.openxmlformats.org/drawingml/2006/chartDrawing">
    <cdr:from>
      <cdr:x>0.70973</cdr:x>
      <cdr:y>0.70602</cdr:y>
    </cdr:from>
    <cdr:to>
      <cdr:x>0.98125</cdr:x>
      <cdr:y>0.80555</cdr:y>
    </cdr:to>
    <cdr:sp macro="" textlink="">
      <cdr:nvSpPr>
        <cdr:cNvPr id="4" name="TextBox 1">
          <a:extLst xmlns:a="http://schemas.openxmlformats.org/drawingml/2006/main">
            <a:ext uri="{FF2B5EF4-FFF2-40B4-BE49-F238E27FC236}">
              <a16:creationId xmlns:a16="http://schemas.microsoft.com/office/drawing/2014/main" id="{9994BE04-8DA6-49C9-B931-0979CA2391F7}"/>
            </a:ext>
          </a:extLst>
        </cdr:cNvPr>
        <cdr:cNvSpPr txBox="1"/>
      </cdr:nvSpPr>
      <cdr:spPr>
        <a:xfrm xmlns:a="http://schemas.openxmlformats.org/drawingml/2006/main">
          <a:off x="3244866" y="1936760"/>
          <a:ext cx="1241410" cy="27303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b="1" baseline="0">
              <a:solidFill>
                <a:srgbClr val="0070C0"/>
              </a:solidFill>
            </a:rPr>
            <a:t>#Groups Tested</a:t>
          </a:r>
          <a:endParaRPr lang="en-US" sz="1100" b="1">
            <a:solidFill>
              <a:srgbClr val="0070C0"/>
            </a:solidFill>
          </a:endParaRPr>
        </a:p>
      </cdr:txBody>
    </cdr:sp>
  </cdr:relSizeAnchor>
  <cdr:relSizeAnchor xmlns:cdr="http://schemas.openxmlformats.org/drawingml/2006/chartDrawing">
    <cdr:from>
      <cdr:x>0.13542</cdr:x>
      <cdr:y>0.11343</cdr:y>
    </cdr:from>
    <cdr:to>
      <cdr:x>0.91319</cdr:x>
      <cdr:y>0.11343</cdr:y>
    </cdr:to>
    <cdr:cxnSp macro="">
      <cdr:nvCxnSpPr>
        <cdr:cNvPr id="9" name="Straight Connector 8">
          <a:extLst xmlns:a="http://schemas.openxmlformats.org/drawingml/2006/main">
            <a:ext uri="{FF2B5EF4-FFF2-40B4-BE49-F238E27FC236}">
              <a16:creationId xmlns:a16="http://schemas.microsoft.com/office/drawing/2014/main" id="{B331CD2D-EDA5-4D4C-B714-FB0BA238C818}"/>
            </a:ext>
          </a:extLst>
        </cdr:cNvPr>
        <cdr:cNvCxnSpPr/>
      </cdr:nvCxnSpPr>
      <cdr:spPr>
        <a:xfrm xmlns:a="http://schemas.openxmlformats.org/drawingml/2006/main">
          <a:off x="619125" y="311150"/>
          <a:ext cx="3556000" cy="0"/>
        </a:xfrm>
        <a:prstGeom xmlns:a="http://schemas.openxmlformats.org/drawingml/2006/main" prst="line">
          <a:avLst/>
        </a:prstGeom>
        <a:ln xmlns:a="http://schemas.openxmlformats.org/drawingml/2006/main" w="38100">
          <a:solidFill>
            <a:srgbClr val="FF0000"/>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0.69028</cdr:x>
      <cdr:y>0.10648</cdr:y>
    </cdr:from>
    <cdr:to>
      <cdr:x>0.94097</cdr:x>
      <cdr:y>0.20602</cdr:y>
    </cdr:to>
    <cdr:sp macro="" textlink="">
      <cdr:nvSpPr>
        <cdr:cNvPr id="10" name="TextBox 1">
          <a:extLst xmlns:a="http://schemas.openxmlformats.org/drawingml/2006/main">
            <a:ext uri="{FF2B5EF4-FFF2-40B4-BE49-F238E27FC236}">
              <a16:creationId xmlns:a16="http://schemas.microsoft.com/office/drawing/2014/main" id="{943A2C81-B0BA-4D74-8600-1381FAD34B10}"/>
            </a:ext>
          </a:extLst>
        </cdr:cNvPr>
        <cdr:cNvSpPr txBox="1"/>
      </cdr:nvSpPr>
      <cdr:spPr>
        <a:xfrm xmlns:a="http://schemas.openxmlformats.org/drawingml/2006/main">
          <a:off x="3155949" y="292100"/>
          <a:ext cx="1146175" cy="27305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b="1">
              <a:solidFill>
                <a:srgbClr val="FF0000"/>
              </a:solidFill>
            </a:rPr>
            <a:t>Individual Tests</a:t>
          </a:r>
        </a:p>
      </cdr:txBody>
    </cdr:sp>
  </cdr:relSizeAnchor>
  <cdr:relSizeAnchor xmlns:cdr="http://schemas.openxmlformats.org/drawingml/2006/chartDrawing">
    <cdr:from>
      <cdr:x>0.36181</cdr:x>
      <cdr:y>0.00463</cdr:y>
    </cdr:from>
    <cdr:to>
      <cdr:x>0.70833</cdr:x>
      <cdr:y>0.10417</cdr:y>
    </cdr:to>
    <cdr:grpSp>
      <cdr:nvGrpSpPr>
        <cdr:cNvPr id="14" name="Group 13">
          <a:extLst xmlns:a="http://schemas.openxmlformats.org/drawingml/2006/main">
            <a:ext uri="{FF2B5EF4-FFF2-40B4-BE49-F238E27FC236}">
              <a16:creationId xmlns:a16="http://schemas.microsoft.com/office/drawing/2014/main" id="{3039BA1A-8AD7-4D82-B34F-1A8704DF860F}"/>
            </a:ext>
          </a:extLst>
        </cdr:cNvPr>
        <cdr:cNvGrpSpPr/>
      </cdr:nvGrpSpPr>
      <cdr:grpSpPr>
        <a:xfrm xmlns:a="http://schemas.openxmlformats.org/drawingml/2006/main">
          <a:off x="1654195" y="13139"/>
          <a:ext cx="1584290" cy="282476"/>
          <a:chOff x="1203325" y="0"/>
          <a:chExt cx="1584325" cy="273050"/>
        </a:xfrm>
      </cdr:grpSpPr>
      <cdr:sp macro="" textlink="">
        <cdr:nvSpPr>
          <cdr:cNvPr id="12" name="TextBox 22">
            <a:extLst xmlns:a="http://schemas.openxmlformats.org/drawingml/2006/main">
              <a:ext uri="{FF2B5EF4-FFF2-40B4-BE49-F238E27FC236}">
                <a16:creationId xmlns:a16="http://schemas.microsoft.com/office/drawing/2014/main" id="{C2F0DF35-5041-4ACE-AC1C-73F532D3F16E}"/>
              </a:ext>
            </a:extLst>
          </cdr:cNvPr>
          <cdr:cNvSpPr txBox="1"/>
        </cdr:nvSpPr>
        <cdr:spPr>
          <a:xfrm xmlns:a="http://schemas.openxmlformats.org/drawingml/2006/main">
            <a:off x="1203325" y="0"/>
            <a:ext cx="1139825" cy="266700"/>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100" b="1">
                <a:solidFill>
                  <a:srgbClr val="C00000"/>
                </a:solidFill>
              </a:rPr>
              <a:t>Infection</a:t>
            </a:r>
            <a:r>
              <a:rPr lang="en-US" sz="1100" b="1" baseline="0">
                <a:solidFill>
                  <a:srgbClr val="C00000"/>
                </a:solidFill>
              </a:rPr>
              <a:t> Rate</a:t>
            </a:r>
            <a:r>
              <a:rPr lang="en-US" sz="1100" b="1">
                <a:solidFill>
                  <a:srgbClr val="C00000"/>
                </a:solidFill>
              </a:rPr>
              <a:t> =</a:t>
            </a:r>
          </a:p>
        </cdr:txBody>
      </cdr:sp>
      <cdr:sp macro="" textlink="Analytical!$O$16">
        <cdr:nvSpPr>
          <cdr:cNvPr id="13" name="TextBox 23">
            <a:extLst xmlns:a="http://schemas.openxmlformats.org/drawingml/2006/main">
              <a:ext uri="{FF2B5EF4-FFF2-40B4-BE49-F238E27FC236}">
                <a16:creationId xmlns:a16="http://schemas.microsoft.com/office/drawing/2014/main" id="{5962ACEB-D06B-4A89-9C77-548FF2D996D7}"/>
              </a:ext>
            </a:extLst>
          </cdr:cNvPr>
          <cdr:cNvSpPr txBox="1"/>
        </cdr:nvSpPr>
        <cdr:spPr>
          <a:xfrm xmlns:a="http://schemas.openxmlformats.org/drawingml/2006/main">
            <a:off x="2197100" y="6350"/>
            <a:ext cx="590550" cy="2667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7956F1C8-54C9-4AE5-9EB8-4376EA04D360}" type="TxLink">
              <a:rPr lang="en-US" sz="1100" b="1" i="0" u="none" strike="noStrike">
                <a:solidFill>
                  <a:srgbClr val="C00000"/>
                </a:solidFill>
                <a:latin typeface="Calibri"/>
                <a:cs typeface="Calibri"/>
              </a:rPr>
              <a:pPr/>
              <a:t>5.0%</a:t>
            </a:fld>
            <a:endParaRPr lang="en-US" sz="1100" b="1">
              <a:solidFill>
                <a:srgbClr val="C00000"/>
              </a:solidFill>
            </a:endParaRPr>
          </a:p>
        </cdr:txBody>
      </cdr:sp>
    </cdr:grpSp>
  </cdr:relSizeAnchor>
  <cdr:relSizeAnchor xmlns:cdr="http://schemas.openxmlformats.org/drawingml/2006/chartDrawing">
    <cdr:from>
      <cdr:x>0.24444</cdr:x>
      <cdr:y>0.875</cdr:y>
    </cdr:from>
    <cdr:to>
      <cdr:x>0.38264</cdr:x>
      <cdr:y>0.97454</cdr:y>
    </cdr:to>
    <cdr:sp macro="" textlink="">
      <cdr:nvSpPr>
        <cdr:cNvPr id="18" name="TextBox 1">
          <a:extLst xmlns:a="http://schemas.openxmlformats.org/drawingml/2006/main">
            <a:ext uri="{FF2B5EF4-FFF2-40B4-BE49-F238E27FC236}">
              <a16:creationId xmlns:a16="http://schemas.microsoft.com/office/drawing/2014/main" id="{0E9FBB18-F6EF-4DF1-8287-CF9DDD87AE3A}"/>
            </a:ext>
          </a:extLst>
        </cdr:cNvPr>
        <cdr:cNvSpPr txBox="1"/>
      </cdr:nvSpPr>
      <cdr:spPr>
        <a:xfrm xmlns:a="http://schemas.openxmlformats.org/drawingml/2006/main">
          <a:off x="1117600" y="2400300"/>
          <a:ext cx="631825" cy="27305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b="1"/>
            <a:t>GS*=5</a:t>
          </a:r>
        </a:p>
      </cdr:txBody>
    </cdr:sp>
  </cdr:relSizeAnchor>
</c:userShapes>
</file>

<file path=xl/drawings/drawing4.xml><?xml version="1.0" encoding="utf-8"?>
<xdr:wsDr xmlns:xdr="http://schemas.openxmlformats.org/drawingml/2006/spreadsheetDrawing" xmlns:a="http://schemas.openxmlformats.org/drawingml/2006/main">
  <xdr:twoCellAnchor>
    <xdr:from>
      <xdr:col>15</xdr:col>
      <xdr:colOff>9525</xdr:colOff>
      <xdr:row>8</xdr:row>
      <xdr:rowOff>6350</xdr:rowOff>
    </xdr:from>
    <xdr:to>
      <xdr:col>22</xdr:col>
      <xdr:colOff>314325</xdr:colOff>
      <xdr:row>22</xdr:row>
      <xdr:rowOff>171450</xdr:rowOff>
    </xdr:to>
    <xdr:graphicFrame macro="">
      <xdr:nvGraphicFramePr>
        <xdr:cNvPr id="3" name="Chart 2">
          <a:extLst>
            <a:ext uri="{FF2B5EF4-FFF2-40B4-BE49-F238E27FC236}">
              <a16:creationId xmlns:a16="http://schemas.microsoft.com/office/drawing/2014/main" id="{521FD866-CCFB-4493-8C8C-31A14C3900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358775</xdr:colOff>
      <xdr:row>16</xdr:row>
      <xdr:rowOff>0</xdr:rowOff>
    </xdr:from>
    <xdr:to>
      <xdr:col>35</xdr:col>
      <xdr:colOff>53975</xdr:colOff>
      <xdr:row>30</xdr:row>
      <xdr:rowOff>165100</xdr:rowOff>
    </xdr:to>
    <xdr:graphicFrame macro="">
      <xdr:nvGraphicFramePr>
        <xdr:cNvPr id="4" name="Chart 3">
          <a:extLst>
            <a:ext uri="{FF2B5EF4-FFF2-40B4-BE49-F238E27FC236}">
              <a16:creationId xmlns:a16="http://schemas.microsoft.com/office/drawing/2014/main" id="{7AB48760-AC52-49EA-8F4E-03EA5723EF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28</xdr:col>
      <xdr:colOff>558800</xdr:colOff>
      <xdr:row>3</xdr:row>
      <xdr:rowOff>165100</xdr:rowOff>
    </xdr:from>
    <xdr:to>
      <xdr:col>34</xdr:col>
      <xdr:colOff>139295</xdr:colOff>
      <xdr:row>6</xdr:row>
      <xdr:rowOff>3126</xdr:rowOff>
    </xdr:to>
    <xdr:pic>
      <xdr:nvPicPr>
        <xdr:cNvPr id="5" name="Picture 4">
          <a:extLst>
            <a:ext uri="{FF2B5EF4-FFF2-40B4-BE49-F238E27FC236}">
              <a16:creationId xmlns:a16="http://schemas.microsoft.com/office/drawing/2014/main" id="{C9610DCB-BDF2-41AE-8AB1-A11D8337C1A3}"/>
            </a:ext>
          </a:extLst>
        </xdr:cNvPr>
        <xdr:cNvPicPr>
          <a:picLocks noChangeAspect="1"/>
        </xdr:cNvPicPr>
      </xdr:nvPicPr>
      <xdr:blipFill>
        <a:blip xmlns:r="http://schemas.openxmlformats.org/officeDocument/2006/relationships" r:embed="rId3"/>
        <a:stretch>
          <a:fillRect/>
        </a:stretch>
      </xdr:blipFill>
      <xdr:spPr>
        <a:xfrm>
          <a:off x="19602450" y="717550"/>
          <a:ext cx="3238095" cy="390476"/>
        </a:xfrm>
        <a:prstGeom prst="rect">
          <a:avLst/>
        </a:prstGeom>
      </xdr:spPr>
    </xdr:pic>
    <xdr:clientData/>
  </xdr:twoCellAnchor>
  <xdr:twoCellAnchor editAs="oneCell">
    <xdr:from>
      <xdr:col>39</xdr:col>
      <xdr:colOff>120651</xdr:colOff>
      <xdr:row>2</xdr:row>
      <xdr:rowOff>114300</xdr:rowOff>
    </xdr:from>
    <xdr:to>
      <xdr:col>41</xdr:col>
      <xdr:colOff>50801</xdr:colOff>
      <xdr:row>4</xdr:row>
      <xdr:rowOff>142964</xdr:rowOff>
    </xdr:to>
    <xdr:pic>
      <xdr:nvPicPr>
        <xdr:cNvPr id="11" name="Picture 10">
          <a:extLst>
            <a:ext uri="{FF2B5EF4-FFF2-40B4-BE49-F238E27FC236}">
              <a16:creationId xmlns:a16="http://schemas.microsoft.com/office/drawing/2014/main" id="{9C2D5B7F-D0D2-4160-98AE-0BD7CB36A64A}"/>
            </a:ext>
          </a:extLst>
        </xdr:cNvPr>
        <xdr:cNvPicPr>
          <a:picLocks noChangeAspect="1"/>
        </xdr:cNvPicPr>
      </xdr:nvPicPr>
      <xdr:blipFill>
        <a:blip xmlns:r="http://schemas.openxmlformats.org/officeDocument/2006/relationships" r:embed="rId4"/>
        <a:stretch>
          <a:fillRect/>
        </a:stretch>
      </xdr:blipFill>
      <xdr:spPr>
        <a:xfrm>
          <a:off x="25869901" y="482600"/>
          <a:ext cx="1149350" cy="39696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2</xdr:row>
      <xdr:rowOff>171450</xdr:rowOff>
    </xdr:from>
    <xdr:to>
      <xdr:col>0</xdr:col>
      <xdr:colOff>4110785</xdr:colOff>
      <xdr:row>17</xdr:row>
      <xdr:rowOff>152400</xdr:rowOff>
    </xdr:to>
    <xdr:pic>
      <xdr:nvPicPr>
        <xdr:cNvPr id="2" name="Picture 1" descr="https://static01.nyt.com/images/2020/07/01/science/01virus-testing01/merlin_173144685_aadd1471-00a0-4247-a191-0162db76c67b-jumbo.jpg">
          <a:extLst>
            <a:ext uri="{FF2B5EF4-FFF2-40B4-BE49-F238E27FC236}">
              <a16:creationId xmlns:a16="http://schemas.microsoft.com/office/drawing/2014/main" id="{056E423E-4401-4FEE-AC6C-09AB1350A10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641350"/>
          <a:ext cx="4110785"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xdr:row>
      <xdr:rowOff>19050</xdr:rowOff>
    </xdr:from>
    <xdr:to>
      <xdr:col>0</xdr:col>
      <xdr:colOff>4110785</xdr:colOff>
      <xdr:row>44</xdr:row>
      <xdr:rowOff>0</xdr:rowOff>
    </xdr:to>
    <xdr:pic>
      <xdr:nvPicPr>
        <xdr:cNvPr id="3" name="Picture 2" descr="https://static01.nyt.com/images/2020/07/01/science/01virus-testing02/merlin_172841943_76660849-4240-49ad-954d-104135bdf091-jumbo.jpg">
          <a:extLst>
            <a:ext uri="{FF2B5EF4-FFF2-40B4-BE49-F238E27FC236}">
              <a16:creationId xmlns:a16="http://schemas.microsoft.com/office/drawing/2014/main" id="{C315E525-925E-422A-91EE-1FAF4588FB5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6750050"/>
          <a:ext cx="4110785"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youtube.com/watch?v=sWgNCra93D8" TargetMode="External"/><Relationship Id="rId2" Type="http://schemas.openxmlformats.org/officeDocument/2006/relationships/hyperlink" Target="https://www.youtube.com/watch?v=sWgNCra93D8" TargetMode="External"/><Relationship Id="rId1" Type="http://schemas.openxmlformats.org/officeDocument/2006/relationships/hyperlink" Target="https://www.youtube.com/watch?v=sWgNCra93D8"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2.bin"/><Relationship Id="rId1" Type="http://schemas.openxmlformats.org/officeDocument/2006/relationships/hyperlink" Target="https://nyti.ms/2NNntDT"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nytimes.com/2020/05/14/world/asia/coronavirus-testing-china-wuhan.html" TargetMode="External"/><Relationship Id="rId13" Type="http://schemas.openxmlformats.org/officeDocument/2006/relationships/printerSettings" Target="../printerSettings/printerSettings3.bin"/><Relationship Id="rId3" Type="http://schemas.openxmlformats.org/officeDocument/2006/relationships/hyperlink" Target="https://academic.oup.com/ajcp/article/153/6/715/5822023" TargetMode="External"/><Relationship Id="rId7" Type="http://schemas.openxmlformats.org/officeDocument/2006/relationships/hyperlink" Target="https://www.nytimes.com/2020/05/14/world/asia/coronavirus-testing-china-wuhan.html" TargetMode="External"/><Relationship Id="rId12" Type="http://schemas.openxmlformats.org/officeDocument/2006/relationships/hyperlink" Target="https://www.nytimes.com/2020/07/01/health/coronavirus-pooled-testing.html" TargetMode="External"/><Relationship Id="rId2" Type="http://schemas.openxmlformats.org/officeDocument/2006/relationships/hyperlink" Target="http://faculty.haas.berkeley.edu/ned/GroupTestingInAPandemic.pdf" TargetMode="External"/><Relationship Id="rId1" Type="http://schemas.openxmlformats.org/officeDocument/2006/relationships/hyperlink" Target="http://faculty.haas.berkeley.edu/ned/GroupTestingInAPandemic.pdf" TargetMode="External"/><Relationship Id="rId6" Type="http://schemas.openxmlformats.org/officeDocument/2006/relationships/hyperlink" Target="https://projecteuclid.org/euclid.aoms/1177731363" TargetMode="External"/><Relationship Id="rId11" Type="http://schemas.openxmlformats.org/officeDocument/2006/relationships/hyperlink" Target="https://www.nytimes.com/2020/07/01/health/coronavirus-pooled-testing.html" TargetMode="External"/><Relationship Id="rId5" Type="http://schemas.openxmlformats.org/officeDocument/2006/relationships/hyperlink" Target="https://projecteuclid.org/euclid.aoms/1177731363" TargetMode="External"/><Relationship Id="rId10" Type="http://schemas.openxmlformats.org/officeDocument/2006/relationships/hyperlink" Target="https://www.nytimes.com/2020/08/18/health/coronavirus-pool-testing.html" TargetMode="External"/><Relationship Id="rId4" Type="http://schemas.openxmlformats.org/officeDocument/2006/relationships/hyperlink" Target="https://academic.oup.com/ajcp/article/153/6/715/5822023" TargetMode="External"/><Relationship Id="rId9" Type="http://schemas.openxmlformats.org/officeDocument/2006/relationships/hyperlink" Target="https://www.nytimes.com/2020/08/18/health/coronavirus-pool-test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20B12-E225-4602-941C-8759197959F6}">
  <dimension ref="A1:I1000"/>
  <sheetViews>
    <sheetView tabSelected="1" workbookViewId="0">
      <selection activeCell="E2" sqref="E2"/>
    </sheetView>
  </sheetViews>
  <sheetFormatPr defaultRowHeight="15" x14ac:dyDescent="0.25"/>
  <cols>
    <col min="1" max="1" width="7.7109375" customWidth="1"/>
    <col min="2" max="2" width="11.85546875" bestFit="1" customWidth="1"/>
    <col min="4" max="4" width="9.42578125" customWidth="1"/>
    <col min="5" max="5" width="16.140625" customWidth="1"/>
    <col min="6" max="6" width="14.7109375" customWidth="1"/>
    <col min="26" max="26" width="11.85546875" bestFit="1" customWidth="1"/>
    <col min="27" max="27" width="14.140625" bestFit="1" customWidth="1"/>
    <col min="28" max="28" width="13.5703125" bestFit="1" customWidth="1"/>
    <col min="29" max="29" width="14.140625" bestFit="1" customWidth="1"/>
    <col min="30" max="30" width="13.5703125" bestFit="1" customWidth="1"/>
  </cols>
  <sheetData>
    <row r="1" spans="1:9" x14ac:dyDescent="0.25">
      <c r="A1" s="11">
        <v>0.05</v>
      </c>
      <c r="B1" s="12" t="s">
        <v>55</v>
      </c>
      <c r="C1">
        <f t="shared" ref="C1:C64" ca="1" si="0">IF(RAND()&lt;InfectionRate,1,0)</f>
        <v>0</v>
      </c>
      <c r="D1">
        <f ca="1">SUM(C1:C1000)</f>
        <v>43</v>
      </c>
      <c r="E1" t="s">
        <v>166</v>
      </c>
      <c r="G1">
        <f ca="1">SUM(OFFSET($C$1,(ROW()-1)*$D$3,0,$D$3,1))</f>
        <v>7</v>
      </c>
      <c r="H1">
        <f ca="1">SUM(G1:G500)</f>
        <v>43</v>
      </c>
      <c r="I1" t="s">
        <v>52</v>
      </c>
    </row>
    <row r="2" spans="1:9" x14ac:dyDescent="0.25">
      <c r="C2">
        <f t="shared" ca="1" si="0"/>
        <v>0</v>
      </c>
      <c r="G2">
        <f t="shared" ref="G2:G65" ca="1" si="1">SUM(OFFSET($C$1,(ROW()-1)*$D$3,0,$D$3,1))</f>
        <v>3</v>
      </c>
      <c r="H2">
        <f ca="1">COUNTIF(G1:G500,"&gt;0")</f>
        <v>10</v>
      </c>
      <c r="I2" t="s">
        <v>167</v>
      </c>
    </row>
    <row r="3" spans="1:9" x14ac:dyDescent="0.25">
      <c r="A3" s="24"/>
      <c r="C3">
        <f t="shared" ca="1" si="0"/>
        <v>0</v>
      </c>
      <c r="D3" s="13">
        <v>100</v>
      </c>
      <c r="E3" t="s">
        <v>60</v>
      </c>
      <c r="G3">
        <f t="shared" ca="1" si="1"/>
        <v>3</v>
      </c>
      <c r="H3">
        <f ca="1">H2*D3</f>
        <v>1000</v>
      </c>
      <c r="I3" t="s">
        <v>177</v>
      </c>
    </row>
    <row r="4" spans="1:9" x14ac:dyDescent="0.25">
      <c r="C4">
        <f t="shared" ca="1" si="0"/>
        <v>0</v>
      </c>
      <c r="D4">
        <f>1000/D3</f>
        <v>10</v>
      </c>
      <c r="E4" t="s">
        <v>155</v>
      </c>
      <c r="G4">
        <f t="shared" ca="1" si="1"/>
        <v>5</v>
      </c>
      <c r="H4">
        <f ca="1">D4+H3</f>
        <v>1010</v>
      </c>
      <c r="I4" t="s">
        <v>54</v>
      </c>
    </row>
    <row r="5" spans="1:9" x14ac:dyDescent="0.25">
      <c r="C5">
        <f t="shared" ca="1" si="0"/>
        <v>0</v>
      </c>
      <c r="G5">
        <f t="shared" ca="1" si="1"/>
        <v>5</v>
      </c>
    </row>
    <row r="6" spans="1:9" x14ac:dyDescent="0.25">
      <c r="C6">
        <f t="shared" ca="1" si="0"/>
        <v>0</v>
      </c>
      <c r="D6" s="15">
        <f>(1-InfectionRate)^D3</f>
        <v>5.9205292203340209E-3</v>
      </c>
      <c r="E6" t="s">
        <v>57</v>
      </c>
      <c r="G6">
        <f t="shared" ca="1" si="1"/>
        <v>5</v>
      </c>
    </row>
    <row r="7" spans="1:9" x14ac:dyDescent="0.25">
      <c r="C7">
        <f t="shared" ca="1" si="0"/>
        <v>0</v>
      </c>
      <c r="D7" s="25">
        <f>1-D6</f>
        <v>0.99407947077966596</v>
      </c>
      <c r="E7" t="s">
        <v>156</v>
      </c>
      <c r="G7">
        <f t="shared" ca="1" si="1"/>
        <v>2</v>
      </c>
    </row>
    <row r="8" spans="1:9" x14ac:dyDescent="0.25">
      <c r="C8">
        <f t="shared" ca="1" si="0"/>
        <v>0</v>
      </c>
      <c r="G8">
        <f t="shared" ca="1" si="1"/>
        <v>7</v>
      </c>
    </row>
    <row r="9" spans="1:9" x14ac:dyDescent="0.25">
      <c r="C9">
        <f t="shared" ca="1" si="0"/>
        <v>0</v>
      </c>
      <c r="G9">
        <f t="shared" ca="1" si="1"/>
        <v>3</v>
      </c>
    </row>
    <row r="10" spans="1:9" x14ac:dyDescent="0.25">
      <c r="C10">
        <f t="shared" ca="1" si="0"/>
        <v>0</v>
      </c>
      <c r="G10">
        <f t="shared" ca="1" si="1"/>
        <v>3</v>
      </c>
    </row>
    <row r="11" spans="1:9" x14ac:dyDescent="0.25">
      <c r="C11">
        <f t="shared" ca="1" si="0"/>
        <v>1</v>
      </c>
      <c r="G11">
        <f t="shared" ca="1" si="1"/>
        <v>0</v>
      </c>
    </row>
    <row r="12" spans="1:9" x14ac:dyDescent="0.25">
      <c r="C12">
        <f t="shared" ca="1" si="0"/>
        <v>0</v>
      </c>
      <c r="G12">
        <f t="shared" ca="1" si="1"/>
        <v>0</v>
      </c>
    </row>
    <row r="13" spans="1:9" x14ac:dyDescent="0.25">
      <c r="C13">
        <f t="shared" ca="1" si="0"/>
        <v>0</v>
      </c>
      <c r="G13">
        <f t="shared" ca="1" si="1"/>
        <v>0</v>
      </c>
    </row>
    <row r="14" spans="1:9" x14ac:dyDescent="0.25">
      <c r="C14">
        <f t="shared" ca="1" si="0"/>
        <v>0</v>
      </c>
      <c r="G14">
        <f t="shared" ca="1" si="1"/>
        <v>0</v>
      </c>
    </row>
    <row r="15" spans="1:9" x14ac:dyDescent="0.25">
      <c r="C15">
        <f t="shared" ca="1" si="0"/>
        <v>0</v>
      </c>
      <c r="G15">
        <f t="shared" ca="1" si="1"/>
        <v>0</v>
      </c>
    </row>
    <row r="16" spans="1:9" x14ac:dyDescent="0.25">
      <c r="C16">
        <f t="shared" ca="1" si="0"/>
        <v>1</v>
      </c>
      <c r="G16">
        <f t="shared" ca="1" si="1"/>
        <v>0</v>
      </c>
    </row>
    <row r="17" spans="3:7" x14ac:dyDescent="0.25">
      <c r="C17">
        <f t="shared" ca="1" si="0"/>
        <v>0</v>
      </c>
      <c r="G17">
        <f t="shared" ca="1" si="1"/>
        <v>0</v>
      </c>
    </row>
    <row r="18" spans="3:7" x14ac:dyDescent="0.25">
      <c r="C18">
        <f t="shared" ca="1" si="0"/>
        <v>0</v>
      </c>
      <c r="G18">
        <f t="shared" ca="1" si="1"/>
        <v>0</v>
      </c>
    </row>
    <row r="19" spans="3:7" x14ac:dyDescent="0.25">
      <c r="C19">
        <f t="shared" ca="1" si="0"/>
        <v>0</v>
      </c>
      <c r="G19">
        <f t="shared" ca="1" si="1"/>
        <v>0</v>
      </c>
    </row>
    <row r="20" spans="3:7" x14ac:dyDescent="0.25">
      <c r="C20">
        <f t="shared" ca="1" si="0"/>
        <v>1</v>
      </c>
      <c r="G20">
        <f t="shared" ca="1" si="1"/>
        <v>0</v>
      </c>
    </row>
    <row r="21" spans="3:7" x14ac:dyDescent="0.25">
      <c r="C21">
        <f t="shared" ca="1" si="0"/>
        <v>0</v>
      </c>
      <c r="G21">
        <f t="shared" ca="1" si="1"/>
        <v>0</v>
      </c>
    </row>
    <row r="22" spans="3:7" x14ac:dyDescent="0.25">
      <c r="C22">
        <f t="shared" ca="1" si="0"/>
        <v>0</v>
      </c>
      <c r="G22">
        <f t="shared" ca="1" si="1"/>
        <v>0</v>
      </c>
    </row>
    <row r="23" spans="3:7" x14ac:dyDescent="0.25">
      <c r="C23">
        <f t="shared" ca="1" si="0"/>
        <v>0</v>
      </c>
      <c r="G23">
        <f t="shared" ca="1" si="1"/>
        <v>0</v>
      </c>
    </row>
    <row r="24" spans="3:7" x14ac:dyDescent="0.25">
      <c r="C24">
        <f t="shared" ca="1" si="0"/>
        <v>0</v>
      </c>
      <c r="G24">
        <f t="shared" ca="1" si="1"/>
        <v>0</v>
      </c>
    </row>
    <row r="25" spans="3:7" x14ac:dyDescent="0.25">
      <c r="C25">
        <f t="shared" ca="1" si="0"/>
        <v>0</v>
      </c>
      <c r="G25">
        <f t="shared" ca="1" si="1"/>
        <v>0</v>
      </c>
    </row>
    <row r="26" spans="3:7" x14ac:dyDescent="0.25">
      <c r="C26">
        <f t="shared" ca="1" si="0"/>
        <v>0</v>
      </c>
      <c r="G26">
        <f t="shared" ca="1" si="1"/>
        <v>0</v>
      </c>
    </row>
    <row r="27" spans="3:7" x14ac:dyDescent="0.25">
      <c r="C27">
        <f t="shared" ca="1" si="0"/>
        <v>0</v>
      </c>
      <c r="G27">
        <f t="shared" ca="1" si="1"/>
        <v>0</v>
      </c>
    </row>
    <row r="28" spans="3:7" x14ac:dyDescent="0.25">
      <c r="C28">
        <f t="shared" ca="1" si="0"/>
        <v>1</v>
      </c>
      <c r="G28">
        <f t="shared" ca="1" si="1"/>
        <v>0</v>
      </c>
    </row>
    <row r="29" spans="3:7" x14ac:dyDescent="0.25">
      <c r="C29">
        <f t="shared" ca="1" si="0"/>
        <v>0</v>
      </c>
      <c r="G29">
        <f t="shared" ca="1" si="1"/>
        <v>0</v>
      </c>
    </row>
    <row r="30" spans="3:7" x14ac:dyDescent="0.25">
      <c r="C30">
        <f t="shared" ca="1" si="0"/>
        <v>0</v>
      </c>
      <c r="G30">
        <f t="shared" ca="1" si="1"/>
        <v>0</v>
      </c>
    </row>
    <row r="31" spans="3:7" x14ac:dyDescent="0.25">
      <c r="C31">
        <f t="shared" ca="1" si="0"/>
        <v>0</v>
      </c>
      <c r="G31">
        <f t="shared" ca="1" si="1"/>
        <v>0</v>
      </c>
    </row>
    <row r="32" spans="3:7" x14ac:dyDescent="0.25">
      <c r="C32">
        <f t="shared" ca="1" si="0"/>
        <v>0</v>
      </c>
      <c r="G32">
        <f t="shared" ca="1" si="1"/>
        <v>0</v>
      </c>
    </row>
    <row r="33" spans="3:7" x14ac:dyDescent="0.25">
      <c r="C33">
        <f t="shared" ca="1" si="0"/>
        <v>0</v>
      </c>
      <c r="G33">
        <f t="shared" ca="1" si="1"/>
        <v>0</v>
      </c>
    </row>
    <row r="34" spans="3:7" x14ac:dyDescent="0.25">
      <c r="C34">
        <f t="shared" ca="1" si="0"/>
        <v>0</v>
      </c>
      <c r="G34">
        <f t="shared" ca="1" si="1"/>
        <v>0</v>
      </c>
    </row>
    <row r="35" spans="3:7" x14ac:dyDescent="0.25">
      <c r="C35">
        <f t="shared" ca="1" si="0"/>
        <v>0</v>
      </c>
      <c r="G35">
        <f t="shared" ca="1" si="1"/>
        <v>0</v>
      </c>
    </row>
    <row r="36" spans="3:7" x14ac:dyDescent="0.25">
      <c r="C36">
        <f t="shared" ca="1" si="0"/>
        <v>0</v>
      </c>
      <c r="G36">
        <f t="shared" ca="1" si="1"/>
        <v>0</v>
      </c>
    </row>
    <row r="37" spans="3:7" x14ac:dyDescent="0.25">
      <c r="C37">
        <f t="shared" ca="1" si="0"/>
        <v>0</v>
      </c>
      <c r="G37">
        <f t="shared" ca="1" si="1"/>
        <v>0</v>
      </c>
    </row>
    <row r="38" spans="3:7" x14ac:dyDescent="0.25">
      <c r="C38">
        <f t="shared" ca="1" si="0"/>
        <v>0</v>
      </c>
      <c r="G38">
        <f t="shared" ca="1" si="1"/>
        <v>0</v>
      </c>
    </row>
    <row r="39" spans="3:7" x14ac:dyDescent="0.25">
      <c r="C39">
        <f t="shared" ca="1" si="0"/>
        <v>0</v>
      </c>
      <c r="G39">
        <f t="shared" ca="1" si="1"/>
        <v>0</v>
      </c>
    </row>
    <row r="40" spans="3:7" x14ac:dyDescent="0.25">
      <c r="C40">
        <f t="shared" ca="1" si="0"/>
        <v>0</v>
      </c>
      <c r="G40">
        <f t="shared" ca="1" si="1"/>
        <v>0</v>
      </c>
    </row>
    <row r="41" spans="3:7" x14ac:dyDescent="0.25">
      <c r="C41">
        <f t="shared" ca="1" si="0"/>
        <v>0</v>
      </c>
      <c r="G41">
        <f t="shared" ca="1" si="1"/>
        <v>0</v>
      </c>
    </row>
    <row r="42" spans="3:7" x14ac:dyDescent="0.25">
      <c r="C42">
        <f t="shared" ca="1" si="0"/>
        <v>1</v>
      </c>
      <c r="G42">
        <f t="shared" ca="1" si="1"/>
        <v>0</v>
      </c>
    </row>
    <row r="43" spans="3:7" x14ac:dyDescent="0.25">
      <c r="C43">
        <f t="shared" ca="1" si="0"/>
        <v>0</v>
      </c>
      <c r="G43">
        <f t="shared" ca="1" si="1"/>
        <v>0</v>
      </c>
    </row>
    <row r="44" spans="3:7" x14ac:dyDescent="0.25">
      <c r="C44">
        <f t="shared" ca="1" si="0"/>
        <v>0</v>
      </c>
      <c r="G44">
        <f t="shared" ca="1" si="1"/>
        <v>0</v>
      </c>
    </row>
    <row r="45" spans="3:7" x14ac:dyDescent="0.25">
      <c r="C45">
        <f t="shared" ca="1" si="0"/>
        <v>0</v>
      </c>
      <c r="G45">
        <f t="shared" ca="1" si="1"/>
        <v>0</v>
      </c>
    </row>
    <row r="46" spans="3:7" x14ac:dyDescent="0.25">
      <c r="C46">
        <f t="shared" ca="1" si="0"/>
        <v>0</v>
      </c>
      <c r="G46">
        <f t="shared" ca="1" si="1"/>
        <v>0</v>
      </c>
    </row>
    <row r="47" spans="3:7" x14ac:dyDescent="0.25">
      <c r="C47">
        <f t="shared" ca="1" si="0"/>
        <v>0</v>
      </c>
      <c r="G47">
        <f t="shared" ca="1" si="1"/>
        <v>0</v>
      </c>
    </row>
    <row r="48" spans="3:7" x14ac:dyDescent="0.25">
      <c r="C48">
        <f t="shared" ca="1" si="0"/>
        <v>0</v>
      </c>
      <c r="G48">
        <f t="shared" ca="1" si="1"/>
        <v>0</v>
      </c>
    </row>
    <row r="49" spans="3:7" x14ac:dyDescent="0.25">
      <c r="C49">
        <f t="shared" ca="1" si="0"/>
        <v>0</v>
      </c>
      <c r="G49">
        <f t="shared" ca="1" si="1"/>
        <v>0</v>
      </c>
    </row>
    <row r="50" spans="3:7" x14ac:dyDescent="0.25">
      <c r="C50">
        <f t="shared" ca="1" si="0"/>
        <v>0</v>
      </c>
      <c r="G50">
        <f t="shared" ca="1" si="1"/>
        <v>0</v>
      </c>
    </row>
    <row r="51" spans="3:7" x14ac:dyDescent="0.25">
      <c r="C51">
        <f t="shared" ca="1" si="0"/>
        <v>0</v>
      </c>
      <c r="G51">
        <f t="shared" ca="1" si="1"/>
        <v>0</v>
      </c>
    </row>
    <row r="52" spans="3:7" x14ac:dyDescent="0.25">
      <c r="C52">
        <f t="shared" ca="1" si="0"/>
        <v>0</v>
      </c>
      <c r="G52">
        <f t="shared" ca="1" si="1"/>
        <v>0</v>
      </c>
    </row>
    <row r="53" spans="3:7" x14ac:dyDescent="0.25">
      <c r="C53">
        <f t="shared" ca="1" si="0"/>
        <v>0</v>
      </c>
      <c r="G53">
        <f t="shared" ca="1" si="1"/>
        <v>0</v>
      </c>
    </row>
    <row r="54" spans="3:7" x14ac:dyDescent="0.25">
      <c r="C54">
        <f t="shared" ca="1" si="0"/>
        <v>0</v>
      </c>
      <c r="G54">
        <f t="shared" ca="1" si="1"/>
        <v>0</v>
      </c>
    </row>
    <row r="55" spans="3:7" x14ac:dyDescent="0.25">
      <c r="C55">
        <f t="shared" ca="1" si="0"/>
        <v>0</v>
      </c>
      <c r="G55">
        <f t="shared" ca="1" si="1"/>
        <v>0</v>
      </c>
    </row>
    <row r="56" spans="3:7" x14ac:dyDescent="0.25">
      <c r="C56">
        <f t="shared" ca="1" si="0"/>
        <v>0</v>
      </c>
      <c r="G56">
        <f t="shared" ca="1" si="1"/>
        <v>0</v>
      </c>
    </row>
    <row r="57" spans="3:7" x14ac:dyDescent="0.25">
      <c r="C57">
        <f t="shared" ca="1" si="0"/>
        <v>1</v>
      </c>
      <c r="G57">
        <f t="shared" ca="1" si="1"/>
        <v>0</v>
      </c>
    </row>
    <row r="58" spans="3:7" x14ac:dyDescent="0.25">
      <c r="C58">
        <f t="shared" ca="1" si="0"/>
        <v>0</v>
      </c>
      <c r="G58">
        <f t="shared" ca="1" si="1"/>
        <v>0</v>
      </c>
    </row>
    <row r="59" spans="3:7" x14ac:dyDescent="0.25">
      <c r="C59">
        <f t="shared" ca="1" si="0"/>
        <v>0</v>
      </c>
      <c r="G59">
        <f t="shared" ca="1" si="1"/>
        <v>0</v>
      </c>
    </row>
    <row r="60" spans="3:7" x14ac:dyDescent="0.25">
      <c r="C60">
        <f t="shared" ca="1" si="0"/>
        <v>0</v>
      </c>
      <c r="G60">
        <f t="shared" ca="1" si="1"/>
        <v>0</v>
      </c>
    </row>
    <row r="61" spans="3:7" x14ac:dyDescent="0.25">
      <c r="C61">
        <f t="shared" ca="1" si="0"/>
        <v>0</v>
      </c>
      <c r="G61">
        <f t="shared" ca="1" si="1"/>
        <v>0</v>
      </c>
    </row>
    <row r="62" spans="3:7" x14ac:dyDescent="0.25">
      <c r="C62">
        <f t="shared" ca="1" si="0"/>
        <v>0</v>
      </c>
      <c r="G62">
        <f t="shared" ca="1" si="1"/>
        <v>0</v>
      </c>
    </row>
    <row r="63" spans="3:7" x14ac:dyDescent="0.25">
      <c r="C63">
        <f t="shared" ca="1" si="0"/>
        <v>0</v>
      </c>
      <c r="G63">
        <f t="shared" ca="1" si="1"/>
        <v>0</v>
      </c>
    </row>
    <row r="64" spans="3:7" x14ac:dyDescent="0.25">
      <c r="C64">
        <f t="shared" ca="1" si="0"/>
        <v>0</v>
      </c>
      <c r="G64">
        <f t="shared" ca="1" si="1"/>
        <v>0</v>
      </c>
    </row>
    <row r="65" spans="3:7" x14ac:dyDescent="0.25">
      <c r="C65">
        <f t="shared" ref="C65:C128" ca="1" si="2">IF(RAND()&lt;InfectionRate,1,0)</f>
        <v>0</v>
      </c>
      <c r="G65">
        <f t="shared" ca="1" si="1"/>
        <v>0</v>
      </c>
    </row>
    <row r="66" spans="3:7" x14ac:dyDescent="0.25">
      <c r="C66">
        <f t="shared" ca="1" si="2"/>
        <v>0</v>
      </c>
      <c r="G66">
        <f t="shared" ref="G66:G129" ca="1" si="3">SUM(OFFSET($C$1,(ROW()-1)*$D$3,0,$D$3,1))</f>
        <v>0</v>
      </c>
    </row>
    <row r="67" spans="3:7" x14ac:dyDescent="0.25">
      <c r="C67">
        <f t="shared" ca="1" si="2"/>
        <v>0</v>
      </c>
      <c r="G67">
        <f t="shared" ca="1" si="3"/>
        <v>0</v>
      </c>
    </row>
    <row r="68" spans="3:7" x14ac:dyDescent="0.25">
      <c r="C68">
        <f t="shared" ca="1" si="2"/>
        <v>0</v>
      </c>
      <c r="G68">
        <f t="shared" ca="1" si="3"/>
        <v>0</v>
      </c>
    </row>
    <row r="69" spans="3:7" x14ac:dyDescent="0.25">
      <c r="C69">
        <f t="shared" ca="1" si="2"/>
        <v>0</v>
      </c>
      <c r="G69">
        <f t="shared" ca="1" si="3"/>
        <v>0</v>
      </c>
    </row>
    <row r="70" spans="3:7" x14ac:dyDescent="0.25">
      <c r="C70">
        <f t="shared" ca="1" si="2"/>
        <v>0</v>
      </c>
      <c r="G70">
        <f t="shared" ca="1" si="3"/>
        <v>0</v>
      </c>
    </row>
    <row r="71" spans="3:7" x14ac:dyDescent="0.25">
      <c r="C71">
        <f t="shared" ca="1" si="2"/>
        <v>0</v>
      </c>
      <c r="G71">
        <f t="shared" ca="1" si="3"/>
        <v>0</v>
      </c>
    </row>
    <row r="72" spans="3:7" x14ac:dyDescent="0.25">
      <c r="C72">
        <f t="shared" ca="1" si="2"/>
        <v>0</v>
      </c>
      <c r="G72">
        <f t="shared" ca="1" si="3"/>
        <v>0</v>
      </c>
    </row>
    <row r="73" spans="3:7" x14ac:dyDescent="0.25">
      <c r="C73">
        <f t="shared" ca="1" si="2"/>
        <v>0</v>
      </c>
      <c r="G73">
        <f t="shared" ca="1" si="3"/>
        <v>0</v>
      </c>
    </row>
    <row r="74" spans="3:7" x14ac:dyDescent="0.25">
      <c r="C74">
        <f t="shared" ca="1" si="2"/>
        <v>0</v>
      </c>
      <c r="G74">
        <f t="shared" ca="1" si="3"/>
        <v>0</v>
      </c>
    </row>
    <row r="75" spans="3:7" x14ac:dyDescent="0.25">
      <c r="C75">
        <f t="shared" ca="1" si="2"/>
        <v>0</v>
      </c>
      <c r="G75">
        <f t="shared" ca="1" si="3"/>
        <v>0</v>
      </c>
    </row>
    <row r="76" spans="3:7" x14ac:dyDescent="0.25">
      <c r="C76">
        <f t="shared" ca="1" si="2"/>
        <v>0</v>
      </c>
      <c r="G76">
        <f t="shared" ca="1" si="3"/>
        <v>0</v>
      </c>
    </row>
    <row r="77" spans="3:7" x14ac:dyDescent="0.25">
      <c r="C77">
        <f t="shared" ca="1" si="2"/>
        <v>0</v>
      </c>
      <c r="G77">
        <f t="shared" ca="1" si="3"/>
        <v>0</v>
      </c>
    </row>
    <row r="78" spans="3:7" x14ac:dyDescent="0.25">
      <c r="C78">
        <f t="shared" ca="1" si="2"/>
        <v>0</v>
      </c>
      <c r="G78">
        <f t="shared" ca="1" si="3"/>
        <v>0</v>
      </c>
    </row>
    <row r="79" spans="3:7" x14ac:dyDescent="0.25">
      <c r="C79">
        <f t="shared" ca="1" si="2"/>
        <v>0</v>
      </c>
      <c r="G79">
        <f t="shared" ca="1" si="3"/>
        <v>0</v>
      </c>
    </row>
    <row r="80" spans="3:7" x14ac:dyDescent="0.25">
      <c r="C80">
        <f t="shared" ca="1" si="2"/>
        <v>0</v>
      </c>
      <c r="G80">
        <f t="shared" ca="1" si="3"/>
        <v>0</v>
      </c>
    </row>
    <row r="81" spans="3:7" x14ac:dyDescent="0.25">
      <c r="C81">
        <f t="shared" ca="1" si="2"/>
        <v>0</v>
      </c>
      <c r="G81">
        <f t="shared" ca="1" si="3"/>
        <v>0</v>
      </c>
    </row>
    <row r="82" spans="3:7" x14ac:dyDescent="0.25">
      <c r="C82">
        <f t="shared" ca="1" si="2"/>
        <v>0</v>
      </c>
      <c r="G82">
        <f t="shared" ca="1" si="3"/>
        <v>0</v>
      </c>
    </row>
    <row r="83" spans="3:7" x14ac:dyDescent="0.25">
      <c r="C83">
        <f t="shared" ca="1" si="2"/>
        <v>0</v>
      </c>
      <c r="G83">
        <f t="shared" ca="1" si="3"/>
        <v>0</v>
      </c>
    </row>
    <row r="84" spans="3:7" x14ac:dyDescent="0.25">
      <c r="C84">
        <f t="shared" ca="1" si="2"/>
        <v>0</v>
      </c>
      <c r="G84">
        <f t="shared" ca="1" si="3"/>
        <v>0</v>
      </c>
    </row>
    <row r="85" spans="3:7" x14ac:dyDescent="0.25">
      <c r="C85">
        <f t="shared" ca="1" si="2"/>
        <v>0</v>
      </c>
      <c r="G85">
        <f t="shared" ca="1" si="3"/>
        <v>0</v>
      </c>
    </row>
    <row r="86" spans="3:7" x14ac:dyDescent="0.25">
      <c r="C86">
        <f t="shared" ca="1" si="2"/>
        <v>0</v>
      </c>
      <c r="G86">
        <f t="shared" ca="1" si="3"/>
        <v>0</v>
      </c>
    </row>
    <row r="87" spans="3:7" x14ac:dyDescent="0.25">
      <c r="C87">
        <f t="shared" ca="1" si="2"/>
        <v>0</v>
      </c>
      <c r="G87">
        <f t="shared" ca="1" si="3"/>
        <v>0</v>
      </c>
    </row>
    <row r="88" spans="3:7" x14ac:dyDescent="0.25">
      <c r="C88">
        <f t="shared" ca="1" si="2"/>
        <v>0</v>
      </c>
      <c r="G88">
        <f t="shared" ca="1" si="3"/>
        <v>0</v>
      </c>
    </row>
    <row r="89" spans="3:7" x14ac:dyDescent="0.25">
      <c r="C89">
        <f t="shared" ca="1" si="2"/>
        <v>1</v>
      </c>
      <c r="G89">
        <f t="shared" ca="1" si="3"/>
        <v>0</v>
      </c>
    </row>
    <row r="90" spans="3:7" x14ac:dyDescent="0.25">
      <c r="C90">
        <f t="shared" ca="1" si="2"/>
        <v>0</v>
      </c>
      <c r="G90">
        <f t="shared" ca="1" si="3"/>
        <v>0</v>
      </c>
    </row>
    <row r="91" spans="3:7" x14ac:dyDescent="0.25">
      <c r="C91">
        <f t="shared" ca="1" si="2"/>
        <v>0</v>
      </c>
      <c r="G91">
        <f t="shared" ca="1" si="3"/>
        <v>0</v>
      </c>
    </row>
    <row r="92" spans="3:7" x14ac:dyDescent="0.25">
      <c r="C92">
        <f t="shared" ca="1" si="2"/>
        <v>0</v>
      </c>
      <c r="G92">
        <f t="shared" ca="1" si="3"/>
        <v>0</v>
      </c>
    </row>
    <row r="93" spans="3:7" x14ac:dyDescent="0.25">
      <c r="C93">
        <f t="shared" ca="1" si="2"/>
        <v>0</v>
      </c>
      <c r="G93">
        <f t="shared" ca="1" si="3"/>
        <v>0</v>
      </c>
    </row>
    <row r="94" spans="3:7" x14ac:dyDescent="0.25">
      <c r="C94">
        <f t="shared" ca="1" si="2"/>
        <v>0</v>
      </c>
      <c r="G94">
        <f t="shared" ca="1" si="3"/>
        <v>0</v>
      </c>
    </row>
    <row r="95" spans="3:7" x14ac:dyDescent="0.25">
      <c r="C95">
        <f t="shared" ca="1" si="2"/>
        <v>0</v>
      </c>
      <c r="G95">
        <f t="shared" ca="1" si="3"/>
        <v>0</v>
      </c>
    </row>
    <row r="96" spans="3:7" x14ac:dyDescent="0.25">
      <c r="C96">
        <f t="shared" ca="1" si="2"/>
        <v>0</v>
      </c>
      <c r="G96">
        <f t="shared" ca="1" si="3"/>
        <v>0</v>
      </c>
    </row>
    <row r="97" spans="3:7" x14ac:dyDescent="0.25">
      <c r="C97">
        <f t="shared" ca="1" si="2"/>
        <v>0</v>
      </c>
      <c r="G97">
        <f t="shared" ca="1" si="3"/>
        <v>0</v>
      </c>
    </row>
    <row r="98" spans="3:7" x14ac:dyDescent="0.25">
      <c r="C98">
        <f t="shared" ca="1" si="2"/>
        <v>0</v>
      </c>
      <c r="G98">
        <f t="shared" ca="1" si="3"/>
        <v>0</v>
      </c>
    </row>
    <row r="99" spans="3:7" x14ac:dyDescent="0.25">
      <c r="C99">
        <f t="shared" ca="1" si="2"/>
        <v>0</v>
      </c>
      <c r="G99">
        <f t="shared" ca="1" si="3"/>
        <v>0</v>
      </c>
    </row>
    <row r="100" spans="3:7" x14ac:dyDescent="0.25">
      <c r="C100">
        <f t="shared" ca="1" si="2"/>
        <v>0</v>
      </c>
      <c r="G100">
        <f t="shared" ca="1" si="3"/>
        <v>0</v>
      </c>
    </row>
    <row r="101" spans="3:7" x14ac:dyDescent="0.25">
      <c r="C101">
        <f t="shared" ca="1" si="2"/>
        <v>0</v>
      </c>
      <c r="G101">
        <f t="shared" ca="1" si="3"/>
        <v>0</v>
      </c>
    </row>
    <row r="102" spans="3:7" x14ac:dyDescent="0.25">
      <c r="C102">
        <f t="shared" ca="1" si="2"/>
        <v>0</v>
      </c>
      <c r="G102">
        <f t="shared" ca="1" si="3"/>
        <v>0</v>
      </c>
    </row>
    <row r="103" spans="3:7" x14ac:dyDescent="0.25">
      <c r="C103">
        <f t="shared" ca="1" si="2"/>
        <v>0</v>
      </c>
      <c r="G103">
        <f t="shared" ca="1" si="3"/>
        <v>0</v>
      </c>
    </row>
    <row r="104" spans="3:7" x14ac:dyDescent="0.25">
      <c r="C104">
        <f t="shared" ca="1" si="2"/>
        <v>0</v>
      </c>
      <c r="G104">
        <f t="shared" ca="1" si="3"/>
        <v>0</v>
      </c>
    </row>
    <row r="105" spans="3:7" x14ac:dyDescent="0.25">
      <c r="C105">
        <f t="shared" ca="1" si="2"/>
        <v>0</v>
      </c>
      <c r="G105">
        <f t="shared" ca="1" si="3"/>
        <v>0</v>
      </c>
    </row>
    <row r="106" spans="3:7" x14ac:dyDescent="0.25">
      <c r="C106">
        <f t="shared" ca="1" si="2"/>
        <v>0</v>
      </c>
      <c r="G106">
        <f t="shared" ca="1" si="3"/>
        <v>0</v>
      </c>
    </row>
    <row r="107" spans="3:7" x14ac:dyDescent="0.25">
      <c r="C107">
        <f t="shared" ca="1" si="2"/>
        <v>0</v>
      </c>
      <c r="G107">
        <f t="shared" ca="1" si="3"/>
        <v>0</v>
      </c>
    </row>
    <row r="108" spans="3:7" x14ac:dyDescent="0.25">
      <c r="C108">
        <f t="shared" ca="1" si="2"/>
        <v>0</v>
      </c>
      <c r="G108">
        <f t="shared" ca="1" si="3"/>
        <v>0</v>
      </c>
    </row>
    <row r="109" spans="3:7" x14ac:dyDescent="0.25">
      <c r="C109">
        <f t="shared" ca="1" si="2"/>
        <v>1</v>
      </c>
      <c r="G109">
        <f t="shared" ca="1" si="3"/>
        <v>0</v>
      </c>
    </row>
    <row r="110" spans="3:7" x14ac:dyDescent="0.25">
      <c r="C110">
        <f t="shared" ca="1" si="2"/>
        <v>0</v>
      </c>
      <c r="G110">
        <f t="shared" ca="1" si="3"/>
        <v>0</v>
      </c>
    </row>
    <row r="111" spans="3:7" x14ac:dyDescent="0.25">
      <c r="C111">
        <f t="shared" ca="1" si="2"/>
        <v>0</v>
      </c>
      <c r="G111">
        <f t="shared" ca="1" si="3"/>
        <v>0</v>
      </c>
    </row>
    <row r="112" spans="3:7" x14ac:dyDescent="0.25">
      <c r="C112">
        <f t="shared" ca="1" si="2"/>
        <v>0</v>
      </c>
      <c r="G112">
        <f t="shared" ca="1" si="3"/>
        <v>0</v>
      </c>
    </row>
    <row r="113" spans="3:7" x14ac:dyDescent="0.25">
      <c r="C113">
        <f t="shared" ca="1" si="2"/>
        <v>0</v>
      </c>
      <c r="G113">
        <f t="shared" ca="1" si="3"/>
        <v>0</v>
      </c>
    </row>
    <row r="114" spans="3:7" x14ac:dyDescent="0.25">
      <c r="C114">
        <f t="shared" ca="1" si="2"/>
        <v>0</v>
      </c>
      <c r="G114">
        <f t="shared" ca="1" si="3"/>
        <v>0</v>
      </c>
    </row>
    <row r="115" spans="3:7" x14ac:dyDescent="0.25">
      <c r="C115">
        <f t="shared" ca="1" si="2"/>
        <v>0</v>
      </c>
      <c r="G115">
        <f t="shared" ca="1" si="3"/>
        <v>0</v>
      </c>
    </row>
    <row r="116" spans="3:7" x14ac:dyDescent="0.25">
      <c r="C116">
        <f t="shared" ca="1" si="2"/>
        <v>0</v>
      </c>
      <c r="G116">
        <f t="shared" ca="1" si="3"/>
        <v>0</v>
      </c>
    </row>
    <row r="117" spans="3:7" x14ac:dyDescent="0.25">
      <c r="C117">
        <f t="shared" ca="1" si="2"/>
        <v>0</v>
      </c>
      <c r="G117">
        <f t="shared" ca="1" si="3"/>
        <v>0</v>
      </c>
    </row>
    <row r="118" spans="3:7" x14ac:dyDescent="0.25">
      <c r="C118">
        <f t="shared" ca="1" si="2"/>
        <v>0</v>
      </c>
      <c r="G118">
        <f t="shared" ca="1" si="3"/>
        <v>0</v>
      </c>
    </row>
    <row r="119" spans="3:7" x14ac:dyDescent="0.25">
      <c r="C119">
        <f t="shared" ca="1" si="2"/>
        <v>0</v>
      </c>
      <c r="G119">
        <f t="shared" ca="1" si="3"/>
        <v>0</v>
      </c>
    </row>
    <row r="120" spans="3:7" x14ac:dyDescent="0.25">
      <c r="C120">
        <f t="shared" ca="1" si="2"/>
        <v>0</v>
      </c>
      <c r="G120">
        <f t="shared" ca="1" si="3"/>
        <v>0</v>
      </c>
    </row>
    <row r="121" spans="3:7" x14ac:dyDescent="0.25">
      <c r="C121">
        <f t="shared" ca="1" si="2"/>
        <v>0</v>
      </c>
      <c r="G121">
        <f t="shared" ca="1" si="3"/>
        <v>0</v>
      </c>
    </row>
    <row r="122" spans="3:7" x14ac:dyDescent="0.25">
      <c r="C122">
        <f t="shared" ca="1" si="2"/>
        <v>0</v>
      </c>
      <c r="G122">
        <f t="shared" ca="1" si="3"/>
        <v>0</v>
      </c>
    </row>
    <row r="123" spans="3:7" x14ac:dyDescent="0.25">
      <c r="C123">
        <f t="shared" ca="1" si="2"/>
        <v>0</v>
      </c>
      <c r="G123">
        <f t="shared" ca="1" si="3"/>
        <v>0</v>
      </c>
    </row>
    <row r="124" spans="3:7" x14ac:dyDescent="0.25">
      <c r="C124">
        <f t="shared" ca="1" si="2"/>
        <v>0</v>
      </c>
      <c r="G124">
        <f t="shared" ca="1" si="3"/>
        <v>0</v>
      </c>
    </row>
    <row r="125" spans="3:7" x14ac:dyDescent="0.25">
      <c r="C125">
        <f t="shared" ca="1" si="2"/>
        <v>0</v>
      </c>
      <c r="G125">
        <f t="shared" ca="1" si="3"/>
        <v>0</v>
      </c>
    </row>
    <row r="126" spans="3:7" x14ac:dyDescent="0.25">
      <c r="C126">
        <f t="shared" ca="1" si="2"/>
        <v>0</v>
      </c>
      <c r="G126">
        <f t="shared" ca="1" si="3"/>
        <v>0</v>
      </c>
    </row>
    <row r="127" spans="3:7" x14ac:dyDescent="0.25">
      <c r="C127">
        <f t="shared" ca="1" si="2"/>
        <v>0</v>
      </c>
      <c r="G127">
        <f t="shared" ca="1" si="3"/>
        <v>0</v>
      </c>
    </row>
    <row r="128" spans="3:7" x14ac:dyDescent="0.25">
      <c r="C128">
        <f t="shared" ca="1" si="2"/>
        <v>0</v>
      </c>
      <c r="G128">
        <f t="shared" ca="1" si="3"/>
        <v>0</v>
      </c>
    </row>
    <row r="129" spans="3:7" x14ac:dyDescent="0.25">
      <c r="C129">
        <f t="shared" ref="C129:C192" ca="1" si="4">IF(RAND()&lt;InfectionRate,1,0)</f>
        <v>0</v>
      </c>
      <c r="G129">
        <f t="shared" ca="1" si="3"/>
        <v>0</v>
      </c>
    </row>
    <row r="130" spans="3:7" x14ac:dyDescent="0.25">
      <c r="C130">
        <f t="shared" ca="1" si="4"/>
        <v>0</v>
      </c>
      <c r="G130">
        <f t="shared" ref="G130:G193" ca="1" si="5">SUM(OFFSET($C$1,(ROW()-1)*$D$3,0,$D$3,1))</f>
        <v>0</v>
      </c>
    </row>
    <row r="131" spans="3:7" x14ac:dyDescent="0.25">
      <c r="C131">
        <f t="shared" ca="1" si="4"/>
        <v>0</v>
      </c>
      <c r="G131">
        <f t="shared" ca="1" si="5"/>
        <v>0</v>
      </c>
    </row>
    <row r="132" spans="3:7" x14ac:dyDescent="0.25">
      <c r="C132">
        <f t="shared" ca="1" si="4"/>
        <v>0</v>
      </c>
      <c r="G132">
        <f t="shared" ca="1" si="5"/>
        <v>0</v>
      </c>
    </row>
    <row r="133" spans="3:7" x14ac:dyDescent="0.25">
      <c r="C133">
        <f t="shared" ca="1" si="4"/>
        <v>1</v>
      </c>
      <c r="G133">
        <f t="shared" ca="1" si="5"/>
        <v>0</v>
      </c>
    </row>
    <row r="134" spans="3:7" x14ac:dyDescent="0.25">
      <c r="C134">
        <f t="shared" ca="1" si="4"/>
        <v>0</v>
      </c>
      <c r="G134">
        <f t="shared" ca="1" si="5"/>
        <v>0</v>
      </c>
    </row>
    <row r="135" spans="3:7" x14ac:dyDescent="0.25">
      <c r="C135">
        <f t="shared" ca="1" si="4"/>
        <v>0</v>
      </c>
      <c r="G135">
        <f t="shared" ca="1" si="5"/>
        <v>0</v>
      </c>
    </row>
    <row r="136" spans="3:7" x14ac:dyDescent="0.25">
      <c r="C136">
        <f t="shared" ca="1" si="4"/>
        <v>0</v>
      </c>
      <c r="G136">
        <f t="shared" ca="1" si="5"/>
        <v>0</v>
      </c>
    </row>
    <row r="137" spans="3:7" x14ac:dyDescent="0.25">
      <c r="C137">
        <f t="shared" ca="1" si="4"/>
        <v>0</v>
      </c>
      <c r="G137">
        <f t="shared" ca="1" si="5"/>
        <v>0</v>
      </c>
    </row>
    <row r="138" spans="3:7" x14ac:dyDescent="0.25">
      <c r="C138">
        <f t="shared" ca="1" si="4"/>
        <v>0</v>
      </c>
      <c r="G138">
        <f t="shared" ca="1" si="5"/>
        <v>0</v>
      </c>
    </row>
    <row r="139" spans="3:7" x14ac:dyDescent="0.25">
      <c r="C139">
        <f t="shared" ca="1" si="4"/>
        <v>0</v>
      </c>
      <c r="G139">
        <f t="shared" ca="1" si="5"/>
        <v>0</v>
      </c>
    </row>
    <row r="140" spans="3:7" x14ac:dyDescent="0.25">
      <c r="C140">
        <f t="shared" ca="1" si="4"/>
        <v>0</v>
      </c>
      <c r="G140">
        <f t="shared" ca="1" si="5"/>
        <v>0</v>
      </c>
    </row>
    <row r="141" spans="3:7" x14ac:dyDescent="0.25">
      <c r="C141">
        <f t="shared" ca="1" si="4"/>
        <v>0</v>
      </c>
      <c r="G141">
        <f t="shared" ca="1" si="5"/>
        <v>0</v>
      </c>
    </row>
    <row r="142" spans="3:7" x14ac:dyDescent="0.25">
      <c r="C142">
        <f t="shared" ca="1" si="4"/>
        <v>0</v>
      </c>
      <c r="G142">
        <f t="shared" ca="1" si="5"/>
        <v>0</v>
      </c>
    </row>
    <row r="143" spans="3:7" x14ac:dyDescent="0.25">
      <c r="C143">
        <f t="shared" ca="1" si="4"/>
        <v>0</v>
      </c>
      <c r="G143">
        <f t="shared" ca="1" si="5"/>
        <v>0</v>
      </c>
    </row>
    <row r="144" spans="3:7" x14ac:dyDescent="0.25">
      <c r="C144">
        <f t="shared" ca="1" si="4"/>
        <v>0</v>
      </c>
      <c r="G144">
        <f t="shared" ca="1" si="5"/>
        <v>0</v>
      </c>
    </row>
    <row r="145" spans="3:7" x14ac:dyDescent="0.25">
      <c r="C145">
        <f t="shared" ca="1" si="4"/>
        <v>0</v>
      </c>
      <c r="G145">
        <f t="shared" ca="1" si="5"/>
        <v>0</v>
      </c>
    </row>
    <row r="146" spans="3:7" x14ac:dyDescent="0.25">
      <c r="C146">
        <f t="shared" ca="1" si="4"/>
        <v>0</v>
      </c>
      <c r="G146">
        <f t="shared" ca="1" si="5"/>
        <v>0</v>
      </c>
    </row>
    <row r="147" spans="3:7" x14ac:dyDescent="0.25">
      <c r="C147">
        <f t="shared" ca="1" si="4"/>
        <v>0</v>
      </c>
      <c r="G147">
        <f t="shared" ca="1" si="5"/>
        <v>0</v>
      </c>
    </row>
    <row r="148" spans="3:7" x14ac:dyDescent="0.25">
      <c r="C148">
        <f t="shared" ca="1" si="4"/>
        <v>0</v>
      </c>
      <c r="G148">
        <f t="shared" ca="1" si="5"/>
        <v>0</v>
      </c>
    </row>
    <row r="149" spans="3:7" x14ac:dyDescent="0.25">
      <c r="C149">
        <f t="shared" ca="1" si="4"/>
        <v>0</v>
      </c>
      <c r="G149">
        <f t="shared" ca="1" si="5"/>
        <v>0</v>
      </c>
    </row>
    <row r="150" spans="3:7" x14ac:dyDescent="0.25">
      <c r="C150">
        <f t="shared" ca="1" si="4"/>
        <v>0</v>
      </c>
      <c r="G150">
        <f t="shared" ca="1" si="5"/>
        <v>0</v>
      </c>
    </row>
    <row r="151" spans="3:7" x14ac:dyDescent="0.25">
      <c r="C151">
        <f t="shared" ca="1" si="4"/>
        <v>0</v>
      </c>
      <c r="G151">
        <f t="shared" ca="1" si="5"/>
        <v>0</v>
      </c>
    </row>
    <row r="152" spans="3:7" x14ac:dyDescent="0.25">
      <c r="C152">
        <f t="shared" ca="1" si="4"/>
        <v>0</v>
      </c>
      <c r="G152">
        <f t="shared" ca="1" si="5"/>
        <v>0</v>
      </c>
    </row>
    <row r="153" spans="3:7" x14ac:dyDescent="0.25">
      <c r="C153">
        <f t="shared" ca="1" si="4"/>
        <v>0</v>
      </c>
      <c r="G153">
        <f t="shared" ca="1" si="5"/>
        <v>0</v>
      </c>
    </row>
    <row r="154" spans="3:7" x14ac:dyDescent="0.25">
      <c r="C154">
        <f t="shared" ca="1" si="4"/>
        <v>0</v>
      </c>
      <c r="G154">
        <f t="shared" ca="1" si="5"/>
        <v>0</v>
      </c>
    </row>
    <row r="155" spans="3:7" x14ac:dyDescent="0.25">
      <c r="C155">
        <f t="shared" ca="1" si="4"/>
        <v>0</v>
      </c>
      <c r="G155">
        <f t="shared" ca="1" si="5"/>
        <v>0</v>
      </c>
    </row>
    <row r="156" spans="3:7" x14ac:dyDescent="0.25">
      <c r="C156">
        <f t="shared" ca="1" si="4"/>
        <v>0</v>
      </c>
      <c r="G156">
        <f t="shared" ca="1" si="5"/>
        <v>0</v>
      </c>
    </row>
    <row r="157" spans="3:7" x14ac:dyDescent="0.25">
      <c r="C157">
        <f t="shared" ca="1" si="4"/>
        <v>0</v>
      </c>
      <c r="G157">
        <f t="shared" ca="1" si="5"/>
        <v>0</v>
      </c>
    </row>
    <row r="158" spans="3:7" x14ac:dyDescent="0.25">
      <c r="C158">
        <f t="shared" ca="1" si="4"/>
        <v>0</v>
      </c>
      <c r="G158">
        <f t="shared" ca="1" si="5"/>
        <v>0</v>
      </c>
    </row>
    <row r="159" spans="3:7" x14ac:dyDescent="0.25">
      <c r="C159">
        <f t="shared" ca="1" si="4"/>
        <v>0</v>
      </c>
      <c r="G159">
        <f t="shared" ca="1" si="5"/>
        <v>0</v>
      </c>
    </row>
    <row r="160" spans="3:7" x14ac:dyDescent="0.25">
      <c r="C160">
        <f t="shared" ca="1" si="4"/>
        <v>0</v>
      </c>
      <c r="G160">
        <f t="shared" ca="1" si="5"/>
        <v>0</v>
      </c>
    </row>
    <row r="161" spans="3:7" x14ac:dyDescent="0.25">
      <c r="C161">
        <f t="shared" ca="1" si="4"/>
        <v>0</v>
      </c>
      <c r="G161">
        <f t="shared" ca="1" si="5"/>
        <v>0</v>
      </c>
    </row>
    <row r="162" spans="3:7" x14ac:dyDescent="0.25">
      <c r="C162">
        <f t="shared" ca="1" si="4"/>
        <v>0</v>
      </c>
      <c r="G162">
        <f t="shared" ca="1" si="5"/>
        <v>0</v>
      </c>
    </row>
    <row r="163" spans="3:7" x14ac:dyDescent="0.25">
      <c r="C163">
        <f t="shared" ca="1" si="4"/>
        <v>0</v>
      </c>
      <c r="G163">
        <f t="shared" ca="1" si="5"/>
        <v>0</v>
      </c>
    </row>
    <row r="164" spans="3:7" x14ac:dyDescent="0.25">
      <c r="C164">
        <f t="shared" ca="1" si="4"/>
        <v>0</v>
      </c>
      <c r="G164">
        <f t="shared" ca="1" si="5"/>
        <v>0</v>
      </c>
    </row>
    <row r="165" spans="3:7" x14ac:dyDescent="0.25">
      <c r="C165">
        <f t="shared" ca="1" si="4"/>
        <v>0</v>
      </c>
      <c r="G165">
        <f t="shared" ca="1" si="5"/>
        <v>0</v>
      </c>
    </row>
    <row r="166" spans="3:7" x14ac:dyDescent="0.25">
      <c r="C166">
        <f t="shared" ca="1" si="4"/>
        <v>0</v>
      </c>
      <c r="G166">
        <f t="shared" ca="1" si="5"/>
        <v>0</v>
      </c>
    </row>
    <row r="167" spans="3:7" x14ac:dyDescent="0.25">
      <c r="C167">
        <f t="shared" ca="1" si="4"/>
        <v>0</v>
      </c>
      <c r="G167">
        <f t="shared" ca="1" si="5"/>
        <v>0</v>
      </c>
    </row>
    <row r="168" spans="3:7" x14ac:dyDescent="0.25">
      <c r="C168">
        <f t="shared" ca="1" si="4"/>
        <v>0</v>
      </c>
      <c r="G168">
        <f t="shared" ca="1" si="5"/>
        <v>0</v>
      </c>
    </row>
    <row r="169" spans="3:7" x14ac:dyDescent="0.25">
      <c r="C169">
        <f t="shared" ca="1" si="4"/>
        <v>0</v>
      </c>
      <c r="G169">
        <f t="shared" ca="1" si="5"/>
        <v>0</v>
      </c>
    </row>
    <row r="170" spans="3:7" x14ac:dyDescent="0.25">
      <c r="C170">
        <f t="shared" ca="1" si="4"/>
        <v>0</v>
      </c>
      <c r="G170">
        <f t="shared" ca="1" si="5"/>
        <v>0</v>
      </c>
    </row>
    <row r="171" spans="3:7" x14ac:dyDescent="0.25">
      <c r="C171">
        <f t="shared" ca="1" si="4"/>
        <v>0</v>
      </c>
      <c r="G171">
        <f t="shared" ca="1" si="5"/>
        <v>0</v>
      </c>
    </row>
    <row r="172" spans="3:7" x14ac:dyDescent="0.25">
      <c r="C172">
        <f t="shared" ca="1" si="4"/>
        <v>0</v>
      </c>
      <c r="G172">
        <f t="shared" ca="1" si="5"/>
        <v>0</v>
      </c>
    </row>
    <row r="173" spans="3:7" x14ac:dyDescent="0.25">
      <c r="C173">
        <f t="shared" ca="1" si="4"/>
        <v>0</v>
      </c>
      <c r="G173">
        <f t="shared" ca="1" si="5"/>
        <v>0</v>
      </c>
    </row>
    <row r="174" spans="3:7" x14ac:dyDescent="0.25">
      <c r="C174">
        <f t="shared" ca="1" si="4"/>
        <v>0</v>
      </c>
      <c r="G174">
        <f t="shared" ca="1" si="5"/>
        <v>0</v>
      </c>
    </row>
    <row r="175" spans="3:7" x14ac:dyDescent="0.25">
      <c r="C175">
        <f t="shared" ca="1" si="4"/>
        <v>0</v>
      </c>
      <c r="G175">
        <f t="shared" ca="1" si="5"/>
        <v>0</v>
      </c>
    </row>
    <row r="176" spans="3:7" x14ac:dyDescent="0.25">
      <c r="C176">
        <f t="shared" ca="1" si="4"/>
        <v>0</v>
      </c>
      <c r="G176">
        <f t="shared" ca="1" si="5"/>
        <v>0</v>
      </c>
    </row>
    <row r="177" spans="3:7" x14ac:dyDescent="0.25">
      <c r="C177">
        <f t="shared" ca="1" si="4"/>
        <v>0</v>
      </c>
      <c r="G177">
        <f t="shared" ca="1" si="5"/>
        <v>0</v>
      </c>
    </row>
    <row r="178" spans="3:7" x14ac:dyDescent="0.25">
      <c r="C178">
        <f t="shared" ca="1" si="4"/>
        <v>0</v>
      </c>
      <c r="G178">
        <f t="shared" ca="1" si="5"/>
        <v>0</v>
      </c>
    </row>
    <row r="179" spans="3:7" x14ac:dyDescent="0.25">
      <c r="C179">
        <f t="shared" ca="1" si="4"/>
        <v>0</v>
      </c>
      <c r="G179">
        <f t="shared" ca="1" si="5"/>
        <v>0</v>
      </c>
    </row>
    <row r="180" spans="3:7" x14ac:dyDescent="0.25">
      <c r="C180">
        <f t="shared" ca="1" si="4"/>
        <v>0</v>
      </c>
      <c r="G180">
        <f t="shared" ca="1" si="5"/>
        <v>0</v>
      </c>
    </row>
    <row r="181" spans="3:7" x14ac:dyDescent="0.25">
      <c r="C181">
        <f t="shared" ca="1" si="4"/>
        <v>0</v>
      </c>
      <c r="G181">
        <f t="shared" ca="1" si="5"/>
        <v>0</v>
      </c>
    </row>
    <row r="182" spans="3:7" x14ac:dyDescent="0.25">
      <c r="C182">
        <f t="shared" ca="1" si="4"/>
        <v>0</v>
      </c>
      <c r="G182">
        <f t="shared" ca="1" si="5"/>
        <v>0</v>
      </c>
    </row>
    <row r="183" spans="3:7" x14ac:dyDescent="0.25">
      <c r="C183">
        <f t="shared" ca="1" si="4"/>
        <v>0</v>
      </c>
      <c r="G183">
        <f t="shared" ca="1" si="5"/>
        <v>0</v>
      </c>
    </row>
    <row r="184" spans="3:7" x14ac:dyDescent="0.25">
      <c r="C184">
        <f t="shared" ca="1" si="4"/>
        <v>0</v>
      </c>
      <c r="G184">
        <f t="shared" ca="1" si="5"/>
        <v>0</v>
      </c>
    </row>
    <row r="185" spans="3:7" x14ac:dyDescent="0.25">
      <c r="C185">
        <f t="shared" ca="1" si="4"/>
        <v>0</v>
      </c>
      <c r="G185">
        <f t="shared" ca="1" si="5"/>
        <v>0</v>
      </c>
    </row>
    <row r="186" spans="3:7" x14ac:dyDescent="0.25">
      <c r="C186">
        <f t="shared" ca="1" si="4"/>
        <v>0</v>
      </c>
      <c r="G186">
        <f t="shared" ca="1" si="5"/>
        <v>0</v>
      </c>
    </row>
    <row r="187" spans="3:7" x14ac:dyDescent="0.25">
      <c r="C187">
        <f t="shared" ca="1" si="4"/>
        <v>0</v>
      </c>
      <c r="G187">
        <f t="shared" ca="1" si="5"/>
        <v>0</v>
      </c>
    </row>
    <row r="188" spans="3:7" x14ac:dyDescent="0.25">
      <c r="C188">
        <f t="shared" ca="1" si="4"/>
        <v>0</v>
      </c>
      <c r="G188">
        <f t="shared" ca="1" si="5"/>
        <v>0</v>
      </c>
    </row>
    <row r="189" spans="3:7" x14ac:dyDescent="0.25">
      <c r="C189">
        <f t="shared" ca="1" si="4"/>
        <v>0</v>
      </c>
      <c r="G189">
        <f t="shared" ca="1" si="5"/>
        <v>0</v>
      </c>
    </row>
    <row r="190" spans="3:7" x14ac:dyDescent="0.25">
      <c r="C190">
        <f t="shared" ca="1" si="4"/>
        <v>0</v>
      </c>
      <c r="G190">
        <f t="shared" ca="1" si="5"/>
        <v>0</v>
      </c>
    </row>
    <row r="191" spans="3:7" x14ac:dyDescent="0.25">
      <c r="C191">
        <f t="shared" ca="1" si="4"/>
        <v>0</v>
      </c>
      <c r="G191">
        <f t="shared" ca="1" si="5"/>
        <v>0</v>
      </c>
    </row>
    <row r="192" spans="3:7" x14ac:dyDescent="0.25">
      <c r="C192">
        <f t="shared" ca="1" si="4"/>
        <v>0</v>
      </c>
      <c r="G192">
        <f t="shared" ca="1" si="5"/>
        <v>0</v>
      </c>
    </row>
    <row r="193" spans="3:7" x14ac:dyDescent="0.25">
      <c r="C193">
        <f t="shared" ref="C193:C256" ca="1" si="6">IF(RAND()&lt;InfectionRate,1,0)</f>
        <v>0</v>
      </c>
      <c r="G193">
        <f t="shared" ca="1" si="5"/>
        <v>0</v>
      </c>
    </row>
    <row r="194" spans="3:7" x14ac:dyDescent="0.25">
      <c r="C194">
        <f t="shared" ca="1" si="6"/>
        <v>0</v>
      </c>
      <c r="G194">
        <f t="shared" ref="G194:G257" ca="1" si="7">SUM(OFFSET($C$1,(ROW()-1)*$D$3,0,$D$3,1))</f>
        <v>0</v>
      </c>
    </row>
    <row r="195" spans="3:7" x14ac:dyDescent="0.25">
      <c r="C195">
        <f t="shared" ca="1" si="6"/>
        <v>0</v>
      </c>
      <c r="G195">
        <f t="shared" ca="1" si="7"/>
        <v>0</v>
      </c>
    </row>
    <row r="196" spans="3:7" x14ac:dyDescent="0.25">
      <c r="C196">
        <f t="shared" ca="1" si="6"/>
        <v>1</v>
      </c>
      <c r="G196">
        <f t="shared" ca="1" si="7"/>
        <v>0</v>
      </c>
    </row>
    <row r="197" spans="3:7" x14ac:dyDescent="0.25">
      <c r="C197">
        <f t="shared" ca="1" si="6"/>
        <v>0</v>
      </c>
      <c r="G197">
        <f t="shared" ca="1" si="7"/>
        <v>0</v>
      </c>
    </row>
    <row r="198" spans="3:7" x14ac:dyDescent="0.25">
      <c r="C198">
        <f t="shared" ca="1" si="6"/>
        <v>0</v>
      </c>
      <c r="G198">
        <f t="shared" ca="1" si="7"/>
        <v>0</v>
      </c>
    </row>
    <row r="199" spans="3:7" x14ac:dyDescent="0.25">
      <c r="C199">
        <f t="shared" ca="1" si="6"/>
        <v>0</v>
      </c>
      <c r="G199">
        <f t="shared" ca="1" si="7"/>
        <v>0</v>
      </c>
    </row>
    <row r="200" spans="3:7" x14ac:dyDescent="0.25">
      <c r="C200">
        <f t="shared" ca="1" si="6"/>
        <v>0</v>
      </c>
      <c r="G200">
        <f t="shared" ca="1" si="7"/>
        <v>0</v>
      </c>
    </row>
    <row r="201" spans="3:7" x14ac:dyDescent="0.25">
      <c r="C201">
        <f t="shared" ca="1" si="6"/>
        <v>0</v>
      </c>
      <c r="G201">
        <f t="shared" ca="1" si="7"/>
        <v>0</v>
      </c>
    </row>
    <row r="202" spans="3:7" x14ac:dyDescent="0.25">
      <c r="C202">
        <f t="shared" ca="1" si="6"/>
        <v>0</v>
      </c>
      <c r="G202">
        <f t="shared" ca="1" si="7"/>
        <v>0</v>
      </c>
    </row>
    <row r="203" spans="3:7" x14ac:dyDescent="0.25">
      <c r="C203">
        <f t="shared" ca="1" si="6"/>
        <v>0</v>
      </c>
      <c r="G203">
        <f t="shared" ca="1" si="7"/>
        <v>0</v>
      </c>
    </row>
    <row r="204" spans="3:7" x14ac:dyDescent="0.25">
      <c r="C204">
        <f t="shared" ca="1" si="6"/>
        <v>0</v>
      </c>
      <c r="G204">
        <f t="shared" ca="1" si="7"/>
        <v>0</v>
      </c>
    </row>
    <row r="205" spans="3:7" x14ac:dyDescent="0.25">
      <c r="C205">
        <f t="shared" ca="1" si="6"/>
        <v>0</v>
      </c>
      <c r="G205">
        <f t="shared" ca="1" si="7"/>
        <v>0</v>
      </c>
    </row>
    <row r="206" spans="3:7" x14ac:dyDescent="0.25">
      <c r="C206">
        <f t="shared" ca="1" si="6"/>
        <v>0</v>
      </c>
      <c r="G206">
        <f t="shared" ca="1" si="7"/>
        <v>0</v>
      </c>
    </row>
    <row r="207" spans="3:7" x14ac:dyDescent="0.25">
      <c r="C207">
        <f t="shared" ca="1" si="6"/>
        <v>0</v>
      </c>
      <c r="G207">
        <f t="shared" ca="1" si="7"/>
        <v>0</v>
      </c>
    </row>
    <row r="208" spans="3:7" x14ac:dyDescent="0.25">
      <c r="C208">
        <f t="shared" ca="1" si="6"/>
        <v>0</v>
      </c>
      <c r="G208">
        <f t="shared" ca="1" si="7"/>
        <v>0</v>
      </c>
    </row>
    <row r="209" spans="3:7" x14ac:dyDescent="0.25">
      <c r="C209">
        <f t="shared" ca="1" si="6"/>
        <v>0</v>
      </c>
      <c r="G209">
        <f t="shared" ca="1" si="7"/>
        <v>0</v>
      </c>
    </row>
    <row r="210" spans="3:7" x14ac:dyDescent="0.25">
      <c r="C210">
        <f t="shared" ca="1" si="6"/>
        <v>0</v>
      </c>
      <c r="G210">
        <f t="shared" ca="1" si="7"/>
        <v>0</v>
      </c>
    </row>
    <row r="211" spans="3:7" x14ac:dyDescent="0.25">
      <c r="C211">
        <f t="shared" ca="1" si="6"/>
        <v>0</v>
      </c>
      <c r="G211">
        <f t="shared" ca="1" si="7"/>
        <v>0</v>
      </c>
    </row>
    <row r="212" spans="3:7" x14ac:dyDescent="0.25">
      <c r="C212">
        <f t="shared" ca="1" si="6"/>
        <v>0</v>
      </c>
      <c r="G212">
        <f t="shared" ca="1" si="7"/>
        <v>0</v>
      </c>
    </row>
    <row r="213" spans="3:7" x14ac:dyDescent="0.25">
      <c r="C213">
        <f t="shared" ca="1" si="6"/>
        <v>0</v>
      </c>
      <c r="G213">
        <f t="shared" ca="1" si="7"/>
        <v>0</v>
      </c>
    </row>
    <row r="214" spans="3:7" x14ac:dyDescent="0.25">
      <c r="C214">
        <f t="shared" ca="1" si="6"/>
        <v>0</v>
      </c>
      <c r="G214">
        <f t="shared" ca="1" si="7"/>
        <v>0</v>
      </c>
    </row>
    <row r="215" spans="3:7" x14ac:dyDescent="0.25">
      <c r="C215">
        <f t="shared" ca="1" si="6"/>
        <v>0</v>
      </c>
      <c r="G215">
        <f t="shared" ca="1" si="7"/>
        <v>0</v>
      </c>
    </row>
    <row r="216" spans="3:7" x14ac:dyDescent="0.25">
      <c r="C216">
        <f t="shared" ca="1" si="6"/>
        <v>0</v>
      </c>
      <c r="G216">
        <f t="shared" ca="1" si="7"/>
        <v>0</v>
      </c>
    </row>
    <row r="217" spans="3:7" x14ac:dyDescent="0.25">
      <c r="C217">
        <f t="shared" ca="1" si="6"/>
        <v>0</v>
      </c>
      <c r="G217">
        <f t="shared" ca="1" si="7"/>
        <v>0</v>
      </c>
    </row>
    <row r="218" spans="3:7" x14ac:dyDescent="0.25">
      <c r="C218">
        <f t="shared" ca="1" si="6"/>
        <v>0</v>
      </c>
      <c r="G218">
        <f t="shared" ca="1" si="7"/>
        <v>0</v>
      </c>
    </row>
    <row r="219" spans="3:7" x14ac:dyDescent="0.25">
      <c r="C219">
        <f t="shared" ca="1" si="6"/>
        <v>0</v>
      </c>
      <c r="G219">
        <f t="shared" ca="1" si="7"/>
        <v>0</v>
      </c>
    </row>
    <row r="220" spans="3:7" x14ac:dyDescent="0.25">
      <c r="C220">
        <f t="shared" ca="1" si="6"/>
        <v>0</v>
      </c>
      <c r="G220">
        <f t="shared" ca="1" si="7"/>
        <v>0</v>
      </c>
    </row>
    <row r="221" spans="3:7" x14ac:dyDescent="0.25">
      <c r="C221">
        <f t="shared" ca="1" si="6"/>
        <v>0</v>
      </c>
      <c r="G221">
        <f t="shared" ca="1" si="7"/>
        <v>0</v>
      </c>
    </row>
    <row r="222" spans="3:7" x14ac:dyDescent="0.25">
      <c r="C222">
        <f t="shared" ca="1" si="6"/>
        <v>0</v>
      </c>
      <c r="G222">
        <f t="shared" ca="1" si="7"/>
        <v>0</v>
      </c>
    </row>
    <row r="223" spans="3:7" x14ac:dyDescent="0.25">
      <c r="C223">
        <f t="shared" ca="1" si="6"/>
        <v>0</v>
      </c>
      <c r="G223">
        <f t="shared" ca="1" si="7"/>
        <v>0</v>
      </c>
    </row>
    <row r="224" spans="3:7" x14ac:dyDescent="0.25">
      <c r="C224">
        <f t="shared" ca="1" si="6"/>
        <v>0</v>
      </c>
      <c r="G224">
        <f t="shared" ca="1" si="7"/>
        <v>0</v>
      </c>
    </row>
    <row r="225" spans="3:7" x14ac:dyDescent="0.25">
      <c r="C225">
        <f t="shared" ca="1" si="6"/>
        <v>0</v>
      </c>
      <c r="G225">
        <f t="shared" ca="1" si="7"/>
        <v>0</v>
      </c>
    </row>
    <row r="226" spans="3:7" x14ac:dyDescent="0.25">
      <c r="C226">
        <f t="shared" ca="1" si="6"/>
        <v>0</v>
      </c>
      <c r="G226">
        <f t="shared" ca="1" si="7"/>
        <v>0</v>
      </c>
    </row>
    <row r="227" spans="3:7" x14ac:dyDescent="0.25">
      <c r="C227">
        <f t="shared" ca="1" si="6"/>
        <v>0</v>
      </c>
      <c r="G227">
        <f t="shared" ca="1" si="7"/>
        <v>0</v>
      </c>
    </row>
    <row r="228" spans="3:7" x14ac:dyDescent="0.25">
      <c r="C228">
        <f t="shared" ca="1" si="6"/>
        <v>0</v>
      </c>
      <c r="G228">
        <f t="shared" ca="1" si="7"/>
        <v>0</v>
      </c>
    </row>
    <row r="229" spans="3:7" x14ac:dyDescent="0.25">
      <c r="C229">
        <f t="shared" ca="1" si="6"/>
        <v>0</v>
      </c>
      <c r="G229">
        <f t="shared" ca="1" si="7"/>
        <v>0</v>
      </c>
    </row>
    <row r="230" spans="3:7" x14ac:dyDescent="0.25">
      <c r="C230">
        <f t="shared" ca="1" si="6"/>
        <v>0</v>
      </c>
      <c r="G230">
        <f t="shared" ca="1" si="7"/>
        <v>0</v>
      </c>
    </row>
    <row r="231" spans="3:7" x14ac:dyDescent="0.25">
      <c r="C231">
        <f t="shared" ca="1" si="6"/>
        <v>0</v>
      </c>
      <c r="G231">
        <f t="shared" ca="1" si="7"/>
        <v>0</v>
      </c>
    </row>
    <row r="232" spans="3:7" x14ac:dyDescent="0.25">
      <c r="C232">
        <f t="shared" ca="1" si="6"/>
        <v>0</v>
      </c>
      <c r="G232">
        <f t="shared" ca="1" si="7"/>
        <v>0</v>
      </c>
    </row>
    <row r="233" spans="3:7" x14ac:dyDescent="0.25">
      <c r="C233">
        <f t="shared" ca="1" si="6"/>
        <v>0</v>
      </c>
      <c r="G233">
        <f t="shared" ca="1" si="7"/>
        <v>0</v>
      </c>
    </row>
    <row r="234" spans="3:7" x14ac:dyDescent="0.25">
      <c r="C234">
        <f t="shared" ca="1" si="6"/>
        <v>0</v>
      </c>
      <c r="G234">
        <f t="shared" ca="1" si="7"/>
        <v>0</v>
      </c>
    </row>
    <row r="235" spans="3:7" x14ac:dyDescent="0.25">
      <c r="C235">
        <f t="shared" ca="1" si="6"/>
        <v>0</v>
      </c>
      <c r="G235">
        <f t="shared" ca="1" si="7"/>
        <v>0</v>
      </c>
    </row>
    <row r="236" spans="3:7" x14ac:dyDescent="0.25">
      <c r="C236">
        <f t="shared" ca="1" si="6"/>
        <v>0</v>
      </c>
      <c r="G236">
        <f t="shared" ca="1" si="7"/>
        <v>0</v>
      </c>
    </row>
    <row r="237" spans="3:7" x14ac:dyDescent="0.25">
      <c r="C237">
        <f t="shared" ca="1" si="6"/>
        <v>1</v>
      </c>
      <c r="G237">
        <f t="shared" ca="1" si="7"/>
        <v>0</v>
      </c>
    </row>
    <row r="238" spans="3:7" x14ac:dyDescent="0.25">
      <c r="C238">
        <f t="shared" ca="1" si="6"/>
        <v>0</v>
      </c>
      <c r="G238">
        <f t="shared" ca="1" si="7"/>
        <v>0</v>
      </c>
    </row>
    <row r="239" spans="3:7" x14ac:dyDescent="0.25">
      <c r="C239">
        <f t="shared" ca="1" si="6"/>
        <v>0</v>
      </c>
      <c r="G239">
        <f t="shared" ca="1" si="7"/>
        <v>0</v>
      </c>
    </row>
    <row r="240" spans="3:7" x14ac:dyDescent="0.25">
      <c r="C240">
        <f t="shared" ca="1" si="6"/>
        <v>0</v>
      </c>
      <c r="G240">
        <f t="shared" ca="1" si="7"/>
        <v>0</v>
      </c>
    </row>
    <row r="241" spans="3:7" x14ac:dyDescent="0.25">
      <c r="C241">
        <f t="shared" ca="1" si="6"/>
        <v>0</v>
      </c>
      <c r="G241">
        <f t="shared" ca="1" si="7"/>
        <v>0</v>
      </c>
    </row>
    <row r="242" spans="3:7" x14ac:dyDescent="0.25">
      <c r="C242">
        <f t="shared" ca="1" si="6"/>
        <v>1</v>
      </c>
      <c r="G242">
        <f t="shared" ca="1" si="7"/>
        <v>0</v>
      </c>
    </row>
    <row r="243" spans="3:7" x14ac:dyDescent="0.25">
      <c r="C243">
        <f t="shared" ca="1" si="6"/>
        <v>0</v>
      </c>
      <c r="G243">
        <f t="shared" ca="1" si="7"/>
        <v>0</v>
      </c>
    </row>
    <row r="244" spans="3:7" x14ac:dyDescent="0.25">
      <c r="C244">
        <f t="shared" ca="1" si="6"/>
        <v>0</v>
      </c>
      <c r="G244">
        <f t="shared" ca="1" si="7"/>
        <v>0</v>
      </c>
    </row>
    <row r="245" spans="3:7" x14ac:dyDescent="0.25">
      <c r="C245">
        <f t="shared" ca="1" si="6"/>
        <v>0</v>
      </c>
      <c r="G245">
        <f t="shared" ca="1" si="7"/>
        <v>0</v>
      </c>
    </row>
    <row r="246" spans="3:7" x14ac:dyDescent="0.25">
      <c r="C246">
        <f t="shared" ca="1" si="6"/>
        <v>0</v>
      </c>
      <c r="G246">
        <f t="shared" ca="1" si="7"/>
        <v>0</v>
      </c>
    </row>
    <row r="247" spans="3:7" x14ac:dyDescent="0.25">
      <c r="C247">
        <f t="shared" ca="1" si="6"/>
        <v>0</v>
      </c>
      <c r="G247">
        <f t="shared" ca="1" si="7"/>
        <v>0</v>
      </c>
    </row>
    <row r="248" spans="3:7" x14ac:dyDescent="0.25">
      <c r="C248">
        <f t="shared" ca="1" si="6"/>
        <v>0</v>
      </c>
      <c r="G248">
        <f t="shared" ca="1" si="7"/>
        <v>0</v>
      </c>
    </row>
    <row r="249" spans="3:7" x14ac:dyDescent="0.25">
      <c r="C249">
        <f t="shared" ca="1" si="6"/>
        <v>0</v>
      </c>
      <c r="G249">
        <f t="shared" ca="1" si="7"/>
        <v>0</v>
      </c>
    </row>
    <row r="250" spans="3:7" x14ac:dyDescent="0.25">
      <c r="C250">
        <f t="shared" ca="1" si="6"/>
        <v>0</v>
      </c>
      <c r="G250">
        <f t="shared" ca="1" si="7"/>
        <v>0</v>
      </c>
    </row>
    <row r="251" spans="3:7" x14ac:dyDescent="0.25">
      <c r="C251">
        <f t="shared" ca="1" si="6"/>
        <v>0</v>
      </c>
      <c r="G251">
        <f t="shared" ca="1" si="7"/>
        <v>0</v>
      </c>
    </row>
    <row r="252" spans="3:7" x14ac:dyDescent="0.25">
      <c r="C252">
        <f t="shared" ca="1" si="6"/>
        <v>0</v>
      </c>
      <c r="G252">
        <f t="shared" ca="1" si="7"/>
        <v>0</v>
      </c>
    </row>
    <row r="253" spans="3:7" x14ac:dyDescent="0.25">
      <c r="C253">
        <f t="shared" ca="1" si="6"/>
        <v>0</v>
      </c>
      <c r="G253">
        <f t="shared" ca="1" si="7"/>
        <v>0</v>
      </c>
    </row>
    <row r="254" spans="3:7" x14ac:dyDescent="0.25">
      <c r="C254">
        <f t="shared" ca="1" si="6"/>
        <v>0</v>
      </c>
      <c r="G254">
        <f t="shared" ca="1" si="7"/>
        <v>0</v>
      </c>
    </row>
    <row r="255" spans="3:7" x14ac:dyDescent="0.25">
      <c r="C255">
        <f t="shared" ca="1" si="6"/>
        <v>0</v>
      </c>
      <c r="G255">
        <f t="shared" ca="1" si="7"/>
        <v>0</v>
      </c>
    </row>
    <row r="256" spans="3:7" x14ac:dyDescent="0.25">
      <c r="C256">
        <f t="shared" ca="1" si="6"/>
        <v>0</v>
      </c>
      <c r="G256">
        <f t="shared" ca="1" si="7"/>
        <v>0</v>
      </c>
    </row>
    <row r="257" spans="3:7" x14ac:dyDescent="0.25">
      <c r="C257">
        <f t="shared" ref="C257:C320" ca="1" si="8">IF(RAND()&lt;InfectionRate,1,0)</f>
        <v>0</v>
      </c>
      <c r="G257">
        <f t="shared" ca="1" si="7"/>
        <v>0</v>
      </c>
    </row>
    <row r="258" spans="3:7" x14ac:dyDescent="0.25">
      <c r="C258">
        <f t="shared" ca="1" si="8"/>
        <v>0</v>
      </c>
      <c r="G258">
        <f t="shared" ref="G258:G321" ca="1" si="9">SUM(OFFSET($C$1,(ROW()-1)*$D$3,0,$D$3,1))</f>
        <v>0</v>
      </c>
    </row>
    <row r="259" spans="3:7" x14ac:dyDescent="0.25">
      <c r="C259">
        <f t="shared" ca="1" si="8"/>
        <v>0</v>
      </c>
      <c r="G259">
        <f t="shared" ca="1" si="9"/>
        <v>0</v>
      </c>
    </row>
    <row r="260" spans="3:7" x14ac:dyDescent="0.25">
      <c r="C260">
        <f t="shared" ca="1" si="8"/>
        <v>0</v>
      </c>
      <c r="G260">
        <f t="shared" ca="1" si="9"/>
        <v>0</v>
      </c>
    </row>
    <row r="261" spans="3:7" x14ac:dyDescent="0.25">
      <c r="C261">
        <f t="shared" ca="1" si="8"/>
        <v>0</v>
      </c>
      <c r="G261">
        <f t="shared" ca="1" si="9"/>
        <v>0</v>
      </c>
    </row>
    <row r="262" spans="3:7" x14ac:dyDescent="0.25">
      <c r="C262">
        <f t="shared" ca="1" si="8"/>
        <v>0</v>
      </c>
      <c r="G262">
        <f t="shared" ca="1" si="9"/>
        <v>0</v>
      </c>
    </row>
    <row r="263" spans="3:7" x14ac:dyDescent="0.25">
      <c r="C263">
        <f t="shared" ca="1" si="8"/>
        <v>0</v>
      </c>
      <c r="G263">
        <f t="shared" ca="1" si="9"/>
        <v>0</v>
      </c>
    </row>
    <row r="264" spans="3:7" x14ac:dyDescent="0.25">
      <c r="C264">
        <f t="shared" ca="1" si="8"/>
        <v>0</v>
      </c>
      <c r="G264">
        <f t="shared" ca="1" si="9"/>
        <v>0</v>
      </c>
    </row>
    <row r="265" spans="3:7" x14ac:dyDescent="0.25">
      <c r="C265">
        <f t="shared" ca="1" si="8"/>
        <v>0</v>
      </c>
      <c r="G265">
        <f t="shared" ca="1" si="9"/>
        <v>0</v>
      </c>
    </row>
    <row r="266" spans="3:7" x14ac:dyDescent="0.25">
      <c r="C266">
        <f t="shared" ca="1" si="8"/>
        <v>0</v>
      </c>
      <c r="G266">
        <f t="shared" ca="1" si="9"/>
        <v>0</v>
      </c>
    </row>
    <row r="267" spans="3:7" x14ac:dyDescent="0.25">
      <c r="C267">
        <f t="shared" ca="1" si="8"/>
        <v>0</v>
      </c>
      <c r="G267">
        <f t="shared" ca="1" si="9"/>
        <v>0</v>
      </c>
    </row>
    <row r="268" spans="3:7" x14ac:dyDescent="0.25">
      <c r="C268">
        <f t="shared" ca="1" si="8"/>
        <v>0</v>
      </c>
      <c r="G268">
        <f t="shared" ca="1" si="9"/>
        <v>0</v>
      </c>
    </row>
    <row r="269" spans="3:7" x14ac:dyDescent="0.25">
      <c r="C269">
        <f t="shared" ca="1" si="8"/>
        <v>0</v>
      </c>
      <c r="G269">
        <f t="shared" ca="1" si="9"/>
        <v>0</v>
      </c>
    </row>
    <row r="270" spans="3:7" x14ac:dyDescent="0.25">
      <c r="C270">
        <f t="shared" ca="1" si="8"/>
        <v>0</v>
      </c>
      <c r="G270">
        <f t="shared" ca="1" si="9"/>
        <v>0</v>
      </c>
    </row>
    <row r="271" spans="3:7" x14ac:dyDescent="0.25">
      <c r="C271">
        <f t="shared" ca="1" si="8"/>
        <v>0</v>
      </c>
      <c r="G271">
        <f t="shared" ca="1" si="9"/>
        <v>0</v>
      </c>
    </row>
    <row r="272" spans="3:7" x14ac:dyDescent="0.25">
      <c r="C272">
        <f t="shared" ca="1" si="8"/>
        <v>0</v>
      </c>
      <c r="G272">
        <f t="shared" ca="1" si="9"/>
        <v>0</v>
      </c>
    </row>
    <row r="273" spans="3:7" x14ac:dyDescent="0.25">
      <c r="C273">
        <f t="shared" ca="1" si="8"/>
        <v>0</v>
      </c>
      <c r="G273">
        <f t="shared" ca="1" si="9"/>
        <v>0</v>
      </c>
    </row>
    <row r="274" spans="3:7" x14ac:dyDescent="0.25">
      <c r="C274">
        <f t="shared" ca="1" si="8"/>
        <v>0</v>
      </c>
      <c r="G274">
        <f t="shared" ca="1" si="9"/>
        <v>0</v>
      </c>
    </row>
    <row r="275" spans="3:7" x14ac:dyDescent="0.25">
      <c r="C275">
        <f t="shared" ca="1" si="8"/>
        <v>0</v>
      </c>
      <c r="G275">
        <f t="shared" ca="1" si="9"/>
        <v>0</v>
      </c>
    </row>
    <row r="276" spans="3:7" x14ac:dyDescent="0.25">
      <c r="C276">
        <f t="shared" ca="1" si="8"/>
        <v>0</v>
      </c>
      <c r="G276">
        <f t="shared" ca="1" si="9"/>
        <v>0</v>
      </c>
    </row>
    <row r="277" spans="3:7" x14ac:dyDescent="0.25">
      <c r="C277">
        <f t="shared" ca="1" si="8"/>
        <v>0</v>
      </c>
      <c r="G277">
        <f t="shared" ca="1" si="9"/>
        <v>0</v>
      </c>
    </row>
    <row r="278" spans="3:7" x14ac:dyDescent="0.25">
      <c r="C278">
        <f t="shared" ca="1" si="8"/>
        <v>0</v>
      </c>
      <c r="G278">
        <f t="shared" ca="1" si="9"/>
        <v>0</v>
      </c>
    </row>
    <row r="279" spans="3:7" x14ac:dyDescent="0.25">
      <c r="C279">
        <f t="shared" ca="1" si="8"/>
        <v>0</v>
      </c>
      <c r="G279">
        <f t="shared" ca="1" si="9"/>
        <v>0</v>
      </c>
    </row>
    <row r="280" spans="3:7" x14ac:dyDescent="0.25">
      <c r="C280">
        <f t="shared" ca="1" si="8"/>
        <v>0</v>
      </c>
      <c r="G280">
        <f t="shared" ca="1" si="9"/>
        <v>0</v>
      </c>
    </row>
    <row r="281" spans="3:7" x14ac:dyDescent="0.25">
      <c r="C281">
        <f t="shared" ca="1" si="8"/>
        <v>0</v>
      </c>
      <c r="G281">
        <f t="shared" ca="1" si="9"/>
        <v>0</v>
      </c>
    </row>
    <row r="282" spans="3:7" x14ac:dyDescent="0.25">
      <c r="C282">
        <f t="shared" ca="1" si="8"/>
        <v>0</v>
      </c>
      <c r="G282">
        <f t="shared" ca="1" si="9"/>
        <v>0</v>
      </c>
    </row>
    <row r="283" spans="3:7" x14ac:dyDescent="0.25">
      <c r="C283">
        <f t="shared" ca="1" si="8"/>
        <v>0</v>
      </c>
      <c r="G283">
        <f t="shared" ca="1" si="9"/>
        <v>0</v>
      </c>
    </row>
    <row r="284" spans="3:7" x14ac:dyDescent="0.25">
      <c r="C284">
        <f t="shared" ca="1" si="8"/>
        <v>0</v>
      </c>
      <c r="G284">
        <f t="shared" ca="1" si="9"/>
        <v>0</v>
      </c>
    </row>
    <row r="285" spans="3:7" x14ac:dyDescent="0.25">
      <c r="C285">
        <f t="shared" ca="1" si="8"/>
        <v>0</v>
      </c>
      <c r="G285">
        <f t="shared" ca="1" si="9"/>
        <v>0</v>
      </c>
    </row>
    <row r="286" spans="3:7" x14ac:dyDescent="0.25">
      <c r="C286">
        <f t="shared" ca="1" si="8"/>
        <v>0</v>
      </c>
      <c r="G286">
        <f t="shared" ca="1" si="9"/>
        <v>0</v>
      </c>
    </row>
    <row r="287" spans="3:7" x14ac:dyDescent="0.25">
      <c r="C287">
        <f t="shared" ca="1" si="8"/>
        <v>1</v>
      </c>
      <c r="G287">
        <f t="shared" ca="1" si="9"/>
        <v>0</v>
      </c>
    </row>
    <row r="288" spans="3:7" x14ac:dyDescent="0.25">
      <c r="C288">
        <f t="shared" ca="1" si="8"/>
        <v>0</v>
      </c>
      <c r="G288">
        <f t="shared" ca="1" si="9"/>
        <v>0</v>
      </c>
    </row>
    <row r="289" spans="3:7" x14ac:dyDescent="0.25">
      <c r="C289">
        <f t="shared" ca="1" si="8"/>
        <v>0</v>
      </c>
      <c r="G289">
        <f t="shared" ca="1" si="9"/>
        <v>0</v>
      </c>
    </row>
    <row r="290" spans="3:7" x14ac:dyDescent="0.25">
      <c r="C290">
        <f t="shared" ca="1" si="8"/>
        <v>0</v>
      </c>
      <c r="G290">
        <f t="shared" ca="1" si="9"/>
        <v>0</v>
      </c>
    </row>
    <row r="291" spans="3:7" x14ac:dyDescent="0.25">
      <c r="C291">
        <f t="shared" ca="1" si="8"/>
        <v>0</v>
      </c>
      <c r="G291">
        <f t="shared" ca="1" si="9"/>
        <v>0</v>
      </c>
    </row>
    <row r="292" spans="3:7" x14ac:dyDescent="0.25">
      <c r="C292">
        <f t="shared" ca="1" si="8"/>
        <v>0</v>
      </c>
      <c r="G292">
        <f t="shared" ca="1" si="9"/>
        <v>0</v>
      </c>
    </row>
    <row r="293" spans="3:7" x14ac:dyDescent="0.25">
      <c r="C293">
        <f t="shared" ca="1" si="8"/>
        <v>0</v>
      </c>
      <c r="G293">
        <f t="shared" ca="1" si="9"/>
        <v>0</v>
      </c>
    </row>
    <row r="294" spans="3:7" x14ac:dyDescent="0.25">
      <c r="C294">
        <f t="shared" ca="1" si="8"/>
        <v>0</v>
      </c>
      <c r="G294">
        <f t="shared" ca="1" si="9"/>
        <v>0</v>
      </c>
    </row>
    <row r="295" spans="3:7" x14ac:dyDescent="0.25">
      <c r="C295">
        <f t="shared" ca="1" si="8"/>
        <v>0</v>
      </c>
      <c r="G295">
        <f t="shared" ca="1" si="9"/>
        <v>0</v>
      </c>
    </row>
    <row r="296" spans="3:7" x14ac:dyDescent="0.25">
      <c r="C296">
        <f t="shared" ca="1" si="8"/>
        <v>0</v>
      </c>
      <c r="G296">
        <f t="shared" ca="1" si="9"/>
        <v>0</v>
      </c>
    </row>
    <row r="297" spans="3:7" x14ac:dyDescent="0.25">
      <c r="C297">
        <f t="shared" ca="1" si="8"/>
        <v>0</v>
      </c>
      <c r="G297">
        <f t="shared" ca="1" si="9"/>
        <v>0</v>
      </c>
    </row>
    <row r="298" spans="3:7" x14ac:dyDescent="0.25">
      <c r="C298">
        <f t="shared" ca="1" si="8"/>
        <v>0</v>
      </c>
      <c r="G298">
        <f t="shared" ca="1" si="9"/>
        <v>0</v>
      </c>
    </row>
    <row r="299" spans="3:7" x14ac:dyDescent="0.25">
      <c r="C299">
        <f t="shared" ca="1" si="8"/>
        <v>0</v>
      </c>
      <c r="G299">
        <f t="shared" ca="1" si="9"/>
        <v>0</v>
      </c>
    </row>
    <row r="300" spans="3:7" x14ac:dyDescent="0.25">
      <c r="C300">
        <f t="shared" ca="1" si="8"/>
        <v>0</v>
      </c>
      <c r="G300">
        <f t="shared" ca="1" si="9"/>
        <v>0</v>
      </c>
    </row>
    <row r="301" spans="3:7" x14ac:dyDescent="0.25">
      <c r="C301">
        <f t="shared" ca="1" si="8"/>
        <v>0</v>
      </c>
      <c r="G301">
        <f t="shared" ca="1" si="9"/>
        <v>0</v>
      </c>
    </row>
    <row r="302" spans="3:7" x14ac:dyDescent="0.25">
      <c r="C302">
        <f t="shared" ca="1" si="8"/>
        <v>0</v>
      </c>
      <c r="G302">
        <f t="shared" ca="1" si="9"/>
        <v>0</v>
      </c>
    </row>
    <row r="303" spans="3:7" x14ac:dyDescent="0.25">
      <c r="C303">
        <f t="shared" ca="1" si="8"/>
        <v>0</v>
      </c>
      <c r="G303">
        <f t="shared" ca="1" si="9"/>
        <v>0</v>
      </c>
    </row>
    <row r="304" spans="3:7" x14ac:dyDescent="0.25">
      <c r="C304">
        <f t="shared" ca="1" si="8"/>
        <v>0</v>
      </c>
      <c r="G304">
        <f t="shared" ca="1" si="9"/>
        <v>0</v>
      </c>
    </row>
    <row r="305" spans="3:7" x14ac:dyDescent="0.25">
      <c r="C305">
        <f t="shared" ca="1" si="8"/>
        <v>1</v>
      </c>
      <c r="G305">
        <f t="shared" ca="1" si="9"/>
        <v>0</v>
      </c>
    </row>
    <row r="306" spans="3:7" x14ac:dyDescent="0.25">
      <c r="C306">
        <f t="shared" ca="1" si="8"/>
        <v>0</v>
      </c>
      <c r="G306">
        <f t="shared" ca="1" si="9"/>
        <v>0</v>
      </c>
    </row>
    <row r="307" spans="3:7" x14ac:dyDescent="0.25">
      <c r="C307">
        <f t="shared" ca="1" si="8"/>
        <v>0</v>
      </c>
      <c r="G307">
        <f t="shared" ca="1" si="9"/>
        <v>0</v>
      </c>
    </row>
    <row r="308" spans="3:7" x14ac:dyDescent="0.25">
      <c r="C308">
        <f t="shared" ca="1" si="8"/>
        <v>0</v>
      </c>
      <c r="G308">
        <f t="shared" ca="1" si="9"/>
        <v>0</v>
      </c>
    </row>
    <row r="309" spans="3:7" x14ac:dyDescent="0.25">
      <c r="C309">
        <f t="shared" ca="1" si="8"/>
        <v>0</v>
      </c>
      <c r="G309">
        <f t="shared" ca="1" si="9"/>
        <v>0</v>
      </c>
    </row>
    <row r="310" spans="3:7" x14ac:dyDescent="0.25">
      <c r="C310">
        <f t="shared" ca="1" si="8"/>
        <v>0</v>
      </c>
      <c r="G310">
        <f t="shared" ca="1" si="9"/>
        <v>0</v>
      </c>
    </row>
    <row r="311" spans="3:7" x14ac:dyDescent="0.25">
      <c r="C311">
        <f t="shared" ca="1" si="8"/>
        <v>0</v>
      </c>
      <c r="G311">
        <f t="shared" ca="1" si="9"/>
        <v>0</v>
      </c>
    </row>
    <row r="312" spans="3:7" x14ac:dyDescent="0.25">
      <c r="C312">
        <f t="shared" ca="1" si="8"/>
        <v>0</v>
      </c>
      <c r="G312">
        <f t="shared" ca="1" si="9"/>
        <v>0</v>
      </c>
    </row>
    <row r="313" spans="3:7" x14ac:dyDescent="0.25">
      <c r="C313">
        <f t="shared" ca="1" si="8"/>
        <v>0</v>
      </c>
      <c r="G313">
        <f t="shared" ca="1" si="9"/>
        <v>0</v>
      </c>
    </row>
    <row r="314" spans="3:7" x14ac:dyDescent="0.25">
      <c r="C314">
        <f t="shared" ca="1" si="8"/>
        <v>0</v>
      </c>
      <c r="G314">
        <f t="shared" ca="1" si="9"/>
        <v>0</v>
      </c>
    </row>
    <row r="315" spans="3:7" x14ac:dyDescent="0.25">
      <c r="C315">
        <f t="shared" ca="1" si="8"/>
        <v>0</v>
      </c>
      <c r="G315">
        <f t="shared" ca="1" si="9"/>
        <v>0</v>
      </c>
    </row>
    <row r="316" spans="3:7" x14ac:dyDescent="0.25">
      <c r="C316">
        <f t="shared" ca="1" si="8"/>
        <v>0</v>
      </c>
      <c r="G316">
        <f t="shared" ca="1" si="9"/>
        <v>0</v>
      </c>
    </row>
    <row r="317" spans="3:7" x14ac:dyDescent="0.25">
      <c r="C317">
        <f t="shared" ca="1" si="8"/>
        <v>0</v>
      </c>
      <c r="G317">
        <f t="shared" ca="1" si="9"/>
        <v>0</v>
      </c>
    </row>
    <row r="318" spans="3:7" x14ac:dyDescent="0.25">
      <c r="C318">
        <f t="shared" ca="1" si="8"/>
        <v>0</v>
      </c>
      <c r="G318">
        <f t="shared" ca="1" si="9"/>
        <v>0</v>
      </c>
    </row>
    <row r="319" spans="3:7" x14ac:dyDescent="0.25">
      <c r="C319">
        <f t="shared" ca="1" si="8"/>
        <v>0</v>
      </c>
      <c r="G319">
        <f t="shared" ca="1" si="9"/>
        <v>0</v>
      </c>
    </row>
    <row r="320" spans="3:7" x14ac:dyDescent="0.25">
      <c r="C320">
        <f t="shared" ca="1" si="8"/>
        <v>0</v>
      </c>
      <c r="G320">
        <f t="shared" ca="1" si="9"/>
        <v>0</v>
      </c>
    </row>
    <row r="321" spans="3:7" x14ac:dyDescent="0.25">
      <c r="C321">
        <f t="shared" ref="C321:C384" ca="1" si="10">IF(RAND()&lt;InfectionRate,1,0)</f>
        <v>0</v>
      </c>
      <c r="G321">
        <f t="shared" ca="1" si="9"/>
        <v>0</v>
      </c>
    </row>
    <row r="322" spans="3:7" x14ac:dyDescent="0.25">
      <c r="C322">
        <f t="shared" ca="1" si="10"/>
        <v>1</v>
      </c>
      <c r="G322">
        <f t="shared" ref="G322:G385" ca="1" si="11">SUM(OFFSET($C$1,(ROW()-1)*$D$3,0,$D$3,1))</f>
        <v>0</v>
      </c>
    </row>
    <row r="323" spans="3:7" x14ac:dyDescent="0.25">
      <c r="C323">
        <f t="shared" ca="1" si="10"/>
        <v>0</v>
      </c>
      <c r="G323">
        <f t="shared" ca="1" si="11"/>
        <v>0</v>
      </c>
    </row>
    <row r="324" spans="3:7" x14ac:dyDescent="0.25">
      <c r="C324">
        <f t="shared" ca="1" si="10"/>
        <v>0</v>
      </c>
      <c r="G324">
        <f t="shared" ca="1" si="11"/>
        <v>0</v>
      </c>
    </row>
    <row r="325" spans="3:7" x14ac:dyDescent="0.25">
      <c r="C325">
        <f t="shared" ca="1" si="10"/>
        <v>0</v>
      </c>
      <c r="G325">
        <f t="shared" ca="1" si="11"/>
        <v>0</v>
      </c>
    </row>
    <row r="326" spans="3:7" x14ac:dyDescent="0.25">
      <c r="C326">
        <f t="shared" ca="1" si="10"/>
        <v>0</v>
      </c>
      <c r="G326">
        <f t="shared" ca="1" si="11"/>
        <v>0</v>
      </c>
    </row>
    <row r="327" spans="3:7" x14ac:dyDescent="0.25">
      <c r="C327">
        <f t="shared" ca="1" si="10"/>
        <v>0</v>
      </c>
      <c r="G327">
        <f t="shared" ca="1" si="11"/>
        <v>0</v>
      </c>
    </row>
    <row r="328" spans="3:7" x14ac:dyDescent="0.25">
      <c r="C328">
        <f t="shared" ca="1" si="10"/>
        <v>0</v>
      </c>
      <c r="G328">
        <f t="shared" ca="1" si="11"/>
        <v>0</v>
      </c>
    </row>
    <row r="329" spans="3:7" x14ac:dyDescent="0.25">
      <c r="C329">
        <f t="shared" ca="1" si="10"/>
        <v>0</v>
      </c>
      <c r="G329">
        <f t="shared" ca="1" si="11"/>
        <v>0</v>
      </c>
    </row>
    <row r="330" spans="3:7" x14ac:dyDescent="0.25">
      <c r="C330">
        <f t="shared" ca="1" si="10"/>
        <v>0</v>
      </c>
      <c r="G330">
        <f t="shared" ca="1" si="11"/>
        <v>0</v>
      </c>
    </row>
    <row r="331" spans="3:7" x14ac:dyDescent="0.25">
      <c r="C331">
        <f t="shared" ca="1" si="10"/>
        <v>1</v>
      </c>
      <c r="G331">
        <f t="shared" ca="1" si="11"/>
        <v>0</v>
      </c>
    </row>
    <row r="332" spans="3:7" x14ac:dyDescent="0.25">
      <c r="C332">
        <f t="shared" ca="1" si="10"/>
        <v>0</v>
      </c>
      <c r="G332">
        <f t="shared" ca="1" si="11"/>
        <v>0</v>
      </c>
    </row>
    <row r="333" spans="3:7" x14ac:dyDescent="0.25">
      <c r="C333">
        <f t="shared" ca="1" si="10"/>
        <v>0</v>
      </c>
      <c r="G333">
        <f t="shared" ca="1" si="11"/>
        <v>0</v>
      </c>
    </row>
    <row r="334" spans="3:7" x14ac:dyDescent="0.25">
      <c r="C334">
        <f t="shared" ca="1" si="10"/>
        <v>0</v>
      </c>
      <c r="G334">
        <f t="shared" ca="1" si="11"/>
        <v>0</v>
      </c>
    </row>
    <row r="335" spans="3:7" x14ac:dyDescent="0.25">
      <c r="C335">
        <f t="shared" ca="1" si="10"/>
        <v>0</v>
      </c>
      <c r="G335">
        <f t="shared" ca="1" si="11"/>
        <v>0</v>
      </c>
    </row>
    <row r="336" spans="3:7" x14ac:dyDescent="0.25">
      <c r="C336">
        <f t="shared" ca="1" si="10"/>
        <v>0</v>
      </c>
      <c r="G336">
        <f t="shared" ca="1" si="11"/>
        <v>0</v>
      </c>
    </row>
    <row r="337" spans="3:7" x14ac:dyDescent="0.25">
      <c r="C337">
        <f t="shared" ca="1" si="10"/>
        <v>0</v>
      </c>
      <c r="G337">
        <f t="shared" ca="1" si="11"/>
        <v>0</v>
      </c>
    </row>
    <row r="338" spans="3:7" x14ac:dyDescent="0.25">
      <c r="C338">
        <f t="shared" ca="1" si="10"/>
        <v>1</v>
      </c>
      <c r="G338">
        <f t="shared" ca="1" si="11"/>
        <v>0</v>
      </c>
    </row>
    <row r="339" spans="3:7" x14ac:dyDescent="0.25">
      <c r="C339">
        <f t="shared" ca="1" si="10"/>
        <v>0</v>
      </c>
      <c r="G339">
        <f t="shared" ca="1" si="11"/>
        <v>0</v>
      </c>
    </row>
    <row r="340" spans="3:7" x14ac:dyDescent="0.25">
      <c r="C340">
        <f t="shared" ca="1" si="10"/>
        <v>0</v>
      </c>
      <c r="G340">
        <f t="shared" ca="1" si="11"/>
        <v>0</v>
      </c>
    </row>
    <row r="341" spans="3:7" x14ac:dyDescent="0.25">
      <c r="C341">
        <f t="shared" ca="1" si="10"/>
        <v>0</v>
      </c>
      <c r="G341">
        <f t="shared" ca="1" si="11"/>
        <v>0</v>
      </c>
    </row>
    <row r="342" spans="3:7" x14ac:dyDescent="0.25">
      <c r="C342">
        <f t="shared" ca="1" si="10"/>
        <v>0</v>
      </c>
      <c r="G342">
        <f t="shared" ca="1" si="11"/>
        <v>0</v>
      </c>
    </row>
    <row r="343" spans="3:7" x14ac:dyDescent="0.25">
      <c r="C343">
        <f t="shared" ca="1" si="10"/>
        <v>0</v>
      </c>
      <c r="G343">
        <f t="shared" ca="1" si="11"/>
        <v>0</v>
      </c>
    </row>
    <row r="344" spans="3:7" x14ac:dyDescent="0.25">
      <c r="C344">
        <f t="shared" ca="1" si="10"/>
        <v>0</v>
      </c>
      <c r="G344">
        <f t="shared" ca="1" si="11"/>
        <v>0</v>
      </c>
    </row>
    <row r="345" spans="3:7" x14ac:dyDescent="0.25">
      <c r="C345">
        <f t="shared" ca="1" si="10"/>
        <v>0</v>
      </c>
      <c r="G345">
        <f t="shared" ca="1" si="11"/>
        <v>0</v>
      </c>
    </row>
    <row r="346" spans="3:7" x14ac:dyDescent="0.25">
      <c r="C346">
        <f t="shared" ca="1" si="10"/>
        <v>0</v>
      </c>
      <c r="G346">
        <f t="shared" ca="1" si="11"/>
        <v>0</v>
      </c>
    </row>
    <row r="347" spans="3:7" x14ac:dyDescent="0.25">
      <c r="C347">
        <f t="shared" ca="1" si="10"/>
        <v>0</v>
      </c>
      <c r="G347">
        <f t="shared" ca="1" si="11"/>
        <v>0</v>
      </c>
    </row>
    <row r="348" spans="3:7" x14ac:dyDescent="0.25">
      <c r="C348">
        <f t="shared" ca="1" si="10"/>
        <v>0</v>
      </c>
      <c r="G348">
        <f t="shared" ca="1" si="11"/>
        <v>0</v>
      </c>
    </row>
    <row r="349" spans="3:7" x14ac:dyDescent="0.25">
      <c r="C349">
        <f t="shared" ca="1" si="10"/>
        <v>0</v>
      </c>
      <c r="G349">
        <f t="shared" ca="1" si="11"/>
        <v>0</v>
      </c>
    </row>
    <row r="350" spans="3:7" x14ac:dyDescent="0.25">
      <c r="C350">
        <f t="shared" ca="1" si="10"/>
        <v>0</v>
      </c>
      <c r="G350">
        <f t="shared" ca="1" si="11"/>
        <v>0</v>
      </c>
    </row>
    <row r="351" spans="3:7" x14ac:dyDescent="0.25">
      <c r="C351">
        <f t="shared" ca="1" si="10"/>
        <v>0</v>
      </c>
      <c r="G351">
        <f t="shared" ca="1" si="11"/>
        <v>0</v>
      </c>
    </row>
    <row r="352" spans="3:7" x14ac:dyDescent="0.25">
      <c r="C352">
        <f t="shared" ca="1" si="10"/>
        <v>0</v>
      </c>
      <c r="G352">
        <f t="shared" ca="1" si="11"/>
        <v>0</v>
      </c>
    </row>
    <row r="353" spans="3:7" x14ac:dyDescent="0.25">
      <c r="C353">
        <f t="shared" ca="1" si="10"/>
        <v>0</v>
      </c>
      <c r="G353">
        <f t="shared" ca="1" si="11"/>
        <v>0</v>
      </c>
    </row>
    <row r="354" spans="3:7" x14ac:dyDescent="0.25">
      <c r="C354">
        <f t="shared" ca="1" si="10"/>
        <v>0</v>
      </c>
      <c r="G354">
        <f t="shared" ca="1" si="11"/>
        <v>0</v>
      </c>
    </row>
    <row r="355" spans="3:7" x14ac:dyDescent="0.25">
      <c r="C355">
        <f t="shared" ca="1" si="10"/>
        <v>0</v>
      </c>
      <c r="G355">
        <f t="shared" ca="1" si="11"/>
        <v>0</v>
      </c>
    </row>
    <row r="356" spans="3:7" x14ac:dyDescent="0.25">
      <c r="C356">
        <f t="shared" ca="1" si="10"/>
        <v>0</v>
      </c>
      <c r="G356">
        <f t="shared" ca="1" si="11"/>
        <v>0</v>
      </c>
    </row>
    <row r="357" spans="3:7" x14ac:dyDescent="0.25">
      <c r="C357">
        <f t="shared" ca="1" si="10"/>
        <v>0</v>
      </c>
      <c r="G357">
        <f t="shared" ca="1" si="11"/>
        <v>0</v>
      </c>
    </row>
    <row r="358" spans="3:7" x14ac:dyDescent="0.25">
      <c r="C358">
        <f t="shared" ca="1" si="10"/>
        <v>0</v>
      </c>
      <c r="G358">
        <f t="shared" ca="1" si="11"/>
        <v>0</v>
      </c>
    </row>
    <row r="359" spans="3:7" x14ac:dyDescent="0.25">
      <c r="C359">
        <f t="shared" ca="1" si="10"/>
        <v>0</v>
      </c>
      <c r="G359">
        <f t="shared" ca="1" si="11"/>
        <v>0</v>
      </c>
    </row>
    <row r="360" spans="3:7" x14ac:dyDescent="0.25">
      <c r="C360">
        <f t="shared" ca="1" si="10"/>
        <v>0</v>
      </c>
      <c r="G360">
        <f t="shared" ca="1" si="11"/>
        <v>0</v>
      </c>
    </row>
    <row r="361" spans="3:7" x14ac:dyDescent="0.25">
      <c r="C361">
        <f t="shared" ca="1" si="10"/>
        <v>0</v>
      </c>
      <c r="G361">
        <f t="shared" ca="1" si="11"/>
        <v>0</v>
      </c>
    </row>
    <row r="362" spans="3:7" x14ac:dyDescent="0.25">
      <c r="C362">
        <f t="shared" ca="1" si="10"/>
        <v>0</v>
      </c>
      <c r="G362">
        <f t="shared" ca="1" si="11"/>
        <v>0</v>
      </c>
    </row>
    <row r="363" spans="3:7" x14ac:dyDescent="0.25">
      <c r="C363">
        <f t="shared" ca="1" si="10"/>
        <v>0</v>
      </c>
      <c r="G363">
        <f t="shared" ca="1" si="11"/>
        <v>0</v>
      </c>
    </row>
    <row r="364" spans="3:7" x14ac:dyDescent="0.25">
      <c r="C364">
        <f t="shared" ca="1" si="10"/>
        <v>0</v>
      </c>
      <c r="G364">
        <f t="shared" ca="1" si="11"/>
        <v>0</v>
      </c>
    </row>
    <row r="365" spans="3:7" x14ac:dyDescent="0.25">
      <c r="C365">
        <f t="shared" ca="1" si="10"/>
        <v>0</v>
      </c>
      <c r="G365">
        <f t="shared" ca="1" si="11"/>
        <v>0</v>
      </c>
    </row>
    <row r="366" spans="3:7" x14ac:dyDescent="0.25">
      <c r="C366">
        <f t="shared" ca="1" si="10"/>
        <v>0</v>
      </c>
      <c r="G366">
        <f t="shared" ca="1" si="11"/>
        <v>0</v>
      </c>
    </row>
    <row r="367" spans="3:7" x14ac:dyDescent="0.25">
      <c r="C367">
        <f t="shared" ca="1" si="10"/>
        <v>0</v>
      </c>
      <c r="G367">
        <f t="shared" ca="1" si="11"/>
        <v>0</v>
      </c>
    </row>
    <row r="368" spans="3:7" x14ac:dyDescent="0.25">
      <c r="C368">
        <f t="shared" ca="1" si="10"/>
        <v>0</v>
      </c>
      <c r="G368">
        <f t="shared" ca="1" si="11"/>
        <v>0</v>
      </c>
    </row>
    <row r="369" spans="3:7" x14ac:dyDescent="0.25">
      <c r="C369">
        <f t="shared" ca="1" si="10"/>
        <v>0</v>
      </c>
      <c r="G369">
        <f t="shared" ca="1" si="11"/>
        <v>0</v>
      </c>
    </row>
    <row r="370" spans="3:7" x14ac:dyDescent="0.25">
      <c r="C370">
        <f t="shared" ca="1" si="10"/>
        <v>0</v>
      </c>
      <c r="G370">
        <f t="shared" ca="1" si="11"/>
        <v>0</v>
      </c>
    </row>
    <row r="371" spans="3:7" x14ac:dyDescent="0.25">
      <c r="C371">
        <f t="shared" ca="1" si="10"/>
        <v>0</v>
      </c>
      <c r="G371">
        <f t="shared" ca="1" si="11"/>
        <v>0</v>
      </c>
    </row>
    <row r="372" spans="3:7" x14ac:dyDescent="0.25">
      <c r="C372">
        <f t="shared" ca="1" si="10"/>
        <v>0</v>
      </c>
      <c r="G372">
        <f t="shared" ca="1" si="11"/>
        <v>0</v>
      </c>
    </row>
    <row r="373" spans="3:7" x14ac:dyDescent="0.25">
      <c r="C373">
        <f t="shared" ca="1" si="10"/>
        <v>0</v>
      </c>
      <c r="G373">
        <f t="shared" ca="1" si="11"/>
        <v>0</v>
      </c>
    </row>
    <row r="374" spans="3:7" x14ac:dyDescent="0.25">
      <c r="C374">
        <f t="shared" ca="1" si="10"/>
        <v>0</v>
      </c>
      <c r="G374">
        <f t="shared" ca="1" si="11"/>
        <v>0</v>
      </c>
    </row>
    <row r="375" spans="3:7" x14ac:dyDescent="0.25">
      <c r="C375">
        <f t="shared" ca="1" si="10"/>
        <v>0</v>
      </c>
      <c r="G375">
        <f t="shared" ca="1" si="11"/>
        <v>0</v>
      </c>
    </row>
    <row r="376" spans="3:7" x14ac:dyDescent="0.25">
      <c r="C376">
        <f t="shared" ca="1" si="10"/>
        <v>0</v>
      </c>
      <c r="G376">
        <f t="shared" ca="1" si="11"/>
        <v>0</v>
      </c>
    </row>
    <row r="377" spans="3:7" x14ac:dyDescent="0.25">
      <c r="C377">
        <f t="shared" ca="1" si="10"/>
        <v>0</v>
      </c>
      <c r="G377">
        <f t="shared" ca="1" si="11"/>
        <v>0</v>
      </c>
    </row>
    <row r="378" spans="3:7" x14ac:dyDescent="0.25">
      <c r="C378">
        <f t="shared" ca="1" si="10"/>
        <v>0</v>
      </c>
      <c r="G378">
        <f t="shared" ca="1" si="11"/>
        <v>0</v>
      </c>
    </row>
    <row r="379" spans="3:7" x14ac:dyDescent="0.25">
      <c r="C379">
        <f t="shared" ca="1" si="10"/>
        <v>0</v>
      </c>
      <c r="G379">
        <f t="shared" ca="1" si="11"/>
        <v>0</v>
      </c>
    </row>
    <row r="380" spans="3:7" x14ac:dyDescent="0.25">
      <c r="C380">
        <f t="shared" ca="1" si="10"/>
        <v>0</v>
      </c>
      <c r="G380">
        <f t="shared" ca="1" si="11"/>
        <v>0</v>
      </c>
    </row>
    <row r="381" spans="3:7" x14ac:dyDescent="0.25">
      <c r="C381">
        <f t="shared" ca="1" si="10"/>
        <v>0</v>
      </c>
      <c r="G381">
        <f t="shared" ca="1" si="11"/>
        <v>0</v>
      </c>
    </row>
    <row r="382" spans="3:7" x14ac:dyDescent="0.25">
      <c r="C382">
        <f t="shared" ca="1" si="10"/>
        <v>0</v>
      </c>
      <c r="G382">
        <f t="shared" ca="1" si="11"/>
        <v>0</v>
      </c>
    </row>
    <row r="383" spans="3:7" x14ac:dyDescent="0.25">
      <c r="C383">
        <f t="shared" ca="1" si="10"/>
        <v>1</v>
      </c>
      <c r="G383">
        <f t="shared" ca="1" si="11"/>
        <v>0</v>
      </c>
    </row>
    <row r="384" spans="3:7" x14ac:dyDescent="0.25">
      <c r="C384">
        <f t="shared" ca="1" si="10"/>
        <v>0</v>
      </c>
      <c r="G384">
        <f t="shared" ca="1" si="11"/>
        <v>0</v>
      </c>
    </row>
    <row r="385" spans="3:7" x14ac:dyDescent="0.25">
      <c r="C385">
        <f t="shared" ref="C385:C448" ca="1" si="12">IF(RAND()&lt;InfectionRate,1,0)</f>
        <v>0</v>
      </c>
      <c r="G385">
        <f t="shared" ca="1" si="11"/>
        <v>0</v>
      </c>
    </row>
    <row r="386" spans="3:7" x14ac:dyDescent="0.25">
      <c r="C386">
        <f t="shared" ca="1" si="12"/>
        <v>0</v>
      </c>
      <c r="G386">
        <f t="shared" ref="G386:G449" ca="1" si="13">SUM(OFFSET($C$1,(ROW()-1)*$D$3,0,$D$3,1))</f>
        <v>0</v>
      </c>
    </row>
    <row r="387" spans="3:7" x14ac:dyDescent="0.25">
      <c r="C387">
        <f t="shared" ca="1" si="12"/>
        <v>0</v>
      </c>
      <c r="G387">
        <f t="shared" ca="1" si="13"/>
        <v>0</v>
      </c>
    </row>
    <row r="388" spans="3:7" x14ac:dyDescent="0.25">
      <c r="C388">
        <f t="shared" ca="1" si="12"/>
        <v>0</v>
      </c>
      <c r="G388">
        <f t="shared" ca="1" si="13"/>
        <v>0</v>
      </c>
    </row>
    <row r="389" spans="3:7" x14ac:dyDescent="0.25">
      <c r="C389">
        <f t="shared" ca="1" si="12"/>
        <v>0</v>
      </c>
      <c r="G389">
        <f t="shared" ca="1" si="13"/>
        <v>0</v>
      </c>
    </row>
    <row r="390" spans="3:7" x14ac:dyDescent="0.25">
      <c r="C390">
        <f t="shared" ca="1" si="12"/>
        <v>0</v>
      </c>
      <c r="G390">
        <f t="shared" ca="1" si="13"/>
        <v>0</v>
      </c>
    </row>
    <row r="391" spans="3:7" x14ac:dyDescent="0.25">
      <c r="C391">
        <f t="shared" ca="1" si="12"/>
        <v>0</v>
      </c>
      <c r="G391">
        <f t="shared" ca="1" si="13"/>
        <v>0</v>
      </c>
    </row>
    <row r="392" spans="3:7" x14ac:dyDescent="0.25">
      <c r="C392">
        <f t="shared" ca="1" si="12"/>
        <v>0</v>
      </c>
      <c r="G392">
        <f t="shared" ca="1" si="13"/>
        <v>0</v>
      </c>
    </row>
    <row r="393" spans="3:7" x14ac:dyDescent="0.25">
      <c r="C393">
        <f t="shared" ca="1" si="12"/>
        <v>0</v>
      </c>
      <c r="G393">
        <f t="shared" ca="1" si="13"/>
        <v>0</v>
      </c>
    </row>
    <row r="394" spans="3:7" x14ac:dyDescent="0.25">
      <c r="C394">
        <f t="shared" ca="1" si="12"/>
        <v>0</v>
      </c>
      <c r="G394">
        <f t="shared" ca="1" si="13"/>
        <v>0</v>
      </c>
    </row>
    <row r="395" spans="3:7" x14ac:dyDescent="0.25">
      <c r="C395">
        <f t="shared" ca="1" si="12"/>
        <v>0</v>
      </c>
      <c r="G395">
        <f t="shared" ca="1" si="13"/>
        <v>0</v>
      </c>
    </row>
    <row r="396" spans="3:7" x14ac:dyDescent="0.25">
      <c r="C396">
        <f t="shared" ca="1" si="12"/>
        <v>0</v>
      </c>
      <c r="G396">
        <f t="shared" ca="1" si="13"/>
        <v>0</v>
      </c>
    </row>
    <row r="397" spans="3:7" x14ac:dyDescent="0.25">
      <c r="C397">
        <f t="shared" ca="1" si="12"/>
        <v>0</v>
      </c>
      <c r="G397">
        <f t="shared" ca="1" si="13"/>
        <v>0</v>
      </c>
    </row>
    <row r="398" spans="3:7" x14ac:dyDescent="0.25">
      <c r="C398">
        <f t="shared" ca="1" si="12"/>
        <v>0</v>
      </c>
      <c r="G398">
        <f t="shared" ca="1" si="13"/>
        <v>0</v>
      </c>
    </row>
    <row r="399" spans="3:7" x14ac:dyDescent="0.25">
      <c r="C399">
        <f t="shared" ca="1" si="12"/>
        <v>0</v>
      </c>
      <c r="G399">
        <f t="shared" ca="1" si="13"/>
        <v>0</v>
      </c>
    </row>
    <row r="400" spans="3:7" x14ac:dyDescent="0.25">
      <c r="C400">
        <f t="shared" ca="1" si="12"/>
        <v>0</v>
      </c>
      <c r="G400">
        <f t="shared" ca="1" si="13"/>
        <v>0</v>
      </c>
    </row>
    <row r="401" spans="3:7" x14ac:dyDescent="0.25">
      <c r="C401">
        <f t="shared" ca="1" si="12"/>
        <v>0</v>
      </c>
      <c r="G401">
        <f t="shared" ca="1" si="13"/>
        <v>0</v>
      </c>
    </row>
    <row r="402" spans="3:7" x14ac:dyDescent="0.25">
      <c r="C402">
        <f t="shared" ca="1" si="12"/>
        <v>0</v>
      </c>
      <c r="G402">
        <f t="shared" ca="1" si="13"/>
        <v>0</v>
      </c>
    </row>
    <row r="403" spans="3:7" x14ac:dyDescent="0.25">
      <c r="C403">
        <f t="shared" ca="1" si="12"/>
        <v>0</v>
      </c>
      <c r="G403">
        <f t="shared" ca="1" si="13"/>
        <v>0</v>
      </c>
    </row>
    <row r="404" spans="3:7" x14ac:dyDescent="0.25">
      <c r="C404">
        <f t="shared" ca="1" si="12"/>
        <v>0</v>
      </c>
      <c r="G404">
        <f t="shared" ca="1" si="13"/>
        <v>0</v>
      </c>
    </row>
    <row r="405" spans="3:7" x14ac:dyDescent="0.25">
      <c r="C405">
        <f t="shared" ca="1" si="12"/>
        <v>0</v>
      </c>
      <c r="G405">
        <f t="shared" ca="1" si="13"/>
        <v>0</v>
      </c>
    </row>
    <row r="406" spans="3:7" x14ac:dyDescent="0.25">
      <c r="C406">
        <f t="shared" ca="1" si="12"/>
        <v>0</v>
      </c>
      <c r="G406">
        <f t="shared" ca="1" si="13"/>
        <v>0</v>
      </c>
    </row>
    <row r="407" spans="3:7" x14ac:dyDescent="0.25">
      <c r="C407">
        <f t="shared" ca="1" si="12"/>
        <v>0</v>
      </c>
      <c r="G407">
        <f t="shared" ca="1" si="13"/>
        <v>0</v>
      </c>
    </row>
    <row r="408" spans="3:7" x14ac:dyDescent="0.25">
      <c r="C408">
        <f t="shared" ca="1" si="12"/>
        <v>0</v>
      </c>
      <c r="G408">
        <f t="shared" ca="1" si="13"/>
        <v>0</v>
      </c>
    </row>
    <row r="409" spans="3:7" x14ac:dyDescent="0.25">
      <c r="C409">
        <f t="shared" ca="1" si="12"/>
        <v>0</v>
      </c>
      <c r="G409">
        <f t="shared" ca="1" si="13"/>
        <v>0</v>
      </c>
    </row>
    <row r="410" spans="3:7" x14ac:dyDescent="0.25">
      <c r="C410">
        <f t="shared" ca="1" si="12"/>
        <v>0</v>
      </c>
      <c r="G410">
        <f t="shared" ca="1" si="13"/>
        <v>0</v>
      </c>
    </row>
    <row r="411" spans="3:7" x14ac:dyDescent="0.25">
      <c r="C411">
        <f t="shared" ca="1" si="12"/>
        <v>0</v>
      </c>
      <c r="G411">
        <f t="shared" ca="1" si="13"/>
        <v>0</v>
      </c>
    </row>
    <row r="412" spans="3:7" x14ac:dyDescent="0.25">
      <c r="C412">
        <f t="shared" ca="1" si="12"/>
        <v>0</v>
      </c>
      <c r="G412">
        <f t="shared" ca="1" si="13"/>
        <v>0</v>
      </c>
    </row>
    <row r="413" spans="3:7" x14ac:dyDescent="0.25">
      <c r="C413">
        <f t="shared" ca="1" si="12"/>
        <v>0</v>
      </c>
      <c r="G413">
        <f t="shared" ca="1" si="13"/>
        <v>0</v>
      </c>
    </row>
    <row r="414" spans="3:7" x14ac:dyDescent="0.25">
      <c r="C414">
        <f t="shared" ca="1" si="12"/>
        <v>1</v>
      </c>
      <c r="G414">
        <f t="shared" ca="1" si="13"/>
        <v>0</v>
      </c>
    </row>
    <row r="415" spans="3:7" x14ac:dyDescent="0.25">
      <c r="C415">
        <f t="shared" ca="1" si="12"/>
        <v>0</v>
      </c>
      <c r="G415">
        <f t="shared" ca="1" si="13"/>
        <v>0</v>
      </c>
    </row>
    <row r="416" spans="3:7" x14ac:dyDescent="0.25">
      <c r="C416">
        <f t="shared" ca="1" si="12"/>
        <v>0</v>
      </c>
      <c r="G416">
        <f t="shared" ca="1" si="13"/>
        <v>0</v>
      </c>
    </row>
    <row r="417" spans="3:7" x14ac:dyDescent="0.25">
      <c r="C417">
        <f t="shared" ca="1" si="12"/>
        <v>0</v>
      </c>
      <c r="G417">
        <f t="shared" ca="1" si="13"/>
        <v>0</v>
      </c>
    </row>
    <row r="418" spans="3:7" x14ac:dyDescent="0.25">
      <c r="C418">
        <f t="shared" ca="1" si="12"/>
        <v>0</v>
      </c>
      <c r="G418">
        <f t="shared" ca="1" si="13"/>
        <v>0</v>
      </c>
    </row>
    <row r="419" spans="3:7" x14ac:dyDescent="0.25">
      <c r="C419">
        <f t="shared" ca="1" si="12"/>
        <v>0</v>
      </c>
      <c r="G419">
        <f t="shared" ca="1" si="13"/>
        <v>0</v>
      </c>
    </row>
    <row r="420" spans="3:7" x14ac:dyDescent="0.25">
      <c r="C420">
        <f t="shared" ca="1" si="12"/>
        <v>0</v>
      </c>
      <c r="G420">
        <f t="shared" ca="1" si="13"/>
        <v>0</v>
      </c>
    </row>
    <row r="421" spans="3:7" x14ac:dyDescent="0.25">
      <c r="C421">
        <f t="shared" ca="1" si="12"/>
        <v>0</v>
      </c>
      <c r="G421">
        <f t="shared" ca="1" si="13"/>
        <v>0</v>
      </c>
    </row>
    <row r="422" spans="3:7" x14ac:dyDescent="0.25">
      <c r="C422">
        <f t="shared" ca="1" si="12"/>
        <v>0</v>
      </c>
      <c r="G422">
        <f t="shared" ca="1" si="13"/>
        <v>0</v>
      </c>
    </row>
    <row r="423" spans="3:7" x14ac:dyDescent="0.25">
      <c r="C423">
        <f t="shared" ca="1" si="12"/>
        <v>0</v>
      </c>
      <c r="G423">
        <f t="shared" ca="1" si="13"/>
        <v>0</v>
      </c>
    </row>
    <row r="424" spans="3:7" x14ac:dyDescent="0.25">
      <c r="C424">
        <f t="shared" ca="1" si="12"/>
        <v>0</v>
      </c>
      <c r="G424">
        <f t="shared" ca="1" si="13"/>
        <v>0</v>
      </c>
    </row>
    <row r="425" spans="3:7" x14ac:dyDescent="0.25">
      <c r="C425">
        <f t="shared" ca="1" si="12"/>
        <v>0</v>
      </c>
      <c r="G425">
        <f t="shared" ca="1" si="13"/>
        <v>0</v>
      </c>
    </row>
    <row r="426" spans="3:7" x14ac:dyDescent="0.25">
      <c r="C426">
        <f t="shared" ca="1" si="12"/>
        <v>0</v>
      </c>
      <c r="G426">
        <f t="shared" ca="1" si="13"/>
        <v>0</v>
      </c>
    </row>
    <row r="427" spans="3:7" x14ac:dyDescent="0.25">
      <c r="C427">
        <f t="shared" ca="1" si="12"/>
        <v>0</v>
      </c>
      <c r="G427">
        <f t="shared" ca="1" si="13"/>
        <v>0</v>
      </c>
    </row>
    <row r="428" spans="3:7" x14ac:dyDescent="0.25">
      <c r="C428">
        <f t="shared" ca="1" si="12"/>
        <v>0</v>
      </c>
      <c r="G428">
        <f t="shared" ca="1" si="13"/>
        <v>0</v>
      </c>
    </row>
    <row r="429" spans="3:7" x14ac:dyDescent="0.25">
      <c r="C429">
        <f t="shared" ca="1" si="12"/>
        <v>0</v>
      </c>
      <c r="G429">
        <f t="shared" ca="1" si="13"/>
        <v>0</v>
      </c>
    </row>
    <row r="430" spans="3:7" x14ac:dyDescent="0.25">
      <c r="C430">
        <f t="shared" ca="1" si="12"/>
        <v>1</v>
      </c>
      <c r="G430">
        <f t="shared" ca="1" si="13"/>
        <v>0</v>
      </c>
    </row>
    <row r="431" spans="3:7" x14ac:dyDescent="0.25">
      <c r="C431">
        <f t="shared" ca="1" si="12"/>
        <v>0</v>
      </c>
      <c r="G431">
        <f t="shared" ca="1" si="13"/>
        <v>0</v>
      </c>
    </row>
    <row r="432" spans="3:7" x14ac:dyDescent="0.25">
      <c r="C432">
        <f t="shared" ca="1" si="12"/>
        <v>0</v>
      </c>
      <c r="G432">
        <f t="shared" ca="1" si="13"/>
        <v>0</v>
      </c>
    </row>
    <row r="433" spans="3:7" x14ac:dyDescent="0.25">
      <c r="C433">
        <f t="shared" ca="1" si="12"/>
        <v>0</v>
      </c>
      <c r="G433">
        <f t="shared" ca="1" si="13"/>
        <v>0</v>
      </c>
    </row>
    <row r="434" spans="3:7" x14ac:dyDescent="0.25">
      <c r="C434">
        <f t="shared" ca="1" si="12"/>
        <v>0</v>
      </c>
      <c r="G434">
        <f t="shared" ca="1" si="13"/>
        <v>0</v>
      </c>
    </row>
    <row r="435" spans="3:7" x14ac:dyDescent="0.25">
      <c r="C435">
        <f t="shared" ca="1" si="12"/>
        <v>0</v>
      </c>
      <c r="G435">
        <f t="shared" ca="1" si="13"/>
        <v>0</v>
      </c>
    </row>
    <row r="436" spans="3:7" x14ac:dyDescent="0.25">
      <c r="C436">
        <f t="shared" ca="1" si="12"/>
        <v>0</v>
      </c>
      <c r="G436">
        <f t="shared" ca="1" si="13"/>
        <v>0</v>
      </c>
    </row>
    <row r="437" spans="3:7" x14ac:dyDescent="0.25">
      <c r="C437">
        <f t="shared" ca="1" si="12"/>
        <v>0</v>
      </c>
      <c r="G437">
        <f t="shared" ca="1" si="13"/>
        <v>0</v>
      </c>
    </row>
    <row r="438" spans="3:7" x14ac:dyDescent="0.25">
      <c r="C438">
        <f t="shared" ca="1" si="12"/>
        <v>0</v>
      </c>
      <c r="G438">
        <f t="shared" ca="1" si="13"/>
        <v>0</v>
      </c>
    </row>
    <row r="439" spans="3:7" x14ac:dyDescent="0.25">
      <c r="C439">
        <f t="shared" ca="1" si="12"/>
        <v>0</v>
      </c>
      <c r="G439">
        <f t="shared" ca="1" si="13"/>
        <v>0</v>
      </c>
    </row>
    <row r="440" spans="3:7" x14ac:dyDescent="0.25">
      <c r="C440">
        <f t="shared" ca="1" si="12"/>
        <v>0</v>
      </c>
      <c r="G440">
        <f t="shared" ca="1" si="13"/>
        <v>0</v>
      </c>
    </row>
    <row r="441" spans="3:7" x14ac:dyDescent="0.25">
      <c r="C441">
        <f t="shared" ca="1" si="12"/>
        <v>0</v>
      </c>
      <c r="G441">
        <f t="shared" ca="1" si="13"/>
        <v>0</v>
      </c>
    </row>
    <row r="442" spans="3:7" x14ac:dyDescent="0.25">
      <c r="C442">
        <f t="shared" ca="1" si="12"/>
        <v>0</v>
      </c>
      <c r="G442">
        <f t="shared" ca="1" si="13"/>
        <v>0</v>
      </c>
    </row>
    <row r="443" spans="3:7" x14ac:dyDescent="0.25">
      <c r="C443">
        <f t="shared" ca="1" si="12"/>
        <v>0</v>
      </c>
      <c r="G443">
        <f t="shared" ca="1" si="13"/>
        <v>0</v>
      </c>
    </row>
    <row r="444" spans="3:7" x14ac:dyDescent="0.25">
      <c r="C444">
        <f t="shared" ca="1" si="12"/>
        <v>0</v>
      </c>
      <c r="G444">
        <f t="shared" ca="1" si="13"/>
        <v>0</v>
      </c>
    </row>
    <row r="445" spans="3:7" x14ac:dyDescent="0.25">
      <c r="C445">
        <f t="shared" ca="1" si="12"/>
        <v>0</v>
      </c>
      <c r="G445">
        <f t="shared" ca="1" si="13"/>
        <v>0</v>
      </c>
    </row>
    <row r="446" spans="3:7" x14ac:dyDescent="0.25">
      <c r="C446">
        <f t="shared" ca="1" si="12"/>
        <v>0</v>
      </c>
      <c r="G446">
        <f t="shared" ca="1" si="13"/>
        <v>0</v>
      </c>
    </row>
    <row r="447" spans="3:7" x14ac:dyDescent="0.25">
      <c r="C447">
        <f t="shared" ca="1" si="12"/>
        <v>0</v>
      </c>
      <c r="G447">
        <f t="shared" ca="1" si="13"/>
        <v>0</v>
      </c>
    </row>
    <row r="448" spans="3:7" x14ac:dyDescent="0.25">
      <c r="C448">
        <f t="shared" ca="1" si="12"/>
        <v>0</v>
      </c>
      <c r="G448">
        <f t="shared" ca="1" si="13"/>
        <v>0</v>
      </c>
    </row>
    <row r="449" spans="3:7" x14ac:dyDescent="0.25">
      <c r="C449">
        <f t="shared" ref="C449:C512" ca="1" si="14">IF(RAND()&lt;InfectionRate,1,0)</f>
        <v>0</v>
      </c>
      <c r="G449">
        <f t="shared" ca="1" si="13"/>
        <v>0</v>
      </c>
    </row>
    <row r="450" spans="3:7" x14ac:dyDescent="0.25">
      <c r="C450">
        <f t="shared" ca="1" si="14"/>
        <v>0</v>
      </c>
      <c r="G450">
        <f t="shared" ref="G450:G513" ca="1" si="15">SUM(OFFSET($C$1,(ROW()-1)*$D$3,0,$D$3,1))</f>
        <v>0</v>
      </c>
    </row>
    <row r="451" spans="3:7" x14ac:dyDescent="0.25">
      <c r="C451">
        <f t="shared" ca="1" si="14"/>
        <v>0</v>
      </c>
      <c r="G451">
        <f t="shared" ca="1" si="15"/>
        <v>0</v>
      </c>
    </row>
    <row r="452" spans="3:7" x14ac:dyDescent="0.25">
      <c r="C452">
        <f t="shared" ca="1" si="14"/>
        <v>0</v>
      </c>
      <c r="G452">
        <f t="shared" ca="1" si="15"/>
        <v>0</v>
      </c>
    </row>
    <row r="453" spans="3:7" x14ac:dyDescent="0.25">
      <c r="C453">
        <f t="shared" ca="1" si="14"/>
        <v>0</v>
      </c>
      <c r="G453">
        <f t="shared" ca="1" si="15"/>
        <v>0</v>
      </c>
    </row>
    <row r="454" spans="3:7" x14ac:dyDescent="0.25">
      <c r="C454">
        <f t="shared" ca="1" si="14"/>
        <v>0</v>
      </c>
      <c r="G454">
        <f t="shared" ca="1" si="15"/>
        <v>0</v>
      </c>
    </row>
    <row r="455" spans="3:7" x14ac:dyDescent="0.25">
      <c r="C455">
        <f t="shared" ca="1" si="14"/>
        <v>1</v>
      </c>
      <c r="G455">
        <f t="shared" ca="1" si="15"/>
        <v>0</v>
      </c>
    </row>
    <row r="456" spans="3:7" x14ac:dyDescent="0.25">
      <c r="C456">
        <f t="shared" ca="1" si="14"/>
        <v>0</v>
      </c>
      <c r="G456">
        <f t="shared" ca="1" si="15"/>
        <v>0</v>
      </c>
    </row>
    <row r="457" spans="3:7" x14ac:dyDescent="0.25">
      <c r="C457">
        <f t="shared" ca="1" si="14"/>
        <v>0</v>
      </c>
      <c r="G457">
        <f t="shared" ca="1" si="15"/>
        <v>0</v>
      </c>
    </row>
    <row r="458" spans="3:7" x14ac:dyDescent="0.25">
      <c r="C458">
        <f t="shared" ca="1" si="14"/>
        <v>0</v>
      </c>
      <c r="G458">
        <f t="shared" ca="1" si="15"/>
        <v>0</v>
      </c>
    </row>
    <row r="459" spans="3:7" x14ac:dyDescent="0.25">
      <c r="C459">
        <f t="shared" ca="1" si="14"/>
        <v>0</v>
      </c>
      <c r="G459">
        <f t="shared" ca="1" si="15"/>
        <v>0</v>
      </c>
    </row>
    <row r="460" spans="3:7" x14ac:dyDescent="0.25">
      <c r="C460">
        <f t="shared" ca="1" si="14"/>
        <v>0</v>
      </c>
      <c r="G460">
        <f t="shared" ca="1" si="15"/>
        <v>0</v>
      </c>
    </row>
    <row r="461" spans="3:7" x14ac:dyDescent="0.25">
      <c r="C461">
        <f t="shared" ca="1" si="14"/>
        <v>0</v>
      </c>
      <c r="G461">
        <f t="shared" ca="1" si="15"/>
        <v>0</v>
      </c>
    </row>
    <row r="462" spans="3:7" x14ac:dyDescent="0.25">
      <c r="C462">
        <f t="shared" ca="1" si="14"/>
        <v>0</v>
      </c>
      <c r="G462">
        <f t="shared" ca="1" si="15"/>
        <v>0</v>
      </c>
    </row>
    <row r="463" spans="3:7" x14ac:dyDescent="0.25">
      <c r="C463">
        <f t="shared" ca="1" si="14"/>
        <v>0</v>
      </c>
      <c r="G463">
        <f t="shared" ca="1" si="15"/>
        <v>0</v>
      </c>
    </row>
    <row r="464" spans="3:7" x14ac:dyDescent="0.25">
      <c r="C464">
        <f t="shared" ca="1" si="14"/>
        <v>0</v>
      </c>
      <c r="G464">
        <f t="shared" ca="1" si="15"/>
        <v>0</v>
      </c>
    </row>
    <row r="465" spans="3:7" x14ac:dyDescent="0.25">
      <c r="C465">
        <f t="shared" ca="1" si="14"/>
        <v>0</v>
      </c>
      <c r="G465">
        <f t="shared" ca="1" si="15"/>
        <v>0</v>
      </c>
    </row>
    <row r="466" spans="3:7" x14ac:dyDescent="0.25">
      <c r="C466">
        <f t="shared" ca="1" si="14"/>
        <v>0</v>
      </c>
      <c r="G466">
        <f t="shared" ca="1" si="15"/>
        <v>0</v>
      </c>
    </row>
    <row r="467" spans="3:7" x14ac:dyDescent="0.25">
      <c r="C467">
        <f t="shared" ca="1" si="14"/>
        <v>0</v>
      </c>
      <c r="G467">
        <f t="shared" ca="1" si="15"/>
        <v>0</v>
      </c>
    </row>
    <row r="468" spans="3:7" x14ac:dyDescent="0.25">
      <c r="C468">
        <f t="shared" ca="1" si="14"/>
        <v>0</v>
      </c>
      <c r="G468">
        <f t="shared" ca="1" si="15"/>
        <v>0</v>
      </c>
    </row>
    <row r="469" spans="3:7" x14ac:dyDescent="0.25">
      <c r="C469">
        <f t="shared" ca="1" si="14"/>
        <v>0</v>
      </c>
      <c r="G469">
        <f t="shared" ca="1" si="15"/>
        <v>0</v>
      </c>
    </row>
    <row r="470" spans="3:7" x14ac:dyDescent="0.25">
      <c r="C470">
        <f t="shared" ca="1" si="14"/>
        <v>0</v>
      </c>
      <c r="G470">
        <f t="shared" ca="1" si="15"/>
        <v>0</v>
      </c>
    </row>
    <row r="471" spans="3:7" x14ac:dyDescent="0.25">
      <c r="C471">
        <f t="shared" ca="1" si="14"/>
        <v>0</v>
      </c>
      <c r="G471">
        <f t="shared" ca="1" si="15"/>
        <v>0</v>
      </c>
    </row>
    <row r="472" spans="3:7" x14ac:dyDescent="0.25">
      <c r="C472">
        <f t="shared" ca="1" si="14"/>
        <v>0</v>
      </c>
      <c r="G472">
        <f t="shared" ca="1" si="15"/>
        <v>0</v>
      </c>
    </row>
    <row r="473" spans="3:7" x14ac:dyDescent="0.25">
      <c r="C473">
        <f t="shared" ca="1" si="14"/>
        <v>0</v>
      </c>
      <c r="G473">
        <f t="shared" ca="1" si="15"/>
        <v>0</v>
      </c>
    </row>
    <row r="474" spans="3:7" x14ac:dyDescent="0.25">
      <c r="C474">
        <f t="shared" ca="1" si="14"/>
        <v>0</v>
      </c>
      <c r="G474">
        <f t="shared" ca="1" si="15"/>
        <v>0</v>
      </c>
    </row>
    <row r="475" spans="3:7" x14ac:dyDescent="0.25">
      <c r="C475">
        <f t="shared" ca="1" si="14"/>
        <v>0</v>
      </c>
      <c r="G475">
        <f t="shared" ca="1" si="15"/>
        <v>0</v>
      </c>
    </row>
    <row r="476" spans="3:7" x14ac:dyDescent="0.25">
      <c r="C476">
        <f t="shared" ca="1" si="14"/>
        <v>0</v>
      </c>
      <c r="G476">
        <f t="shared" ca="1" si="15"/>
        <v>0</v>
      </c>
    </row>
    <row r="477" spans="3:7" x14ac:dyDescent="0.25">
      <c r="C477">
        <f t="shared" ca="1" si="14"/>
        <v>0</v>
      </c>
      <c r="G477">
        <f t="shared" ca="1" si="15"/>
        <v>0</v>
      </c>
    </row>
    <row r="478" spans="3:7" x14ac:dyDescent="0.25">
      <c r="C478">
        <f t="shared" ca="1" si="14"/>
        <v>0</v>
      </c>
      <c r="G478">
        <f t="shared" ca="1" si="15"/>
        <v>0</v>
      </c>
    </row>
    <row r="479" spans="3:7" x14ac:dyDescent="0.25">
      <c r="C479">
        <f t="shared" ca="1" si="14"/>
        <v>0</v>
      </c>
      <c r="G479">
        <f t="shared" ca="1" si="15"/>
        <v>0</v>
      </c>
    </row>
    <row r="480" spans="3:7" x14ac:dyDescent="0.25">
      <c r="C480">
        <f t="shared" ca="1" si="14"/>
        <v>0</v>
      </c>
      <c r="G480">
        <f t="shared" ca="1" si="15"/>
        <v>0</v>
      </c>
    </row>
    <row r="481" spans="3:7" x14ac:dyDescent="0.25">
      <c r="C481">
        <f t="shared" ca="1" si="14"/>
        <v>0</v>
      </c>
      <c r="G481">
        <f t="shared" ca="1" si="15"/>
        <v>0</v>
      </c>
    </row>
    <row r="482" spans="3:7" x14ac:dyDescent="0.25">
      <c r="C482">
        <f t="shared" ca="1" si="14"/>
        <v>0</v>
      </c>
      <c r="G482">
        <f t="shared" ca="1" si="15"/>
        <v>0</v>
      </c>
    </row>
    <row r="483" spans="3:7" x14ac:dyDescent="0.25">
      <c r="C483">
        <f t="shared" ca="1" si="14"/>
        <v>0</v>
      </c>
      <c r="G483">
        <f t="shared" ca="1" si="15"/>
        <v>0</v>
      </c>
    </row>
    <row r="484" spans="3:7" x14ac:dyDescent="0.25">
      <c r="C484">
        <f t="shared" ca="1" si="14"/>
        <v>0</v>
      </c>
      <c r="G484">
        <f t="shared" ca="1" si="15"/>
        <v>0</v>
      </c>
    </row>
    <row r="485" spans="3:7" x14ac:dyDescent="0.25">
      <c r="C485">
        <f t="shared" ca="1" si="14"/>
        <v>0</v>
      </c>
      <c r="G485">
        <f t="shared" ca="1" si="15"/>
        <v>0</v>
      </c>
    </row>
    <row r="486" spans="3:7" x14ac:dyDescent="0.25">
      <c r="C486">
        <f t="shared" ca="1" si="14"/>
        <v>0</v>
      </c>
      <c r="G486">
        <f t="shared" ca="1" si="15"/>
        <v>0</v>
      </c>
    </row>
    <row r="487" spans="3:7" x14ac:dyDescent="0.25">
      <c r="C487">
        <f t="shared" ca="1" si="14"/>
        <v>1</v>
      </c>
      <c r="G487">
        <f t="shared" ca="1" si="15"/>
        <v>0</v>
      </c>
    </row>
    <row r="488" spans="3:7" x14ac:dyDescent="0.25">
      <c r="C488">
        <f t="shared" ca="1" si="14"/>
        <v>0</v>
      </c>
      <c r="G488">
        <f t="shared" ca="1" si="15"/>
        <v>0</v>
      </c>
    </row>
    <row r="489" spans="3:7" x14ac:dyDescent="0.25">
      <c r="C489">
        <f t="shared" ca="1" si="14"/>
        <v>0</v>
      </c>
      <c r="G489">
        <f t="shared" ca="1" si="15"/>
        <v>0</v>
      </c>
    </row>
    <row r="490" spans="3:7" x14ac:dyDescent="0.25">
      <c r="C490">
        <f t="shared" ca="1" si="14"/>
        <v>0</v>
      </c>
      <c r="G490">
        <f t="shared" ca="1" si="15"/>
        <v>0</v>
      </c>
    </row>
    <row r="491" spans="3:7" x14ac:dyDescent="0.25">
      <c r="C491">
        <f t="shared" ca="1" si="14"/>
        <v>0</v>
      </c>
      <c r="G491">
        <f t="shared" ca="1" si="15"/>
        <v>0</v>
      </c>
    </row>
    <row r="492" spans="3:7" x14ac:dyDescent="0.25">
      <c r="C492">
        <f t="shared" ca="1" si="14"/>
        <v>0</v>
      </c>
      <c r="G492">
        <f t="shared" ca="1" si="15"/>
        <v>0</v>
      </c>
    </row>
    <row r="493" spans="3:7" x14ac:dyDescent="0.25">
      <c r="C493">
        <f t="shared" ca="1" si="14"/>
        <v>0</v>
      </c>
      <c r="G493">
        <f t="shared" ca="1" si="15"/>
        <v>0</v>
      </c>
    </row>
    <row r="494" spans="3:7" x14ac:dyDescent="0.25">
      <c r="C494">
        <f t="shared" ca="1" si="14"/>
        <v>0</v>
      </c>
      <c r="G494">
        <f t="shared" ca="1" si="15"/>
        <v>0</v>
      </c>
    </row>
    <row r="495" spans="3:7" x14ac:dyDescent="0.25">
      <c r="C495">
        <f t="shared" ca="1" si="14"/>
        <v>0</v>
      </c>
      <c r="G495">
        <f t="shared" ca="1" si="15"/>
        <v>0</v>
      </c>
    </row>
    <row r="496" spans="3:7" x14ac:dyDescent="0.25">
      <c r="C496">
        <f t="shared" ca="1" si="14"/>
        <v>0</v>
      </c>
      <c r="G496">
        <f t="shared" ca="1" si="15"/>
        <v>0</v>
      </c>
    </row>
    <row r="497" spans="3:7" x14ac:dyDescent="0.25">
      <c r="C497">
        <f t="shared" ca="1" si="14"/>
        <v>1</v>
      </c>
      <c r="G497">
        <f t="shared" ca="1" si="15"/>
        <v>0</v>
      </c>
    </row>
    <row r="498" spans="3:7" x14ac:dyDescent="0.25">
      <c r="C498">
        <f t="shared" ca="1" si="14"/>
        <v>0</v>
      </c>
      <c r="G498">
        <f t="shared" ca="1" si="15"/>
        <v>0</v>
      </c>
    </row>
    <row r="499" spans="3:7" x14ac:dyDescent="0.25">
      <c r="C499">
        <f t="shared" ca="1" si="14"/>
        <v>0</v>
      </c>
      <c r="G499">
        <f t="shared" ca="1" si="15"/>
        <v>0</v>
      </c>
    </row>
    <row r="500" spans="3:7" x14ac:dyDescent="0.25">
      <c r="C500">
        <f t="shared" ca="1" si="14"/>
        <v>0</v>
      </c>
      <c r="G500">
        <f t="shared" ca="1" si="15"/>
        <v>0</v>
      </c>
    </row>
    <row r="501" spans="3:7" x14ac:dyDescent="0.25">
      <c r="C501">
        <f t="shared" ca="1" si="14"/>
        <v>0</v>
      </c>
      <c r="G501">
        <f t="shared" ca="1" si="15"/>
        <v>0</v>
      </c>
    </row>
    <row r="502" spans="3:7" x14ac:dyDescent="0.25">
      <c r="C502">
        <f t="shared" ca="1" si="14"/>
        <v>0</v>
      </c>
      <c r="G502">
        <f t="shared" ca="1" si="15"/>
        <v>0</v>
      </c>
    </row>
    <row r="503" spans="3:7" x14ac:dyDescent="0.25">
      <c r="C503">
        <f t="shared" ca="1" si="14"/>
        <v>0</v>
      </c>
      <c r="G503">
        <f t="shared" ca="1" si="15"/>
        <v>0</v>
      </c>
    </row>
    <row r="504" spans="3:7" x14ac:dyDescent="0.25">
      <c r="C504">
        <f t="shared" ca="1" si="14"/>
        <v>0</v>
      </c>
      <c r="G504">
        <f t="shared" ca="1" si="15"/>
        <v>0</v>
      </c>
    </row>
    <row r="505" spans="3:7" x14ac:dyDescent="0.25">
      <c r="C505">
        <f t="shared" ca="1" si="14"/>
        <v>0</v>
      </c>
      <c r="G505">
        <f t="shared" ca="1" si="15"/>
        <v>0</v>
      </c>
    </row>
    <row r="506" spans="3:7" x14ac:dyDescent="0.25">
      <c r="C506">
        <f t="shared" ca="1" si="14"/>
        <v>0</v>
      </c>
      <c r="G506">
        <f t="shared" ca="1" si="15"/>
        <v>0</v>
      </c>
    </row>
    <row r="507" spans="3:7" x14ac:dyDescent="0.25">
      <c r="C507">
        <f t="shared" ca="1" si="14"/>
        <v>0</v>
      </c>
      <c r="G507">
        <f t="shared" ca="1" si="15"/>
        <v>0</v>
      </c>
    </row>
    <row r="508" spans="3:7" x14ac:dyDescent="0.25">
      <c r="C508">
        <f t="shared" ca="1" si="14"/>
        <v>0</v>
      </c>
      <c r="G508">
        <f t="shared" ca="1" si="15"/>
        <v>0</v>
      </c>
    </row>
    <row r="509" spans="3:7" x14ac:dyDescent="0.25">
      <c r="C509">
        <f t="shared" ca="1" si="14"/>
        <v>0</v>
      </c>
      <c r="G509">
        <f t="shared" ca="1" si="15"/>
        <v>0</v>
      </c>
    </row>
    <row r="510" spans="3:7" x14ac:dyDescent="0.25">
      <c r="C510">
        <f t="shared" ca="1" si="14"/>
        <v>0</v>
      </c>
      <c r="G510">
        <f t="shared" ca="1" si="15"/>
        <v>0</v>
      </c>
    </row>
    <row r="511" spans="3:7" x14ac:dyDescent="0.25">
      <c r="C511">
        <f t="shared" ca="1" si="14"/>
        <v>0</v>
      </c>
      <c r="G511">
        <f t="shared" ca="1" si="15"/>
        <v>0</v>
      </c>
    </row>
    <row r="512" spans="3:7" x14ac:dyDescent="0.25">
      <c r="C512">
        <f t="shared" ca="1" si="14"/>
        <v>0</v>
      </c>
      <c r="G512">
        <f t="shared" ca="1" si="15"/>
        <v>0</v>
      </c>
    </row>
    <row r="513" spans="3:7" x14ac:dyDescent="0.25">
      <c r="C513">
        <f t="shared" ref="C513:C576" ca="1" si="16">IF(RAND()&lt;InfectionRate,1,0)</f>
        <v>0</v>
      </c>
      <c r="G513">
        <f t="shared" ca="1" si="15"/>
        <v>0</v>
      </c>
    </row>
    <row r="514" spans="3:7" x14ac:dyDescent="0.25">
      <c r="C514">
        <f t="shared" ca="1" si="16"/>
        <v>0</v>
      </c>
      <c r="G514">
        <f t="shared" ref="G514:G577" ca="1" si="17">SUM(OFFSET($C$1,(ROW()-1)*$D$3,0,$D$3,1))</f>
        <v>0</v>
      </c>
    </row>
    <row r="515" spans="3:7" x14ac:dyDescent="0.25">
      <c r="C515">
        <f t="shared" ca="1" si="16"/>
        <v>1</v>
      </c>
      <c r="G515">
        <f t="shared" ca="1" si="17"/>
        <v>0</v>
      </c>
    </row>
    <row r="516" spans="3:7" x14ac:dyDescent="0.25">
      <c r="C516">
        <f t="shared" ca="1" si="16"/>
        <v>0</v>
      </c>
      <c r="G516">
        <f t="shared" ca="1" si="17"/>
        <v>0</v>
      </c>
    </row>
    <row r="517" spans="3:7" x14ac:dyDescent="0.25">
      <c r="C517">
        <f t="shared" ca="1" si="16"/>
        <v>0</v>
      </c>
      <c r="G517">
        <f t="shared" ca="1" si="17"/>
        <v>0</v>
      </c>
    </row>
    <row r="518" spans="3:7" x14ac:dyDescent="0.25">
      <c r="C518">
        <f t="shared" ca="1" si="16"/>
        <v>0</v>
      </c>
      <c r="G518">
        <f t="shared" ca="1" si="17"/>
        <v>0</v>
      </c>
    </row>
    <row r="519" spans="3:7" x14ac:dyDescent="0.25">
      <c r="C519">
        <f t="shared" ca="1" si="16"/>
        <v>0</v>
      </c>
      <c r="G519">
        <f t="shared" ca="1" si="17"/>
        <v>0</v>
      </c>
    </row>
    <row r="520" spans="3:7" x14ac:dyDescent="0.25">
      <c r="C520">
        <f t="shared" ca="1" si="16"/>
        <v>0</v>
      </c>
      <c r="G520">
        <f t="shared" ca="1" si="17"/>
        <v>0</v>
      </c>
    </row>
    <row r="521" spans="3:7" x14ac:dyDescent="0.25">
      <c r="C521">
        <f t="shared" ca="1" si="16"/>
        <v>0</v>
      </c>
      <c r="G521">
        <f t="shared" ca="1" si="17"/>
        <v>0</v>
      </c>
    </row>
    <row r="522" spans="3:7" x14ac:dyDescent="0.25">
      <c r="C522">
        <f t="shared" ca="1" si="16"/>
        <v>0</v>
      </c>
      <c r="G522">
        <f t="shared" ca="1" si="17"/>
        <v>0</v>
      </c>
    </row>
    <row r="523" spans="3:7" x14ac:dyDescent="0.25">
      <c r="C523">
        <f t="shared" ca="1" si="16"/>
        <v>0</v>
      </c>
      <c r="G523">
        <f t="shared" ca="1" si="17"/>
        <v>0</v>
      </c>
    </row>
    <row r="524" spans="3:7" x14ac:dyDescent="0.25">
      <c r="C524">
        <f t="shared" ca="1" si="16"/>
        <v>0</v>
      </c>
      <c r="G524">
        <f t="shared" ca="1" si="17"/>
        <v>0</v>
      </c>
    </row>
    <row r="525" spans="3:7" x14ac:dyDescent="0.25">
      <c r="C525">
        <f t="shared" ca="1" si="16"/>
        <v>0</v>
      </c>
      <c r="G525">
        <f t="shared" ca="1" si="17"/>
        <v>0</v>
      </c>
    </row>
    <row r="526" spans="3:7" x14ac:dyDescent="0.25">
      <c r="C526">
        <f t="shared" ca="1" si="16"/>
        <v>0</v>
      </c>
      <c r="G526">
        <f t="shared" ca="1" si="17"/>
        <v>0</v>
      </c>
    </row>
    <row r="527" spans="3:7" x14ac:dyDescent="0.25">
      <c r="C527">
        <f t="shared" ca="1" si="16"/>
        <v>0</v>
      </c>
      <c r="G527">
        <f t="shared" ca="1" si="17"/>
        <v>0</v>
      </c>
    </row>
    <row r="528" spans="3:7" x14ac:dyDescent="0.25">
      <c r="C528">
        <f t="shared" ca="1" si="16"/>
        <v>0</v>
      </c>
      <c r="G528">
        <f t="shared" ca="1" si="17"/>
        <v>0</v>
      </c>
    </row>
    <row r="529" spans="3:7" x14ac:dyDescent="0.25">
      <c r="C529">
        <f t="shared" ca="1" si="16"/>
        <v>0</v>
      </c>
      <c r="G529">
        <f t="shared" ca="1" si="17"/>
        <v>0</v>
      </c>
    </row>
    <row r="530" spans="3:7" x14ac:dyDescent="0.25">
      <c r="C530">
        <f t="shared" ca="1" si="16"/>
        <v>0</v>
      </c>
      <c r="G530">
        <f t="shared" ca="1" si="17"/>
        <v>0</v>
      </c>
    </row>
    <row r="531" spans="3:7" x14ac:dyDescent="0.25">
      <c r="C531">
        <f t="shared" ca="1" si="16"/>
        <v>0</v>
      </c>
      <c r="G531">
        <f t="shared" ca="1" si="17"/>
        <v>0</v>
      </c>
    </row>
    <row r="532" spans="3:7" x14ac:dyDescent="0.25">
      <c r="C532">
        <f t="shared" ca="1" si="16"/>
        <v>0</v>
      </c>
      <c r="G532">
        <f t="shared" ca="1" si="17"/>
        <v>0</v>
      </c>
    </row>
    <row r="533" spans="3:7" x14ac:dyDescent="0.25">
      <c r="C533">
        <f t="shared" ca="1" si="16"/>
        <v>0</v>
      </c>
      <c r="G533">
        <f t="shared" ca="1" si="17"/>
        <v>0</v>
      </c>
    </row>
    <row r="534" spans="3:7" x14ac:dyDescent="0.25">
      <c r="C534">
        <f t="shared" ca="1" si="16"/>
        <v>0</v>
      </c>
      <c r="G534">
        <f t="shared" ca="1" si="17"/>
        <v>0</v>
      </c>
    </row>
    <row r="535" spans="3:7" x14ac:dyDescent="0.25">
      <c r="C535">
        <f t="shared" ca="1" si="16"/>
        <v>0</v>
      </c>
      <c r="G535">
        <f t="shared" ca="1" si="17"/>
        <v>0</v>
      </c>
    </row>
    <row r="536" spans="3:7" x14ac:dyDescent="0.25">
      <c r="C536">
        <f t="shared" ca="1" si="16"/>
        <v>0</v>
      </c>
      <c r="G536">
        <f t="shared" ca="1" si="17"/>
        <v>0</v>
      </c>
    </row>
    <row r="537" spans="3:7" x14ac:dyDescent="0.25">
      <c r="C537">
        <f t="shared" ca="1" si="16"/>
        <v>0</v>
      </c>
      <c r="G537">
        <f t="shared" ca="1" si="17"/>
        <v>0</v>
      </c>
    </row>
    <row r="538" spans="3:7" x14ac:dyDescent="0.25">
      <c r="C538">
        <f t="shared" ca="1" si="16"/>
        <v>0</v>
      </c>
      <c r="G538">
        <f t="shared" ca="1" si="17"/>
        <v>0</v>
      </c>
    </row>
    <row r="539" spans="3:7" x14ac:dyDescent="0.25">
      <c r="C539">
        <f t="shared" ca="1" si="16"/>
        <v>0</v>
      </c>
      <c r="G539">
        <f t="shared" ca="1" si="17"/>
        <v>0</v>
      </c>
    </row>
    <row r="540" spans="3:7" x14ac:dyDescent="0.25">
      <c r="C540">
        <f t="shared" ca="1" si="16"/>
        <v>0</v>
      </c>
      <c r="G540">
        <f t="shared" ca="1" si="17"/>
        <v>0</v>
      </c>
    </row>
    <row r="541" spans="3:7" x14ac:dyDescent="0.25">
      <c r="C541">
        <f t="shared" ca="1" si="16"/>
        <v>0</v>
      </c>
      <c r="G541">
        <f t="shared" ca="1" si="17"/>
        <v>0</v>
      </c>
    </row>
    <row r="542" spans="3:7" x14ac:dyDescent="0.25">
      <c r="C542">
        <f t="shared" ca="1" si="16"/>
        <v>0</v>
      </c>
      <c r="G542">
        <f t="shared" ca="1" si="17"/>
        <v>0</v>
      </c>
    </row>
    <row r="543" spans="3:7" x14ac:dyDescent="0.25">
      <c r="C543">
        <f t="shared" ca="1" si="16"/>
        <v>0</v>
      </c>
      <c r="G543">
        <f t="shared" ca="1" si="17"/>
        <v>0</v>
      </c>
    </row>
    <row r="544" spans="3:7" x14ac:dyDescent="0.25">
      <c r="C544">
        <f t="shared" ca="1" si="16"/>
        <v>0</v>
      </c>
      <c r="G544">
        <f t="shared" ca="1" si="17"/>
        <v>0</v>
      </c>
    </row>
    <row r="545" spans="3:7" x14ac:dyDescent="0.25">
      <c r="C545">
        <f t="shared" ca="1" si="16"/>
        <v>0</v>
      </c>
      <c r="G545">
        <f t="shared" ca="1" si="17"/>
        <v>0</v>
      </c>
    </row>
    <row r="546" spans="3:7" x14ac:dyDescent="0.25">
      <c r="C546">
        <f t="shared" ca="1" si="16"/>
        <v>0</v>
      </c>
      <c r="G546">
        <f t="shared" ca="1" si="17"/>
        <v>0</v>
      </c>
    </row>
    <row r="547" spans="3:7" x14ac:dyDescent="0.25">
      <c r="C547">
        <f t="shared" ca="1" si="16"/>
        <v>0</v>
      </c>
      <c r="G547">
        <f t="shared" ca="1" si="17"/>
        <v>0</v>
      </c>
    </row>
    <row r="548" spans="3:7" x14ac:dyDescent="0.25">
      <c r="C548">
        <f t="shared" ca="1" si="16"/>
        <v>0</v>
      </c>
      <c r="G548">
        <f t="shared" ca="1" si="17"/>
        <v>0</v>
      </c>
    </row>
    <row r="549" spans="3:7" x14ac:dyDescent="0.25">
      <c r="C549">
        <f t="shared" ca="1" si="16"/>
        <v>0</v>
      </c>
      <c r="G549">
        <f t="shared" ca="1" si="17"/>
        <v>0</v>
      </c>
    </row>
    <row r="550" spans="3:7" x14ac:dyDescent="0.25">
      <c r="C550">
        <f t="shared" ca="1" si="16"/>
        <v>0</v>
      </c>
      <c r="G550">
        <f t="shared" ca="1" si="17"/>
        <v>0</v>
      </c>
    </row>
    <row r="551" spans="3:7" x14ac:dyDescent="0.25">
      <c r="C551">
        <f t="shared" ca="1" si="16"/>
        <v>0</v>
      </c>
      <c r="G551">
        <f t="shared" ca="1" si="17"/>
        <v>0</v>
      </c>
    </row>
    <row r="552" spans="3:7" x14ac:dyDescent="0.25">
      <c r="C552">
        <f t="shared" ca="1" si="16"/>
        <v>0</v>
      </c>
      <c r="G552">
        <f t="shared" ca="1" si="17"/>
        <v>0</v>
      </c>
    </row>
    <row r="553" spans="3:7" x14ac:dyDescent="0.25">
      <c r="C553">
        <f t="shared" ca="1" si="16"/>
        <v>0</v>
      </c>
      <c r="G553">
        <f t="shared" ca="1" si="17"/>
        <v>0</v>
      </c>
    </row>
    <row r="554" spans="3:7" x14ac:dyDescent="0.25">
      <c r="C554">
        <f t="shared" ca="1" si="16"/>
        <v>0</v>
      </c>
      <c r="G554">
        <f t="shared" ca="1" si="17"/>
        <v>0</v>
      </c>
    </row>
    <row r="555" spans="3:7" x14ac:dyDescent="0.25">
      <c r="C555">
        <f t="shared" ca="1" si="16"/>
        <v>0</v>
      </c>
      <c r="G555">
        <f t="shared" ca="1" si="17"/>
        <v>0</v>
      </c>
    </row>
    <row r="556" spans="3:7" x14ac:dyDescent="0.25">
      <c r="C556">
        <f t="shared" ca="1" si="16"/>
        <v>0</v>
      </c>
      <c r="G556">
        <f t="shared" ca="1" si="17"/>
        <v>0</v>
      </c>
    </row>
    <row r="557" spans="3:7" x14ac:dyDescent="0.25">
      <c r="C557">
        <f t="shared" ca="1" si="16"/>
        <v>0</v>
      </c>
      <c r="G557">
        <f t="shared" ca="1" si="17"/>
        <v>0</v>
      </c>
    </row>
    <row r="558" spans="3:7" x14ac:dyDescent="0.25">
      <c r="C558">
        <f t="shared" ca="1" si="16"/>
        <v>0</v>
      </c>
      <c r="G558">
        <f t="shared" ca="1" si="17"/>
        <v>0</v>
      </c>
    </row>
    <row r="559" spans="3:7" x14ac:dyDescent="0.25">
      <c r="C559">
        <f t="shared" ca="1" si="16"/>
        <v>0</v>
      </c>
      <c r="G559">
        <f t="shared" ca="1" si="17"/>
        <v>0</v>
      </c>
    </row>
    <row r="560" spans="3:7" x14ac:dyDescent="0.25">
      <c r="C560">
        <f t="shared" ca="1" si="16"/>
        <v>0</v>
      </c>
      <c r="G560">
        <f t="shared" ca="1" si="17"/>
        <v>0</v>
      </c>
    </row>
    <row r="561" spans="3:7" x14ac:dyDescent="0.25">
      <c r="C561">
        <f t="shared" ca="1" si="16"/>
        <v>0</v>
      </c>
      <c r="G561">
        <f t="shared" ca="1" si="17"/>
        <v>0</v>
      </c>
    </row>
    <row r="562" spans="3:7" x14ac:dyDescent="0.25">
      <c r="C562">
        <f t="shared" ca="1" si="16"/>
        <v>0</v>
      </c>
      <c r="G562">
        <f t="shared" ca="1" si="17"/>
        <v>0</v>
      </c>
    </row>
    <row r="563" spans="3:7" x14ac:dyDescent="0.25">
      <c r="C563">
        <f t="shared" ca="1" si="16"/>
        <v>0</v>
      </c>
      <c r="G563">
        <f t="shared" ca="1" si="17"/>
        <v>0</v>
      </c>
    </row>
    <row r="564" spans="3:7" x14ac:dyDescent="0.25">
      <c r="C564">
        <f t="shared" ca="1" si="16"/>
        <v>0</v>
      </c>
      <c r="G564">
        <f t="shared" ca="1" si="17"/>
        <v>0</v>
      </c>
    </row>
    <row r="565" spans="3:7" x14ac:dyDescent="0.25">
      <c r="C565">
        <f t="shared" ca="1" si="16"/>
        <v>1</v>
      </c>
      <c r="G565">
        <f t="shared" ca="1" si="17"/>
        <v>0</v>
      </c>
    </row>
    <row r="566" spans="3:7" x14ac:dyDescent="0.25">
      <c r="C566">
        <f t="shared" ca="1" si="16"/>
        <v>0</v>
      </c>
      <c r="G566">
        <f t="shared" ca="1" si="17"/>
        <v>0</v>
      </c>
    </row>
    <row r="567" spans="3:7" x14ac:dyDescent="0.25">
      <c r="C567">
        <f t="shared" ca="1" si="16"/>
        <v>0</v>
      </c>
      <c r="G567">
        <f t="shared" ca="1" si="17"/>
        <v>0</v>
      </c>
    </row>
    <row r="568" spans="3:7" x14ac:dyDescent="0.25">
      <c r="C568">
        <f t="shared" ca="1" si="16"/>
        <v>0</v>
      </c>
      <c r="G568">
        <f t="shared" ca="1" si="17"/>
        <v>0</v>
      </c>
    </row>
    <row r="569" spans="3:7" x14ac:dyDescent="0.25">
      <c r="C569">
        <f t="shared" ca="1" si="16"/>
        <v>0</v>
      </c>
      <c r="G569">
        <f t="shared" ca="1" si="17"/>
        <v>0</v>
      </c>
    </row>
    <row r="570" spans="3:7" x14ac:dyDescent="0.25">
      <c r="C570">
        <f t="shared" ca="1" si="16"/>
        <v>0</v>
      </c>
      <c r="G570">
        <f t="shared" ca="1" si="17"/>
        <v>0</v>
      </c>
    </row>
    <row r="571" spans="3:7" x14ac:dyDescent="0.25">
      <c r="C571">
        <f t="shared" ca="1" si="16"/>
        <v>0</v>
      </c>
      <c r="G571">
        <f t="shared" ca="1" si="17"/>
        <v>0</v>
      </c>
    </row>
    <row r="572" spans="3:7" x14ac:dyDescent="0.25">
      <c r="C572">
        <f t="shared" ca="1" si="16"/>
        <v>0</v>
      </c>
      <c r="G572">
        <f t="shared" ca="1" si="17"/>
        <v>0</v>
      </c>
    </row>
    <row r="573" spans="3:7" x14ac:dyDescent="0.25">
      <c r="C573">
        <f t="shared" ca="1" si="16"/>
        <v>0</v>
      </c>
      <c r="G573">
        <f t="shared" ca="1" si="17"/>
        <v>0</v>
      </c>
    </row>
    <row r="574" spans="3:7" x14ac:dyDescent="0.25">
      <c r="C574">
        <f t="shared" ca="1" si="16"/>
        <v>0</v>
      </c>
      <c r="G574">
        <f t="shared" ca="1" si="17"/>
        <v>0</v>
      </c>
    </row>
    <row r="575" spans="3:7" x14ac:dyDescent="0.25">
      <c r="C575">
        <f t="shared" ca="1" si="16"/>
        <v>0</v>
      </c>
      <c r="G575">
        <f t="shared" ca="1" si="17"/>
        <v>0</v>
      </c>
    </row>
    <row r="576" spans="3:7" x14ac:dyDescent="0.25">
      <c r="C576">
        <f t="shared" ca="1" si="16"/>
        <v>1</v>
      </c>
      <c r="G576">
        <f t="shared" ca="1" si="17"/>
        <v>0</v>
      </c>
    </row>
    <row r="577" spans="3:7" x14ac:dyDescent="0.25">
      <c r="C577">
        <f t="shared" ref="C577:C640" ca="1" si="18">IF(RAND()&lt;InfectionRate,1,0)</f>
        <v>0</v>
      </c>
      <c r="G577">
        <f t="shared" ca="1" si="17"/>
        <v>0</v>
      </c>
    </row>
    <row r="578" spans="3:7" x14ac:dyDescent="0.25">
      <c r="C578">
        <f t="shared" ca="1" si="18"/>
        <v>0</v>
      </c>
      <c r="G578">
        <f t="shared" ref="G578:G641" ca="1" si="19">SUM(OFFSET($C$1,(ROW()-1)*$D$3,0,$D$3,1))</f>
        <v>0</v>
      </c>
    </row>
    <row r="579" spans="3:7" x14ac:dyDescent="0.25">
      <c r="C579">
        <f t="shared" ca="1" si="18"/>
        <v>0</v>
      </c>
      <c r="G579">
        <f t="shared" ca="1" si="19"/>
        <v>0</v>
      </c>
    </row>
    <row r="580" spans="3:7" x14ac:dyDescent="0.25">
      <c r="C580">
        <f t="shared" ca="1" si="18"/>
        <v>1</v>
      </c>
      <c r="G580">
        <f t="shared" ca="1" si="19"/>
        <v>0</v>
      </c>
    </row>
    <row r="581" spans="3:7" x14ac:dyDescent="0.25">
      <c r="C581">
        <f t="shared" ca="1" si="18"/>
        <v>0</v>
      </c>
      <c r="G581">
        <f t="shared" ca="1" si="19"/>
        <v>0</v>
      </c>
    </row>
    <row r="582" spans="3:7" x14ac:dyDescent="0.25">
      <c r="C582">
        <f t="shared" ca="1" si="18"/>
        <v>0</v>
      </c>
      <c r="G582">
        <f t="shared" ca="1" si="19"/>
        <v>0</v>
      </c>
    </row>
    <row r="583" spans="3:7" x14ac:dyDescent="0.25">
      <c r="C583">
        <f t="shared" ca="1" si="18"/>
        <v>0</v>
      </c>
      <c r="G583">
        <f t="shared" ca="1" si="19"/>
        <v>0</v>
      </c>
    </row>
    <row r="584" spans="3:7" x14ac:dyDescent="0.25">
      <c r="C584">
        <f t="shared" ca="1" si="18"/>
        <v>0</v>
      </c>
      <c r="G584">
        <f t="shared" ca="1" si="19"/>
        <v>0</v>
      </c>
    </row>
    <row r="585" spans="3:7" x14ac:dyDescent="0.25">
      <c r="C585">
        <f t="shared" ca="1" si="18"/>
        <v>0</v>
      </c>
      <c r="G585">
        <f t="shared" ca="1" si="19"/>
        <v>0</v>
      </c>
    </row>
    <row r="586" spans="3:7" x14ac:dyDescent="0.25">
      <c r="C586">
        <f t="shared" ca="1" si="18"/>
        <v>0</v>
      </c>
      <c r="G586">
        <f t="shared" ca="1" si="19"/>
        <v>0</v>
      </c>
    </row>
    <row r="587" spans="3:7" x14ac:dyDescent="0.25">
      <c r="C587">
        <f t="shared" ca="1" si="18"/>
        <v>0</v>
      </c>
      <c r="G587">
        <f t="shared" ca="1" si="19"/>
        <v>0</v>
      </c>
    </row>
    <row r="588" spans="3:7" x14ac:dyDescent="0.25">
      <c r="C588">
        <f t="shared" ca="1" si="18"/>
        <v>0</v>
      </c>
      <c r="G588">
        <f t="shared" ca="1" si="19"/>
        <v>0</v>
      </c>
    </row>
    <row r="589" spans="3:7" x14ac:dyDescent="0.25">
      <c r="C589">
        <f t="shared" ca="1" si="18"/>
        <v>0</v>
      </c>
      <c r="G589">
        <f t="shared" ca="1" si="19"/>
        <v>0</v>
      </c>
    </row>
    <row r="590" spans="3:7" x14ac:dyDescent="0.25">
      <c r="C590">
        <f t="shared" ca="1" si="18"/>
        <v>0</v>
      </c>
      <c r="G590">
        <f t="shared" ca="1" si="19"/>
        <v>0</v>
      </c>
    </row>
    <row r="591" spans="3:7" x14ac:dyDescent="0.25">
      <c r="C591">
        <f t="shared" ca="1" si="18"/>
        <v>0</v>
      </c>
      <c r="G591">
        <f t="shared" ca="1" si="19"/>
        <v>0</v>
      </c>
    </row>
    <row r="592" spans="3:7" x14ac:dyDescent="0.25">
      <c r="C592">
        <f t="shared" ca="1" si="18"/>
        <v>0</v>
      </c>
      <c r="G592">
        <f t="shared" ca="1" si="19"/>
        <v>0</v>
      </c>
    </row>
    <row r="593" spans="3:7" x14ac:dyDescent="0.25">
      <c r="C593">
        <f t="shared" ca="1" si="18"/>
        <v>1</v>
      </c>
      <c r="G593">
        <f t="shared" ca="1" si="19"/>
        <v>0</v>
      </c>
    </row>
    <row r="594" spans="3:7" x14ac:dyDescent="0.25">
      <c r="C594">
        <f t="shared" ca="1" si="18"/>
        <v>0</v>
      </c>
      <c r="G594">
        <f t="shared" ca="1" si="19"/>
        <v>0</v>
      </c>
    </row>
    <row r="595" spans="3:7" x14ac:dyDescent="0.25">
      <c r="C595">
        <f t="shared" ca="1" si="18"/>
        <v>0</v>
      </c>
      <c r="G595">
        <f t="shared" ca="1" si="19"/>
        <v>0</v>
      </c>
    </row>
    <row r="596" spans="3:7" x14ac:dyDescent="0.25">
      <c r="C596">
        <f t="shared" ca="1" si="18"/>
        <v>0</v>
      </c>
      <c r="G596">
        <f t="shared" ca="1" si="19"/>
        <v>0</v>
      </c>
    </row>
    <row r="597" spans="3:7" x14ac:dyDescent="0.25">
      <c r="C597">
        <f t="shared" ca="1" si="18"/>
        <v>0</v>
      </c>
      <c r="G597">
        <f t="shared" ca="1" si="19"/>
        <v>0</v>
      </c>
    </row>
    <row r="598" spans="3:7" x14ac:dyDescent="0.25">
      <c r="C598">
        <f t="shared" ca="1" si="18"/>
        <v>0</v>
      </c>
      <c r="G598">
        <f t="shared" ca="1" si="19"/>
        <v>0</v>
      </c>
    </row>
    <row r="599" spans="3:7" x14ac:dyDescent="0.25">
      <c r="C599">
        <f t="shared" ca="1" si="18"/>
        <v>0</v>
      </c>
      <c r="G599">
        <f t="shared" ca="1" si="19"/>
        <v>0</v>
      </c>
    </row>
    <row r="600" spans="3:7" x14ac:dyDescent="0.25">
      <c r="C600">
        <f t="shared" ca="1" si="18"/>
        <v>0</v>
      </c>
      <c r="G600">
        <f t="shared" ca="1" si="19"/>
        <v>0</v>
      </c>
    </row>
    <row r="601" spans="3:7" x14ac:dyDescent="0.25">
      <c r="C601">
        <f t="shared" ca="1" si="18"/>
        <v>0</v>
      </c>
      <c r="G601">
        <f t="shared" ca="1" si="19"/>
        <v>0</v>
      </c>
    </row>
    <row r="602" spans="3:7" x14ac:dyDescent="0.25">
      <c r="C602">
        <f t="shared" ca="1" si="18"/>
        <v>0</v>
      </c>
      <c r="G602">
        <f t="shared" ca="1" si="19"/>
        <v>0</v>
      </c>
    </row>
    <row r="603" spans="3:7" x14ac:dyDescent="0.25">
      <c r="C603">
        <f t="shared" ca="1" si="18"/>
        <v>0</v>
      </c>
      <c r="G603">
        <f t="shared" ca="1" si="19"/>
        <v>0</v>
      </c>
    </row>
    <row r="604" spans="3:7" x14ac:dyDescent="0.25">
      <c r="C604">
        <f t="shared" ca="1" si="18"/>
        <v>0</v>
      </c>
      <c r="G604">
        <f t="shared" ca="1" si="19"/>
        <v>0</v>
      </c>
    </row>
    <row r="605" spans="3:7" x14ac:dyDescent="0.25">
      <c r="C605">
        <f t="shared" ca="1" si="18"/>
        <v>0</v>
      </c>
      <c r="G605">
        <f t="shared" ca="1" si="19"/>
        <v>0</v>
      </c>
    </row>
    <row r="606" spans="3:7" x14ac:dyDescent="0.25">
      <c r="C606">
        <f t="shared" ca="1" si="18"/>
        <v>0</v>
      </c>
      <c r="G606">
        <f t="shared" ca="1" si="19"/>
        <v>0</v>
      </c>
    </row>
    <row r="607" spans="3:7" x14ac:dyDescent="0.25">
      <c r="C607">
        <f t="shared" ca="1" si="18"/>
        <v>0</v>
      </c>
      <c r="G607">
        <f t="shared" ca="1" si="19"/>
        <v>0</v>
      </c>
    </row>
    <row r="608" spans="3:7" x14ac:dyDescent="0.25">
      <c r="C608">
        <f t="shared" ca="1" si="18"/>
        <v>0</v>
      </c>
      <c r="G608">
        <f t="shared" ca="1" si="19"/>
        <v>0</v>
      </c>
    </row>
    <row r="609" spans="3:7" x14ac:dyDescent="0.25">
      <c r="C609">
        <f t="shared" ca="1" si="18"/>
        <v>0</v>
      </c>
      <c r="G609">
        <f t="shared" ca="1" si="19"/>
        <v>0</v>
      </c>
    </row>
    <row r="610" spans="3:7" x14ac:dyDescent="0.25">
      <c r="C610">
        <f t="shared" ca="1" si="18"/>
        <v>0</v>
      </c>
      <c r="G610">
        <f t="shared" ca="1" si="19"/>
        <v>0</v>
      </c>
    </row>
    <row r="611" spans="3:7" x14ac:dyDescent="0.25">
      <c r="C611">
        <f t="shared" ca="1" si="18"/>
        <v>0</v>
      </c>
      <c r="G611">
        <f t="shared" ca="1" si="19"/>
        <v>0</v>
      </c>
    </row>
    <row r="612" spans="3:7" x14ac:dyDescent="0.25">
      <c r="C612">
        <f t="shared" ca="1" si="18"/>
        <v>0</v>
      </c>
      <c r="G612">
        <f t="shared" ca="1" si="19"/>
        <v>0</v>
      </c>
    </row>
    <row r="613" spans="3:7" x14ac:dyDescent="0.25">
      <c r="C613">
        <f t="shared" ca="1" si="18"/>
        <v>0</v>
      </c>
      <c r="G613">
        <f t="shared" ca="1" si="19"/>
        <v>0</v>
      </c>
    </row>
    <row r="614" spans="3:7" x14ac:dyDescent="0.25">
      <c r="C614">
        <f t="shared" ca="1" si="18"/>
        <v>0</v>
      </c>
      <c r="G614">
        <f t="shared" ca="1" si="19"/>
        <v>0</v>
      </c>
    </row>
    <row r="615" spans="3:7" x14ac:dyDescent="0.25">
      <c r="C615">
        <f t="shared" ca="1" si="18"/>
        <v>0</v>
      </c>
      <c r="G615">
        <f t="shared" ca="1" si="19"/>
        <v>0</v>
      </c>
    </row>
    <row r="616" spans="3:7" x14ac:dyDescent="0.25">
      <c r="C616">
        <f t="shared" ca="1" si="18"/>
        <v>0</v>
      </c>
      <c r="G616">
        <f t="shared" ca="1" si="19"/>
        <v>0</v>
      </c>
    </row>
    <row r="617" spans="3:7" x14ac:dyDescent="0.25">
      <c r="C617">
        <f t="shared" ca="1" si="18"/>
        <v>0</v>
      </c>
      <c r="G617">
        <f t="shared" ca="1" si="19"/>
        <v>0</v>
      </c>
    </row>
    <row r="618" spans="3:7" x14ac:dyDescent="0.25">
      <c r="C618">
        <f t="shared" ca="1" si="18"/>
        <v>0</v>
      </c>
      <c r="G618">
        <f t="shared" ca="1" si="19"/>
        <v>0</v>
      </c>
    </row>
    <row r="619" spans="3:7" x14ac:dyDescent="0.25">
      <c r="C619">
        <f t="shared" ca="1" si="18"/>
        <v>0</v>
      </c>
      <c r="G619">
        <f t="shared" ca="1" si="19"/>
        <v>0</v>
      </c>
    </row>
    <row r="620" spans="3:7" x14ac:dyDescent="0.25">
      <c r="C620">
        <f t="shared" ca="1" si="18"/>
        <v>0</v>
      </c>
      <c r="G620">
        <f t="shared" ca="1" si="19"/>
        <v>0</v>
      </c>
    </row>
    <row r="621" spans="3:7" x14ac:dyDescent="0.25">
      <c r="C621">
        <f t="shared" ca="1" si="18"/>
        <v>1</v>
      </c>
      <c r="G621">
        <f t="shared" ca="1" si="19"/>
        <v>0</v>
      </c>
    </row>
    <row r="622" spans="3:7" x14ac:dyDescent="0.25">
      <c r="C622">
        <f t="shared" ca="1" si="18"/>
        <v>0</v>
      </c>
      <c r="G622">
        <f t="shared" ca="1" si="19"/>
        <v>0</v>
      </c>
    </row>
    <row r="623" spans="3:7" x14ac:dyDescent="0.25">
      <c r="C623">
        <f t="shared" ca="1" si="18"/>
        <v>0</v>
      </c>
      <c r="G623">
        <f t="shared" ca="1" si="19"/>
        <v>0</v>
      </c>
    </row>
    <row r="624" spans="3:7" x14ac:dyDescent="0.25">
      <c r="C624">
        <f t="shared" ca="1" si="18"/>
        <v>0</v>
      </c>
      <c r="G624">
        <f t="shared" ca="1" si="19"/>
        <v>0</v>
      </c>
    </row>
    <row r="625" spans="3:7" x14ac:dyDescent="0.25">
      <c r="C625">
        <f t="shared" ca="1" si="18"/>
        <v>0</v>
      </c>
      <c r="G625">
        <f t="shared" ca="1" si="19"/>
        <v>0</v>
      </c>
    </row>
    <row r="626" spans="3:7" x14ac:dyDescent="0.25">
      <c r="C626">
        <f t="shared" ca="1" si="18"/>
        <v>0</v>
      </c>
      <c r="G626">
        <f t="shared" ca="1" si="19"/>
        <v>0</v>
      </c>
    </row>
    <row r="627" spans="3:7" x14ac:dyDescent="0.25">
      <c r="C627">
        <f t="shared" ca="1" si="18"/>
        <v>0</v>
      </c>
      <c r="G627">
        <f t="shared" ca="1" si="19"/>
        <v>0</v>
      </c>
    </row>
    <row r="628" spans="3:7" x14ac:dyDescent="0.25">
      <c r="C628">
        <f t="shared" ca="1" si="18"/>
        <v>0</v>
      </c>
      <c r="G628">
        <f t="shared" ca="1" si="19"/>
        <v>0</v>
      </c>
    </row>
    <row r="629" spans="3:7" x14ac:dyDescent="0.25">
      <c r="C629">
        <f t="shared" ca="1" si="18"/>
        <v>0</v>
      </c>
      <c r="G629">
        <f t="shared" ca="1" si="19"/>
        <v>0</v>
      </c>
    </row>
    <row r="630" spans="3:7" x14ac:dyDescent="0.25">
      <c r="C630">
        <f t="shared" ca="1" si="18"/>
        <v>0</v>
      </c>
      <c r="G630">
        <f t="shared" ca="1" si="19"/>
        <v>0</v>
      </c>
    </row>
    <row r="631" spans="3:7" x14ac:dyDescent="0.25">
      <c r="C631">
        <f t="shared" ca="1" si="18"/>
        <v>0</v>
      </c>
      <c r="G631">
        <f t="shared" ca="1" si="19"/>
        <v>0</v>
      </c>
    </row>
    <row r="632" spans="3:7" x14ac:dyDescent="0.25">
      <c r="C632">
        <f t="shared" ca="1" si="18"/>
        <v>0</v>
      </c>
      <c r="G632">
        <f t="shared" ca="1" si="19"/>
        <v>0</v>
      </c>
    </row>
    <row r="633" spans="3:7" x14ac:dyDescent="0.25">
      <c r="C633">
        <f t="shared" ca="1" si="18"/>
        <v>0</v>
      </c>
      <c r="G633">
        <f t="shared" ca="1" si="19"/>
        <v>0</v>
      </c>
    </row>
    <row r="634" spans="3:7" x14ac:dyDescent="0.25">
      <c r="C634">
        <f t="shared" ca="1" si="18"/>
        <v>0</v>
      </c>
      <c r="G634">
        <f t="shared" ca="1" si="19"/>
        <v>0</v>
      </c>
    </row>
    <row r="635" spans="3:7" x14ac:dyDescent="0.25">
      <c r="C635">
        <f t="shared" ca="1" si="18"/>
        <v>0</v>
      </c>
      <c r="G635">
        <f t="shared" ca="1" si="19"/>
        <v>0</v>
      </c>
    </row>
    <row r="636" spans="3:7" x14ac:dyDescent="0.25">
      <c r="C636">
        <f t="shared" ca="1" si="18"/>
        <v>0</v>
      </c>
      <c r="G636">
        <f t="shared" ca="1" si="19"/>
        <v>0</v>
      </c>
    </row>
    <row r="637" spans="3:7" x14ac:dyDescent="0.25">
      <c r="C637">
        <f t="shared" ca="1" si="18"/>
        <v>0</v>
      </c>
      <c r="G637">
        <f t="shared" ca="1" si="19"/>
        <v>0</v>
      </c>
    </row>
    <row r="638" spans="3:7" x14ac:dyDescent="0.25">
      <c r="C638">
        <f t="shared" ca="1" si="18"/>
        <v>0</v>
      </c>
      <c r="G638">
        <f t="shared" ca="1" si="19"/>
        <v>0</v>
      </c>
    </row>
    <row r="639" spans="3:7" x14ac:dyDescent="0.25">
      <c r="C639">
        <f t="shared" ca="1" si="18"/>
        <v>0</v>
      </c>
      <c r="G639">
        <f t="shared" ca="1" si="19"/>
        <v>0</v>
      </c>
    </row>
    <row r="640" spans="3:7" x14ac:dyDescent="0.25">
      <c r="C640">
        <f t="shared" ca="1" si="18"/>
        <v>0</v>
      </c>
      <c r="G640">
        <f t="shared" ca="1" si="19"/>
        <v>0</v>
      </c>
    </row>
    <row r="641" spans="3:7" x14ac:dyDescent="0.25">
      <c r="C641">
        <f t="shared" ref="C641:C704" ca="1" si="20">IF(RAND()&lt;InfectionRate,1,0)</f>
        <v>0</v>
      </c>
      <c r="G641">
        <f t="shared" ca="1" si="19"/>
        <v>0</v>
      </c>
    </row>
    <row r="642" spans="3:7" x14ac:dyDescent="0.25">
      <c r="C642">
        <f t="shared" ca="1" si="20"/>
        <v>0</v>
      </c>
      <c r="G642">
        <f t="shared" ref="G642:G705" ca="1" si="21">SUM(OFFSET($C$1,(ROW()-1)*$D$3,0,$D$3,1))</f>
        <v>0</v>
      </c>
    </row>
    <row r="643" spans="3:7" x14ac:dyDescent="0.25">
      <c r="C643">
        <f t="shared" ca="1" si="20"/>
        <v>0</v>
      </c>
      <c r="G643">
        <f t="shared" ca="1" si="21"/>
        <v>0</v>
      </c>
    </row>
    <row r="644" spans="3:7" x14ac:dyDescent="0.25">
      <c r="C644">
        <f t="shared" ca="1" si="20"/>
        <v>0</v>
      </c>
      <c r="G644">
        <f t="shared" ca="1" si="21"/>
        <v>0</v>
      </c>
    </row>
    <row r="645" spans="3:7" x14ac:dyDescent="0.25">
      <c r="C645">
        <f t="shared" ca="1" si="20"/>
        <v>0</v>
      </c>
      <c r="G645">
        <f t="shared" ca="1" si="21"/>
        <v>0</v>
      </c>
    </row>
    <row r="646" spans="3:7" x14ac:dyDescent="0.25">
      <c r="C646">
        <f t="shared" ca="1" si="20"/>
        <v>0</v>
      </c>
      <c r="G646">
        <f t="shared" ca="1" si="21"/>
        <v>0</v>
      </c>
    </row>
    <row r="647" spans="3:7" x14ac:dyDescent="0.25">
      <c r="C647">
        <f t="shared" ca="1" si="20"/>
        <v>0</v>
      </c>
      <c r="G647">
        <f t="shared" ca="1" si="21"/>
        <v>0</v>
      </c>
    </row>
    <row r="648" spans="3:7" x14ac:dyDescent="0.25">
      <c r="C648">
        <f t="shared" ca="1" si="20"/>
        <v>0</v>
      </c>
      <c r="G648">
        <f t="shared" ca="1" si="21"/>
        <v>0</v>
      </c>
    </row>
    <row r="649" spans="3:7" x14ac:dyDescent="0.25">
      <c r="C649">
        <f t="shared" ca="1" si="20"/>
        <v>0</v>
      </c>
      <c r="G649">
        <f t="shared" ca="1" si="21"/>
        <v>0</v>
      </c>
    </row>
    <row r="650" spans="3:7" x14ac:dyDescent="0.25">
      <c r="C650">
        <f t="shared" ca="1" si="20"/>
        <v>0</v>
      </c>
      <c r="G650">
        <f t="shared" ca="1" si="21"/>
        <v>0</v>
      </c>
    </row>
    <row r="651" spans="3:7" x14ac:dyDescent="0.25">
      <c r="C651">
        <f t="shared" ca="1" si="20"/>
        <v>0</v>
      </c>
      <c r="G651">
        <f t="shared" ca="1" si="21"/>
        <v>0</v>
      </c>
    </row>
    <row r="652" spans="3:7" x14ac:dyDescent="0.25">
      <c r="C652">
        <f t="shared" ca="1" si="20"/>
        <v>0</v>
      </c>
      <c r="G652">
        <f t="shared" ca="1" si="21"/>
        <v>0</v>
      </c>
    </row>
    <row r="653" spans="3:7" x14ac:dyDescent="0.25">
      <c r="C653">
        <f t="shared" ca="1" si="20"/>
        <v>0</v>
      </c>
      <c r="G653">
        <f t="shared" ca="1" si="21"/>
        <v>0</v>
      </c>
    </row>
    <row r="654" spans="3:7" x14ac:dyDescent="0.25">
      <c r="C654">
        <f t="shared" ca="1" si="20"/>
        <v>0</v>
      </c>
      <c r="G654">
        <f t="shared" ca="1" si="21"/>
        <v>0</v>
      </c>
    </row>
    <row r="655" spans="3:7" x14ac:dyDescent="0.25">
      <c r="C655">
        <f t="shared" ca="1" si="20"/>
        <v>0</v>
      </c>
      <c r="G655">
        <f t="shared" ca="1" si="21"/>
        <v>0</v>
      </c>
    </row>
    <row r="656" spans="3:7" x14ac:dyDescent="0.25">
      <c r="C656">
        <f t="shared" ca="1" si="20"/>
        <v>0</v>
      </c>
      <c r="G656">
        <f t="shared" ca="1" si="21"/>
        <v>0</v>
      </c>
    </row>
    <row r="657" spans="3:7" x14ac:dyDescent="0.25">
      <c r="C657">
        <f t="shared" ca="1" si="20"/>
        <v>0</v>
      </c>
      <c r="G657">
        <f t="shared" ca="1" si="21"/>
        <v>0</v>
      </c>
    </row>
    <row r="658" spans="3:7" x14ac:dyDescent="0.25">
      <c r="C658">
        <f t="shared" ca="1" si="20"/>
        <v>0</v>
      </c>
      <c r="G658">
        <f t="shared" ca="1" si="21"/>
        <v>0</v>
      </c>
    </row>
    <row r="659" spans="3:7" x14ac:dyDescent="0.25">
      <c r="C659">
        <f t="shared" ca="1" si="20"/>
        <v>0</v>
      </c>
      <c r="G659">
        <f t="shared" ca="1" si="21"/>
        <v>0</v>
      </c>
    </row>
    <row r="660" spans="3:7" x14ac:dyDescent="0.25">
      <c r="C660">
        <f t="shared" ca="1" si="20"/>
        <v>0</v>
      </c>
      <c r="G660">
        <f t="shared" ca="1" si="21"/>
        <v>0</v>
      </c>
    </row>
    <row r="661" spans="3:7" x14ac:dyDescent="0.25">
      <c r="C661">
        <f t="shared" ca="1" si="20"/>
        <v>0</v>
      </c>
      <c r="G661">
        <f t="shared" ca="1" si="21"/>
        <v>0</v>
      </c>
    </row>
    <row r="662" spans="3:7" x14ac:dyDescent="0.25">
      <c r="C662">
        <f t="shared" ca="1" si="20"/>
        <v>0</v>
      </c>
      <c r="G662">
        <f t="shared" ca="1" si="21"/>
        <v>0</v>
      </c>
    </row>
    <row r="663" spans="3:7" x14ac:dyDescent="0.25">
      <c r="C663">
        <f t="shared" ca="1" si="20"/>
        <v>0</v>
      </c>
      <c r="G663">
        <f t="shared" ca="1" si="21"/>
        <v>0</v>
      </c>
    </row>
    <row r="664" spans="3:7" x14ac:dyDescent="0.25">
      <c r="C664">
        <f t="shared" ca="1" si="20"/>
        <v>0</v>
      </c>
      <c r="G664">
        <f t="shared" ca="1" si="21"/>
        <v>0</v>
      </c>
    </row>
    <row r="665" spans="3:7" x14ac:dyDescent="0.25">
      <c r="C665">
        <f t="shared" ca="1" si="20"/>
        <v>0</v>
      </c>
      <c r="G665">
        <f t="shared" ca="1" si="21"/>
        <v>0</v>
      </c>
    </row>
    <row r="666" spans="3:7" x14ac:dyDescent="0.25">
      <c r="C666">
        <f t="shared" ca="1" si="20"/>
        <v>0</v>
      </c>
      <c r="G666">
        <f t="shared" ca="1" si="21"/>
        <v>0</v>
      </c>
    </row>
    <row r="667" spans="3:7" x14ac:dyDescent="0.25">
      <c r="C667">
        <f t="shared" ca="1" si="20"/>
        <v>0</v>
      </c>
      <c r="G667">
        <f t="shared" ca="1" si="21"/>
        <v>0</v>
      </c>
    </row>
    <row r="668" spans="3:7" x14ac:dyDescent="0.25">
      <c r="C668">
        <f t="shared" ca="1" si="20"/>
        <v>0</v>
      </c>
      <c r="G668">
        <f t="shared" ca="1" si="21"/>
        <v>0</v>
      </c>
    </row>
    <row r="669" spans="3:7" x14ac:dyDescent="0.25">
      <c r="C669">
        <f t="shared" ca="1" si="20"/>
        <v>0</v>
      </c>
      <c r="G669">
        <f t="shared" ca="1" si="21"/>
        <v>0</v>
      </c>
    </row>
    <row r="670" spans="3:7" x14ac:dyDescent="0.25">
      <c r="C670">
        <f t="shared" ca="1" si="20"/>
        <v>0</v>
      </c>
      <c r="G670">
        <f t="shared" ca="1" si="21"/>
        <v>0</v>
      </c>
    </row>
    <row r="671" spans="3:7" x14ac:dyDescent="0.25">
      <c r="C671">
        <f t="shared" ca="1" si="20"/>
        <v>0</v>
      </c>
      <c r="G671">
        <f t="shared" ca="1" si="21"/>
        <v>0</v>
      </c>
    </row>
    <row r="672" spans="3:7" x14ac:dyDescent="0.25">
      <c r="C672">
        <f t="shared" ca="1" si="20"/>
        <v>0</v>
      </c>
      <c r="G672">
        <f t="shared" ca="1" si="21"/>
        <v>0</v>
      </c>
    </row>
    <row r="673" spans="3:7" x14ac:dyDescent="0.25">
      <c r="C673">
        <f t="shared" ca="1" si="20"/>
        <v>0</v>
      </c>
      <c r="G673">
        <f t="shared" ca="1" si="21"/>
        <v>0</v>
      </c>
    </row>
    <row r="674" spans="3:7" x14ac:dyDescent="0.25">
      <c r="C674">
        <f t="shared" ca="1" si="20"/>
        <v>0</v>
      </c>
      <c r="G674">
        <f t="shared" ca="1" si="21"/>
        <v>0</v>
      </c>
    </row>
    <row r="675" spans="3:7" x14ac:dyDescent="0.25">
      <c r="C675">
        <f t="shared" ca="1" si="20"/>
        <v>0</v>
      </c>
      <c r="G675">
        <f t="shared" ca="1" si="21"/>
        <v>0</v>
      </c>
    </row>
    <row r="676" spans="3:7" x14ac:dyDescent="0.25">
      <c r="C676">
        <f t="shared" ca="1" si="20"/>
        <v>0</v>
      </c>
      <c r="G676">
        <f t="shared" ca="1" si="21"/>
        <v>0</v>
      </c>
    </row>
    <row r="677" spans="3:7" x14ac:dyDescent="0.25">
      <c r="C677">
        <f t="shared" ca="1" si="20"/>
        <v>0</v>
      </c>
      <c r="G677">
        <f t="shared" ca="1" si="21"/>
        <v>0</v>
      </c>
    </row>
    <row r="678" spans="3:7" x14ac:dyDescent="0.25">
      <c r="C678">
        <f t="shared" ca="1" si="20"/>
        <v>0</v>
      </c>
      <c r="G678">
        <f t="shared" ca="1" si="21"/>
        <v>0</v>
      </c>
    </row>
    <row r="679" spans="3:7" x14ac:dyDescent="0.25">
      <c r="C679">
        <f t="shared" ca="1" si="20"/>
        <v>0</v>
      </c>
      <c r="G679">
        <f t="shared" ca="1" si="21"/>
        <v>0</v>
      </c>
    </row>
    <row r="680" spans="3:7" x14ac:dyDescent="0.25">
      <c r="C680">
        <f t="shared" ca="1" si="20"/>
        <v>0</v>
      </c>
      <c r="G680">
        <f t="shared" ca="1" si="21"/>
        <v>0</v>
      </c>
    </row>
    <row r="681" spans="3:7" x14ac:dyDescent="0.25">
      <c r="C681">
        <f t="shared" ca="1" si="20"/>
        <v>0</v>
      </c>
      <c r="G681">
        <f t="shared" ca="1" si="21"/>
        <v>0</v>
      </c>
    </row>
    <row r="682" spans="3:7" x14ac:dyDescent="0.25">
      <c r="C682">
        <f t="shared" ca="1" si="20"/>
        <v>1</v>
      </c>
      <c r="G682">
        <f t="shared" ca="1" si="21"/>
        <v>0</v>
      </c>
    </row>
    <row r="683" spans="3:7" x14ac:dyDescent="0.25">
      <c r="C683">
        <f t="shared" ca="1" si="20"/>
        <v>0</v>
      </c>
      <c r="G683">
        <f t="shared" ca="1" si="21"/>
        <v>0</v>
      </c>
    </row>
    <row r="684" spans="3:7" x14ac:dyDescent="0.25">
      <c r="C684">
        <f t="shared" ca="1" si="20"/>
        <v>0</v>
      </c>
      <c r="G684">
        <f t="shared" ca="1" si="21"/>
        <v>0</v>
      </c>
    </row>
    <row r="685" spans="3:7" x14ac:dyDescent="0.25">
      <c r="C685">
        <f t="shared" ca="1" si="20"/>
        <v>0</v>
      </c>
      <c r="G685">
        <f t="shared" ca="1" si="21"/>
        <v>0</v>
      </c>
    </row>
    <row r="686" spans="3:7" x14ac:dyDescent="0.25">
      <c r="C686">
        <f t="shared" ca="1" si="20"/>
        <v>0</v>
      </c>
      <c r="G686">
        <f t="shared" ca="1" si="21"/>
        <v>0</v>
      </c>
    </row>
    <row r="687" spans="3:7" x14ac:dyDescent="0.25">
      <c r="C687">
        <f t="shared" ca="1" si="20"/>
        <v>0</v>
      </c>
      <c r="G687">
        <f t="shared" ca="1" si="21"/>
        <v>0</v>
      </c>
    </row>
    <row r="688" spans="3:7" x14ac:dyDescent="0.25">
      <c r="C688">
        <f t="shared" ca="1" si="20"/>
        <v>0</v>
      </c>
      <c r="G688">
        <f t="shared" ca="1" si="21"/>
        <v>0</v>
      </c>
    </row>
    <row r="689" spans="3:7" x14ac:dyDescent="0.25">
      <c r="C689">
        <f t="shared" ca="1" si="20"/>
        <v>0</v>
      </c>
      <c r="G689">
        <f t="shared" ca="1" si="21"/>
        <v>0</v>
      </c>
    </row>
    <row r="690" spans="3:7" x14ac:dyDescent="0.25">
      <c r="C690">
        <f t="shared" ca="1" si="20"/>
        <v>0</v>
      </c>
      <c r="G690">
        <f t="shared" ca="1" si="21"/>
        <v>0</v>
      </c>
    </row>
    <row r="691" spans="3:7" x14ac:dyDescent="0.25">
      <c r="C691">
        <f t="shared" ca="1" si="20"/>
        <v>0</v>
      </c>
      <c r="G691">
        <f t="shared" ca="1" si="21"/>
        <v>0</v>
      </c>
    </row>
    <row r="692" spans="3:7" x14ac:dyDescent="0.25">
      <c r="C692">
        <f t="shared" ca="1" si="20"/>
        <v>0</v>
      </c>
      <c r="G692">
        <f t="shared" ca="1" si="21"/>
        <v>0</v>
      </c>
    </row>
    <row r="693" spans="3:7" x14ac:dyDescent="0.25">
      <c r="C693">
        <f t="shared" ca="1" si="20"/>
        <v>0</v>
      </c>
      <c r="G693">
        <f t="shared" ca="1" si="21"/>
        <v>0</v>
      </c>
    </row>
    <row r="694" spans="3:7" x14ac:dyDescent="0.25">
      <c r="C694">
        <f t="shared" ca="1" si="20"/>
        <v>0</v>
      </c>
      <c r="G694">
        <f t="shared" ca="1" si="21"/>
        <v>0</v>
      </c>
    </row>
    <row r="695" spans="3:7" x14ac:dyDescent="0.25">
      <c r="C695">
        <f t="shared" ca="1" si="20"/>
        <v>0</v>
      </c>
      <c r="G695">
        <f t="shared" ca="1" si="21"/>
        <v>0</v>
      </c>
    </row>
    <row r="696" spans="3:7" x14ac:dyDescent="0.25">
      <c r="C696">
        <f t="shared" ca="1" si="20"/>
        <v>0</v>
      </c>
      <c r="G696">
        <f t="shared" ca="1" si="21"/>
        <v>0</v>
      </c>
    </row>
    <row r="697" spans="3:7" x14ac:dyDescent="0.25">
      <c r="C697">
        <f t="shared" ca="1" si="20"/>
        <v>0</v>
      </c>
      <c r="G697">
        <f t="shared" ca="1" si="21"/>
        <v>0</v>
      </c>
    </row>
    <row r="698" spans="3:7" x14ac:dyDescent="0.25">
      <c r="C698">
        <f t="shared" ca="1" si="20"/>
        <v>0</v>
      </c>
      <c r="G698">
        <f t="shared" ca="1" si="21"/>
        <v>0</v>
      </c>
    </row>
    <row r="699" spans="3:7" x14ac:dyDescent="0.25">
      <c r="C699">
        <f t="shared" ca="1" si="20"/>
        <v>0</v>
      </c>
      <c r="G699">
        <f t="shared" ca="1" si="21"/>
        <v>0</v>
      </c>
    </row>
    <row r="700" spans="3:7" x14ac:dyDescent="0.25">
      <c r="C700">
        <f t="shared" ca="1" si="20"/>
        <v>0</v>
      </c>
      <c r="G700">
        <f t="shared" ca="1" si="21"/>
        <v>0</v>
      </c>
    </row>
    <row r="701" spans="3:7" x14ac:dyDescent="0.25">
      <c r="C701">
        <f t="shared" ca="1" si="20"/>
        <v>0</v>
      </c>
      <c r="G701">
        <f t="shared" ca="1" si="21"/>
        <v>0</v>
      </c>
    </row>
    <row r="702" spans="3:7" x14ac:dyDescent="0.25">
      <c r="C702">
        <f t="shared" ca="1" si="20"/>
        <v>1</v>
      </c>
      <c r="G702">
        <f t="shared" ca="1" si="21"/>
        <v>0</v>
      </c>
    </row>
    <row r="703" spans="3:7" x14ac:dyDescent="0.25">
      <c r="C703">
        <f t="shared" ca="1" si="20"/>
        <v>0</v>
      </c>
      <c r="G703">
        <f t="shared" ca="1" si="21"/>
        <v>0</v>
      </c>
    </row>
    <row r="704" spans="3:7" x14ac:dyDescent="0.25">
      <c r="C704">
        <f t="shared" ca="1" si="20"/>
        <v>0</v>
      </c>
      <c r="G704">
        <f t="shared" ca="1" si="21"/>
        <v>0</v>
      </c>
    </row>
    <row r="705" spans="3:7" x14ac:dyDescent="0.25">
      <c r="C705">
        <f t="shared" ref="C705:C768" ca="1" si="22">IF(RAND()&lt;InfectionRate,1,0)</f>
        <v>0</v>
      </c>
      <c r="G705">
        <f t="shared" ca="1" si="21"/>
        <v>0</v>
      </c>
    </row>
    <row r="706" spans="3:7" x14ac:dyDescent="0.25">
      <c r="C706">
        <f t="shared" ca="1" si="22"/>
        <v>0</v>
      </c>
      <c r="G706">
        <f t="shared" ref="G706:G769" ca="1" si="23">SUM(OFFSET($C$1,(ROW()-1)*$D$3,0,$D$3,1))</f>
        <v>0</v>
      </c>
    </row>
    <row r="707" spans="3:7" x14ac:dyDescent="0.25">
      <c r="C707">
        <f t="shared" ca="1" si="22"/>
        <v>0</v>
      </c>
      <c r="G707">
        <f t="shared" ca="1" si="23"/>
        <v>0</v>
      </c>
    </row>
    <row r="708" spans="3:7" x14ac:dyDescent="0.25">
      <c r="C708">
        <f t="shared" ca="1" si="22"/>
        <v>0</v>
      </c>
      <c r="G708">
        <f t="shared" ca="1" si="23"/>
        <v>0</v>
      </c>
    </row>
    <row r="709" spans="3:7" x14ac:dyDescent="0.25">
      <c r="C709">
        <f t="shared" ca="1" si="22"/>
        <v>0</v>
      </c>
      <c r="G709">
        <f t="shared" ca="1" si="23"/>
        <v>0</v>
      </c>
    </row>
    <row r="710" spans="3:7" x14ac:dyDescent="0.25">
      <c r="C710">
        <f t="shared" ca="1" si="22"/>
        <v>1</v>
      </c>
      <c r="G710">
        <f t="shared" ca="1" si="23"/>
        <v>0</v>
      </c>
    </row>
    <row r="711" spans="3:7" x14ac:dyDescent="0.25">
      <c r="C711">
        <f t="shared" ca="1" si="22"/>
        <v>0</v>
      </c>
      <c r="G711">
        <f t="shared" ca="1" si="23"/>
        <v>0</v>
      </c>
    </row>
    <row r="712" spans="3:7" x14ac:dyDescent="0.25">
      <c r="C712">
        <f t="shared" ca="1" si="22"/>
        <v>0</v>
      </c>
      <c r="G712">
        <f t="shared" ca="1" si="23"/>
        <v>0</v>
      </c>
    </row>
    <row r="713" spans="3:7" x14ac:dyDescent="0.25">
      <c r="C713">
        <f t="shared" ca="1" si="22"/>
        <v>0</v>
      </c>
      <c r="G713">
        <f t="shared" ca="1" si="23"/>
        <v>0</v>
      </c>
    </row>
    <row r="714" spans="3:7" x14ac:dyDescent="0.25">
      <c r="C714">
        <f t="shared" ca="1" si="22"/>
        <v>0</v>
      </c>
      <c r="G714">
        <f t="shared" ca="1" si="23"/>
        <v>0</v>
      </c>
    </row>
    <row r="715" spans="3:7" x14ac:dyDescent="0.25">
      <c r="C715">
        <f t="shared" ca="1" si="22"/>
        <v>0</v>
      </c>
      <c r="G715">
        <f t="shared" ca="1" si="23"/>
        <v>0</v>
      </c>
    </row>
    <row r="716" spans="3:7" x14ac:dyDescent="0.25">
      <c r="C716">
        <f t="shared" ca="1" si="22"/>
        <v>0</v>
      </c>
      <c r="G716">
        <f t="shared" ca="1" si="23"/>
        <v>0</v>
      </c>
    </row>
    <row r="717" spans="3:7" x14ac:dyDescent="0.25">
      <c r="C717">
        <f t="shared" ca="1" si="22"/>
        <v>0</v>
      </c>
      <c r="G717">
        <f t="shared" ca="1" si="23"/>
        <v>0</v>
      </c>
    </row>
    <row r="718" spans="3:7" x14ac:dyDescent="0.25">
      <c r="C718">
        <f t="shared" ca="1" si="22"/>
        <v>0</v>
      </c>
      <c r="G718">
        <f t="shared" ca="1" si="23"/>
        <v>0</v>
      </c>
    </row>
    <row r="719" spans="3:7" x14ac:dyDescent="0.25">
      <c r="C719">
        <f t="shared" ca="1" si="22"/>
        <v>0</v>
      </c>
      <c r="G719">
        <f t="shared" ca="1" si="23"/>
        <v>0</v>
      </c>
    </row>
    <row r="720" spans="3:7" x14ac:dyDescent="0.25">
      <c r="C720">
        <f t="shared" ca="1" si="22"/>
        <v>0</v>
      </c>
      <c r="G720">
        <f t="shared" ca="1" si="23"/>
        <v>0</v>
      </c>
    </row>
    <row r="721" spans="3:7" x14ac:dyDescent="0.25">
      <c r="C721">
        <f t="shared" ca="1" si="22"/>
        <v>1</v>
      </c>
      <c r="G721">
        <f t="shared" ca="1" si="23"/>
        <v>0</v>
      </c>
    </row>
    <row r="722" spans="3:7" x14ac:dyDescent="0.25">
      <c r="C722">
        <f t="shared" ca="1" si="22"/>
        <v>0</v>
      </c>
      <c r="G722">
        <f t="shared" ca="1" si="23"/>
        <v>0</v>
      </c>
    </row>
    <row r="723" spans="3:7" x14ac:dyDescent="0.25">
      <c r="C723">
        <f t="shared" ca="1" si="22"/>
        <v>0</v>
      </c>
      <c r="G723">
        <f t="shared" ca="1" si="23"/>
        <v>0</v>
      </c>
    </row>
    <row r="724" spans="3:7" x14ac:dyDescent="0.25">
      <c r="C724">
        <f t="shared" ca="1" si="22"/>
        <v>0</v>
      </c>
      <c r="G724">
        <f t="shared" ca="1" si="23"/>
        <v>0</v>
      </c>
    </row>
    <row r="725" spans="3:7" x14ac:dyDescent="0.25">
      <c r="C725">
        <f t="shared" ca="1" si="22"/>
        <v>0</v>
      </c>
      <c r="G725">
        <f t="shared" ca="1" si="23"/>
        <v>0</v>
      </c>
    </row>
    <row r="726" spans="3:7" x14ac:dyDescent="0.25">
      <c r="C726">
        <f t="shared" ca="1" si="22"/>
        <v>0</v>
      </c>
      <c r="G726">
        <f t="shared" ca="1" si="23"/>
        <v>0</v>
      </c>
    </row>
    <row r="727" spans="3:7" x14ac:dyDescent="0.25">
      <c r="C727">
        <f t="shared" ca="1" si="22"/>
        <v>0</v>
      </c>
      <c r="G727">
        <f t="shared" ca="1" si="23"/>
        <v>0</v>
      </c>
    </row>
    <row r="728" spans="3:7" x14ac:dyDescent="0.25">
      <c r="C728">
        <f t="shared" ca="1" si="22"/>
        <v>0</v>
      </c>
      <c r="G728">
        <f t="shared" ca="1" si="23"/>
        <v>0</v>
      </c>
    </row>
    <row r="729" spans="3:7" x14ac:dyDescent="0.25">
      <c r="C729">
        <f t="shared" ca="1" si="22"/>
        <v>0</v>
      </c>
      <c r="G729">
        <f t="shared" ca="1" si="23"/>
        <v>0</v>
      </c>
    </row>
    <row r="730" spans="3:7" x14ac:dyDescent="0.25">
      <c r="C730">
        <f t="shared" ca="1" si="22"/>
        <v>0</v>
      </c>
      <c r="G730">
        <f t="shared" ca="1" si="23"/>
        <v>0</v>
      </c>
    </row>
    <row r="731" spans="3:7" x14ac:dyDescent="0.25">
      <c r="C731">
        <f t="shared" ca="1" si="22"/>
        <v>0</v>
      </c>
      <c r="G731">
        <f t="shared" ca="1" si="23"/>
        <v>0</v>
      </c>
    </row>
    <row r="732" spans="3:7" x14ac:dyDescent="0.25">
      <c r="C732">
        <f t="shared" ca="1" si="22"/>
        <v>0</v>
      </c>
      <c r="G732">
        <f t="shared" ca="1" si="23"/>
        <v>0</v>
      </c>
    </row>
    <row r="733" spans="3:7" x14ac:dyDescent="0.25">
      <c r="C733">
        <f t="shared" ca="1" si="22"/>
        <v>0</v>
      </c>
      <c r="G733">
        <f t="shared" ca="1" si="23"/>
        <v>0</v>
      </c>
    </row>
    <row r="734" spans="3:7" x14ac:dyDescent="0.25">
      <c r="C734">
        <f t="shared" ca="1" si="22"/>
        <v>0</v>
      </c>
      <c r="G734">
        <f t="shared" ca="1" si="23"/>
        <v>0</v>
      </c>
    </row>
    <row r="735" spans="3:7" x14ac:dyDescent="0.25">
      <c r="C735">
        <f t="shared" ca="1" si="22"/>
        <v>0</v>
      </c>
      <c r="G735">
        <f t="shared" ca="1" si="23"/>
        <v>0</v>
      </c>
    </row>
    <row r="736" spans="3:7" x14ac:dyDescent="0.25">
      <c r="C736">
        <f t="shared" ca="1" si="22"/>
        <v>1</v>
      </c>
      <c r="G736">
        <f t="shared" ca="1" si="23"/>
        <v>0</v>
      </c>
    </row>
    <row r="737" spans="3:7" x14ac:dyDescent="0.25">
      <c r="C737">
        <f t="shared" ca="1" si="22"/>
        <v>0</v>
      </c>
      <c r="G737">
        <f t="shared" ca="1" si="23"/>
        <v>0</v>
      </c>
    </row>
    <row r="738" spans="3:7" x14ac:dyDescent="0.25">
      <c r="C738">
        <f t="shared" ca="1" si="22"/>
        <v>0</v>
      </c>
      <c r="G738">
        <f t="shared" ca="1" si="23"/>
        <v>0</v>
      </c>
    </row>
    <row r="739" spans="3:7" x14ac:dyDescent="0.25">
      <c r="C739">
        <f t="shared" ca="1" si="22"/>
        <v>0</v>
      </c>
      <c r="G739">
        <f t="shared" ca="1" si="23"/>
        <v>0</v>
      </c>
    </row>
    <row r="740" spans="3:7" x14ac:dyDescent="0.25">
      <c r="C740">
        <f t="shared" ca="1" si="22"/>
        <v>0</v>
      </c>
      <c r="G740">
        <f t="shared" ca="1" si="23"/>
        <v>0</v>
      </c>
    </row>
    <row r="741" spans="3:7" x14ac:dyDescent="0.25">
      <c r="C741">
        <f t="shared" ca="1" si="22"/>
        <v>0</v>
      </c>
      <c r="G741">
        <f t="shared" ca="1" si="23"/>
        <v>0</v>
      </c>
    </row>
    <row r="742" spans="3:7" x14ac:dyDescent="0.25">
      <c r="C742">
        <f t="shared" ca="1" si="22"/>
        <v>0</v>
      </c>
      <c r="G742">
        <f t="shared" ca="1" si="23"/>
        <v>0</v>
      </c>
    </row>
    <row r="743" spans="3:7" x14ac:dyDescent="0.25">
      <c r="C743">
        <f t="shared" ca="1" si="22"/>
        <v>0</v>
      </c>
      <c r="G743">
        <f t="shared" ca="1" si="23"/>
        <v>0</v>
      </c>
    </row>
    <row r="744" spans="3:7" x14ac:dyDescent="0.25">
      <c r="C744">
        <f t="shared" ca="1" si="22"/>
        <v>0</v>
      </c>
      <c r="G744">
        <f t="shared" ca="1" si="23"/>
        <v>0</v>
      </c>
    </row>
    <row r="745" spans="3:7" x14ac:dyDescent="0.25">
      <c r="C745">
        <f t="shared" ca="1" si="22"/>
        <v>0</v>
      </c>
      <c r="G745">
        <f t="shared" ca="1" si="23"/>
        <v>0</v>
      </c>
    </row>
    <row r="746" spans="3:7" x14ac:dyDescent="0.25">
      <c r="C746">
        <f t="shared" ca="1" si="22"/>
        <v>0</v>
      </c>
      <c r="G746">
        <f t="shared" ca="1" si="23"/>
        <v>0</v>
      </c>
    </row>
    <row r="747" spans="3:7" x14ac:dyDescent="0.25">
      <c r="C747">
        <f t="shared" ca="1" si="22"/>
        <v>0</v>
      </c>
      <c r="G747">
        <f t="shared" ca="1" si="23"/>
        <v>0</v>
      </c>
    </row>
    <row r="748" spans="3:7" x14ac:dyDescent="0.25">
      <c r="C748">
        <f t="shared" ca="1" si="22"/>
        <v>0</v>
      </c>
      <c r="G748">
        <f t="shared" ca="1" si="23"/>
        <v>0</v>
      </c>
    </row>
    <row r="749" spans="3:7" x14ac:dyDescent="0.25">
      <c r="C749">
        <f t="shared" ca="1" si="22"/>
        <v>0</v>
      </c>
      <c r="G749">
        <f t="shared" ca="1" si="23"/>
        <v>0</v>
      </c>
    </row>
    <row r="750" spans="3:7" x14ac:dyDescent="0.25">
      <c r="C750">
        <f t="shared" ca="1" si="22"/>
        <v>0</v>
      </c>
      <c r="G750">
        <f t="shared" ca="1" si="23"/>
        <v>0</v>
      </c>
    </row>
    <row r="751" spans="3:7" x14ac:dyDescent="0.25">
      <c r="C751">
        <f t="shared" ca="1" si="22"/>
        <v>0</v>
      </c>
      <c r="G751">
        <f t="shared" ca="1" si="23"/>
        <v>0</v>
      </c>
    </row>
    <row r="752" spans="3:7" x14ac:dyDescent="0.25">
      <c r="C752">
        <f t="shared" ca="1" si="22"/>
        <v>0</v>
      </c>
      <c r="G752">
        <f t="shared" ca="1" si="23"/>
        <v>0</v>
      </c>
    </row>
    <row r="753" spans="3:7" x14ac:dyDescent="0.25">
      <c r="C753">
        <f t="shared" ca="1" si="22"/>
        <v>0</v>
      </c>
      <c r="G753">
        <f t="shared" ca="1" si="23"/>
        <v>0</v>
      </c>
    </row>
    <row r="754" spans="3:7" x14ac:dyDescent="0.25">
      <c r="C754">
        <f t="shared" ca="1" si="22"/>
        <v>0</v>
      </c>
      <c r="G754">
        <f t="shared" ca="1" si="23"/>
        <v>0</v>
      </c>
    </row>
    <row r="755" spans="3:7" x14ac:dyDescent="0.25">
      <c r="C755">
        <f t="shared" ca="1" si="22"/>
        <v>0</v>
      </c>
      <c r="G755">
        <f t="shared" ca="1" si="23"/>
        <v>0</v>
      </c>
    </row>
    <row r="756" spans="3:7" x14ac:dyDescent="0.25">
      <c r="C756">
        <f t="shared" ca="1" si="22"/>
        <v>0</v>
      </c>
      <c r="G756">
        <f t="shared" ca="1" si="23"/>
        <v>0</v>
      </c>
    </row>
    <row r="757" spans="3:7" x14ac:dyDescent="0.25">
      <c r="C757">
        <f t="shared" ca="1" si="22"/>
        <v>0</v>
      </c>
      <c r="G757">
        <f t="shared" ca="1" si="23"/>
        <v>0</v>
      </c>
    </row>
    <row r="758" spans="3:7" x14ac:dyDescent="0.25">
      <c r="C758">
        <f t="shared" ca="1" si="22"/>
        <v>0</v>
      </c>
      <c r="G758">
        <f t="shared" ca="1" si="23"/>
        <v>0</v>
      </c>
    </row>
    <row r="759" spans="3:7" x14ac:dyDescent="0.25">
      <c r="C759">
        <f t="shared" ca="1" si="22"/>
        <v>0</v>
      </c>
      <c r="G759">
        <f t="shared" ca="1" si="23"/>
        <v>0</v>
      </c>
    </row>
    <row r="760" spans="3:7" x14ac:dyDescent="0.25">
      <c r="C760">
        <f t="shared" ca="1" si="22"/>
        <v>0</v>
      </c>
      <c r="G760">
        <f t="shared" ca="1" si="23"/>
        <v>0</v>
      </c>
    </row>
    <row r="761" spans="3:7" x14ac:dyDescent="0.25">
      <c r="C761">
        <f t="shared" ca="1" si="22"/>
        <v>0</v>
      </c>
      <c r="G761">
        <f t="shared" ca="1" si="23"/>
        <v>0</v>
      </c>
    </row>
    <row r="762" spans="3:7" x14ac:dyDescent="0.25">
      <c r="C762">
        <f t="shared" ca="1" si="22"/>
        <v>0</v>
      </c>
      <c r="G762">
        <f t="shared" ca="1" si="23"/>
        <v>0</v>
      </c>
    </row>
    <row r="763" spans="3:7" x14ac:dyDescent="0.25">
      <c r="C763">
        <f t="shared" ca="1" si="22"/>
        <v>0</v>
      </c>
      <c r="G763">
        <f t="shared" ca="1" si="23"/>
        <v>0</v>
      </c>
    </row>
    <row r="764" spans="3:7" x14ac:dyDescent="0.25">
      <c r="C764">
        <f t="shared" ca="1" si="22"/>
        <v>0</v>
      </c>
      <c r="G764">
        <f t="shared" ca="1" si="23"/>
        <v>0</v>
      </c>
    </row>
    <row r="765" spans="3:7" x14ac:dyDescent="0.25">
      <c r="C765">
        <f t="shared" ca="1" si="22"/>
        <v>0</v>
      </c>
      <c r="G765">
        <f t="shared" ca="1" si="23"/>
        <v>0</v>
      </c>
    </row>
    <row r="766" spans="3:7" x14ac:dyDescent="0.25">
      <c r="C766">
        <f t="shared" ca="1" si="22"/>
        <v>0</v>
      </c>
      <c r="G766">
        <f t="shared" ca="1" si="23"/>
        <v>0</v>
      </c>
    </row>
    <row r="767" spans="3:7" x14ac:dyDescent="0.25">
      <c r="C767">
        <f t="shared" ca="1" si="22"/>
        <v>0</v>
      </c>
      <c r="G767">
        <f t="shared" ca="1" si="23"/>
        <v>0</v>
      </c>
    </row>
    <row r="768" spans="3:7" x14ac:dyDescent="0.25">
      <c r="C768">
        <f t="shared" ca="1" si="22"/>
        <v>0</v>
      </c>
      <c r="G768">
        <f t="shared" ca="1" si="23"/>
        <v>0</v>
      </c>
    </row>
    <row r="769" spans="3:7" x14ac:dyDescent="0.25">
      <c r="C769">
        <f t="shared" ref="C769:C832" ca="1" si="24">IF(RAND()&lt;InfectionRate,1,0)</f>
        <v>0</v>
      </c>
      <c r="G769">
        <f t="shared" ca="1" si="23"/>
        <v>0</v>
      </c>
    </row>
    <row r="770" spans="3:7" x14ac:dyDescent="0.25">
      <c r="C770">
        <f t="shared" ca="1" si="24"/>
        <v>0</v>
      </c>
      <c r="G770">
        <f t="shared" ref="G770:G833" ca="1" si="25">SUM(OFFSET($C$1,(ROW()-1)*$D$3,0,$D$3,1))</f>
        <v>0</v>
      </c>
    </row>
    <row r="771" spans="3:7" x14ac:dyDescent="0.25">
      <c r="C771">
        <f t="shared" ca="1" si="24"/>
        <v>0</v>
      </c>
      <c r="G771">
        <f t="shared" ca="1" si="25"/>
        <v>0</v>
      </c>
    </row>
    <row r="772" spans="3:7" x14ac:dyDescent="0.25">
      <c r="C772">
        <f t="shared" ca="1" si="24"/>
        <v>0</v>
      </c>
      <c r="G772">
        <f t="shared" ca="1" si="25"/>
        <v>0</v>
      </c>
    </row>
    <row r="773" spans="3:7" x14ac:dyDescent="0.25">
      <c r="C773">
        <f t="shared" ca="1" si="24"/>
        <v>0</v>
      </c>
      <c r="G773">
        <f t="shared" ca="1" si="25"/>
        <v>0</v>
      </c>
    </row>
    <row r="774" spans="3:7" x14ac:dyDescent="0.25">
      <c r="C774">
        <f t="shared" ca="1" si="24"/>
        <v>0</v>
      </c>
      <c r="G774">
        <f t="shared" ca="1" si="25"/>
        <v>0</v>
      </c>
    </row>
    <row r="775" spans="3:7" x14ac:dyDescent="0.25">
      <c r="C775">
        <f t="shared" ca="1" si="24"/>
        <v>0</v>
      </c>
      <c r="G775">
        <f t="shared" ca="1" si="25"/>
        <v>0</v>
      </c>
    </row>
    <row r="776" spans="3:7" x14ac:dyDescent="0.25">
      <c r="C776">
        <f t="shared" ca="1" si="24"/>
        <v>0</v>
      </c>
      <c r="G776">
        <f t="shared" ca="1" si="25"/>
        <v>0</v>
      </c>
    </row>
    <row r="777" spans="3:7" x14ac:dyDescent="0.25">
      <c r="C777">
        <f t="shared" ca="1" si="24"/>
        <v>0</v>
      </c>
      <c r="G777">
        <f t="shared" ca="1" si="25"/>
        <v>0</v>
      </c>
    </row>
    <row r="778" spans="3:7" x14ac:dyDescent="0.25">
      <c r="C778">
        <f t="shared" ca="1" si="24"/>
        <v>1</v>
      </c>
      <c r="G778">
        <f t="shared" ca="1" si="25"/>
        <v>0</v>
      </c>
    </row>
    <row r="779" spans="3:7" x14ac:dyDescent="0.25">
      <c r="C779">
        <f t="shared" ca="1" si="24"/>
        <v>0</v>
      </c>
      <c r="G779">
        <f t="shared" ca="1" si="25"/>
        <v>0</v>
      </c>
    </row>
    <row r="780" spans="3:7" x14ac:dyDescent="0.25">
      <c r="C780">
        <f t="shared" ca="1" si="24"/>
        <v>0</v>
      </c>
      <c r="G780">
        <f t="shared" ca="1" si="25"/>
        <v>0</v>
      </c>
    </row>
    <row r="781" spans="3:7" x14ac:dyDescent="0.25">
      <c r="C781">
        <f t="shared" ca="1" si="24"/>
        <v>0</v>
      </c>
      <c r="G781">
        <f t="shared" ca="1" si="25"/>
        <v>0</v>
      </c>
    </row>
    <row r="782" spans="3:7" x14ac:dyDescent="0.25">
      <c r="C782">
        <f t="shared" ca="1" si="24"/>
        <v>0</v>
      </c>
      <c r="G782">
        <f t="shared" ca="1" si="25"/>
        <v>0</v>
      </c>
    </row>
    <row r="783" spans="3:7" x14ac:dyDescent="0.25">
      <c r="C783">
        <f t="shared" ca="1" si="24"/>
        <v>0</v>
      </c>
      <c r="G783">
        <f t="shared" ca="1" si="25"/>
        <v>0</v>
      </c>
    </row>
    <row r="784" spans="3:7" x14ac:dyDescent="0.25">
      <c r="C784">
        <f t="shared" ca="1" si="24"/>
        <v>0</v>
      </c>
      <c r="G784">
        <f t="shared" ca="1" si="25"/>
        <v>0</v>
      </c>
    </row>
    <row r="785" spans="3:7" x14ac:dyDescent="0.25">
      <c r="C785">
        <f t="shared" ca="1" si="24"/>
        <v>0</v>
      </c>
      <c r="G785">
        <f t="shared" ca="1" si="25"/>
        <v>0</v>
      </c>
    </row>
    <row r="786" spans="3:7" x14ac:dyDescent="0.25">
      <c r="C786">
        <f t="shared" ca="1" si="24"/>
        <v>0</v>
      </c>
      <c r="G786">
        <f t="shared" ca="1" si="25"/>
        <v>0</v>
      </c>
    </row>
    <row r="787" spans="3:7" x14ac:dyDescent="0.25">
      <c r="C787">
        <f t="shared" ca="1" si="24"/>
        <v>0</v>
      </c>
      <c r="G787">
        <f t="shared" ca="1" si="25"/>
        <v>0</v>
      </c>
    </row>
    <row r="788" spans="3:7" x14ac:dyDescent="0.25">
      <c r="C788">
        <f t="shared" ca="1" si="24"/>
        <v>0</v>
      </c>
      <c r="G788">
        <f t="shared" ca="1" si="25"/>
        <v>0</v>
      </c>
    </row>
    <row r="789" spans="3:7" x14ac:dyDescent="0.25">
      <c r="C789">
        <f t="shared" ca="1" si="24"/>
        <v>0</v>
      </c>
      <c r="G789">
        <f t="shared" ca="1" si="25"/>
        <v>0</v>
      </c>
    </row>
    <row r="790" spans="3:7" x14ac:dyDescent="0.25">
      <c r="C790">
        <f t="shared" ca="1" si="24"/>
        <v>0</v>
      </c>
      <c r="G790">
        <f t="shared" ca="1" si="25"/>
        <v>0</v>
      </c>
    </row>
    <row r="791" spans="3:7" x14ac:dyDescent="0.25">
      <c r="C791">
        <f t="shared" ca="1" si="24"/>
        <v>0</v>
      </c>
      <c r="G791">
        <f t="shared" ca="1" si="25"/>
        <v>0</v>
      </c>
    </row>
    <row r="792" spans="3:7" x14ac:dyDescent="0.25">
      <c r="C792">
        <f t="shared" ca="1" si="24"/>
        <v>0</v>
      </c>
      <c r="G792">
        <f t="shared" ca="1" si="25"/>
        <v>0</v>
      </c>
    </row>
    <row r="793" spans="3:7" x14ac:dyDescent="0.25">
      <c r="C793">
        <f t="shared" ca="1" si="24"/>
        <v>0</v>
      </c>
      <c r="G793">
        <f t="shared" ca="1" si="25"/>
        <v>0</v>
      </c>
    </row>
    <row r="794" spans="3:7" x14ac:dyDescent="0.25">
      <c r="C794">
        <f t="shared" ca="1" si="24"/>
        <v>0</v>
      </c>
      <c r="G794">
        <f t="shared" ca="1" si="25"/>
        <v>0</v>
      </c>
    </row>
    <row r="795" spans="3:7" x14ac:dyDescent="0.25">
      <c r="C795">
        <f t="shared" ca="1" si="24"/>
        <v>0</v>
      </c>
      <c r="G795">
        <f t="shared" ca="1" si="25"/>
        <v>0</v>
      </c>
    </row>
    <row r="796" spans="3:7" x14ac:dyDescent="0.25">
      <c r="C796">
        <f t="shared" ca="1" si="24"/>
        <v>0</v>
      </c>
      <c r="G796">
        <f t="shared" ca="1" si="25"/>
        <v>0</v>
      </c>
    </row>
    <row r="797" spans="3:7" x14ac:dyDescent="0.25">
      <c r="C797">
        <f t="shared" ca="1" si="24"/>
        <v>0</v>
      </c>
      <c r="G797">
        <f t="shared" ca="1" si="25"/>
        <v>0</v>
      </c>
    </row>
    <row r="798" spans="3:7" x14ac:dyDescent="0.25">
      <c r="C798">
        <f t="shared" ca="1" si="24"/>
        <v>1</v>
      </c>
      <c r="G798">
        <f t="shared" ca="1" si="25"/>
        <v>0</v>
      </c>
    </row>
    <row r="799" spans="3:7" x14ac:dyDescent="0.25">
      <c r="C799">
        <f t="shared" ca="1" si="24"/>
        <v>1</v>
      </c>
      <c r="G799">
        <f t="shared" ca="1" si="25"/>
        <v>0</v>
      </c>
    </row>
    <row r="800" spans="3:7" x14ac:dyDescent="0.25">
      <c r="C800">
        <f t="shared" ca="1" si="24"/>
        <v>0</v>
      </c>
      <c r="G800">
        <f t="shared" ca="1" si="25"/>
        <v>0</v>
      </c>
    </row>
    <row r="801" spans="3:7" x14ac:dyDescent="0.25">
      <c r="C801">
        <f t="shared" ca="1" si="24"/>
        <v>0</v>
      </c>
      <c r="G801">
        <f t="shared" ca="1" si="25"/>
        <v>0</v>
      </c>
    </row>
    <row r="802" spans="3:7" x14ac:dyDescent="0.25">
      <c r="C802">
        <f t="shared" ca="1" si="24"/>
        <v>0</v>
      </c>
      <c r="G802">
        <f t="shared" ca="1" si="25"/>
        <v>0</v>
      </c>
    </row>
    <row r="803" spans="3:7" x14ac:dyDescent="0.25">
      <c r="C803">
        <f t="shared" ca="1" si="24"/>
        <v>0</v>
      </c>
      <c r="G803">
        <f t="shared" ca="1" si="25"/>
        <v>0</v>
      </c>
    </row>
    <row r="804" spans="3:7" x14ac:dyDescent="0.25">
      <c r="C804">
        <f t="shared" ca="1" si="24"/>
        <v>0</v>
      </c>
      <c r="G804">
        <f t="shared" ca="1" si="25"/>
        <v>0</v>
      </c>
    </row>
    <row r="805" spans="3:7" x14ac:dyDescent="0.25">
      <c r="C805">
        <f t="shared" ca="1" si="24"/>
        <v>0</v>
      </c>
      <c r="G805">
        <f t="shared" ca="1" si="25"/>
        <v>0</v>
      </c>
    </row>
    <row r="806" spans="3:7" x14ac:dyDescent="0.25">
      <c r="C806">
        <f t="shared" ca="1" si="24"/>
        <v>0</v>
      </c>
      <c r="G806">
        <f t="shared" ca="1" si="25"/>
        <v>0</v>
      </c>
    </row>
    <row r="807" spans="3:7" x14ac:dyDescent="0.25">
      <c r="C807">
        <f t="shared" ca="1" si="24"/>
        <v>0</v>
      </c>
      <c r="G807">
        <f t="shared" ca="1" si="25"/>
        <v>0</v>
      </c>
    </row>
    <row r="808" spans="3:7" x14ac:dyDescent="0.25">
      <c r="C808">
        <f t="shared" ca="1" si="24"/>
        <v>0</v>
      </c>
      <c r="G808">
        <f t="shared" ca="1" si="25"/>
        <v>0</v>
      </c>
    </row>
    <row r="809" spans="3:7" x14ac:dyDescent="0.25">
      <c r="C809">
        <f t="shared" ca="1" si="24"/>
        <v>0</v>
      </c>
      <c r="G809">
        <f t="shared" ca="1" si="25"/>
        <v>0</v>
      </c>
    </row>
    <row r="810" spans="3:7" x14ac:dyDescent="0.25">
      <c r="C810">
        <f t="shared" ca="1" si="24"/>
        <v>0</v>
      </c>
      <c r="G810">
        <f t="shared" ca="1" si="25"/>
        <v>0</v>
      </c>
    </row>
    <row r="811" spans="3:7" x14ac:dyDescent="0.25">
      <c r="C811">
        <f t="shared" ca="1" si="24"/>
        <v>0</v>
      </c>
      <c r="G811">
        <f t="shared" ca="1" si="25"/>
        <v>0</v>
      </c>
    </row>
    <row r="812" spans="3:7" x14ac:dyDescent="0.25">
      <c r="C812">
        <f t="shared" ca="1" si="24"/>
        <v>0</v>
      </c>
      <c r="G812">
        <f t="shared" ca="1" si="25"/>
        <v>0</v>
      </c>
    </row>
    <row r="813" spans="3:7" x14ac:dyDescent="0.25">
      <c r="C813">
        <f t="shared" ca="1" si="24"/>
        <v>0</v>
      </c>
      <c r="G813">
        <f t="shared" ca="1" si="25"/>
        <v>0</v>
      </c>
    </row>
    <row r="814" spans="3:7" x14ac:dyDescent="0.25">
      <c r="C814">
        <f t="shared" ca="1" si="24"/>
        <v>0</v>
      </c>
      <c r="G814">
        <f t="shared" ca="1" si="25"/>
        <v>0</v>
      </c>
    </row>
    <row r="815" spans="3:7" x14ac:dyDescent="0.25">
      <c r="C815">
        <f t="shared" ca="1" si="24"/>
        <v>0</v>
      </c>
      <c r="G815">
        <f t="shared" ca="1" si="25"/>
        <v>0</v>
      </c>
    </row>
    <row r="816" spans="3:7" x14ac:dyDescent="0.25">
      <c r="C816">
        <f t="shared" ca="1" si="24"/>
        <v>0</v>
      </c>
      <c r="G816">
        <f t="shared" ca="1" si="25"/>
        <v>0</v>
      </c>
    </row>
    <row r="817" spans="3:7" x14ac:dyDescent="0.25">
      <c r="C817">
        <f t="shared" ca="1" si="24"/>
        <v>0</v>
      </c>
      <c r="G817">
        <f t="shared" ca="1" si="25"/>
        <v>0</v>
      </c>
    </row>
    <row r="818" spans="3:7" x14ac:dyDescent="0.25">
      <c r="C818">
        <f t="shared" ca="1" si="24"/>
        <v>0</v>
      </c>
      <c r="G818">
        <f t="shared" ca="1" si="25"/>
        <v>0</v>
      </c>
    </row>
    <row r="819" spans="3:7" x14ac:dyDescent="0.25">
      <c r="C819">
        <f t="shared" ca="1" si="24"/>
        <v>0</v>
      </c>
      <c r="G819">
        <f t="shared" ca="1" si="25"/>
        <v>0</v>
      </c>
    </row>
    <row r="820" spans="3:7" x14ac:dyDescent="0.25">
      <c r="C820">
        <f t="shared" ca="1" si="24"/>
        <v>0</v>
      </c>
      <c r="G820">
        <f t="shared" ca="1" si="25"/>
        <v>0</v>
      </c>
    </row>
    <row r="821" spans="3:7" x14ac:dyDescent="0.25">
      <c r="C821">
        <f t="shared" ca="1" si="24"/>
        <v>0</v>
      </c>
      <c r="G821">
        <f t="shared" ca="1" si="25"/>
        <v>0</v>
      </c>
    </row>
    <row r="822" spans="3:7" x14ac:dyDescent="0.25">
      <c r="C822">
        <f t="shared" ca="1" si="24"/>
        <v>0</v>
      </c>
      <c r="G822">
        <f t="shared" ca="1" si="25"/>
        <v>0</v>
      </c>
    </row>
    <row r="823" spans="3:7" x14ac:dyDescent="0.25">
      <c r="C823">
        <f t="shared" ca="1" si="24"/>
        <v>0</v>
      </c>
      <c r="G823">
        <f t="shared" ca="1" si="25"/>
        <v>0</v>
      </c>
    </row>
    <row r="824" spans="3:7" x14ac:dyDescent="0.25">
      <c r="C824">
        <f t="shared" ca="1" si="24"/>
        <v>0</v>
      </c>
      <c r="G824">
        <f t="shared" ca="1" si="25"/>
        <v>0</v>
      </c>
    </row>
    <row r="825" spans="3:7" x14ac:dyDescent="0.25">
      <c r="C825">
        <f t="shared" ca="1" si="24"/>
        <v>0</v>
      </c>
      <c r="G825">
        <f t="shared" ca="1" si="25"/>
        <v>0</v>
      </c>
    </row>
    <row r="826" spans="3:7" x14ac:dyDescent="0.25">
      <c r="C826">
        <f t="shared" ca="1" si="24"/>
        <v>0</v>
      </c>
      <c r="G826">
        <f t="shared" ca="1" si="25"/>
        <v>0</v>
      </c>
    </row>
    <row r="827" spans="3:7" x14ac:dyDescent="0.25">
      <c r="C827">
        <f t="shared" ca="1" si="24"/>
        <v>0</v>
      </c>
      <c r="G827">
        <f t="shared" ca="1" si="25"/>
        <v>0</v>
      </c>
    </row>
    <row r="828" spans="3:7" x14ac:dyDescent="0.25">
      <c r="C828">
        <f t="shared" ca="1" si="24"/>
        <v>0</v>
      </c>
      <c r="G828">
        <f t="shared" ca="1" si="25"/>
        <v>0</v>
      </c>
    </row>
    <row r="829" spans="3:7" x14ac:dyDescent="0.25">
      <c r="C829">
        <f t="shared" ca="1" si="24"/>
        <v>0</v>
      </c>
      <c r="G829">
        <f t="shared" ca="1" si="25"/>
        <v>0</v>
      </c>
    </row>
    <row r="830" spans="3:7" x14ac:dyDescent="0.25">
      <c r="C830">
        <f t="shared" ca="1" si="24"/>
        <v>0</v>
      </c>
      <c r="G830">
        <f t="shared" ca="1" si="25"/>
        <v>0</v>
      </c>
    </row>
    <row r="831" spans="3:7" x14ac:dyDescent="0.25">
      <c r="C831">
        <f t="shared" ca="1" si="24"/>
        <v>0</v>
      </c>
      <c r="G831">
        <f t="shared" ca="1" si="25"/>
        <v>0</v>
      </c>
    </row>
    <row r="832" spans="3:7" x14ac:dyDescent="0.25">
      <c r="C832">
        <f t="shared" ca="1" si="24"/>
        <v>0</v>
      </c>
      <c r="G832">
        <f t="shared" ca="1" si="25"/>
        <v>0</v>
      </c>
    </row>
    <row r="833" spans="3:7" x14ac:dyDescent="0.25">
      <c r="C833">
        <f t="shared" ref="C833:C896" ca="1" si="26">IF(RAND()&lt;InfectionRate,1,0)</f>
        <v>0</v>
      </c>
      <c r="G833">
        <f t="shared" ca="1" si="25"/>
        <v>0</v>
      </c>
    </row>
    <row r="834" spans="3:7" x14ac:dyDescent="0.25">
      <c r="C834">
        <f t="shared" ca="1" si="26"/>
        <v>0</v>
      </c>
      <c r="G834">
        <f t="shared" ref="G834:G897" ca="1" si="27">SUM(OFFSET($C$1,(ROW()-1)*$D$3,0,$D$3,1))</f>
        <v>0</v>
      </c>
    </row>
    <row r="835" spans="3:7" x14ac:dyDescent="0.25">
      <c r="C835">
        <f t="shared" ca="1" si="26"/>
        <v>0</v>
      </c>
      <c r="G835">
        <f t="shared" ca="1" si="27"/>
        <v>0</v>
      </c>
    </row>
    <row r="836" spans="3:7" x14ac:dyDescent="0.25">
      <c r="C836">
        <f t="shared" ca="1" si="26"/>
        <v>0</v>
      </c>
      <c r="G836">
        <f t="shared" ca="1" si="27"/>
        <v>0</v>
      </c>
    </row>
    <row r="837" spans="3:7" x14ac:dyDescent="0.25">
      <c r="C837">
        <f t="shared" ca="1" si="26"/>
        <v>0</v>
      </c>
      <c r="G837">
        <f t="shared" ca="1" si="27"/>
        <v>0</v>
      </c>
    </row>
    <row r="838" spans="3:7" x14ac:dyDescent="0.25">
      <c r="C838">
        <f t="shared" ca="1" si="26"/>
        <v>0</v>
      </c>
      <c r="G838">
        <f t="shared" ca="1" si="27"/>
        <v>0</v>
      </c>
    </row>
    <row r="839" spans="3:7" x14ac:dyDescent="0.25">
      <c r="C839">
        <f t="shared" ca="1" si="26"/>
        <v>0</v>
      </c>
      <c r="G839">
        <f t="shared" ca="1" si="27"/>
        <v>0</v>
      </c>
    </row>
    <row r="840" spans="3:7" x14ac:dyDescent="0.25">
      <c r="C840">
        <f t="shared" ca="1" si="26"/>
        <v>0</v>
      </c>
      <c r="G840">
        <f t="shared" ca="1" si="27"/>
        <v>0</v>
      </c>
    </row>
    <row r="841" spans="3:7" x14ac:dyDescent="0.25">
      <c r="C841">
        <f t="shared" ca="1" si="26"/>
        <v>0</v>
      </c>
      <c r="G841">
        <f t="shared" ca="1" si="27"/>
        <v>0</v>
      </c>
    </row>
    <row r="842" spans="3:7" x14ac:dyDescent="0.25">
      <c r="C842">
        <f t="shared" ca="1" si="26"/>
        <v>0</v>
      </c>
      <c r="G842">
        <f t="shared" ca="1" si="27"/>
        <v>0</v>
      </c>
    </row>
    <row r="843" spans="3:7" x14ac:dyDescent="0.25">
      <c r="C843">
        <f t="shared" ca="1" si="26"/>
        <v>0</v>
      </c>
      <c r="G843">
        <f t="shared" ca="1" si="27"/>
        <v>0</v>
      </c>
    </row>
    <row r="844" spans="3:7" x14ac:dyDescent="0.25">
      <c r="C844">
        <f t="shared" ca="1" si="26"/>
        <v>0</v>
      </c>
      <c r="G844">
        <f t="shared" ca="1" si="27"/>
        <v>0</v>
      </c>
    </row>
    <row r="845" spans="3:7" x14ac:dyDescent="0.25">
      <c r="C845">
        <f t="shared" ca="1" si="26"/>
        <v>0</v>
      </c>
      <c r="G845">
        <f t="shared" ca="1" si="27"/>
        <v>0</v>
      </c>
    </row>
    <row r="846" spans="3:7" x14ac:dyDescent="0.25">
      <c r="C846">
        <f t="shared" ca="1" si="26"/>
        <v>0</v>
      </c>
      <c r="G846">
        <f t="shared" ca="1" si="27"/>
        <v>0</v>
      </c>
    </row>
    <row r="847" spans="3:7" x14ac:dyDescent="0.25">
      <c r="C847">
        <f t="shared" ca="1" si="26"/>
        <v>0</v>
      </c>
      <c r="G847">
        <f t="shared" ca="1" si="27"/>
        <v>0</v>
      </c>
    </row>
    <row r="848" spans="3:7" x14ac:dyDescent="0.25">
      <c r="C848">
        <f t="shared" ca="1" si="26"/>
        <v>0</v>
      </c>
      <c r="G848">
        <f t="shared" ca="1" si="27"/>
        <v>0</v>
      </c>
    </row>
    <row r="849" spans="3:7" x14ac:dyDescent="0.25">
      <c r="C849">
        <f t="shared" ca="1" si="26"/>
        <v>0</v>
      </c>
      <c r="G849">
        <f t="shared" ca="1" si="27"/>
        <v>0</v>
      </c>
    </row>
    <row r="850" spans="3:7" x14ac:dyDescent="0.25">
      <c r="C850">
        <f t="shared" ca="1" si="26"/>
        <v>0</v>
      </c>
      <c r="G850">
        <f t="shared" ca="1" si="27"/>
        <v>0</v>
      </c>
    </row>
    <row r="851" spans="3:7" x14ac:dyDescent="0.25">
      <c r="C851">
        <f t="shared" ca="1" si="26"/>
        <v>0</v>
      </c>
      <c r="G851">
        <f t="shared" ca="1" si="27"/>
        <v>0</v>
      </c>
    </row>
    <row r="852" spans="3:7" x14ac:dyDescent="0.25">
      <c r="C852">
        <f t="shared" ca="1" si="26"/>
        <v>0</v>
      </c>
      <c r="G852">
        <f t="shared" ca="1" si="27"/>
        <v>0</v>
      </c>
    </row>
    <row r="853" spans="3:7" x14ac:dyDescent="0.25">
      <c r="C853">
        <f t="shared" ca="1" si="26"/>
        <v>0</v>
      </c>
      <c r="G853">
        <f t="shared" ca="1" si="27"/>
        <v>0</v>
      </c>
    </row>
    <row r="854" spans="3:7" x14ac:dyDescent="0.25">
      <c r="C854">
        <f t="shared" ca="1" si="26"/>
        <v>0</v>
      </c>
      <c r="G854">
        <f t="shared" ca="1" si="27"/>
        <v>0</v>
      </c>
    </row>
    <row r="855" spans="3:7" x14ac:dyDescent="0.25">
      <c r="C855">
        <f t="shared" ca="1" si="26"/>
        <v>0</v>
      </c>
      <c r="G855">
        <f t="shared" ca="1" si="27"/>
        <v>0</v>
      </c>
    </row>
    <row r="856" spans="3:7" x14ac:dyDescent="0.25">
      <c r="C856">
        <f t="shared" ca="1" si="26"/>
        <v>0</v>
      </c>
      <c r="G856">
        <f t="shared" ca="1" si="27"/>
        <v>0</v>
      </c>
    </row>
    <row r="857" spans="3:7" x14ac:dyDescent="0.25">
      <c r="C857">
        <f t="shared" ca="1" si="26"/>
        <v>0</v>
      </c>
      <c r="G857">
        <f t="shared" ca="1" si="27"/>
        <v>0</v>
      </c>
    </row>
    <row r="858" spans="3:7" x14ac:dyDescent="0.25">
      <c r="C858">
        <f t="shared" ca="1" si="26"/>
        <v>0</v>
      </c>
      <c r="G858">
        <f t="shared" ca="1" si="27"/>
        <v>0</v>
      </c>
    </row>
    <row r="859" spans="3:7" x14ac:dyDescent="0.25">
      <c r="C859">
        <f t="shared" ca="1" si="26"/>
        <v>0</v>
      </c>
      <c r="G859">
        <f t="shared" ca="1" si="27"/>
        <v>0</v>
      </c>
    </row>
    <row r="860" spans="3:7" x14ac:dyDescent="0.25">
      <c r="C860">
        <f t="shared" ca="1" si="26"/>
        <v>0</v>
      </c>
      <c r="G860">
        <f t="shared" ca="1" si="27"/>
        <v>0</v>
      </c>
    </row>
    <row r="861" spans="3:7" x14ac:dyDescent="0.25">
      <c r="C861">
        <f t="shared" ca="1" si="26"/>
        <v>0</v>
      </c>
      <c r="G861">
        <f t="shared" ca="1" si="27"/>
        <v>0</v>
      </c>
    </row>
    <row r="862" spans="3:7" x14ac:dyDescent="0.25">
      <c r="C862">
        <f t="shared" ca="1" si="26"/>
        <v>0</v>
      </c>
      <c r="G862">
        <f t="shared" ca="1" si="27"/>
        <v>0</v>
      </c>
    </row>
    <row r="863" spans="3:7" x14ac:dyDescent="0.25">
      <c r="C863">
        <f t="shared" ca="1" si="26"/>
        <v>0</v>
      </c>
      <c r="G863">
        <f t="shared" ca="1" si="27"/>
        <v>0</v>
      </c>
    </row>
    <row r="864" spans="3:7" x14ac:dyDescent="0.25">
      <c r="C864">
        <f t="shared" ca="1" si="26"/>
        <v>0</v>
      </c>
      <c r="G864">
        <f t="shared" ca="1" si="27"/>
        <v>0</v>
      </c>
    </row>
    <row r="865" spans="3:7" x14ac:dyDescent="0.25">
      <c r="C865">
        <f t="shared" ca="1" si="26"/>
        <v>0</v>
      </c>
      <c r="G865">
        <f t="shared" ca="1" si="27"/>
        <v>0</v>
      </c>
    </row>
    <row r="866" spans="3:7" x14ac:dyDescent="0.25">
      <c r="C866">
        <f t="shared" ca="1" si="26"/>
        <v>0</v>
      </c>
      <c r="G866">
        <f t="shared" ca="1" si="27"/>
        <v>0</v>
      </c>
    </row>
    <row r="867" spans="3:7" x14ac:dyDescent="0.25">
      <c r="C867">
        <f t="shared" ca="1" si="26"/>
        <v>0</v>
      </c>
      <c r="G867">
        <f t="shared" ca="1" si="27"/>
        <v>0</v>
      </c>
    </row>
    <row r="868" spans="3:7" x14ac:dyDescent="0.25">
      <c r="C868">
        <f t="shared" ca="1" si="26"/>
        <v>0</v>
      </c>
      <c r="G868">
        <f t="shared" ca="1" si="27"/>
        <v>0</v>
      </c>
    </row>
    <row r="869" spans="3:7" x14ac:dyDescent="0.25">
      <c r="C869">
        <f t="shared" ca="1" si="26"/>
        <v>0</v>
      </c>
      <c r="G869">
        <f t="shared" ca="1" si="27"/>
        <v>0</v>
      </c>
    </row>
    <row r="870" spans="3:7" x14ac:dyDescent="0.25">
      <c r="C870">
        <f t="shared" ca="1" si="26"/>
        <v>0</v>
      </c>
      <c r="G870">
        <f t="shared" ca="1" si="27"/>
        <v>0</v>
      </c>
    </row>
    <row r="871" spans="3:7" x14ac:dyDescent="0.25">
      <c r="C871">
        <f t="shared" ca="1" si="26"/>
        <v>0</v>
      </c>
      <c r="G871">
        <f t="shared" ca="1" si="27"/>
        <v>0</v>
      </c>
    </row>
    <row r="872" spans="3:7" x14ac:dyDescent="0.25">
      <c r="C872">
        <f t="shared" ca="1" si="26"/>
        <v>0</v>
      </c>
      <c r="G872">
        <f t="shared" ca="1" si="27"/>
        <v>0</v>
      </c>
    </row>
    <row r="873" spans="3:7" x14ac:dyDescent="0.25">
      <c r="C873">
        <f t="shared" ca="1" si="26"/>
        <v>0</v>
      </c>
      <c r="G873">
        <f t="shared" ca="1" si="27"/>
        <v>0</v>
      </c>
    </row>
    <row r="874" spans="3:7" x14ac:dyDescent="0.25">
      <c r="C874">
        <f t="shared" ca="1" si="26"/>
        <v>0</v>
      </c>
      <c r="G874">
        <f t="shared" ca="1" si="27"/>
        <v>0</v>
      </c>
    </row>
    <row r="875" spans="3:7" x14ac:dyDescent="0.25">
      <c r="C875">
        <f t="shared" ca="1" si="26"/>
        <v>0</v>
      </c>
      <c r="G875">
        <f t="shared" ca="1" si="27"/>
        <v>0</v>
      </c>
    </row>
    <row r="876" spans="3:7" x14ac:dyDescent="0.25">
      <c r="C876">
        <f t="shared" ca="1" si="26"/>
        <v>1</v>
      </c>
      <c r="G876">
        <f t="shared" ca="1" si="27"/>
        <v>0</v>
      </c>
    </row>
    <row r="877" spans="3:7" x14ac:dyDescent="0.25">
      <c r="C877">
        <f t="shared" ca="1" si="26"/>
        <v>0</v>
      </c>
      <c r="G877">
        <f t="shared" ca="1" si="27"/>
        <v>0</v>
      </c>
    </row>
    <row r="878" spans="3:7" x14ac:dyDescent="0.25">
      <c r="C878">
        <f t="shared" ca="1" si="26"/>
        <v>0</v>
      </c>
      <c r="G878">
        <f t="shared" ca="1" si="27"/>
        <v>0</v>
      </c>
    </row>
    <row r="879" spans="3:7" x14ac:dyDescent="0.25">
      <c r="C879">
        <f t="shared" ca="1" si="26"/>
        <v>0</v>
      </c>
      <c r="G879">
        <f t="shared" ca="1" si="27"/>
        <v>0</v>
      </c>
    </row>
    <row r="880" spans="3:7" x14ac:dyDescent="0.25">
      <c r="C880">
        <f t="shared" ca="1" si="26"/>
        <v>0</v>
      </c>
      <c r="G880">
        <f t="shared" ca="1" si="27"/>
        <v>0</v>
      </c>
    </row>
    <row r="881" spans="3:7" x14ac:dyDescent="0.25">
      <c r="C881">
        <f t="shared" ca="1" si="26"/>
        <v>0</v>
      </c>
      <c r="G881">
        <f t="shared" ca="1" si="27"/>
        <v>0</v>
      </c>
    </row>
    <row r="882" spans="3:7" x14ac:dyDescent="0.25">
      <c r="C882">
        <f t="shared" ca="1" si="26"/>
        <v>0</v>
      </c>
      <c r="G882">
        <f t="shared" ca="1" si="27"/>
        <v>0</v>
      </c>
    </row>
    <row r="883" spans="3:7" x14ac:dyDescent="0.25">
      <c r="C883">
        <f t="shared" ca="1" si="26"/>
        <v>0</v>
      </c>
      <c r="G883">
        <f t="shared" ca="1" si="27"/>
        <v>0</v>
      </c>
    </row>
    <row r="884" spans="3:7" x14ac:dyDescent="0.25">
      <c r="C884">
        <f t="shared" ca="1" si="26"/>
        <v>0</v>
      </c>
      <c r="G884">
        <f t="shared" ca="1" si="27"/>
        <v>0</v>
      </c>
    </row>
    <row r="885" spans="3:7" x14ac:dyDescent="0.25">
      <c r="C885">
        <f t="shared" ca="1" si="26"/>
        <v>0</v>
      </c>
      <c r="G885">
        <f t="shared" ca="1" si="27"/>
        <v>0</v>
      </c>
    </row>
    <row r="886" spans="3:7" x14ac:dyDescent="0.25">
      <c r="C886">
        <f t="shared" ca="1" si="26"/>
        <v>1</v>
      </c>
      <c r="G886">
        <f t="shared" ca="1" si="27"/>
        <v>0</v>
      </c>
    </row>
    <row r="887" spans="3:7" x14ac:dyDescent="0.25">
      <c r="C887">
        <f t="shared" ca="1" si="26"/>
        <v>0</v>
      </c>
      <c r="G887">
        <f t="shared" ca="1" si="27"/>
        <v>0</v>
      </c>
    </row>
    <row r="888" spans="3:7" x14ac:dyDescent="0.25">
      <c r="C888">
        <f t="shared" ca="1" si="26"/>
        <v>1</v>
      </c>
      <c r="G888">
        <f t="shared" ca="1" si="27"/>
        <v>0</v>
      </c>
    </row>
    <row r="889" spans="3:7" x14ac:dyDescent="0.25">
      <c r="C889">
        <f t="shared" ca="1" si="26"/>
        <v>0</v>
      </c>
      <c r="G889">
        <f t="shared" ca="1" si="27"/>
        <v>0</v>
      </c>
    </row>
    <row r="890" spans="3:7" x14ac:dyDescent="0.25">
      <c r="C890">
        <f t="shared" ca="1" si="26"/>
        <v>0</v>
      </c>
      <c r="G890">
        <f t="shared" ca="1" si="27"/>
        <v>0</v>
      </c>
    </row>
    <row r="891" spans="3:7" x14ac:dyDescent="0.25">
      <c r="C891">
        <f t="shared" ca="1" si="26"/>
        <v>0</v>
      </c>
      <c r="G891">
        <f t="shared" ca="1" si="27"/>
        <v>0</v>
      </c>
    </row>
    <row r="892" spans="3:7" x14ac:dyDescent="0.25">
      <c r="C892">
        <f t="shared" ca="1" si="26"/>
        <v>0</v>
      </c>
      <c r="G892">
        <f t="shared" ca="1" si="27"/>
        <v>0</v>
      </c>
    </row>
    <row r="893" spans="3:7" x14ac:dyDescent="0.25">
      <c r="C893">
        <f t="shared" ca="1" si="26"/>
        <v>0</v>
      </c>
      <c r="G893">
        <f t="shared" ca="1" si="27"/>
        <v>0</v>
      </c>
    </row>
    <row r="894" spans="3:7" x14ac:dyDescent="0.25">
      <c r="C894">
        <f t="shared" ca="1" si="26"/>
        <v>0</v>
      </c>
      <c r="G894">
        <f t="shared" ca="1" si="27"/>
        <v>0</v>
      </c>
    </row>
    <row r="895" spans="3:7" x14ac:dyDescent="0.25">
      <c r="C895">
        <f t="shared" ca="1" si="26"/>
        <v>0</v>
      </c>
      <c r="G895">
        <f t="shared" ca="1" si="27"/>
        <v>0</v>
      </c>
    </row>
    <row r="896" spans="3:7" x14ac:dyDescent="0.25">
      <c r="C896">
        <f t="shared" ca="1" si="26"/>
        <v>0</v>
      </c>
      <c r="G896">
        <f t="shared" ca="1" si="27"/>
        <v>0</v>
      </c>
    </row>
    <row r="897" spans="3:7" x14ac:dyDescent="0.25">
      <c r="C897">
        <f t="shared" ref="C897:C960" ca="1" si="28">IF(RAND()&lt;InfectionRate,1,0)</f>
        <v>0</v>
      </c>
      <c r="G897">
        <f t="shared" ca="1" si="27"/>
        <v>0</v>
      </c>
    </row>
    <row r="898" spans="3:7" x14ac:dyDescent="0.25">
      <c r="C898">
        <f t="shared" ca="1" si="28"/>
        <v>0</v>
      </c>
      <c r="G898">
        <f t="shared" ref="G898:G961" ca="1" si="29">SUM(OFFSET($C$1,(ROW()-1)*$D$3,0,$D$3,1))</f>
        <v>0</v>
      </c>
    </row>
    <row r="899" spans="3:7" x14ac:dyDescent="0.25">
      <c r="C899">
        <f t="shared" ca="1" si="28"/>
        <v>0</v>
      </c>
      <c r="G899">
        <f t="shared" ca="1" si="29"/>
        <v>0</v>
      </c>
    </row>
    <row r="900" spans="3:7" x14ac:dyDescent="0.25">
      <c r="C900">
        <f t="shared" ca="1" si="28"/>
        <v>0</v>
      </c>
      <c r="G900">
        <f t="shared" ca="1" si="29"/>
        <v>0</v>
      </c>
    </row>
    <row r="901" spans="3:7" x14ac:dyDescent="0.25">
      <c r="C901">
        <f t="shared" ca="1" si="28"/>
        <v>0</v>
      </c>
      <c r="G901">
        <f t="shared" ca="1" si="29"/>
        <v>0</v>
      </c>
    </row>
    <row r="902" spans="3:7" x14ac:dyDescent="0.25">
      <c r="C902">
        <f t="shared" ca="1" si="28"/>
        <v>0</v>
      </c>
      <c r="G902">
        <f t="shared" ca="1" si="29"/>
        <v>0</v>
      </c>
    </row>
    <row r="903" spans="3:7" x14ac:dyDescent="0.25">
      <c r="C903">
        <f t="shared" ca="1" si="28"/>
        <v>0</v>
      </c>
      <c r="G903">
        <f t="shared" ca="1" si="29"/>
        <v>0</v>
      </c>
    </row>
    <row r="904" spans="3:7" x14ac:dyDescent="0.25">
      <c r="C904">
        <f t="shared" ca="1" si="28"/>
        <v>0</v>
      </c>
      <c r="G904">
        <f t="shared" ca="1" si="29"/>
        <v>0</v>
      </c>
    </row>
    <row r="905" spans="3:7" x14ac:dyDescent="0.25">
      <c r="C905">
        <f t="shared" ca="1" si="28"/>
        <v>0</v>
      </c>
      <c r="G905">
        <f t="shared" ca="1" si="29"/>
        <v>0</v>
      </c>
    </row>
    <row r="906" spans="3:7" x14ac:dyDescent="0.25">
      <c r="C906">
        <f t="shared" ca="1" si="28"/>
        <v>0</v>
      </c>
      <c r="G906">
        <f t="shared" ca="1" si="29"/>
        <v>0</v>
      </c>
    </row>
    <row r="907" spans="3:7" x14ac:dyDescent="0.25">
      <c r="C907">
        <f t="shared" ca="1" si="28"/>
        <v>0</v>
      </c>
      <c r="G907">
        <f t="shared" ca="1" si="29"/>
        <v>0</v>
      </c>
    </row>
    <row r="908" spans="3:7" x14ac:dyDescent="0.25">
      <c r="C908">
        <f t="shared" ca="1" si="28"/>
        <v>0</v>
      </c>
      <c r="G908">
        <f t="shared" ca="1" si="29"/>
        <v>0</v>
      </c>
    </row>
    <row r="909" spans="3:7" x14ac:dyDescent="0.25">
      <c r="C909">
        <f t="shared" ca="1" si="28"/>
        <v>0</v>
      </c>
      <c r="G909">
        <f t="shared" ca="1" si="29"/>
        <v>0</v>
      </c>
    </row>
    <row r="910" spans="3:7" x14ac:dyDescent="0.25">
      <c r="C910">
        <f t="shared" ca="1" si="28"/>
        <v>0</v>
      </c>
      <c r="G910">
        <f t="shared" ca="1" si="29"/>
        <v>0</v>
      </c>
    </row>
    <row r="911" spans="3:7" x14ac:dyDescent="0.25">
      <c r="C911">
        <f t="shared" ca="1" si="28"/>
        <v>0</v>
      </c>
      <c r="G911">
        <f t="shared" ca="1" si="29"/>
        <v>0</v>
      </c>
    </row>
    <row r="912" spans="3:7" x14ac:dyDescent="0.25">
      <c r="C912">
        <f t="shared" ca="1" si="28"/>
        <v>0</v>
      </c>
      <c r="G912">
        <f t="shared" ca="1" si="29"/>
        <v>0</v>
      </c>
    </row>
    <row r="913" spans="3:7" x14ac:dyDescent="0.25">
      <c r="C913">
        <f t="shared" ca="1" si="28"/>
        <v>0</v>
      </c>
      <c r="G913">
        <f t="shared" ca="1" si="29"/>
        <v>0</v>
      </c>
    </row>
    <row r="914" spans="3:7" x14ac:dyDescent="0.25">
      <c r="C914">
        <f t="shared" ca="1" si="28"/>
        <v>0</v>
      </c>
      <c r="G914">
        <f t="shared" ca="1" si="29"/>
        <v>0</v>
      </c>
    </row>
    <row r="915" spans="3:7" x14ac:dyDescent="0.25">
      <c r="C915">
        <f t="shared" ca="1" si="28"/>
        <v>0</v>
      </c>
      <c r="G915">
        <f t="shared" ca="1" si="29"/>
        <v>0</v>
      </c>
    </row>
    <row r="916" spans="3:7" x14ac:dyDescent="0.25">
      <c r="C916">
        <f t="shared" ca="1" si="28"/>
        <v>0</v>
      </c>
      <c r="G916">
        <f t="shared" ca="1" si="29"/>
        <v>0</v>
      </c>
    </row>
    <row r="917" spans="3:7" x14ac:dyDescent="0.25">
      <c r="C917">
        <f t="shared" ca="1" si="28"/>
        <v>0</v>
      </c>
      <c r="G917">
        <f t="shared" ca="1" si="29"/>
        <v>0</v>
      </c>
    </row>
    <row r="918" spans="3:7" x14ac:dyDescent="0.25">
      <c r="C918">
        <f t="shared" ca="1" si="28"/>
        <v>0</v>
      </c>
      <c r="G918">
        <f t="shared" ca="1" si="29"/>
        <v>0</v>
      </c>
    </row>
    <row r="919" spans="3:7" x14ac:dyDescent="0.25">
      <c r="C919">
        <f t="shared" ca="1" si="28"/>
        <v>0</v>
      </c>
      <c r="G919">
        <f t="shared" ca="1" si="29"/>
        <v>0</v>
      </c>
    </row>
    <row r="920" spans="3:7" x14ac:dyDescent="0.25">
      <c r="C920">
        <f t="shared" ca="1" si="28"/>
        <v>0</v>
      </c>
      <c r="G920">
        <f t="shared" ca="1" si="29"/>
        <v>0</v>
      </c>
    </row>
    <row r="921" spans="3:7" x14ac:dyDescent="0.25">
      <c r="C921">
        <f t="shared" ca="1" si="28"/>
        <v>0</v>
      </c>
      <c r="G921">
        <f t="shared" ca="1" si="29"/>
        <v>0</v>
      </c>
    </row>
    <row r="922" spans="3:7" x14ac:dyDescent="0.25">
      <c r="C922">
        <f t="shared" ca="1" si="28"/>
        <v>0</v>
      </c>
      <c r="G922">
        <f t="shared" ca="1" si="29"/>
        <v>0</v>
      </c>
    </row>
    <row r="923" spans="3:7" x14ac:dyDescent="0.25">
      <c r="C923">
        <f t="shared" ca="1" si="28"/>
        <v>0</v>
      </c>
      <c r="G923">
        <f t="shared" ca="1" si="29"/>
        <v>0</v>
      </c>
    </row>
    <row r="924" spans="3:7" x14ac:dyDescent="0.25">
      <c r="C924">
        <f t="shared" ca="1" si="28"/>
        <v>0</v>
      </c>
      <c r="G924">
        <f t="shared" ca="1" si="29"/>
        <v>0</v>
      </c>
    </row>
    <row r="925" spans="3:7" x14ac:dyDescent="0.25">
      <c r="C925">
        <f t="shared" ca="1" si="28"/>
        <v>0</v>
      </c>
      <c r="G925">
        <f t="shared" ca="1" si="29"/>
        <v>0</v>
      </c>
    </row>
    <row r="926" spans="3:7" x14ac:dyDescent="0.25">
      <c r="C926">
        <f t="shared" ca="1" si="28"/>
        <v>0</v>
      </c>
      <c r="G926">
        <f t="shared" ca="1" si="29"/>
        <v>0</v>
      </c>
    </row>
    <row r="927" spans="3:7" x14ac:dyDescent="0.25">
      <c r="C927">
        <f t="shared" ca="1" si="28"/>
        <v>0</v>
      </c>
      <c r="G927">
        <f t="shared" ca="1" si="29"/>
        <v>0</v>
      </c>
    </row>
    <row r="928" spans="3:7" x14ac:dyDescent="0.25">
      <c r="C928">
        <f t="shared" ca="1" si="28"/>
        <v>0</v>
      </c>
      <c r="G928">
        <f t="shared" ca="1" si="29"/>
        <v>0</v>
      </c>
    </row>
    <row r="929" spans="3:7" x14ac:dyDescent="0.25">
      <c r="C929">
        <f t="shared" ca="1" si="28"/>
        <v>0</v>
      </c>
      <c r="G929">
        <f t="shared" ca="1" si="29"/>
        <v>0</v>
      </c>
    </row>
    <row r="930" spans="3:7" x14ac:dyDescent="0.25">
      <c r="C930">
        <f t="shared" ca="1" si="28"/>
        <v>0</v>
      </c>
      <c r="G930">
        <f t="shared" ca="1" si="29"/>
        <v>0</v>
      </c>
    </row>
    <row r="931" spans="3:7" x14ac:dyDescent="0.25">
      <c r="C931">
        <f t="shared" ca="1" si="28"/>
        <v>0</v>
      </c>
      <c r="G931">
        <f t="shared" ca="1" si="29"/>
        <v>0</v>
      </c>
    </row>
    <row r="932" spans="3:7" x14ac:dyDescent="0.25">
      <c r="C932">
        <f t="shared" ca="1" si="28"/>
        <v>0</v>
      </c>
      <c r="G932">
        <f t="shared" ca="1" si="29"/>
        <v>0</v>
      </c>
    </row>
    <row r="933" spans="3:7" x14ac:dyDescent="0.25">
      <c r="C933">
        <f t="shared" ca="1" si="28"/>
        <v>0</v>
      </c>
      <c r="G933">
        <f t="shared" ca="1" si="29"/>
        <v>0</v>
      </c>
    </row>
    <row r="934" spans="3:7" x14ac:dyDescent="0.25">
      <c r="C934">
        <f t="shared" ca="1" si="28"/>
        <v>0</v>
      </c>
      <c r="G934">
        <f t="shared" ca="1" si="29"/>
        <v>0</v>
      </c>
    </row>
    <row r="935" spans="3:7" x14ac:dyDescent="0.25">
      <c r="C935">
        <f t="shared" ca="1" si="28"/>
        <v>1</v>
      </c>
      <c r="G935">
        <f t="shared" ca="1" si="29"/>
        <v>0</v>
      </c>
    </row>
    <row r="936" spans="3:7" x14ac:dyDescent="0.25">
      <c r="C936">
        <f t="shared" ca="1" si="28"/>
        <v>0</v>
      </c>
      <c r="G936">
        <f t="shared" ca="1" si="29"/>
        <v>0</v>
      </c>
    </row>
    <row r="937" spans="3:7" x14ac:dyDescent="0.25">
      <c r="C937">
        <f t="shared" ca="1" si="28"/>
        <v>0</v>
      </c>
      <c r="G937">
        <f t="shared" ca="1" si="29"/>
        <v>0</v>
      </c>
    </row>
    <row r="938" spans="3:7" x14ac:dyDescent="0.25">
      <c r="C938">
        <f t="shared" ca="1" si="28"/>
        <v>0</v>
      </c>
      <c r="G938">
        <f t="shared" ca="1" si="29"/>
        <v>0</v>
      </c>
    </row>
    <row r="939" spans="3:7" x14ac:dyDescent="0.25">
      <c r="C939">
        <f t="shared" ca="1" si="28"/>
        <v>0</v>
      </c>
      <c r="G939">
        <f t="shared" ca="1" si="29"/>
        <v>0</v>
      </c>
    </row>
    <row r="940" spans="3:7" x14ac:dyDescent="0.25">
      <c r="C940">
        <f t="shared" ca="1" si="28"/>
        <v>0</v>
      </c>
      <c r="G940">
        <f t="shared" ca="1" si="29"/>
        <v>0</v>
      </c>
    </row>
    <row r="941" spans="3:7" x14ac:dyDescent="0.25">
      <c r="C941">
        <f t="shared" ca="1" si="28"/>
        <v>0</v>
      </c>
      <c r="G941">
        <f t="shared" ca="1" si="29"/>
        <v>0</v>
      </c>
    </row>
    <row r="942" spans="3:7" x14ac:dyDescent="0.25">
      <c r="C942">
        <f t="shared" ca="1" si="28"/>
        <v>0</v>
      </c>
      <c r="G942">
        <f t="shared" ca="1" si="29"/>
        <v>0</v>
      </c>
    </row>
    <row r="943" spans="3:7" x14ac:dyDescent="0.25">
      <c r="C943">
        <f t="shared" ca="1" si="28"/>
        <v>0</v>
      </c>
      <c r="G943">
        <f t="shared" ca="1" si="29"/>
        <v>0</v>
      </c>
    </row>
    <row r="944" spans="3:7" x14ac:dyDescent="0.25">
      <c r="C944">
        <f t="shared" ca="1" si="28"/>
        <v>0</v>
      </c>
      <c r="G944">
        <f t="shared" ca="1" si="29"/>
        <v>0</v>
      </c>
    </row>
    <row r="945" spans="3:7" x14ac:dyDescent="0.25">
      <c r="C945">
        <f t="shared" ca="1" si="28"/>
        <v>0</v>
      </c>
      <c r="G945">
        <f t="shared" ca="1" si="29"/>
        <v>0</v>
      </c>
    </row>
    <row r="946" spans="3:7" x14ac:dyDescent="0.25">
      <c r="C946">
        <f t="shared" ca="1" si="28"/>
        <v>0</v>
      </c>
      <c r="G946">
        <f t="shared" ca="1" si="29"/>
        <v>0</v>
      </c>
    </row>
    <row r="947" spans="3:7" x14ac:dyDescent="0.25">
      <c r="C947">
        <f t="shared" ca="1" si="28"/>
        <v>0</v>
      </c>
      <c r="G947">
        <f t="shared" ca="1" si="29"/>
        <v>0</v>
      </c>
    </row>
    <row r="948" spans="3:7" x14ac:dyDescent="0.25">
      <c r="C948">
        <f t="shared" ca="1" si="28"/>
        <v>0</v>
      </c>
      <c r="G948">
        <f t="shared" ca="1" si="29"/>
        <v>0</v>
      </c>
    </row>
    <row r="949" spans="3:7" x14ac:dyDescent="0.25">
      <c r="C949">
        <f t="shared" ca="1" si="28"/>
        <v>0</v>
      </c>
      <c r="G949">
        <f t="shared" ca="1" si="29"/>
        <v>0</v>
      </c>
    </row>
    <row r="950" spans="3:7" x14ac:dyDescent="0.25">
      <c r="C950">
        <f t="shared" ca="1" si="28"/>
        <v>0</v>
      </c>
      <c r="G950">
        <f t="shared" ca="1" si="29"/>
        <v>0</v>
      </c>
    </row>
    <row r="951" spans="3:7" x14ac:dyDescent="0.25">
      <c r="C951">
        <f t="shared" ca="1" si="28"/>
        <v>0</v>
      </c>
      <c r="G951">
        <f t="shared" ca="1" si="29"/>
        <v>0</v>
      </c>
    </row>
    <row r="952" spans="3:7" x14ac:dyDescent="0.25">
      <c r="C952">
        <f t="shared" ca="1" si="28"/>
        <v>0</v>
      </c>
      <c r="G952">
        <f t="shared" ca="1" si="29"/>
        <v>0</v>
      </c>
    </row>
    <row r="953" spans="3:7" x14ac:dyDescent="0.25">
      <c r="C953">
        <f t="shared" ca="1" si="28"/>
        <v>0</v>
      </c>
      <c r="G953">
        <f t="shared" ca="1" si="29"/>
        <v>0</v>
      </c>
    </row>
    <row r="954" spans="3:7" x14ac:dyDescent="0.25">
      <c r="C954">
        <f t="shared" ca="1" si="28"/>
        <v>0</v>
      </c>
      <c r="G954">
        <f t="shared" ca="1" si="29"/>
        <v>0</v>
      </c>
    </row>
    <row r="955" spans="3:7" x14ac:dyDescent="0.25">
      <c r="C955">
        <f t="shared" ca="1" si="28"/>
        <v>1</v>
      </c>
      <c r="G955">
        <f t="shared" ca="1" si="29"/>
        <v>0</v>
      </c>
    </row>
    <row r="956" spans="3:7" x14ac:dyDescent="0.25">
      <c r="C956">
        <f t="shared" ca="1" si="28"/>
        <v>0</v>
      </c>
      <c r="G956">
        <f t="shared" ca="1" si="29"/>
        <v>0</v>
      </c>
    </row>
    <row r="957" spans="3:7" x14ac:dyDescent="0.25">
      <c r="C957">
        <f t="shared" ca="1" si="28"/>
        <v>0</v>
      </c>
      <c r="G957">
        <f t="shared" ca="1" si="29"/>
        <v>0</v>
      </c>
    </row>
    <row r="958" spans="3:7" x14ac:dyDescent="0.25">
      <c r="C958">
        <f t="shared" ca="1" si="28"/>
        <v>0</v>
      </c>
      <c r="G958">
        <f t="shared" ca="1" si="29"/>
        <v>0</v>
      </c>
    </row>
    <row r="959" spans="3:7" x14ac:dyDescent="0.25">
      <c r="C959">
        <f t="shared" ca="1" si="28"/>
        <v>1</v>
      </c>
      <c r="G959">
        <f t="shared" ca="1" si="29"/>
        <v>0</v>
      </c>
    </row>
    <row r="960" spans="3:7" x14ac:dyDescent="0.25">
      <c r="C960">
        <f t="shared" ca="1" si="28"/>
        <v>0</v>
      </c>
      <c r="G960">
        <f t="shared" ca="1" si="29"/>
        <v>0</v>
      </c>
    </row>
    <row r="961" spans="3:7" x14ac:dyDescent="0.25">
      <c r="C961">
        <f t="shared" ref="C961:C1000" ca="1" si="30">IF(RAND()&lt;InfectionRate,1,0)</f>
        <v>0</v>
      </c>
      <c r="G961">
        <f t="shared" ca="1" si="29"/>
        <v>0</v>
      </c>
    </row>
    <row r="962" spans="3:7" x14ac:dyDescent="0.25">
      <c r="C962">
        <f t="shared" ca="1" si="30"/>
        <v>0</v>
      </c>
      <c r="G962">
        <f t="shared" ref="G962:G1000" ca="1" si="31">SUM(OFFSET($C$1,(ROW()-1)*$D$3,0,$D$3,1))</f>
        <v>0</v>
      </c>
    </row>
    <row r="963" spans="3:7" x14ac:dyDescent="0.25">
      <c r="C963">
        <f t="shared" ca="1" si="30"/>
        <v>0</v>
      </c>
      <c r="G963">
        <f t="shared" ca="1" si="31"/>
        <v>0</v>
      </c>
    </row>
    <row r="964" spans="3:7" x14ac:dyDescent="0.25">
      <c r="C964">
        <f t="shared" ca="1" si="30"/>
        <v>0</v>
      </c>
      <c r="G964">
        <f t="shared" ca="1" si="31"/>
        <v>0</v>
      </c>
    </row>
    <row r="965" spans="3:7" x14ac:dyDescent="0.25">
      <c r="C965">
        <f t="shared" ca="1" si="30"/>
        <v>0</v>
      </c>
      <c r="G965">
        <f t="shared" ca="1" si="31"/>
        <v>0</v>
      </c>
    </row>
    <row r="966" spans="3:7" x14ac:dyDescent="0.25">
      <c r="C966">
        <f t="shared" ca="1" si="30"/>
        <v>0</v>
      </c>
      <c r="G966">
        <f t="shared" ca="1" si="31"/>
        <v>0</v>
      </c>
    </row>
    <row r="967" spans="3:7" x14ac:dyDescent="0.25">
      <c r="C967">
        <f t="shared" ca="1" si="30"/>
        <v>0</v>
      </c>
      <c r="G967">
        <f t="shared" ca="1" si="31"/>
        <v>0</v>
      </c>
    </row>
    <row r="968" spans="3:7" x14ac:dyDescent="0.25">
      <c r="C968">
        <f t="shared" ca="1" si="30"/>
        <v>0</v>
      </c>
      <c r="G968">
        <f t="shared" ca="1" si="31"/>
        <v>0</v>
      </c>
    </row>
    <row r="969" spans="3:7" x14ac:dyDescent="0.25">
      <c r="C969">
        <f t="shared" ca="1" si="30"/>
        <v>0</v>
      </c>
      <c r="G969">
        <f t="shared" ca="1" si="31"/>
        <v>0</v>
      </c>
    </row>
    <row r="970" spans="3:7" x14ac:dyDescent="0.25">
      <c r="C970">
        <f t="shared" ca="1" si="30"/>
        <v>0</v>
      </c>
      <c r="G970">
        <f t="shared" ca="1" si="31"/>
        <v>0</v>
      </c>
    </row>
    <row r="971" spans="3:7" x14ac:dyDescent="0.25">
      <c r="C971">
        <f t="shared" ca="1" si="30"/>
        <v>0</v>
      </c>
      <c r="G971">
        <f t="shared" ca="1" si="31"/>
        <v>0</v>
      </c>
    </row>
    <row r="972" spans="3:7" x14ac:dyDescent="0.25">
      <c r="C972">
        <f t="shared" ca="1" si="30"/>
        <v>0</v>
      </c>
      <c r="G972">
        <f t="shared" ca="1" si="31"/>
        <v>0</v>
      </c>
    </row>
    <row r="973" spans="3:7" x14ac:dyDescent="0.25">
      <c r="C973">
        <f t="shared" ca="1" si="30"/>
        <v>0</v>
      </c>
      <c r="G973">
        <f t="shared" ca="1" si="31"/>
        <v>0</v>
      </c>
    </row>
    <row r="974" spans="3:7" x14ac:dyDescent="0.25">
      <c r="C974">
        <f t="shared" ca="1" si="30"/>
        <v>0</v>
      </c>
      <c r="G974">
        <f t="shared" ca="1" si="31"/>
        <v>0</v>
      </c>
    </row>
    <row r="975" spans="3:7" x14ac:dyDescent="0.25">
      <c r="C975">
        <f t="shared" ca="1" si="30"/>
        <v>0</v>
      </c>
      <c r="G975">
        <f t="shared" ca="1" si="31"/>
        <v>0</v>
      </c>
    </row>
    <row r="976" spans="3:7" x14ac:dyDescent="0.25">
      <c r="C976">
        <f t="shared" ca="1" si="30"/>
        <v>0</v>
      </c>
      <c r="G976">
        <f t="shared" ca="1" si="31"/>
        <v>0</v>
      </c>
    </row>
    <row r="977" spans="3:7" x14ac:dyDescent="0.25">
      <c r="C977">
        <f t="shared" ca="1" si="30"/>
        <v>0</v>
      </c>
      <c r="G977">
        <f t="shared" ca="1" si="31"/>
        <v>0</v>
      </c>
    </row>
    <row r="978" spans="3:7" x14ac:dyDescent="0.25">
      <c r="C978">
        <f t="shared" ca="1" si="30"/>
        <v>0</v>
      </c>
      <c r="G978">
        <f t="shared" ca="1" si="31"/>
        <v>0</v>
      </c>
    </row>
    <row r="979" spans="3:7" x14ac:dyDescent="0.25">
      <c r="C979">
        <f t="shared" ca="1" si="30"/>
        <v>0</v>
      </c>
      <c r="G979">
        <f t="shared" ca="1" si="31"/>
        <v>0</v>
      </c>
    </row>
    <row r="980" spans="3:7" x14ac:dyDescent="0.25">
      <c r="C980">
        <f t="shared" ca="1" si="30"/>
        <v>0</v>
      </c>
      <c r="G980">
        <f t="shared" ca="1" si="31"/>
        <v>0</v>
      </c>
    </row>
    <row r="981" spans="3:7" x14ac:dyDescent="0.25">
      <c r="C981">
        <f t="shared" ca="1" si="30"/>
        <v>0</v>
      </c>
      <c r="G981">
        <f t="shared" ca="1" si="31"/>
        <v>0</v>
      </c>
    </row>
    <row r="982" spans="3:7" x14ac:dyDescent="0.25">
      <c r="C982">
        <f t="shared" ca="1" si="30"/>
        <v>0</v>
      </c>
      <c r="G982">
        <f t="shared" ca="1" si="31"/>
        <v>0</v>
      </c>
    </row>
    <row r="983" spans="3:7" x14ac:dyDescent="0.25">
      <c r="C983">
        <f t="shared" ca="1" si="30"/>
        <v>0</v>
      </c>
      <c r="G983">
        <f t="shared" ca="1" si="31"/>
        <v>0</v>
      </c>
    </row>
    <row r="984" spans="3:7" x14ac:dyDescent="0.25">
      <c r="C984">
        <f t="shared" ca="1" si="30"/>
        <v>0</v>
      </c>
      <c r="G984">
        <f t="shared" ca="1" si="31"/>
        <v>0</v>
      </c>
    </row>
    <row r="985" spans="3:7" x14ac:dyDescent="0.25">
      <c r="C985">
        <f t="shared" ca="1" si="30"/>
        <v>0</v>
      </c>
      <c r="G985">
        <f t="shared" ca="1" si="31"/>
        <v>0</v>
      </c>
    </row>
    <row r="986" spans="3:7" x14ac:dyDescent="0.25">
      <c r="C986">
        <f t="shared" ca="1" si="30"/>
        <v>0</v>
      </c>
      <c r="G986">
        <f t="shared" ca="1" si="31"/>
        <v>0</v>
      </c>
    </row>
    <row r="987" spans="3:7" x14ac:dyDescent="0.25">
      <c r="C987">
        <f t="shared" ca="1" si="30"/>
        <v>0</v>
      </c>
      <c r="G987">
        <f t="shared" ca="1" si="31"/>
        <v>0</v>
      </c>
    </row>
    <row r="988" spans="3:7" x14ac:dyDescent="0.25">
      <c r="C988">
        <f t="shared" ca="1" si="30"/>
        <v>0</v>
      </c>
      <c r="G988">
        <f t="shared" ca="1" si="31"/>
        <v>0</v>
      </c>
    </row>
    <row r="989" spans="3:7" x14ac:dyDescent="0.25">
      <c r="C989">
        <f t="shared" ca="1" si="30"/>
        <v>0</v>
      </c>
      <c r="G989">
        <f t="shared" ca="1" si="31"/>
        <v>0</v>
      </c>
    </row>
    <row r="990" spans="3:7" x14ac:dyDescent="0.25">
      <c r="C990">
        <f t="shared" ca="1" si="30"/>
        <v>0</v>
      </c>
      <c r="G990">
        <f t="shared" ca="1" si="31"/>
        <v>0</v>
      </c>
    </row>
    <row r="991" spans="3:7" x14ac:dyDescent="0.25">
      <c r="C991">
        <f t="shared" ca="1" si="30"/>
        <v>0</v>
      </c>
      <c r="G991">
        <f t="shared" ca="1" si="31"/>
        <v>0</v>
      </c>
    </row>
    <row r="992" spans="3:7" x14ac:dyDescent="0.25">
      <c r="C992">
        <f t="shared" ca="1" si="30"/>
        <v>0</v>
      </c>
      <c r="G992">
        <f t="shared" ca="1" si="31"/>
        <v>0</v>
      </c>
    </row>
    <row r="993" spans="3:7" x14ac:dyDescent="0.25">
      <c r="C993">
        <f t="shared" ca="1" si="30"/>
        <v>0</v>
      </c>
      <c r="G993">
        <f t="shared" ca="1" si="31"/>
        <v>0</v>
      </c>
    </row>
    <row r="994" spans="3:7" x14ac:dyDescent="0.25">
      <c r="C994">
        <f t="shared" ca="1" si="30"/>
        <v>0</v>
      </c>
      <c r="G994">
        <f t="shared" ca="1" si="31"/>
        <v>0</v>
      </c>
    </row>
    <row r="995" spans="3:7" x14ac:dyDescent="0.25">
      <c r="C995">
        <f t="shared" ca="1" si="30"/>
        <v>0</v>
      </c>
      <c r="G995">
        <f t="shared" ca="1" si="31"/>
        <v>0</v>
      </c>
    </row>
    <row r="996" spans="3:7" x14ac:dyDescent="0.25">
      <c r="C996">
        <f t="shared" ca="1" si="30"/>
        <v>0</v>
      </c>
      <c r="G996">
        <f t="shared" ca="1" si="31"/>
        <v>0</v>
      </c>
    </row>
    <row r="997" spans="3:7" x14ac:dyDescent="0.25">
      <c r="C997">
        <f t="shared" ca="1" si="30"/>
        <v>0</v>
      </c>
      <c r="G997">
        <f t="shared" ca="1" si="31"/>
        <v>0</v>
      </c>
    </row>
    <row r="998" spans="3:7" x14ac:dyDescent="0.25">
      <c r="C998">
        <f t="shared" ca="1" si="30"/>
        <v>0</v>
      </c>
      <c r="G998">
        <f t="shared" ca="1" si="31"/>
        <v>0</v>
      </c>
    </row>
    <row r="999" spans="3:7" x14ac:dyDescent="0.25">
      <c r="C999">
        <f t="shared" ca="1" si="30"/>
        <v>0</v>
      </c>
      <c r="G999">
        <f t="shared" ca="1" si="31"/>
        <v>0</v>
      </c>
    </row>
    <row r="1000" spans="3:7" x14ac:dyDescent="0.25">
      <c r="C1000">
        <f t="shared" ca="1" si="30"/>
        <v>0</v>
      </c>
      <c r="G1000">
        <f t="shared" ca="1" si="31"/>
        <v>0</v>
      </c>
    </row>
  </sheetData>
  <conditionalFormatting sqref="G1:G1048576">
    <cfRule type="cellIs" dxfId="5" priority="2" operator="greaterThan">
      <formula>0</formula>
    </cfRule>
  </conditionalFormatting>
  <conditionalFormatting sqref="C1:C1048576">
    <cfRule type="cellIs" dxfId="4" priority="1" operator="greater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54B23-ED21-4EA2-AED2-5E6054DAB2C1}">
  <dimension ref="A1:AE1000"/>
  <sheetViews>
    <sheetView workbookViewId="0">
      <selection activeCell="I5" sqref="I5"/>
    </sheetView>
  </sheetViews>
  <sheetFormatPr defaultRowHeight="15" x14ac:dyDescent="0.25"/>
  <cols>
    <col min="1" max="1" width="19.85546875" customWidth="1"/>
    <col min="2" max="2" width="11.85546875" bestFit="1" customWidth="1"/>
    <col min="4" max="4" width="7.5703125" customWidth="1"/>
    <col min="27" max="27" width="11.85546875" bestFit="1" customWidth="1"/>
    <col min="28" max="28" width="14.140625" bestFit="1" customWidth="1"/>
    <col min="29" max="29" width="13.5703125" bestFit="1" customWidth="1"/>
    <col min="30" max="30" width="14.140625" bestFit="1" customWidth="1"/>
    <col min="31" max="31" width="13.5703125" bestFit="1" customWidth="1"/>
  </cols>
  <sheetData>
    <row r="1" spans="1:31" x14ac:dyDescent="0.25">
      <c r="A1" s="11">
        <v>0.05</v>
      </c>
      <c r="B1" s="12" t="s">
        <v>55</v>
      </c>
      <c r="C1">
        <f t="shared" ref="C1:C64" ca="1" si="0">IF(RAND()&lt;InfectionRate,1,0)</f>
        <v>0</v>
      </c>
      <c r="D1">
        <f ca="1">SUM(C1:C1000)</f>
        <v>56</v>
      </c>
      <c r="E1" t="s">
        <v>166</v>
      </c>
      <c r="G1">
        <f ca="1">SUM(OFFSET($C$1,(ROW()-1)*$D$3,0,$D$3,1))</f>
        <v>8</v>
      </c>
      <c r="H1">
        <f ca="1">SUM(G1:G500)</f>
        <v>56</v>
      </c>
      <c r="I1" t="s">
        <v>52</v>
      </c>
      <c r="L1">
        <v>1</v>
      </c>
      <c r="M1">
        <f ca="1">H4</f>
        <v>1010</v>
      </c>
      <c r="N1">
        <f ca="1">AVERAGE(M1:M400)</f>
        <v>1003.75</v>
      </c>
      <c r="O1" t="s">
        <v>174</v>
      </c>
      <c r="AC1" s="12" t="s">
        <v>168</v>
      </c>
      <c r="AD1">
        <v>5.0223852368595834</v>
      </c>
      <c r="AE1" t="s">
        <v>61</v>
      </c>
    </row>
    <row r="2" spans="1:31" x14ac:dyDescent="0.25">
      <c r="C2">
        <f t="shared" ca="1" si="0"/>
        <v>0</v>
      </c>
      <c r="G2">
        <f t="shared" ref="G2:G65" ca="1" si="1">SUM(OFFSET($C$1,(ROW()-1)*$D$3,0,$D$3,1))</f>
        <v>4</v>
      </c>
      <c r="H2">
        <f ca="1">COUNTIF(G1:G500,"&gt;0")</f>
        <v>10</v>
      </c>
      <c r="I2" t="s">
        <v>167</v>
      </c>
      <c r="L2">
        <v>2</v>
      </c>
      <c r="M2">
        <f t="dataTable" ref="M2:M400" dt2D="0" dtr="0" r1="K1" ca="1"/>
        <v>1010</v>
      </c>
      <c r="N2">
        <f ca="1">_xlfn.STDEV.P(M1:M400)</f>
        <v>25.21780125229002</v>
      </c>
      <c r="O2" t="s">
        <v>175</v>
      </c>
      <c r="AD2">
        <f>1000/AD1+1000*(1-(1-AA16)^AD1)</f>
        <v>426.21559904943047</v>
      </c>
      <c r="AE2" t="s">
        <v>149</v>
      </c>
    </row>
    <row r="3" spans="1:31" x14ac:dyDescent="0.25">
      <c r="A3" s="24">
        <f ca="1">RAND()</f>
        <v>0.59902955605619734</v>
      </c>
      <c r="C3">
        <f t="shared" ca="1" si="0"/>
        <v>0</v>
      </c>
      <c r="D3" s="13">
        <v>100</v>
      </c>
      <c r="E3" t="s">
        <v>60</v>
      </c>
      <c r="G3">
        <f t="shared" ca="1" si="1"/>
        <v>6</v>
      </c>
      <c r="H3">
        <f ca="1">H2*D3</f>
        <v>1000</v>
      </c>
      <c r="I3" t="s">
        <v>177</v>
      </c>
      <c r="L3">
        <v>3</v>
      </c>
      <c r="M3">
        <v>1010</v>
      </c>
      <c r="N3">
        <f ca="1">_xlfn.STDEV.S(M1:M400)</f>
        <v>25.249382731480825</v>
      </c>
      <c r="O3" t="s">
        <v>176</v>
      </c>
      <c r="AD3">
        <f>-1000/(AD1^2) - 1000*(0.95^AD1)*LN((0.95))</f>
        <v>6.9764411136929994E-8</v>
      </c>
    </row>
    <row r="4" spans="1:31" x14ac:dyDescent="0.25">
      <c r="A4">
        <f ca="1">IF(A3&lt;InfectionRate,1,0)</f>
        <v>0</v>
      </c>
      <c r="C4">
        <f t="shared" ca="1" si="0"/>
        <v>0</v>
      </c>
      <c r="D4">
        <f>1000/D3</f>
        <v>10</v>
      </c>
      <c r="E4" t="s">
        <v>155</v>
      </c>
      <c r="G4">
        <f t="shared" ca="1" si="1"/>
        <v>5</v>
      </c>
      <c r="H4">
        <f ca="1">D4+H3</f>
        <v>1010</v>
      </c>
      <c r="I4" t="s">
        <v>54</v>
      </c>
      <c r="L4">
        <v>4</v>
      </c>
      <c r="M4">
        <v>1010</v>
      </c>
      <c r="AD4">
        <f>1+AD1^2*0.95^AD1*LN(0.95)</f>
        <v>-1.7597621138065733E-9</v>
      </c>
    </row>
    <row r="5" spans="1:31" x14ac:dyDescent="0.25">
      <c r="C5">
        <f t="shared" ca="1" si="0"/>
        <v>0</v>
      </c>
      <c r="G5">
        <f t="shared" ca="1" si="1"/>
        <v>10</v>
      </c>
      <c r="L5">
        <v>5</v>
      </c>
      <c r="M5">
        <v>1010</v>
      </c>
    </row>
    <row r="6" spans="1:31" x14ac:dyDescent="0.25">
      <c r="C6">
        <f t="shared" ca="1" si="0"/>
        <v>0</v>
      </c>
      <c r="D6" s="15">
        <f>(1-InfectionRate)^D3</f>
        <v>5.9205292203340209E-3</v>
      </c>
      <c r="E6" t="s">
        <v>57</v>
      </c>
      <c r="G6">
        <f t="shared" ca="1" si="1"/>
        <v>2</v>
      </c>
      <c r="L6">
        <v>6</v>
      </c>
      <c r="M6">
        <v>1010</v>
      </c>
    </row>
    <row r="7" spans="1:31" x14ac:dyDescent="0.25">
      <c r="C7">
        <f t="shared" ca="1" si="0"/>
        <v>1</v>
      </c>
      <c r="D7" s="25">
        <f>1-D6</f>
        <v>0.99407947077966596</v>
      </c>
      <c r="E7" t="s">
        <v>156</v>
      </c>
      <c r="G7">
        <f t="shared" ca="1" si="1"/>
        <v>6</v>
      </c>
      <c r="L7">
        <v>7</v>
      </c>
      <c r="M7">
        <v>1010</v>
      </c>
    </row>
    <row r="8" spans="1:31" x14ac:dyDescent="0.25">
      <c r="C8">
        <f t="shared" ca="1" si="0"/>
        <v>0</v>
      </c>
      <c r="G8">
        <f t="shared" ca="1" si="1"/>
        <v>5</v>
      </c>
      <c r="L8">
        <v>8</v>
      </c>
      <c r="M8">
        <v>1010</v>
      </c>
      <c r="AB8" t="s">
        <v>60</v>
      </c>
      <c r="AD8" t="s">
        <v>60</v>
      </c>
    </row>
    <row r="9" spans="1:31" x14ac:dyDescent="0.25">
      <c r="C9">
        <f t="shared" ca="1" si="0"/>
        <v>0</v>
      </c>
      <c r="G9">
        <f t="shared" ca="1" si="1"/>
        <v>4</v>
      </c>
      <c r="L9">
        <v>9</v>
      </c>
      <c r="M9">
        <v>1010</v>
      </c>
      <c r="AB9">
        <v>20</v>
      </c>
      <c r="AD9">
        <v>5</v>
      </c>
    </row>
    <row r="10" spans="1:31" x14ac:dyDescent="0.25">
      <c r="C10">
        <f t="shared" ca="1" si="0"/>
        <v>0</v>
      </c>
      <c r="G10">
        <f t="shared" ca="1" si="1"/>
        <v>6</v>
      </c>
      <c r="L10">
        <v>10</v>
      </c>
      <c r="M10">
        <v>1010</v>
      </c>
      <c r="AA10" t="s">
        <v>55</v>
      </c>
      <c r="AB10" t="s">
        <v>148</v>
      </c>
      <c r="AC10" t="s">
        <v>149</v>
      </c>
      <c r="AD10" t="s">
        <v>148</v>
      </c>
      <c r="AE10" t="s">
        <v>149</v>
      </c>
    </row>
    <row r="11" spans="1:31" x14ac:dyDescent="0.25">
      <c r="C11">
        <f t="shared" ca="1" si="0"/>
        <v>0</v>
      </c>
      <c r="G11">
        <f t="shared" ca="1" si="1"/>
        <v>0</v>
      </c>
      <c r="L11">
        <v>11</v>
      </c>
      <c r="M11">
        <v>1010</v>
      </c>
      <c r="AA11" s="15">
        <v>1E-3</v>
      </c>
      <c r="AB11">
        <f>(1000/AB$9)*(1-(1-$AA11)^AB$9)</f>
        <v>0.99055675852325886</v>
      </c>
      <c r="AC11">
        <f>1000/AB$9+AB11*AB$9</f>
        <v>69.811135170465178</v>
      </c>
      <c r="AD11">
        <f>(1000/AD$9)*(1-(1-$AA11)^AD$9)</f>
        <v>0.99800199900019759</v>
      </c>
      <c r="AE11">
        <f>1000/AD$9+AD11*AD$9</f>
        <v>204.99000999500097</v>
      </c>
    </row>
    <row r="12" spans="1:31" x14ac:dyDescent="0.25">
      <c r="C12">
        <f t="shared" ca="1" si="0"/>
        <v>0</v>
      </c>
      <c r="G12">
        <f t="shared" ca="1" si="1"/>
        <v>0</v>
      </c>
      <c r="L12">
        <v>12</v>
      </c>
      <c r="M12">
        <v>1010</v>
      </c>
      <c r="AA12" s="10">
        <v>0.01</v>
      </c>
      <c r="AB12">
        <f t="shared" ref="AB12:AB31" si="2">(1000/AB$9)*(1-(1-$AA12)^AB$9)</f>
        <v>9.1046531201384671</v>
      </c>
      <c r="AC12">
        <f t="shared" ref="AC12:AC31" si="3">1000/AB$9+AB12*AB$9</f>
        <v>232.09306240276933</v>
      </c>
      <c r="AD12">
        <f t="shared" ref="AD12:AD31" si="4">(1000/AD$9)*(1-(1-$AA12)^AD$9)</f>
        <v>9.8019900200000176</v>
      </c>
      <c r="AE12">
        <f t="shared" ref="AE12:AE31" si="5">1000/AD$9+AD12*AD$9</f>
        <v>249.00995010000008</v>
      </c>
    </row>
    <row r="13" spans="1:31" x14ac:dyDescent="0.25">
      <c r="C13">
        <f t="shared" ca="1" si="0"/>
        <v>0</v>
      </c>
      <c r="G13">
        <f t="shared" ca="1" si="1"/>
        <v>0</v>
      </c>
      <c r="L13">
        <v>13</v>
      </c>
      <c r="M13">
        <v>1010</v>
      </c>
      <c r="AA13" s="10">
        <v>0.02</v>
      </c>
      <c r="AB13">
        <f t="shared" si="2"/>
        <v>16.619601412245295</v>
      </c>
      <c r="AC13">
        <f t="shared" si="3"/>
        <v>382.39202824490587</v>
      </c>
      <c r="AD13">
        <f t="shared" si="4"/>
        <v>19.215840640000039</v>
      </c>
      <c r="AE13">
        <f t="shared" si="5"/>
        <v>296.07920320000017</v>
      </c>
    </row>
    <row r="14" spans="1:31" x14ac:dyDescent="0.25">
      <c r="C14">
        <f t="shared" ca="1" si="0"/>
        <v>0</v>
      </c>
      <c r="G14">
        <f t="shared" ca="1" si="1"/>
        <v>0</v>
      </c>
      <c r="L14">
        <v>14</v>
      </c>
      <c r="M14">
        <v>1010</v>
      </c>
      <c r="AA14" s="10">
        <v>0.03</v>
      </c>
      <c r="AB14">
        <f t="shared" si="2"/>
        <v>22.810282853662645</v>
      </c>
      <c r="AC14">
        <f t="shared" si="3"/>
        <v>506.20565707325289</v>
      </c>
      <c r="AD14">
        <f t="shared" si="4"/>
        <v>28.253194860000018</v>
      </c>
      <c r="AE14">
        <f t="shared" si="5"/>
        <v>341.2659743000001</v>
      </c>
    </row>
    <row r="15" spans="1:31" x14ac:dyDescent="0.25">
      <c r="C15">
        <f t="shared" ca="1" si="0"/>
        <v>0</v>
      </c>
      <c r="G15">
        <f t="shared" ca="1" si="1"/>
        <v>0</v>
      </c>
      <c r="L15">
        <v>15</v>
      </c>
      <c r="M15">
        <v>1010</v>
      </c>
      <c r="AA15" s="10">
        <v>0.04</v>
      </c>
      <c r="AB15">
        <f t="shared" si="2"/>
        <v>27.899878306029613</v>
      </c>
      <c r="AC15">
        <f t="shared" si="3"/>
        <v>607.9975661205923</v>
      </c>
      <c r="AD15">
        <f t="shared" si="4"/>
        <v>36.925460480000005</v>
      </c>
      <c r="AE15">
        <f t="shared" si="5"/>
        <v>384.62730240000002</v>
      </c>
    </row>
    <row r="16" spans="1:31" x14ac:dyDescent="0.25">
      <c r="C16">
        <f t="shared" ca="1" si="0"/>
        <v>0</v>
      </c>
      <c r="G16">
        <f t="shared" ca="1" si="1"/>
        <v>0</v>
      </c>
      <c r="L16">
        <v>16</v>
      </c>
      <c r="M16">
        <v>1010</v>
      </c>
      <c r="AA16" s="10">
        <v>0.05</v>
      </c>
      <c r="AB16">
        <f t="shared" si="2"/>
        <v>32.075703879572892</v>
      </c>
      <c r="AC16">
        <f t="shared" si="3"/>
        <v>691.51407759145786</v>
      </c>
      <c r="AD16">
        <f t="shared" si="4"/>
        <v>45.243812500000004</v>
      </c>
      <c r="AE16">
        <f t="shared" si="5"/>
        <v>426.21906250000001</v>
      </c>
    </row>
    <row r="17" spans="3:31" x14ac:dyDescent="0.25">
      <c r="C17">
        <f t="shared" ca="1" si="0"/>
        <v>0</v>
      </c>
      <c r="G17">
        <f t="shared" ca="1" si="1"/>
        <v>0</v>
      </c>
      <c r="L17">
        <v>17</v>
      </c>
      <c r="M17">
        <v>1010</v>
      </c>
      <c r="AA17" s="10">
        <v>0.06</v>
      </c>
      <c r="AB17">
        <f t="shared" si="2"/>
        <v>35.494687943426918</v>
      </c>
      <c r="AC17">
        <f t="shared" si="3"/>
        <v>759.89375886853838</v>
      </c>
      <c r="AD17">
        <f t="shared" si="4"/>
        <v>53.219195520000028</v>
      </c>
      <c r="AE17">
        <f t="shared" si="5"/>
        <v>466.09597760000014</v>
      </c>
    </row>
    <row r="18" spans="3:31" x14ac:dyDescent="0.25">
      <c r="C18">
        <f t="shared" ca="1" si="0"/>
        <v>0</v>
      </c>
      <c r="G18">
        <f t="shared" ca="1" si="1"/>
        <v>0</v>
      </c>
      <c r="L18">
        <v>18</v>
      </c>
      <c r="M18">
        <v>1010</v>
      </c>
      <c r="AA18" s="10">
        <v>7.0000000000000007E-2</v>
      </c>
      <c r="AB18">
        <f t="shared" si="2"/>
        <v>38.288056316870431</v>
      </c>
      <c r="AC18">
        <f t="shared" si="3"/>
        <v>815.76112633740865</v>
      </c>
      <c r="AD18">
        <f t="shared" si="4"/>
        <v>60.862326140000043</v>
      </c>
      <c r="AE18">
        <f t="shared" si="5"/>
        <v>504.31163070000019</v>
      </c>
    </row>
    <row r="19" spans="3:31" x14ac:dyDescent="0.25">
      <c r="C19">
        <f t="shared" ca="1" si="0"/>
        <v>0</v>
      </c>
      <c r="G19">
        <f t="shared" ca="1" si="1"/>
        <v>0</v>
      </c>
      <c r="L19">
        <v>19</v>
      </c>
      <c r="M19">
        <v>1010</v>
      </c>
      <c r="AA19" s="10">
        <v>0.08</v>
      </c>
      <c r="AB19">
        <f t="shared" si="2"/>
        <v>40.565333541860163</v>
      </c>
      <c r="AC19">
        <f t="shared" si="3"/>
        <v>861.30667083720323</v>
      </c>
      <c r="AD19">
        <f t="shared" si="4"/>
        <v>68.183695359999973</v>
      </c>
      <c r="AE19">
        <f t="shared" si="5"/>
        <v>540.91847679999989</v>
      </c>
    </row>
    <row r="20" spans="3:31" x14ac:dyDescent="0.25">
      <c r="C20">
        <f t="shared" ca="1" si="0"/>
        <v>0</v>
      </c>
      <c r="G20">
        <f t="shared" ca="1" si="1"/>
        <v>0</v>
      </c>
      <c r="L20">
        <v>20</v>
      </c>
      <c r="M20">
        <v>1010</v>
      </c>
      <c r="AA20" s="10">
        <v>0.09</v>
      </c>
      <c r="AB20">
        <f t="shared" si="2"/>
        <v>42.417754347491204</v>
      </c>
      <c r="AC20">
        <f t="shared" si="3"/>
        <v>898.35508694982411</v>
      </c>
      <c r="AD20">
        <f t="shared" si="4"/>
        <v>75.193570979999976</v>
      </c>
      <c r="AE20">
        <f t="shared" si="5"/>
        <v>575.96785489999991</v>
      </c>
    </row>
    <row r="21" spans="3:31" x14ac:dyDescent="0.25">
      <c r="C21">
        <f t="shared" ca="1" si="0"/>
        <v>0</v>
      </c>
      <c r="G21">
        <f t="shared" ca="1" si="1"/>
        <v>0</v>
      </c>
      <c r="L21">
        <v>21</v>
      </c>
      <c r="M21">
        <v>1010</v>
      </c>
      <c r="AA21" s="10">
        <v>0.1</v>
      </c>
      <c r="AB21">
        <f t="shared" si="2"/>
        <v>43.921167270471528</v>
      </c>
      <c r="AC21">
        <f t="shared" si="3"/>
        <v>928.42334540943057</v>
      </c>
      <c r="AD21">
        <f t="shared" si="4"/>
        <v>81.901999999999958</v>
      </c>
      <c r="AE21">
        <f t="shared" si="5"/>
        <v>609.50999999999976</v>
      </c>
    </row>
    <row r="22" spans="3:31" x14ac:dyDescent="0.25">
      <c r="C22">
        <f t="shared" ca="1" si="0"/>
        <v>0</v>
      </c>
      <c r="G22">
        <f t="shared" ca="1" si="1"/>
        <v>0</v>
      </c>
      <c r="L22">
        <v>22</v>
      </c>
      <c r="M22">
        <v>1010</v>
      </c>
      <c r="AA22" s="10">
        <v>0.11</v>
      </c>
      <c r="AB22">
        <f t="shared" si="2"/>
        <v>45.138501711045748</v>
      </c>
      <c r="AC22">
        <f t="shared" si="3"/>
        <v>952.77003422091502</v>
      </c>
      <c r="AD22">
        <f t="shared" si="4"/>
        <v>88.318811019999984</v>
      </c>
      <c r="AE22">
        <f t="shared" si="5"/>
        <v>641.59405509999988</v>
      </c>
    </row>
    <row r="23" spans="3:31" x14ac:dyDescent="0.25">
      <c r="C23">
        <f t="shared" ca="1" si="0"/>
        <v>0</v>
      </c>
      <c r="G23">
        <f t="shared" ca="1" si="1"/>
        <v>0</v>
      </c>
      <c r="L23">
        <v>23</v>
      </c>
      <c r="M23">
        <v>1010</v>
      </c>
      <c r="AA23" s="10">
        <v>0.12</v>
      </c>
      <c r="AB23">
        <f t="shared" si="2"/>
        <v>46.121860318090526</v>
      </c>
      <c r="AC23">
        <f t="shared" si="3"/>
        <v>972.43720636181047</v>
      </c>
      <c r="AD23">
        <f t="shared" si="4"/>
        <v>94.453616640000007</v>
      </c>
      <c r="AE23">
        <f t="shared" si="5"/>
        <v>672.26808320000009</v>
      </c>
    </row>
    <row r="24" spans="3:31" x14ac:dyDescent="0.25">
      <c r="C24">
        <f t="shared" ca="1" si="0"/>
        <v>1</v>
      </c>
      <c r="G24">
        <f t="shared" ca="1" si="1"/>
        <v>0</v>
      </c>
      <c r="L24">
        <v>24</v>
      </c>
      <c r="M24">
        <v>1010</v>
      </c>
      <c r="AA24" s="10">
        <v>0.13</v>
      </c>
      <c r="AB24">
        <f t="shared" si="2"/>
        <v>46.914290364073516</v>
      </c>
      <c r="AC24">
        <f t="shared" si="3"/>
        <v>988.28580728147028</v>
      </c>
      <c r="AD24">
        <f t="shared" si="4"/>
        <v>100.31581585999999</v>
      </c>
      <c r="AE24">
        <f t="shared" si="5"/>
        <v>701.57907929999988</v>
      </c>
    </row>
    <row r="25" spans="3:31" x14ac:dyDescent="0.25">
      <c r="C25">
        <f t="shared" ca="1" si="0"/>
        <v>1</v>
      </c>
      <c r="G25">
        <f t="shared" ca="1" si="1"/>
        <v>0</v>
      </c>
      <c r="L25">
        <v>25</v>
      </c>
      <c r="M25">
        <v>1010</v>
      </c>
      <c r="AA25" s="10">
        <v>0.14000000000000001</v>
      </c>
      <c r="AB25">
        <f t="shared" si="2"/>
        <v>47.551280559083239</v>
      </c>
      <c r="AC25">
        <f t="shared" si="3"/>
        <v>1001.0256111816648</v>
      </c>
      <c r="AD25">
        <f t="shared" si="4"/>
        <v>105.91459648000003</v>
      </c>
      <c r="AE25">
        <f t="shared" si="5"/>
        <v>729.57298240000011</v>
      </c>
    </row>
    <row r="26" spans="3:31" x14ac:dyDescent="0.25">
      <c r="C26">
        <f t="shared" ca="1" si="0"/>
        <v>0</v>
      </c>
      <c r="G26">
        <f t="shared" ca="1" si="1"/>
        <v>0</v>
      </c>
      <c r="L26">
        <v>26</v>
      </c>
      <c r="M26">
        <v>1010</v>
      </c>
      <c r="AA26" s="10">
        <v>0.15</v>
      </c>
      <c r="AB26">
        <f t="shared" si="2"/>
        <v>48.06202344577428</v>
      </c>
      <c r="AC26">
        <f t="shared" si="3"/>
        <v>1011.2404689154856</v>
      </c>
      <c r="AD26">
        <f t="shared" si="4"/>
        <v>111.25893750000002</v>
      </c>
      <c r="AE26">
        <f t="shared" si="5"/>
        <v>756.29468750000012</v>
      </c>
    </row>
    <row r="27" spans="3:31" x14ac:dyDescent="0.25">
      <c r="C27">
        <f t="shared" ca="1" si="0"/>
        <v>0</v>
      </c>
      <c r="G27">
        <f t="shared" ca="1" si="1"/>
        <v>0</v>
      </c>
      <c r="L27">
        <v>27</v>
      </c>
      <c r="M27">
        <v>1010</v>
      </c>
      <c r="AA27" s="10">
        <v>0.16</v>
      </c>
      <c r="AB27">
        <f t="shared" si="2"/>
        <v>48.470478008807504</v>
      </c>
      <c r="AC27">
        <f t="shared" si="3"/>
        <v>1019.4095601761501</v>
      </c>
      <c r="AD27">
        <f t="shared" si="4"/>
        <v>116.35761152000002</v>
      </c>
      <c r="AE27">
        <f t="shared" si="5"/>
        <v>781.78805760000012</v>
      </c>
    </row>
    <row r="28" spans="3:31" x14ac:dyDescent="0.25">
      <c r="C28">
        <f t="shared" ca="1" si="0"/>
        <v>0</v>
      </c>
      <c r="G28">
        <f t="shared" ca="1" si="1"/>
        <v>0</v>
      </c>
      <c r="L28">
        <v>28</v>
      </c>
      <c r="M28">
        <v>910</v>
      </c>
      <c r="AA28" s="10">
        <v>0.17</v>
      </c>
      <c r="AB28">
        <f t="shared" si="2"/>
        <v>48.79626232938466</v>
      </c>
      <c r="AC28">
        <f t="shared" si="3"/>
        <v>1025.9252465876932</v>
      </c>
      <c r="AD28">
        <f t="shared" si="4"/>
        <v>121.21918714000002</v>
      </c>
      <c r="AE28">
        <f t="shared" si="5"/>
        <v>806.09593570000004</v>
      </c>
    </row>
    <row r="29" spans="3:31" x14ac:dyDescent="0.25">
      <c r="C29">
        <f t="shared" ca="1" si="0"/>
        <v>0</v>
      </c>
      <c r="G29">
        <f t="shared" ca="1" si="1"/>
        <v>0</v>
      </c>
      <c r="L29">
        <v>29</v>
      </c>
      <c r="M29">
        <v>1010</v>
      </c>
      <c r="AA29" s="10">
        <v>0.18</v>
      </c>
      <c r="AB29">
        <f t="shared" si="2"/>
        <v>49.055401934093439</v>
      </c>
      <c r="AC29">
        <f t="shared" si="3"/>
        <v>1031.1080386818687</v>
      </c>
      <c r="AD29">
        <f t="shared" si="4"/>
        <v>125.85203135999996</v>
      </c>
      <c r="AE29">
        <f t="shared" si="5"/>
        <v>829.26015679999978</v>
      </c>
    </row>
    <row r="30" spans="3:31" x14ac:dyDescent="0.25">
      <c r="C30">
        <f t="shared" ca="1" si="0"/>
        <v>0</v>
      </c>
      <c r="G30">
        <f t="shared" ca="1" si="1"/>
        <v>0</v>
      </c>
      <c r="L30">
        <v>30</v>
      </c>
      <c r="M30">
        <v>1010</v>
      </c>
      <c r="AA30" s="10">
        <v>0.19</v>
      </c>
      <c r="AB30">
        <f t="shared" si="2"/>
        <v>49.260955852928269</v>
      </c>
      <c r="AC30">
        <f t="shared" si="3"/>
        <v>1035.2191170585654</v>
      </c>
      <c r="AD30">
        <f t="shared" si="4"/>
        <v>130.26431197999997</v>
      </c>
      <c r="AE30">
        <f t="shared" si="5"/>
        <v>851.3215598999999</v>
      </c>
    </row>
    <row r="31" spans="3:31" x14ac:dyDescent="0.25">
      <c r="C31">
        <f t="shared" ca="1" si="0"/>
        <v>0</v>
      </c>
      <c r="G31">
        <f t="shared" ca="1" si="1"/>
        <v>0</v>
      </c>
      <c r="L31">
        <v>31</v>
      </c>
      <c r="M31">
        <v>1010</v>
      </c>
      <c r="AA31" s="10">
        <v>0.2</v>
      </c>
      <c r="AB31">
        <f t="shared" si="2"/>
        <v>49.423539247696574</v>
      </c>
      <c r="AC31">
        <f t="shared" si="3"/>
        <v>1038.4707849539313</v>
      </c>
      <c r="AD31">
        <f t="shared" si="4"/>
        <v>134.46399999999997</v>
      </c>
      <c r="AE31">
        <f t="shared" si="5"/>
        <v>872.31999999999982</v>
      </c>
    </row>
    <row r="32" spans="3:31" x14ac:dyDescent="0.25">
      <c r="C32">
        <f t="shared" ca="1" si="0"/>
        <v>0</v>
      </c>
      <c r="G32">
        <f t="shared" ca="1" si="1"/>
        <v>0</v>
      </c>
      <c r="L32">
        <v>32</v>
      </c>
      <c r="M32">
        <v>1010</v>
      </c>
    </row>
    <row r="33" spans="3:13" x14ac:dyDescent="0.25">
      <c r="C33">
        <f t="shared" ca="1" si="0"/>
        <v>0</v>
      </c>
      <c r="G33">
        <f t="shared" ca="1" si="1"/>
        <v>0</v>
      </c>
      <c r="L33">
        <v>33</v>
      </c>
      <c r="M33">
        <v>1010</v>
      </c>
    </row>
    <row r="34" spans="3:13" x14ac:dyDescent="0.25">
      <c r="C34">
        <f t="shared" ca="1" si="0"/>
        <v>0</v>
      </c>
      <c r="G34">
        <f t="shared" ca="1" si="1"/>
        <v>0</v>
      </c>
      <c r="L34">
        <v>34</v>
      </c>
      <c r="M34">
        <v>1010</v>
      </c>
    </row>
    <row r="35" spans="3:13" x14ac:dyDescent="0.25">
      <c r="C35">
        <f t="shared" ca="1" si="0"/>
        <v>0</v>
      </c>
      <c r="G35">
        <f t="shared" ca="1" si="1"/>
        <v>0</v>
      </c>
      <c r="L35">
        <v>35</v>
      </c>
      <c r="M35">
        <v>1010</v>
      </c>
    </row>
    <row r="36" spans="3:13" x14ac:dyDescent="0.25">
      <c r="C36">
        <f t="shared" ca="1" si="0"/>
        <v>0</v>
      </c>
      <c r="G36">
        <f t="shared" ca="1" si="1"/>
        <v>0</v>
      </c>
      <c r="L36">
        <v>36</v>
      </c>
      <c r="M36">
        <v>1010</v>
      </c>
    </row>
    <row r="37" spans="3:13" x14ac:dyDescent="0.25">
      <c r="C37">
        <f t="shared" ca="1" si="0"/>
        <v>0</v>
      </c>
      <c r="G37">
        <f t="shared" ca="1" si="1"/>
        <v>0</v>
      </c>
      <c r="L37">
        <v>37</v>
      </c>
      <c r="M37">
        <v>1010</v>
      </c>
    </row>
    <row r="38" spans="3:13" x14ac:dyDescent="0.25">
      <c r="C38">
        <f t="shared" ca="1" si="0"/>
        <v>0</v>
      </c>
      <c r="G38">
        <f t="shared" ca="1" si="1"/>
        <v>0</v>
      </c>
      <c r="L38">
        <v>38</v>
      </c>
      <c r="M38">
        <v>1010</v>
      </c>
    </row>
    <row r="39" spans="3:13" x14ac:dyDescent="0.25">
      <c r="C39">
        <f t="shared" ca="1" si="0"/>
        <v>0</v>
      </c>
      <c r="G39">
        <f t="shared" ca="1" si="1"/>
        <v>0</v>
      </c>
      <c r="L39">
        <v>39</v>
      </c>
      <c r="M39">
        <v>1010</v>
      </c>
    </row>
    <row r="40" spans="3:13" x14ac:dyDescent="0.25">
      <c r="C40">
        <f t="shared" ca="1" si="0"/>
        <v>0</v>
      </c>
      <c r="G40">
        <f t="shared" ca="1" si="1"/>
        <v>0</v>
      </c>
      <c r="L40">
        <v>40</v>
      </c>
      <c r="M40">
        <v>1010</v>
      </c>
    </row>
    <row r="41" spans="3:13" x14ac:dyDescent="0.25">
      <c r="C41">
        <f t="shared" ca="1" si="0"/>
        <v>0</v>
      </c>
      <c r="G41">
        <f t="shared" ca="1" si="1"/>
        <v>0</v>
      </c>
      <c r="L41">
        <v>41</v>
      </c>
      <c r="M41">
        <v>1010</v>
      </c>
    </row>
    <row r="42" spans="3:13" x14ac:dyDescent="0.25">
      <c r="C42">
        <f t="shared" ca="1" si="0"/>
        <v>0</v>
      </c>
      <c r="G42">
        <f t="shared" ca="1" si="1"/>
        <v>0</v>
      </c>
      <c r="L42">
        <v>42</v>
      </c>
      <c r="M42">
        <v>1010</v>
      </c>
    </row>
    <row r="43" spans="3:13" x14ac:dyDescent="0.25">
      <c r="C43">
        <f t="shared" ca="1" si="0"/>
        <v>0</v>
      </c>
      <c r="G43">
        <f t="shared" ca="1" si="1"/>
        <v>0</v>
      </c>
      <c r="L43">
        <v>43</v>
      </c>
      <c r="M43">
        <v>1010</v>
      </c>
    </row>
    <row r="44" spans="3:13" x14ac:dyDescent="0.25">
      <c r="C44">
        <f t="shared" ca="1" si="0"/>
        <v>0</v>
      </c>
      <c r="G44">
        <f t="shared" ca="1" si="1"/>
        <v>0</v>
      </c>
      <c r="L44">
        <v>44</v>
      </c>
      <c r="M44">
        <v>1010</v>
      </c>
    </row>
    <row r="45" spans="3:13" x14ac:dyDescent="0.25">
      <c r="C45">
        <f t="shared" ca="1" si="0"/>
        <v>0</v>
      </c>
      <c r="G45">
        <f t="shared" ca="1" si="1"/>
        <v>0</v>
      </c>
      <c r="L45">
        <v>45</v>
      </c>
      <c r="M45">
        <v>910</v>
      </c>
    </row>
    <row r="46" spans="3:13" x14ac:dyDescent="0.25">
      <c r="C46">
        <f t="shared" ca="1" si="0"/>
        <v>0</v>
      </c>
      <c r="G46">
        <f t="shared" ca="1" si="1"/>
        <v>0</v>
      </c>
      <c r="L46">
        <v>46</v>
      </c>
      <c r="M46">
        <v>1010</v>
      </c>
    </row>
    <row r="47" spans="3:13" x14ac:dyDescent="0.25">
      <c r="C47">
        <f t="shared" ca="1" si="0"/>
        <v>0</v>
      </c>
      <c r="G47">
        <f t="shared" ca="1" si="1"/>
        <v>0</v>
      </c>
      <c r="L47">
        <v>47</v>
      </c>
      <c r="M47">
        <v>1010</v>
      </c>
    </row>
    <row r="48" spans="3:13" x14ac:dyDescent="0.25">
      <c r="C48">
        <f t="shared" ca="1" si="0"/>
        <v>0</v>
      </c>
      <c r="G48">
        <f t="shared" ca="1" si="1"/>
        <v>0</v>
      </c>
      <c r="L48">
        <v>48</v>
      </c>
      <c r="M48">
        <v>1010</v>
      </c>
    </row>
    <row r="49" spans="3:13" x14ac:dyDescent="0.25">
      <c r="C49">
        <f t="shared" ca="1" si="0"/>
        <v>0</v>
      </c>
      <c r="G49">
        <f t="shared" ca="1" si="1"/>
        <v>0</v>
      </c>
      <c r="L49">
        <v>49</v>
      </c>
      <c r="M49">
        <v>1010</v>
      </c>
    </row>
    <row r="50" spans="3:13" x14ac:dyDescent="0.25">
      <c r="C50">
        <f t="shared" ca="1" si="0"/>
        <v>0</v>
      </c>
      <c r="G50">
        <f t="shared" ca="1" si="1"/>
        <v>0</v>
      </c>
      <c r="L50">
        <v>50</v>
      </c>
      <c r="M50">
        <v>1010</v>
      </c>
    </row>
    <row r="51" spans="3:13" x14ac:dyDescent="0.25">
      <c r="C51">
        <f t="shared" ca="1" si="0"/>
        <v>0</v>
      </c>
      <c r="G51">
        <f t="shared" ca="1" si="1"/>
        <v>0</v>
      </c>
      <c r="L51">
        <v>51</v>
      </c>
      <c r="M51">
        <v>1010</v>
      </c>
    </row>
    <row r="52" spans="3:13" x14ac:dyDescent="0.25">
      <c r="C52">
        <f t="shared" ca="1" si="0"/>
        <v>0</v>
      </c>
      <c r="G52">
        <f t="shared" ca="1" si="1"/>
        <v>0</v>
      </c>
      <c r="L52">
        <v>52</v>
      </c>
      <c r="M52">
        <v>1010</v>
      </c>
    </row>
    <row r="53" spans="3:13" x14ac:dyDescent="0.25">
      <c r="C53">
        <f t="shared" ca="1" si="0"/>
        <v>0</v>
      </c>
      <c r="G53">
        <f t="shared" ca="1" si="1"/>
        <v>0</v>
      </c>
      <c r="L53">
        <v>53</v>
      </c>
      <c r="M53">
        <v>1010</v>
      </c>
    </row>
    <row r="54" spans="3:13" x14ac:dyDescent="0.25">
      <c r="C54">
        <f t="shared" ca="1" si="0"/>
        <v>0</v>
      </c>
      <c r="G54">
        <f t="shared" ca="1" si="1"/>
        <v>0</v>
      </c>
      <c r="L54">
        <v>54</v>
      </c>
      <c r="M54">
        <v>1010</v>
      </c>
    </row>
    <row r="55" spans="3:13" x14ac:dyDescent="0.25">
      <c r="C55">
        <f t="shared" ca="1" si="0"/>
        <v>0</v>
      </c>
      <c r="G55">
        <f t="shared" ca="1" si="1"/>
        <v>0</v>
      </c>
      <c r="L55">
        <v>55</v>
      </c>
      <c r="M55">
        <v>1010</v>
      </c>
    </row>
    <row r="56" spans="3:13" x14ac:dyDescent="0.25">
      <c r="C56">
        <f t="shared" ca="1" si="0"/>
        <v>0</v>
      </c>
      <c r="G56">
        <f t="shared" ca="1" si="1"/>
        <v>0</v>
      </c>
      <c r="L56">
        <v>56</v>
      </c>
      <c r="M56">
        <v>1010</v>
      </c>
    </row>
    <row r="57" spans="3:13" x14ac:dyDescent="0.25">
      <c r="C57">
        <f t="shared" ca="1" si="0"/>
        <v>0</v>
      </c>
      <c r="G57">
        <f t="shared" ca="1" si="1"/>
        <v>0</v>
      </c>
      <c r="L57">
        <v>57</v>
      </c>
      <c r="M57">
        <v>1010</v>
      </c>
    </row>
    <row r="58" spans="3:13" x14ac:dyDescent="0.25">
      <c r="C58">
        <f t="shared" ca="1" si="0"/>
        <v>0</v>
      </c>
      <c r="G58">
        <f t="shared" ca="1" si="1"/>
        <v>0</v>
      </c>
      <c r="L58">
        <v>58</v>
      </c>
      <c r="M58">
        <v>1010</v>
      </c>
    </row>
    <row r="59" spans="3:13" x14ac:dyDescent="0.25">
      <c r="C59">
        <f t="shared" ca="1" si="0"/>
        <v>0</v>
      </c>
      <c r="G59">
        <f t="shared" ca="1" si="1"/>
        <v>0</v>
      </c>
      <c r="L59">
        <v>59</v>
      </c>
      <c r="M59">
        <v>1010</v>
      </c>
    </row>
    <row r="60" spans="3:13" x14ac:dyDescent="0.25">
      <c r="C60">
        <f t="shared" ca="1" si="0"/>
        <v>0</v>
      </c>
      <c r="G60">
        <f t="shared" ca="1" si="1"/>
        <v>0</v>
      </c>
      <c r="L60">
        <v>60</v>
      </c>
      <c r="M60">
        <v>1010</v>
      </c>
    </row>
    <row r="61" spans="3:13" x14ac:dyDescent="0.25">
      <c r="C61">
        <f t="shared" ca="1" si="0"/>
        <v>1</v>
      </c>
      <c r="G61">
        <f t="shared" ca="1" si="1"/>
        <v>0</v>
      </c>
      <c r="L61">
        <v>61</v>
      </c>
      <c r="M61">
        <v>1010</v>
      </c>
    </row>
    <row r="62" spans="3:13" x14ac:dyDescent="0.25">
      <c r="C62">
        <f t="shared" ca="1" si="0"/>
        <v>0</v>
      </c>
      <c r="G62">
        <f t="shared" ca="1" si="1"/>
        <v>0</v>
      </c>
      <c r="L62">
        <v>62</v>
      </c>
      <c r="M62">
        <v>1010</v>
      </c>
    </row>
    <row r="63" spans="3:13" x14ac:dyDescent="0.25">
      <c r="C63">
        <f t="shared" ca="1" si="0"/>
        <v>0</v>
      </c>
      <c r="G63">
        <f t="shared" ca="1" si="1"/>
        <v>0</v>
      </c>
      <c r="L63">
        <v>63</v>
      </c>
      <c r="M63">
        <v>1010</v>
      </c>
    </row>
    <row r="64" spans="3:13" x14ac:dyDescent="0.25">
      <c r="C64">
        <f t="shared" ca="1" si="0"/>
        <v>0</v>
      </c>
      <c r="G64">
        <f t="shared" ca="1" si="1"/>
        <v>0</v>
      </c>
      <c r="L64">
        <v>64</v>
      </c>
      <c r="M64">
        <v>1010</v>
      </c>
    </row>
    <row r="65" spans="3:13" x14ac:dyDescent="0.25">
      <c r="C65">
        <f t="shared" ref="C65:C128" ca="1" si="6">IF(RAND()&lt;InfectionRate,1,0)</f>
        <v>0</v>
      </c>
      <c r="G65">
        <f t="shared" ca="1" si="1"/>
        <v>0</v>
      </c>
      <c r="L65">
        <v>65</v>
      </c>
      <c r="M65">
        <v>1010</v>
      </c>
    </row>
    <row r="66" spans="3:13" x14ac:dyDescent="0.25">
      <c r="C66">
        <f t="shared" ca="1" si="6"/>
        <v>0</v>
      </c>
      <c r="G66">
        <f t="shared" ref="G66:G129" ca="1" si="7">SUM(OFFSET($C$1,(ROW()-1)*$D$3,0,$D$3,1))</f>
        <v>0</v>
      </c>
      <c r="L66">
        <v>66</v>
      </c>
      <c r="M66">
        <v>1010</v>
      </c>
    </row>
    <row r="67" spans="3:13" x14ac:dyDescent="0.25">
      <c r="C67">
        <f t="shared" ca="1" si="6"/>
        <v>0</v>
      </c>
      <c r="G67">
        <f t="shared" ca="1" si="7"/>
        <v>0</v>
      </c>
      <c r="L67">
        <v>67</v>
      </c>
      <c r="M67">
        <v>1010</v>
      </c>
    </row>
    <row r="68" spans="3:13" x14ac:dyDescent="0.25">
      <c r="C68">
        <f t="shared" ca="1" si="6"/>
        <v>0</v>
      </c>
      <c r="G68">
        <f t="shared" ca="1" si="7"/>
        <v>0</v>
      </c>
      <c r="L68">
        <v>68</v>
      </c>
      <c r="M68">
        <v>1010</v>
      </c>
    </row>
    <row r="69" spans="3:13" x14ac:dyDescent="0.25">
      <c r="C69">
        <f t="shared" ca="1" si="6"/>
        <v>0</v>
      </c>
      <c r="G69">
        <f t="shared" ca="1" si="7"/>
        <v>0</v>
      </c>
      <c r="L69">
        <v>69</v>
      </c>
      <c r="M69">
        <v>1010</v>
      </c>
    </row>
    <row r="70" spans="3:13" x14ac:dyDescent="0.25">
      <c r="C70">
        <f t="shared" ca="1" si="6"/>
        <v>0</v>
      </c>
      <c r="G70">
        <f t="shared" ca="1" si="7"/>
        <v>0</v>
      </c>
      <c r="L70">
        <v>70</v>
      </c>
      <c r="M70">
        <v>1010</v>
      </c>
    </row>
    <row r="71" spans="3:13" x14ac:dyDescent="0.25">
      <c r="C71">
        <f t="shared" ca="1" si="6"/>
        <v>0</v>
      </c>
      <c r="G71">
        <f t="shared" ca="1" si="7"/>
        <v>0</v>
      </c>
      <c r="L71">
        <v>71</v>
      </c>
      <c r="M71">
        <v>910</v>
      </c>
    </row>
    <row r="72" spans="3:13" x14ac:dyDescent="0.25">
      <c r="C72">
        <f t="shared" ca="1" si="6"/>
        <v>0</v>
      </c>
      <c r="G72">
        <f t="shared" ca="1" si="7"/>
        <v>0</v>
      </c>
      <c r="L72">
        <v>72</v>
      </c>
      <c r="M72">
        <v>910</v>
      </c>
    </row>
    <row r="73" spans="3:13" x14ac:dyDescent="0.25">
      <c r="C73">
        <f t="shared" ca="1" si="6"/>
        <v>0</v>
      </c>
      <c r="G73">
        <f t="shared" ca="1" si="7"/>
        <v>0</v>
      </c>
      <c r="L73">
        <v>73</v>
      </c>
      <c r="M73">
        <v>1010</v>
      </c>
    </row>
    <row r="74" spans="3:13" x14ac:dyDescent="0.25">
      <c r="C74">
        <f t="shared" ca="1" si="6"/>
        <v>0</v>
      </c>
      <c r="G74">
        <f t="shared" ca="1" si="7"/>
        <v>0</v>
      </c>
      <c r="L74">
        <v>74</v>
      </c>
      <c r="M74">
        <v>1010</v>
      </c>
    </row>
    <row r="75" spans="3:13" x14ac:dyDescent="0.25">
      <c r="C75">
        <f t="shared" ca="1" si="6"/>
        <v>0</v>
      </c>
      <c r="G75">
        <f t="shared" ca="1" si="7"/>
        <v>0</v>
      </c>
      <c r="L75">
        <v>75</v>
      </c>
      <c r="M75">
        <v>1010</v>
      </c>
    </row>
    <row r="76" spans="3:13" x14ac:dyDescent="0.25">
      <c r="C76">
        <f t="shared" ca="1" si="6"/>
        <v>0</v>
      </c>
      <c r="G76">
        <f t="shared" ca="1" si="7"/>
        <v>0</v>
      </c>
      <c r="L76">
        <v>76</v>
      </c>
      <c r="M76">
        <v>1010</v>
      </c>
    </row>
    <row r="77" spans="3:13" x14ac:dyDescent="0.25">
      <c r="C77">
        <f t="shared" ca="1" si="6"/>
        <v>0</v>
      </c>
      <c r="G77">
        <f t="shared" ca="1" si="7"/>
        <v>0</v>
      </c>
      <c r="L77">
        <v>77</v>
      </c>
      <c r="M77">
        <v>1010</v>
      </c>
    </row>
    <row r="78" spans="3:13" x14ac:dyDescent="0.25">
      <c r="C78">
        <f t="shared" ca="1" si="6"/>
        <v>1</v>
      </c>
      <c r="G78">
        <f t="shared" ca="1" si="7"/>
        <v>0</v>
      </c>
      <c r="L78">
        <v>78</v>
      </c>
      <c r="M78">
        <v>1010</v>
      </c>
    </row>
    <row r="79" spans="3:13" x14ac:dyDescent="0.25">
      <c r="C79">
        <f t="shared" ca="1" si="6"/>
        <v>0</v>
      </c>
      <c r="G79">
        <f t="shared" ca="1" si="7"/>
        <v>0</v>
      </c>
      <c r="L79">
        <v>79</v>
      </c>
      <c r="M79">
        <v>1010</v>
      </c>
    </row>
    <row r="80" spans="3:13" x14ac:dyDescent="0.25">
      <c r="C80">
        <f t="shared" ca="1" si="6"/>
        <v>0</v>
      </c>
      <c r="G80">
        <f t="shared" ca="1" si="7"/>
        <v>0</v>
      </c>
      <c r="L80">
        <v>80</v>
      </c>
      <c r="M80">
        <v>1010</v>
      </c>
    </row>
    <row r="81" spans="3:13" x14ac:dyDescent="0.25">
      <c r="C81">
        <f t="shared" ca="1" si="6"/>
        <v>0</v>
      </c>
      <c r="G81">
        <f t="shared" ca="1" si="7"/>
        <v>0</v>
      </c>
      <c r="L81">
        <v>81</v>
      </c>
      <c r="M81">
        <v>1010</v>
      </c>
    </row>
    <row r="82" spans="3:13" x14ac:dyDescent="0.25">
      <c r="C82">
        <f t="shared" ca="1" si="6"/>
        <v>0</v>
      </c>
      <c r="G82">
        <f t="shared" ca="1" si="7"/>
        <v>0</v>
      </c>
      <c r="L82">
        <v>82</v>
      </c>
      <c r="M82">
        <v>1010</v>
      </c>
    </row>
    <row r="83" spans="3:13" x14ac:dyDescent="0.25">
      <c r="C83">
        <f t="shared" ca="1" si="6"/>
        <v>0</v>
      </c>
      <c r="G83">
        <f t="shared" ca="1" si="7"/>
        <v>0</v>
      </c>
      <c r="L83">
        <v>83</v>
      </c>
      <c r="M83">
        <v>1010</v>
      </c>
    </row>
    <row r="84" spans="3:13" x14ac:dyDescent="0.25">
      <c r="C84">
        <f t="shared" ca="1" si="6"/>
        <v>0</v>
      </c>
      <c r="G84">
        <f t="shared" ca="1" si="7"/>
        <v>0</v>
      </c>
      <c r="L84">
        <v>84</v>
      </c>
      <c r="M84">
        <v>1010</v>
      </c>
    </row>
    <row r="85" spans="3:13" x14ac:dyDescent="0.25">
      <c r="C85">
        <f t="shared" ca="1" si="6"/>
        <v>0</v>
      </c>
      <c r="G85">
        <f t="shared" ca="1" si="7"/>
        <v>0</v>
      </c>
      <c r="L85">
        <v>85</v>
      </c>
      <c r="M85">
        <v>1010</v>
      </c>
    </row>
    <row r="86" spans="3:13" x14ac:dyDescent="0.25">
      <c r="C86">
        <f t="shared" ca="1" si="6"/>
        <v>1</v>
      </c>
      <c r="G86">
        <f t="shared" ca="1" si="7"/>
        <v>0</v>
      </c>
      <c r="L86">
        <v>86</v>
      </c>
      <c r="M86">
        <v>1010</v>
      </c>
    </row>
    <row r="87" spans="3:13" x14ac:dyDescent="0.25">
      <c r="C87">
        <f t="shared" ca="1" si="6"/>
        <v>0</v>
      </c>
      <c r="G87">
        <f t="shared" ca="1" si="7"/>
        <v>0</v>
      </c>
      <c r="L87">
        <v>87</v>
      </c>
      <c r="M87">
        <v>1010</v>
      </c>
    </row>
    <row r="88" spans="3:13" x14ac:dyDescent="0.25">
      <c r="C88">
        <f t="shared" ca="1" si="6"/>
        <v>0</v>
      </c>
      <c r="G88">
        <f t="shared" ca="1" si="7"/>
        <v>0</v>
      </c>
      <c r="L88">
        <v>88</v>
      </c>
      <c r="M88">
        <v>910</v>
      </c>
    </row>
    <row r="89" spans="3:13" x14ac:dyDescent="0.25">
      <c r="C89">
        <f t="shared" ca="1" si="6"/>
        <v>1</v>
      </c>
      <c r="G89">
        <f t="shared" ca="1" si="7"/>
        <v>0</v>
      </c>
      <c r="L89">
        <v>89</v>
      </c>
      <c r="M89">
        <v>1010</v>
      </c>
    </row>
    <row r="90" spans="3:13" x14ac:dyDescent="0.25">
      <c r="C90">
        <f t="shared" ca="1" si="6"/>
        <v>0</v>
      </c>
      <c r="G90">
        <f t="shared" ca="1" si="7"/>
        <v>0</v>
      </c>
      <c r="L90">
        <v>90</v>
      </c>
      <c r="M90">
        <v>1010</v>
      </c>
    </row>
    <row r="91" spans="3:13" x14ac:dyDescent="0.25">
      <c r="C91">
        <f t="shared" ca="1" si="6"/>
        <v>0</v>
      </c>
      <c r="G91">
        <f t="shared" ca="1" si="7"/>
        <v>0</v>
      </c>
      <c r="L91">
        <v>91</v>
      </c>
      <c r="M91">
        <v>1010</v>
      </c>
    </row>
    <row r="92" spans="3:13" x14ac:dyDescent="0.25">
      <c r="C92">
        <f t="shared" ca="1" si="6"/>
        <v>0</v>
      </c>
      <c r="G92">
        <f t="shared" ca="1" si="7"/>
        <v>0</v>
      </c>
      <c r="L92">
        <v>92</v>
      </c>
      <c r="M92">
        <v>1010</v>
      </c>
    </row>
    <row r="93" spans="3:13" x14ac:dyDescent="0.25">
      <c r="C93">
        <f t="shared" ca="1" si="6"/>
        <v>1</v>
      </c>
      <c r="G93">
        <f t="shared" ca="1" si="7"/>
        <v>0</v>
      </c>
      <c r="L93">
        <v>93</v>
      </c>
      <c r="M93">
        <v>1010</v>
      </c>
    </row>
    <row r="94" spans="3:13" x14ac:dyDescent="0.25">
      <c r="C94">
        <f t="shared" ca="1" si="6"/>
        <v>0</v>
      </c>
      <c r="G94">
        <f t="shared" ca="1" si="7"/>
        <v>0</v>
      </c>
      <c r="L94">
        <v>94</v>
      </c>
      <c r="M94">
        <v>1010</v>
      </c>
    </row>
    <row r="95" spans="3:13" x14ac:dyDescent="0.25">
      <c r="C95">
        <f t="shared" ca="1" si="6"/>
        <v>0</v>
      </c>
      <c r="G95">
        <f t="shared" ca="1" si="7"/>
        <v>0</v>
      </c>
      <c r="L95">
        <v>95</v>
      </c>
      <c r="M95">
        <v>1010</v>
      </c>
    </row>
    <row r="96" spans="3:13" x14ac:dyDescent="0.25">
      <c r="C96">
        <f t="shared" ca="1" si="6"/>
        <v>0</v>
      </c>
      <c r="G96">
        <f t="shared" ca="1" si="7"/>
        <v>0</v>
      </c>
      <c r="L96">
        <v>96</v>
      </c>
      <c r="M96">
        <v>1010</v>
      </c>
    </row>
    <row r="97" spans="3:13" x14ac:dyDescent="0.25">
      <c r="C97">
        <f t="shared" ca="1" si="6"/>
        <v>0</v>
      </c>
      <c r="G97">
        <f t="shared" ca="1" si="7"/>
        <v>0</v>
      </c>
      <c r="L97">
        <v>97</v>
      </c>
      <c r="M97">
        <v>1010</v>
      </c>
    </row>
    <row r="98" spans="3:13" x14ac:dyDescent="0.25">
      <c r="C98">
        <f t="shared" ca="1" si="6"/>
        <v>0</v>
      </c>
      <c r="G98">
        <f t="shared" ca="1" si="7"/>
        <v>0</v>
      </c>
      <c r="L98">
        <v>98</v>
      </c>
      <c r="M98">
        <v>1010</v>
      </c>
    </row>
    <row r="99" spans="3:13" x14ac:dyDescent="0.25">
      <c r="C99">
        <f t="shared" ca="1" si="6"/>
        <v>0</v>
      </c>
      <c r="G99">
        <f t="shared" ca="1" si="7"/>
        <v>0</v>
      </c>
      <c r="L99">
        <v>99</v>
      </c>
      <c r="M99">
        <v>1010</v>
      </c>
    </row>
    <row r="100" spans="3:13" x14ac:dyDescent="0.25">
      <c r="C100">
        <f t="shared" ca="1" si="6"/>
        <v>0</v>
      </c>
      <c r="G100">
        <f t="shared" ca="1" si="7"/>
        <v>0</v>
      </c>
      <c r="L100">
        <v>100</v>
      </c>
      <c r="M100">
        <v>1010</v>
      </c>
    </row>
    <row r="101" spans="3:13" x14ac:dyDescent="0.25">
      <c r="C101">
        <f t="shared" ca="1" si="6"/>
        <v>0</v>
      </c>
      <c r="G101">
        <f t="shared" ca="1" si="7"/>
        <v>0</v>
      </c>
      <c r="L101">
        <v>101</v>
      </c>
      <c r="M101">
        <v>1010</v>
      </c>
    </row>
    <row r="102" spans="3:13" x14ac:dyDescent="0.25">
      <c r="C102">
        <f t="shared" ca="1" si="6"/>
        <v>0</v>
      </c>
      <c r="G102">
        <f t="shared" ca="1" si="7"/>
        <v>0</v>
      </c>
      <c r="L102">
        <v>102</v>
      </c>
      <c r="M102">
        <v>1010</v>
      </c>
    </row>
    <row r="103" spans="3:13" x14ac:dyDescent="0.25">
      <c r="C103">
        <f t="shared" ca="1" si="6"/>
        <v>0</v>
      </c>
      <c r="G103">
        <f t="shared" ca="1" si="7"/>
        <v>0</v>
      </c>
      <c r="L103">
        <v>103</v>
      </c>
      <c r="M103">
        <v>1010</v>
      </c>
    </row>
    <row r="104" spans="3:13" x14ac:dyDescent="0.25">
      <c r="C104">
        <f t="shared" ca="1" si="6"/>
        <v>0</v>
      </c>
      <c r="G104">
        <f t="shared" ca="1" si="7"/>
        <v>0</v>
      </c>
      <c r="L104">
        <v>104</v>
      </c>
      <c r="M104">
        <v>1010</v>
      </c>
    </row>
    <row r="105" spans="3:13" x14ac:dyDescent="0.25">
      <c r="C105">
        <f t="shared" ca="1" si="6"/>
        <v>0</v>
      </c>
      <c r="G105">
        <f t="shared" ca="1" si="7"/>
        <v>0</v>
      </c>
      <c r="L105">
        <v>105</v>
      </c>
      <c r="M105">
        <v>1010</v>
      </c>
    </row>
    <row r="106" spans="3:13" x14ac:dyDescent="0.25">
      <c r="C106">
        <f t="shared" ca="1" si="6"/>
        <v>0</v>
      </c>
      <c r="G106">
        <f t="shared" ca="1" si="7"/>
        <v>0</v>
      </c>
      <c r="L106">
        <v>106</v>
      </c>
      <c r="M106">
        <v>1010</v>
      </c>
    </row>
    <row r="107" spans="3:13" x14ac:dyDescent="0.25">
      <c r="C107">
        <f t="shared" ca="1" si="6"/>
        <v>0</v>
      </c>
      <c r="G107">
        <f t="shared" ca="1" si="7"/>
        <v>0</v>
      </c>
      <c r="L107">
        <v>107</v>
      </c>
      <c r="M107">
        <v>1010</v>
      </c>
    </row>
    <row r="108" spans="3:13" x14ac:dyDescent="0.25">
      <c r="C108">
        <f t="shared" ca="1" si="6"/>
        <v>0</v>
      </c>
      <c r="G108">
        <f t="shared" ca="1" si="7"/>
        <v>0</v>
      </c>
      <c r="L108">
        <v>108</v>
      </c>
      <c r="M108">
        <v>1010</v>
      </c>
    </row>
    <row r="109" spans="3:13" x14ac:dyDescent="0.25">
      <c r="C109">
        <f t="shared" ca="1" si="6"/>
        <v>0</v>
      </c>
      <c r="G109">
        <f t="shared" ca="1" si="7"/>
        <v>0</v>
      </c>
      <c r="L109">
        <v>109</v>
      </c>
      <c r="M109">
        <v>1010</v>
      </c>
    </row>
    <row r="110" spans="3:13" x14ac:dyDescent="0.25">
      <c r="C110">
        <f t="shared" ca="1" si="6"/>
        <v>0</v>
      </c>
      <c r="G110">
        <f t="shared" ca="1" si="7"/>
        <v>0</v>
      </c>
      <c r="L110">
        <v>110</v>
      </c>
      <c r="M110">
        <v>1010</v>
      </c>
    </row>
    <row r="111" spans="3:13" x14ac:dyDescent="0.25">
      <c r="C111">
        <f t="shared" ca="1" si="6"/>
        <v>0</v>
      </c>
      <c r="G111">
        <f t="shared" ca="1" si="7"/>
        <v>0</v>
      </c>
      <c r="L111">
        <v>111</v>
      </c>
      <c r="M111">
        <v>1010</v>
      </c>
    </row>
    <row r="112" spans="3:13" x14ac:dyDescent="0.25">
      <c r="C112">
        <f t="shared" ca="1" si="6"/>
        <v>0</v>
      </c>
      <c r="G112">
        <f t="shared" ca="1" si="7"/>
        <v>0</v>
      </c>
      <c r="L112">
        <v>112</v>
      </c>
      <c r="M112">
        <v>1010</v>
      </c>
    </row>
    <row r="113" spans="3:13" x14ac:dyDescent="0.25">
      <c r="C113">
        <f t="shared" ca="1" si="6"/>
        <v>0</v>
      </c>
      <c r="G113">
        <f t="shared" ca="1" si="7"/>
        <v>0</v>
      </c>
      <c r="L113">
        <v>113</v>
      </c>
      <c r="M113">
        <v>1010</v>
      </c>
    </row>
    <row r="114" spans="3:13" x14ac:dyDescent="0.25">
      <c r="C114">
        <f t="shared" ca="1" si="6"/>
        <v>0</v>
      </c>
      <c r="G114">
        <f t="shared" ca="1" si="7"/>
        <v>0</v>
      </c>
      <c r="L114">
        <v>114</v>
      </c>
      <c r="M114">
        <v>1010</v>
      </c>
    </row>
    <row r="115" spans="3:13" x14ac:dyDescent="0.25">
      <c r="C115">
        <f t="shared" ca="1" si="6"/>
        <v>0</v>
      </c>
      <c r="G115">
        <f t="shared" ca="1" si="7"/>
        <v>0</v>
      </c>
      <c r="L115">
        <v>115</v>
      </c>
      <c r="M115">
        <v>1010</v>
      </c>
    </row>
    <row r="116" spans="3:13" x14ac:dyDescent="0.25">
      <c r="C116">
        <f t="shared" ca="1" si="6"/>
        <v>0</v>
      </c>
      <c r="G116">
        <f t="shared" ca="1" si="7"/>
        <v>0</v>
      </c>
      <c r="L116">
        <v>116</v>
      </c>
      <c r="M116">
        <v>1010</v>
      </c>
    </row>
    <row r="117" spans="3:13" x14ac:dyDescent="0.25">
      <c r="C117">
        <f t="shared" ca="1" si="6"/>
        <v>0</v>
      </c>
      <c r="G117">
        <f t="shared" ca="1" si="7"/>
        <v>0</v>
      </c>
      <c r="L117">
        <v>117</v>
      </c>
      <c r="M117">
        <v>1010</v>
      </c>
    </row>
    <row r="118" spans="3:13" x14ac:dyDescent="0.25">
      <c r="C118">
        <f t="shared" ca="1" si="6"/>
        <v>1</v>
      </c>
      <c r="G118">
        <f t="shared" ca="1" si="7"/>
        <v>0</v>
      </c>
      <c r="L118">
        <v>118</v>
      </c>
      <c r="M118">
        <v>1010</v>
      </c>
    </row>
    <row r="119" spans="3:13" x14ac:dyDescent="0.25">
      <c r="C119">
        <f t="shared" ca="1" si="6"/>
        <v>0</v>
      </c>
      <c r="G119">
        <f t="shared" ca="1" si="7"/>
        <v>0</v>
      </c>
      <c r="L119">
        <v>119</v>
      </c>
      <c r="M119">
        <v>1010</v>
      </c>
    </row>
    <row r="120" spans="3:13" x14ac:dyDescent="0.25">
      <c r="C120">
        <f t="shared" ca="1" si="6"/>
        <v>0</v>
      </c>
      <c r="G120">
        <f t="shared" ca="1" si="7"/>
        <v>0</v>
      </c>
      <c r="L120">
        <v>120</v>
      </c>
      <c r="M120">
        <v>1010</v>
      </c>
    </row>
    <row r="121" spans="3:13" x14ac:dyDescent="0.25">
      <c r="C121">
        <f t="shared" ca="1" si="6"/>
        <v>0</v>
      </c>
      <c r="G121">
        <f t="shared" ca="1" si="7"/>
        <v>0</v>
      </c>
      <c r="L121">
        <v>121</v>
      </c>
      <c r="M121">
        <v>1010</v>
      </c>
    </row>
    <row r="122" spans="3:13" x14ac:dyDescent="0.25">
      <c r="C122">
        <f t="shared" ca="1" si="6"/>
        <v>0</v>
      </c>
      <c r="G122">
        <f t="shared" ca="1" si="7"/>
        <v>0</v>
      </c>
      <c r="L122">
        <v>122</v>
      </c>
      <c r="M122">
        <v>910</v>
      </c>
    </row>
    <row r="123" spans="3:13" x14ac:dyDescent="0.25">
      <c r="C123">
        <f t="shared" ca="1" si="6"/>
        <v>0</v>
      </c>
      <c r="G123">
        <f t="shared" ca="1" si="7"/>
        <v>0</v>
      </c>
      <c r="L123">
        <v>123</v>
      </c>
      <c r="M123">
        <v>1010</v>
      </c>
    </row>
    <row r="124" spans="3:13" x14ac:dyDescent="0.25">
      <c r="C124">
        <f t="shared" ca="1" si="6"/>
        <v>0</v>
      </c>
      <c r="G124">
        <f t="shared" ca="1" si="7"/>
        <v>0</v>
      </c>
      <c r="L124">
        <v>124</v>
      </c>
      <c r="M124">
        <v>1010</v>
      </c>
    </row>
    <row r="125" spans="3:13" x14ac:dyDescent="0.25">
      <c r="C125">
        <f t="shared" ca="1" si="6"/>
        <v>0</v>
      </c>
      <c r="G125">
        <f t="shared" ca="1" si="7"/>
        <v>0</v>
      </c>
      <c r="L125">
        <v>125</v>
      </c>
      <c r="M125">
        <v>1010</v>
      </c>
    </row>
    <row r="126" spans="3:13" x14ac:dyDescent="0.25">
      <c r="C126">
        <f t="shared" ca="1" si="6"/>
        <v>0</v>
      </c>
      <c r="G126">
        <f t="shared" ca="1" si="7"/>
        <v>0</v>
      </c>
      <c r="L126">
        <v>126</v>
      </c>
      <c r="M126">
        <v>1010</v>
      </c>
    </row>
    <row r="127" spans="3:13" x14ac:dyDescent="0.25">
      <c r="C127">
        <f t="shared" ca="1" si="6"/>
        <v>0</v>
      </c>
      <c r="G127">
        <f t="shared" ca="1" si="7"/>
        <v>0</v>
      </c>
      <c r="L127">
        <v>127</v>
      </c>
      <c r="M127">
        <v>1010</v>
      </c>
    </row>
    <row r="128" spans="3:13" x14ac:dyDescent="0.25">
      <c r="C128">
        <f t="shared" ca="1" si="6"/>
        <v>0</v>
      </c>
      <c r="G128">
        <f t="shared" ca="1" si="7"/>
        <v>0</v>
      </c>
      <c r="L128">
        <v>128</v>
      </c>
      <c r="M128">
        <v>1010</v>
      </c>
    </row>
    <row r="129" spans="3:13" x14ac:dyDescent="0.25">
      <c r="C129">
        <f t="shared" ref="C129:C192" ca="1" si="8">IF(RAND()&lt;InfectionRate,1,0)</f>
        <v>0</v>
      </c>
      <c r="G129">
        <f t="shared" ca="1" si="7"/>
        <v>0</v>
      </c>
      <c r="L129">
        <v>129</v>
      </c>
      <c r="M129">
        <v>1010</v>
      </c>
    </row>
    <row r="130" spans="3:13" x14ac:dyDescent="0.25">
      <c r="C130">
        <f t="shared" ca="1" si="8"/>
        <v>0</v>
      </c>
      <c r="G130">
        <f t="shared" ref="G130:G193" ca="1" si="9">SUM(OFFSET($C$1,(ROW()-1)*$D$3,0,$D$3,1))</f>
        <v>0</v>
      </c>
      <c r="L130">
        <v>130</v>
      </c>
      <c r="M130">
        <v>1010</v>
      </c>
    </row>
    <row r="131" spans="3:13" x14ac:dyDescent="0.25">
      <c r="C131">
        <f t="shared" ca="1" si="8"/>
        <v>0</v>
      </c>
      <c r="G131">
        <f t="shared" ca="1" si="9"/>
        <v>0</v>
      </c>
      <c r="L131">
        <v>131</v>
      </c>
      <c r="M131">
        <v>1010</v>
      </c>
    </row>
    <row r="132" spans="3:13" x14ac:dyDescent="0.25">
      <c r="C132">
        <f t="shared" ca="1" si="8"/>
        <v>0</v>
      </c>
      <c r="G132">
        <f t="shared" ca="1" si="9"/>
        <v>0</v>
      </c>
      <c r="L132">
        <v>132</v>
      </c>
      <c r="M132">
        <v>1010</v>
      </c>
    </row>
    <row r="133" spans="3:13" x14ac:dyDescent="0.25">
      <c r="C133">
        <f t="shared" ca="1" si="8"/>
        <v>0</v>
      </c>
      <c r="G133">
        <f t="shared" ca="1" si="9"/>
        <v>0</v>
      </c>
      <c r="L133">
        <v>133</v>
      </c>
      <c r="M133">
        <v>1010</v>
      </c>
    </row>
    <row r="134" spans="3:13" x14ac:dyDescent="0.25">
      <c r="C134">
        <f t="shared" ca="1" si="8"/>
        <v>0</v>
      </c>
      <c r="G134">
        <f t="shared" ca="1" si="9"/>
        <v>0</v>
      </c>
      <c r="L134">
        <v>134</v>
      </c>
      <c r="M134">
        <v>1010</v>
      </c>
    </row>
    <row r="135" spans="3:13" x14ac:dyDescent="0.25">
      <c r="C135">
        <f t="shared" ca="1" si="8"/>
        <v>1</v>
      </c>
      <c r="G135">
        <f t="shared" ca="1" si="9"/>
        <v>0</v>
      </c>
      <c r="L135">
        <v>135</v>
      </c>
      <c r="M135">
        <v>1010</v>
      </c>
    </row>
    <row r="136" spans="3:13" x14ac:dyDescent="0.25">
      <c r="C136">
        <f t="shared" ca="1" si="8"/>
        <v>0</v>
      </c>
      <c r="G136">
        <f t="shared" ca="1" si="9"/>
        <v>0</v>
      </c>
      <c r="L136">
        <v>136</v>
      </c>
      <c r="M136">
        <v>910</v>
      </c>
    </row>
    <row r="137" spans="3:13" x14ac:dyDescent="0.25">
      <c r="C137">
        <f t="shared" ca="1" si="8"/>
        <v>0</v>
      </c>
      <c r="G137">
        <f t="shared" ca="1" si="9"/>
        <v>0</v>
      </c>
      <c r="L137">
        <v>137</v>
      </c>
      <c r="M137">
        <v>1010</v>
      </c>
    </row>
    <row r="138" spans="3:13" x14ac:dyDescent="0.25">
      <c r="C138">
        <f t="shared" ca="1" si="8"/>
        <v>0</v>
      </c>
      <c r="G138">
        <f t="shared" ca="1" si="9"/>
        <v>0</v>
      </c>
      <c r="L138">
        <v>138</v>
      </c>
      <c r="M138">
        <v>1010</v>
      </c>
    </row>
    <row r="139" spans="3:13" x14ac:dyDescent="0.25">
      <c r="C139">
        <f t="shared" ca="1" si="8"/>
        <v>0</v>
      </c>
      <c r="G139">
        <f t="shared" ca="1" si="9"/>
        <v>0</v>
      </c>
      <c r="L139">
        <v>139</v>
      </c>
      <c r="M139">
        <v>1010</v>
      </c>
    </row>
    <row r="140" spans="3:13" x14ac:dyDescent="0.25">
      <c r="C140">
        <f t="shared" ca="1" si="8"/>
        <v>0</v>
      </c>
      <c r="G140">
        <f t="shared" ca="1" si="9"/>
        <v>0</v>
      </c>
      <c r="L140">
        <v>140</v>
      </c>
      <c r="M140">
        <v>1010</v>
      </c>
    </row>
    <row r="141" spans="3:13" x14ac:dyDescent="0.25">
      <c r="C141">
        <f t="shared" ca="1" si="8"/>
        <v>0</v>
      </c>
      <c r="G141">
        <f t="shared" ca="1" si="9"/>
        <v>0</v>
      </c>
      <c r="L141">
        <v>141</v>
      </c>
      <c r="M141">
        <v>1010</v>
      </c>
    </row>
    <row r="142" spans="3:13" x14ac:dyDescent="0.25">
      <c r="C142">
        <f t="shared" ca="1" si="8"/>
        <v>0</v>
      </c>
      <c r="G142">
        <f t="shared" ca="1" si="9"/>
        <v>0</v>
      </c>
      <c r="L142">
        <v>142</v>
      </c>
      <c r="M142">
        <v>1010</v>
      </c>
    </row>
    <row r="143" spans="3:13" x14ac:dyDescent="0.25">
      <c r="C143">
        <f t="shared" ca="1" si="8"/>
        <v>0</v>
      </c>
      <c r="G143">
        <f t="shared" ca="1" si="9"/>
        <v>0</v>
      </c>
      <c r="L143">
        <v>143</v>
      </c>
      <c r="M143">
        <v>1010</v>
      </c>
    </row>
    <row r="144" spans="3:13" x14ac:dyDescent="0.25">
      <c r="C144">
        <f t="shared" ca="1" si="8"/>
        <v>0</v>
      </c>
      <c r="G144">
        <f t="shared" ca="1" si="9"/>
        <v>0</v>
      </c>
      <c r="L144">
        <v>144</v>
      </c>
      <c r="M144">
        <v>1010</v>
      </c>
    </row>
    <row r="145" spans="3:13" x14ac:dyDescent="0.25">
      <c r="C145">
        <f t="shared" ca="1" si="8"/>
        <v>0</v>
      </c>
      <c r="G145">
        <f t="shared" ca="1" si="9"/>
        <v>0</v>
      </c>
      <c r="L145">
        <v>145</v>
      </c>
      <c r="M145">
        <v>1010</v>
      </c>
    </row>
    <row r="146" spans="3:13" x14ac:dyDescent="0.25">
      <c r="C146">
        <f t="shared" ca="1" si="8"/>
        <v>0</v>
      </c>
      <c r="G146">
        <f t="shared" ca="1" si="9"/>
        <v>0</v>
      </c>
      <c r="L146">
        <v>146</v>
      </c>
      <c r="M146">
        <v>1010</v>
      </c>
    </row>
    <row r="147" spans="3:13" x14ac:dyDescent="0.25">
      <c r="C147">
        <f t="shared" ca="1" si="8"/>
        <v>0</v>
      </c>
      <c r="G147">
        <f t="shared" ca="1" si="9"/>
        <v>0</v>
      </c>
      <c r="L147">
        <v>147</v>
      </c>
      <c r="M147">
        <v>1010</v>
      </c>
    </row>
    <row r="148" spans="3:13" x14ac:dyDescent="0.25">
      <c r="C148">
        <f t="shared" ca="1" si="8"/>
        <v>0</v>
      </c>
      <c r="G148">
        <f t="shared" ca="1" si="9"/>
        <v>0</v>
      </c>
      <c r="L148">
        <v>148</v>
      </c>
      <c r="M148">
        <v>1010</v>
      </c>
    </row>
    <row r="149" spans="3:13" x14ac:dyDescent="0.25">
      <c r="C149">
        <f t="shared" ca="1" si="8"/>
        <v>0</v>
      </c>
      <c r="G149">
        <f t="shared" ca="1" si="9"/>
        <v>0</v>
      </c>
      <c r="L149">
        <v>149</v>
      </c>
      <c r="M149">
        <v>910</v>
      </c>
    </row>
    <row r="150" spans="3:13" x14ac:dyDescent="0.25">
      <c r="C150">
        <f t="shared" ca="1" si="8"/>
        <v>0</v>
      </c>
      <c r="G150">
        <f t="shared" ca="1" si="9"/>
        <v>0</v>
      </c>
      <c r="L150">
        <v>150</v>
      </c>
      <c r="M150">
        <v>1010</v>
      </c>
    </row>
    <row r="151" spans="3:13" x14ac:dyDescent="0.25">
      <c r="C151">
        <f t="shared" ca="1" si="8"/>
        <v>0</v>
      </c>
      <c r="G151">
        <f t="shared" ca="1" si="9"/>
        <v>0</v>
      </c>
      <c r="L151">
        <v>151</v>
      </c>
      <c r="M151">
        <v>1010</v>
      </c>
    </row>
    <row r="152" spans="3:13" x14ac:dyDescent="0.25">
      <c r="C152">
        <f t="shared" ca="1" si="8"/>
        <v>0</v>
      </c>
      <c r="G152">
        <f t="shared" ca="1" si="9"/>
        <v>0</v>
      </c>
      <c r="L152">
        <v>152</v>
      </c>
      <c r="M152">
        <v>1010</v>
      </c>
    </row>
    <row r="153" spans="3:13" x14ac:dyDescent="0.25">
      <c r="C153">
        <f t="shared" ca="1" si="8"/>
        <v>0</v>
      </c>
      <c r="G153">
        <f t="shared" ca="1" si="9"/>
        <v>0</v>
      </c>
      <c r="L153">
        <v>153</v>
      </c>
      <c r="M153">
        <v>1010</v>
      </c>
    </row>
    <row r="154" spans="3:13" x14ac:dyDescent="0.25">
      <c r="C154">
        <f t="shared" ca="1" si="8"/>
        <v>0</v>
      </c>
      <c r="G154">
        <f t="shared" ca="1" si="9"/>
        <v>0</v>
      </c>
      <c r="L154">
        <v>154</v>
      </c>
      <c r="M154">
        <v>1010</v>
      </c>
    </row>
    <row r="155" spans="3:13" x14ac:dyDescent="0.25">
      <c r="C155">
        <f t="shared" ca="1" si="8"/>
        <v>0</v>
      </c>
      <c r="G155">
        <f t="shared" ca="1" si="9"/>
        <v>0</v>
      </c>
      <c r="L155">
        <v>155</v>
      </c>
      <c r="M155">
        <v>1010</v>
      </c>
    </row>
    <row r="156" spans="3:13" x14ac:dyDescent="0.25">
      <c r="C156">
        <f t="shared" ca="1" si="8"/>
        <v>0</v>
      </c>
      <c r="G156">
        <f t="shared" ca="1" si="9"/>
        <v>0</v>
      </c>
      <c r="L156">
        <v>156</v>
      </c>
      <c r="M156">
        <v>1010</v>
      </c>
    </row>
    <row r="157" spans="3:13" x14ac:dyDescent="0.25">
      <c r="C157">
        <f t="shared" ca="1" si="8"/>
        <v>0</v>
      </c>
      <c r="G157">
        <f t="shared" ca="1" si="9"/>
        <v>0</v>
      </c>
      <c r="L157">
        <v>157</v>
      </c>
      <c r="M157">
        <v>1010</v>
      </c>
    </row>
    <row r="158" spans="3:13" x14ac:dyDescent="0.25">
      <c r="C158">
        <f t="shared" ca="1" si="8"/>
        <v>0</v>
      </c>
      <c r="G158">
        <f t="shared" ca="1" si="9"/>
        <v>0</v>
      </c>
      <c r="L158">
        <v>158</v>
      </c>
      <c r="M158">
        <v>1010</v>
      </c>
    </row>
    <row r="159" spans="3:13" x14ac:dyDescent="0.25">
      <c r="C159">
        <f t="shared" ca="1" si="8"/>
        <v>0</v>
      </c>
      <c r="G159">
        <f t="shared" ca="1" si="9"/>
        <v>0</v>
      </c>
      <c r="L159">
        <v>159</v>
      </c>
      <c r="M159">
        <v>1010</v>
      </c>
    </row>
    <row r="160" spans="3:13" x14ac:dyDescent="0.25">
      <c r="C160">
        <f t="shared" ca="1" si="8"/>
        <v>0</v>
      </c>
      <c r="G160">
        <f t="shared" ca="1" si="9"/>
        <v>0</v>
      </c>
      <c r="L160">
        <v>160</v>
      </c>
      <c r="M160">
        <v>910</v>
      </c>
    </row>
    <row r="161" spans="3:13" x14ac:dyDescent="0.25">
      <c r="C161">
        <f t="shared" ca="1" si="8"/>
        <v>0</v>
      </c>
      <c r="G161">
        <f t="shared" ca="1" si="9"/>
        <v>0</v>
      </c>
      <c r="L161">
        <v>161</v>
      </c>
      <c r="M161">
        <v>1010</v>
      </c>
    </row>
    <row r="162" spans="3:13" x14ac:dyDescent="0.25">
      <c r="C162">
        <f t="shared" ca="1" si="8"/>
        <v>1</v>
      </c>
      <c r="G162">
        <f t="shared" ca="1" si="9"/>
        <v>0</v>
      </c>
      <c r="L162">
        <v>162</v>
      </c>
      <c r="M162">
        <v>1010</v>
      </c>
    </row>
    <row r="163" spans="3:13" x14ac:dyDescent="0.25">
      <c r="C163">
        <f t="shared" ca="1" si="8"/>
        <v>0</v>
      </c>
      <c r="G163">
        <f t="shared" ca="1" si="9"/>
        <v>0</v>
      </c>
      <c r="L163">
        <v>163</v>
      </c>
      <c r="M163">
        <v>1010</v>
      </c>
    </row>
    <row r="164" spans="3:13" x14ac:dyDescent="0.25">
      <c r="C164">
        <f t="shared" ca="1" si="8"/>
        <v>0</v>
      </c>
      <c r="G164">
        <f t="shared" ca="1" si="9"/>
        <v>0</v>
      </c>
      <c r="L164">
        <v>164</v>
      </c>
      <c r="M164">
        <v>1010</v>
      </c>
    </row>
    <row r="165" spans="3:13" x14ac:dyDescent="0.25">
      <c r="C165">
        <f t="shared" ca="1" si="8"/>
        <v>0</v>
      </c>
      <c r="G165">
        <f t="shared" ca="1" si="9"/>
        <v>0</v>
      </c>
      <c r="L165">
        <v>165</v>
      </c>
      <c r="M165">
        <v>1010</v>
      </c>
    </row>
    <row r="166" spans="3:13" x14ac:dyDescent="0.25">
      <c r="C166">
        <f t="shared" ca="1" si="8"/>
        <v>0</v>
      </c>
      <c r="G166">
        <f t="shared" ca="1" si="9"/>
        <v>0</v>
      </c>
      <c r="L166">
        <v>166</v>
      </c>
      <c r="M166">
        <v>1010</v>
      </c>
    </row>
    <row r="167" spans="3:13" x14ac:dyDescent="0.25">
      <c r="C167">
        <f t="shared" ca="1" si="8"/>
        <v>0</v>
      </c>
      <c r="G167">
        <f t="shared" ca="1" si="9"/>
        <v>0</v>
      </c>
      <c r="L167">
        <v>167</v>
      </c>
      <c r="M167">
        <v>1010</v>
      </c>
    </row>
    <row r="168" spans="3:13" x14ac:dyDescent="0.25">
      <c r="C168">
        <f t="shared" ca="1" si="8"/>
        <v>0</v>
      </c>
      <c r="G168">
        <f t="shared" ca="1" si="9"/>
        <v>0</v>
      </c>
      <c r="L168">
        <v>168</v>
      </c>
      <c r="M168">
        <v>910</v>
      </c>
    </row>
    <row r="169" spans="3:13" x14ac:dyDescent="0.25">
      <c r="C169">
        <f t="shared" ca="1" si="8"/>
        <v>0</v>
      </c>
      <c r="G169">
        <f t="shared" ca="1" si="9"/>
        <v>0</v>
      </c>
      <c r="L169">
        <v>169</v>
      </c>
      <c r="M169">
        <v>1010</v>
      </c>
    </row>
    <row r="170" spans="3:13" x14ac:dyDescent="0.25">
      <c r="C170">
        <f t="shared" ca="1" si="8"/>
        <v>0</v>
      </c>
      <c r="G170">
        <f t="shared" ca="1" si="9"/>
        <v>0</v>
      </c>
      <c r="L170">
        <v>170</v>
      </c>
      <c r="M170">
        <v>1010</v>
      </c>
    </row>
    <row r="171" spans="3:13" x14ac:dyDescent="0.25">
      <c r="C171">
        <f t="shared" ca="1" si="8"/>
        <v>0</v>
      </c>
      <c r="G171">
        <f t="shared" ca="1" si="9"/>
        <v>0</v>
      </c>
      <c r="L171">
        <v>171</v>
      </c>
      <c r="M171">
        <v>1010</v>
      </c>
    </row>
    <row r="172" spans="3:13" x14ac:dyDescent="0.25">
      <c r="C172">
        <f t="shared" ca="1" si="8"/>
        <v>0</v>
      </c>
      <c r="G172">
        <f t="shared" ca="1" si="9"/>
        <v>0</v>
      </c>
      <c r="L172">
        <v>172</v>
      </c>
      <c r="M172">
        <v>1010</v>
      </c>
    </row>
    <row r="173" spans="3:13" x14ac:dyDescent="0.25">
      <c r="C173">
        <f t="shared" ca="1" si="8"/>
        <v>0</v>
      </c>
      <c r="G173">
        <f t="shared" ca="1" si="9"/>
        <v>0</v>
      </c>
      <c r="L173">
        <v>173</v>
      </c>
      <c r="M173">
        <v>1010</v>
      </c>
    </row>
    <row r="174" spans="3:13" x14ac:dyDescent="0.25">
      <c r="C174">
        <f t="shared" ca="1" si="8"/>
        <v>0</v>
      </c>
      <c r="G174">
        <f t="shared" ca="1" si="9"/>
        <v>0</v>
      </c>
      <c r="L174">
        <v>174</v>
      </c>
      <c r="M174">
        <v>1010</v>
      </c>
    </row>
    <row r="175" spans="3:13" x14ac:dyDescent="0.25">
      <c r="C175">
        <f t="shared" ca="1" si="8"/>
        <v>0</v>
      </c>
      <c r="G175">
        <f t="shared" ca="1" si="9"/>
        <v>0</v>
      </c>
      <c r="L175">
        <v>175</v>
      </c>
      <c r="M175">
        <v>1010</v>
      </c>
    </row>
    <row r="176" spans="3:13" x14ac:dyDescent="0.25">
      <c r="C176">
        <f t="shared" ca="1" si="8"/>
        <v>0</v>
      </c>
      <c r="G176">
        <f t="shared" ca="1" si="9"/>
        <v>0</v>
      </c>
      <c r="L176">
        <v>176</v>
      </c>
      <c r="M176">
        <v>1010</v>
      </c>
    </row>
    <row r="177" spans="3:13" x14ac:dyDescent="0.25">
      <c r="C177">
        <f t="shared" ca="1" si="8"/>
        <v>0</v>
      </c>
      <c r="G177">
        <f t="shared" ca="1" si="9"/>
        <v>0</v>
      </c>
      <c r="L177">
        <v>177</v>
      </c>
      <c r="M177">
        <v>1010</v>
      </c>
    </row>
    <row r="178" spans="3:13" x14ac:dyDescent="0.25">
      <c r="C178">
        <f t="shared" ca="1" si="8"/>
        <v>0</v>
      </c>
      <c r="G178">
        <f t="shared" ca="1" si="9"/>
        <v>0</v>
      </c>
      <c r="L178">
        <v>178</v>
      </c>
      <c r="M178">
        <v>1010</v>
      </c>
    </row>
    <row r="179" spans="3:13" x14ac:dyDescent="0.25">
      <c r="C179">
        <f t="shared" ca="1" si="8"/>
        <v>0</v>
      </c>
      <c r="G179">
        <f t="shared" ca="1" si="9"/>
        <v>0</v>
      </c>
      <c r="L179">
        <v>179</v>
      </c>
      <c r="M179">
        <v>910</v>
      </c>
    </row>
    <row r="180" spans="3:13" x14ac:dyDescent="0.25">
      <c r="C180">
        <f t="shared" ca="1" si="8"/>
        <v>0</v>
      </c>
      <c r="G180">
        <f t="shared" ca="1" si="9"/>
        <v>0</v>
      </c>
      <c r="L180">
        <v>180</v>
      </c>
      <c r="M180">
        <v>1010</v>
      </c>
    </row>
    <row r="181" spans="3:13" x14ac:dyDescent="0.25">
      <c r="C181">
        <f t="shared" ca="1" si="8"/>
        <v>0</v>
      </c>
      <c r="G181">
        <f t="shared" ca="1" si="9"/>
        <v>0</v>
      </c>
      <c r="L181">
        <v>181</v>
      </c>
      <c r="M181">
        <v>1010</v>
      </c>
    </row>
    <row r="182" spans="3:13" x14ac:dyDescent="0.25">
      <c r="C182">
        <f t="shared" ca="1" si="8"/>
        <v>0</v>
      </c>
      <c r="G182">
        <f t="shared" ca="1" si="9"/>
        <v>0</v>
      </c>
      <c r="L182">
        <v>182</v>
      </c>
      <c r="M182">
        <v>1010</v>
      </c>
    </row>
    <row r="183" spans="3:13" x14ac:dyDescent="0.25">
      <c r="C183">
        <f t="shared" ca="1" si="8"/>
        <v>0</v>
      </c>
      <c r="G183">
        <f t="shared" ca="1" si="9"/>
        <v>0</v>
      </c>
      <c r="L183">
        <v>183</v>
      </c>
      <c r="M183">
        <v>1010</v>
      </c>
    </row>
    <row r="184" spans="3:13" x14ac:dyDescent="0.25">
      <c r="C184">
        <f t="shared" ca="1" si="8"/>
        <v>0</v>
      </c>
      <c r="G184">
        <f t="shared" ca="1" si="9"/>
        <v>0</v>
      </c>
      <c r="L184">
        <v>184</v>
      </c>
      <c r="M184">
        <v>1010</v>
      </c>
    </row>
    <row r="185" spans="3:13" x14ac:dyDescent="0.25">
      <c r="C185">
        <f t="shared" ca="1" si="8"/>
        <v>0</v>
      </c>
      <c r="G185">
        <f t="shared" ca="1" si="9"/>
        <v>0</v>
      </c>
      <c r="L185">
        <v>185</v>
      </c>
      <c r="M185">
        <v>1010</v>
      </c>
    </row>
    <row r="186" spans="3:13" x14ac:dyDescent="0.25">
      <c r="C186">
        <f t="shared" ca="1" si="8"/>
        <v>0</v>
      </c>
      <c r="G186">
        <f t="shared" ca="1" si="9"/>
        <v>0</v>
      </c>
      <c r="L186">
        <v>186</v>
      </c>
      <c r="M186">
        <v>1010</v>
      </c>
    </row>
    <row r="187" spans="3:13" x14ac:dyDescent="0.25">
      <c r="C187">
        <f t="shared" ca="1" si="8"/>
        <v>0</v>
      </c>
      <c r="G187">
        <f t="shared" ca="1" si="9"/>
        <v>0</v>
      </c>
      <c r="L187">
        <v>187</v>
      </c>
      <c r="M187">
        <v>1010</v>
      </c>
    </row>
    <row r="188" spans="3:13" x14ac:dyDescent="0.25">
      <c r="C188">
        <f t="shared" ca="1" si="8"/>
        <v>0</v>
      </c>
      <c r="G188">
        <f t="shared" ca="1" si="9"/>
        <v>0</v>
      </c>
      <c r="L188">
        <v>188</v>
      </c>
      <c r="M188">
        <v>1010</v>
      </c>
    </row>
    <row r="189" spans="3:13" x14ac:dyDescent="0.25">
      <c r="C189">
        <f t="shared" ca="1" si="8"/>
        <v>0</v>
      </c>
      <c r="G189">
        <f t="shared" ca="1" si="9"/>
        <v>0</v>
      </c>
      <c r="L189">
        <v>189</v>
      </c>
      <c r="M189">
        <v>1010</v>
      </c>
    </row>
    <row r="190" spans="3:13" x14ac:dyDescent="0.25">
      <c r="C190">
        <f t="shared" ca="1" si="8"/>
        <v>1</v>
      </c>
      <c r="G190">
        <f t="shared" ca="1" si="9"/>
        <v>0</v>
      </c>
      <c r="L190">
        <v>190</v>
      </c>
      <c r="M190">
        <v>1010</v>
      </c>
    </row>
    <row r="191" spans="3:13" x14ac:dyDescent="0.25">
      <c r="C191">
        <f t="shared" ca="1" si="8"/>
        <v>0</v>
      </c>
      <c r="G191">
        <f t="shared" ca="1" si="9"/>
        <v>0</v>
      </c>
      <c r="L191">
        <v>191</v>
      </c>
      <c r="M191">
        <v>1010</v>
      </c>
    </row>
    <row r="192" spans="3:13" x14ac:dyDescent="0.25">
      <c r="C192">
        <f t="shared" ca="1" si="8"/>
        <v>0</v>
      </c>
      <c r="G192">
        <f t="shared" ca="1" si="9"/>
        <v>0</v>
      </c>
      <c r="L192">
        <v>192</v>
      </c>
      <c r="M192">
        <v>1010</v>
      </c>
    </row>
    <row r="193" spans="3:13" x14ac:dyDescent="0.25">
      <c r="C193">
        <f t="shared" ref="C193:C256" ca="1" si="10">IF(RAND()&lt;InfectionRate,1,0)</f>
        <v>0</v>
      </c>
      <c r="G193">
        <f t="shared" ca="1" si="9"/>
        <v>0</v>
      </c>
      <c r="L193">
        <v>193</v>
      </c>
      <c r="M193">
        <v>1010</v>
      </c>
    </row>
    <row r="194" spans="3:13" x14ac:dyDescent="0.25">
      <c r="C194">
        <f t="shared" ca="1" si="10"/>
        <v>0</v>
      </c>
      <c r="G194">
        <f t="shared" ref="G194:G257" ca="1" si="11">SUM(OFFSET($C$1,(ROW()-1)*$D$3,0,$D$3,1))</f>
        <v>0</v>
      </c>
      <c r="L194">
        <v>194</v>
      </c>
      <c r="M194">
        <v>1010</v>
      </c>
    </row>
    <row r="195" spans="3:13" x14ac:dyDescent="0.25">
      <c r="C195">
        <f t="shared" ca="1" si="10"/>
        <v>0</v>
      </c>
      <c r="G195">
        <f t="shared" ca="1" si="11"/>
        <v>0</v>
      </c>
      <c r="L195">
        <v>195</v>
      </c>
      <c r="M195">
        <v>1010</v>
      </c>
    </row>
    <row r="196" spans="3:13" x14ac:dyDescent="0.25">
      <c r="C196">
        <f t="shared" ca="1" si="10"/>
        <v>0</v>
      </c>
      <c r="G196">
        <f t="shared" ca="1" si="11"/>
        <v>0</v>
      </c>
      <c r="L196">
        <v>196</v>
      </c>
      <c r="M196">
        <v>1010</v>
      </c>
    </row>
    <row r="197" spans="3:13" x14ac:dyDescent="0.25">
      <c r="C197">
        <f t="shared" ca="1" si="10"/>
        <v>0</v>
      </c>
      <c r="G197">
        <f t="shared" ca="1" si="11"/>
        <v>0</v>
      </c>
      <c r="L197">
        <v>197</v>
      </c>
      <c r="M197">
        <v>1010</v>
      </c>
    </row>
    <row r="198" spans="3:13" x14ac:dyDescent="0.25">
      <c r="C198">
        <f t="shared" ca="1" si="10"/>
        <v>0</v>
      </c>
      <c r="G198">
        <f t="shared" ca="1" si="11"/>
        <v>0</v>
      </c>
      <c r="L198">
        <v>198</v>
      </c>
      <c r="M198">
        <v>1010</v>
      </c>
    </row>
    <row r="199" spans="3:13" x14ac:dyDescent="0.25">
      <c r="C199">
        <f t="shared" ca="1" si="10"/>
        <v>0</v>
      </c>
      <c r="G199">
        <f t="shared" ca="1" si="11"/>
        <v>0</v>
      </c>
      <c r="L199">
        <v>199</v>
      </c>
      <c r="M199">
        <v>1010</v>
      </c>
    </row>
    <row r="200" spans="3:13" x14ac:dyDescent="0.25">
      <c r="C200">
        <f t="shared" ca="1" si="10"/>
        <v>0</v>
      </c>
      <c r="G200">
        <f t="shared" ca="1" si="11"/>
        <v>0</v>
      </c>
      <c r="L200">
        <v>200</v>
      </c>
      <c r="M200">
        <v>910</v>
      </c>
    </row>
    <row r="201" spans="3:13" x14ac:dyDescent="0.25">
      <c r="C201">
        <f t="shared" ca="1" si="10"/>
        <v>0</v>
      </c>
      <c r="G201">
        <f t="shared" ca="1" si="11"/>
        <v>0</v>
      </c>
      <c r="L201">
        <v>201</v>
      </c>
      <c r="M201">
        <v>1010</v>
      </c>
    </row>
    <row r="202" spans="3:13" x14ac:dyDescent="0.25">
      <c r="C202">
        <f t="shared" ca="1" si="10"/>
        <v>0</v>
      </c>
      <c r="G202">
        <f t="shared" ca="1" si="11"/>
        <v>0</v>
      </c>
      <c r="L202">
        <v>202</v>
      </c>
      <c r="M202">
        <v>1010</v>
      </c>
    </row>
    <row r="203" spans="3:13" x14ac:dyDescent="0.25">
      <c r="C203">
        <f t="shared" ca="1" si="10"/>
        <v>0</v>
      </c>
      <c r="G203">
        <f t="shared" ca="1" si="11"/>
        <v>0</v>
      </c>
      <c r="L203">
        <v>203</v>
      </c>
      <c r="M203">
        <v>1010</v>
      </c>
    </row>
    <row r="204" spans="3:13" x14ac:dyDescent="0.25">
      <c r="C204">
        <f t="shared" ca="1" si="10"/>
        <v>0</v>
      </c>
      <c r="G204">
        <f t="shared" ca="1" si="11"/>
        <v>0</v>
      </c>
      <c r="L204">
        <v>204</v>
      </c>
      <c r="M204">
        <v>1010</v>
      </c>
    </row>
    <row r="205" spans="3:13" x14ac:dyDescent="0.25">
      <c r="C205">
        <f t="shared" ca="1" si="10"/>
        <v>0</v>
      </c>
      <c r="G205">
        <f t="shared" ca="1" si="11"/>
        <v>0</v>
      </c>
      <c r="L205">
        <v>205</v>
      </c>
      <c r="M205">
        <v>1010</v>
      </c>
    </row>
    <row r="206" spans="3:13" x14ac:dyDescent="0.25">
      <c r="C206">
        <f t="shared" ca="1" si="10"/>
        <v>0</v>
      </c>
      <c r="G206">
        <f t="shared" ca="1" si="11"/>
        <v>0</v>
      </c>
      <c r="L206">
        <v>206</v>
      </c>
      <c r="M206">
        <v>1010</v>
      </c>
    </row>
    <row r="207" spans="3:13" x14ac:dyDescent="0.25">
      <c r="C207">
        <f t="shared" ca="1" si="10"/>
        <v>0</v>
      </c>
      <c r="G207">
        <f t="shared" ca="1" si="11"/>
        <v>0</v>
      </c>
      <c r="L207">
        <v>207</v>
      </c>
      <c r="M207">
        <v>1010</v>
      </c>
    </row>
    <row r="208" spans="3:13" x14ac:dyDescent="0.25">
      <c r="C208">
        <f t="shared" ca="1" si="10"/>
        <v>0</v>
      </c>
      <c r="G208">
        <f t="shared" ca="1" si="11"/>
        <v>0</v>
      </c>
      <c r="L208">
        <v>208</v>
      </c>
      <c r="M208">
        <v>1010</v>
      </c>
    </row>
    <row r="209" spans="3:13" x14ac:dyDescent="0.25">
      <c r="C209">
        <f t="shared" ca="1" si="10"/>
        <v>0</v>
      </c>
      <c r="G209">
        <f t="shared" ca="1" si="11"/>
        <v>0</v>
      </c>
      <c r="L209">
        <v>209</v>
      </c>
      <c r="M209">
        <v>1010</v>
      </c>
    </row>
    <row r="210" spans="3:13" x14ac:dyDescent="0.25">
      <c r="C210">
        <f t="shared" ca="1" si="10"/>
        <v>0</v>
      </c>
      <c r="G210">
        <f t="shared" ca="1" si="11"/>
        <v>0</v>
      </c>
      <c r="L210">
        <v>210</v>
      </c>
      <c r="M210">
        <v>1010</v>
      </c>
    </row>
    <row r="211" spans="3:13" x14ac:dyDescent="0.25">
      <c r="C211">
        <f t="shared" ca="1" si="10"/>
        <v>0</v>
      </c>
      <c r="G211">
        <f t="shared" ca="1" si="11"/>
        <v>0</v>
      </c>
      <c r="L211">
        <v>211</v>
      </c>
      <c r="M211">
        <v>1010</v>
      </c>
    </row>
    <row r="212" spans="3:13" x14ac:dyDescent="0.25">
      <c r="C212">
        <f t="shared" ca="1" si="10"/>
        <v>0</v>
      </c>
      <c r="G212">
        <f t="shared" ca="1" si="11"/>
        <v>0</v>
      </c>
      <c r="L212">
        <v>212</v>
      </c>
      <c r="M212">
        <v>1010</v>
      </c>
    </row>
    <row r="213" spans="3:13" x14ac:dyDescent="0.25">
      <c r="C213">
        <f t="shared" ca="1" si="10"/>
        <v>0</v>
      </c>
      <c r="G213">
        <f t="shared" ca="1" si="11"/>
        <v>0</v>
      </c>
      <c r="L213">
        <v>213</v>
      </c>
      <c r="M213">
        <v>1010</v>
      </c>
    </row>
    <row r="214" spans="3:13" x14ac:dyDescent="0.25">
      <c r="C214">
        <f t="shared" ca="1" si="10"/>
        <v>0</v>
      </c>
      <c r="G214">
        <f t="shared" ca="1" si="11"/>
        <v>0</v>
      </c>
      <c r="L214">
        <v>214</v>
      </c>
      <c r="M214">
        <v>1010</v>
      </c>
    </row>
    <row r="215" spans="3:13" x14ac:dyDescent="0.25">
      <c r="C215">
        <f t="shared" ca="1" si="10"/>
        <v>0</v>
      </c>
      <c r="G215">
        <f t="shared" ca="1" si="11"/>
        <v>0</v>
      </c>
      <c r="L215">
        <v>215</v>
      </c>
      <c r="M215">
        <v>1010</v>
      </c>
    </row>
    <row r="216" spans="3:13" x14ac:dyDescent="0.25">
      <c r="C216">
        <f t="shared" ca="1" si="10"/>
        <v>0</v>
      </c>
      <c r="G216">
        <f t="shared" ca="1" si="11"/>
        <v>0</v>
      </c>
      <c r="L216">
        <v>216</v>
      </c>
      <c r="M216">
        <v>1010</v>
      </c>
    </row>
    <row r="217" spans="3:13" x14ac:dyDescent="0.25">
      <c r="C217">
        <f t="shared" ca="1" si="10"/>
        <v>0</v>
      </c>
      <c r="G217">
        <f t="shared" ca="1" si="11"/>
        <v>0</v>
      </c>
      <c r="L217">
        <v>217</v>
      </c>
      <c r="M217">
        <v>1010</v>
      </c>
    </row>
    <row r="218" spans="3:13" x14ac:dyDescent="0.25">
      <c r="C218">
        <f t="shared" ca="1" si="10"/>
        <v>0</v>
      </c>
      <c r="G218">
        <f t="shared" ca="1" si="11"/>
        <v>0</v>
      </c>
      <c r="L218">
        <v>218</v>
      </c>
      <c r="M218">
        <v>1010</v>
      </c>
    </row>
    <row r="219" spans="3:13" x14ac:dyDescent="0.25">
      <c r="C219">
        <f t="shared" ca="1" si="10"/>
        <v>0</v>
      </c>
      <c r="G219">
        <f t="shared" ca="1" si="11"/>
        <v>0</v>
      </c>
      <c r="L219">
        <v>219</v>
      </c>
      <c r="M219">
        <v>910</v>
      </c>
    </row>
    <row r="220" spans="3:13" x14ac:dyDescent="0.25">
      <c r="C220">
        <f t="shared" ca="1" si="10"/>
        <v>0</v>
      </c>
      <c r="G220">
        <f t="shared" ca="1" si="11"/>
        <v>0</v>
      </c>
      <c r="L220">
        <v>220</v>
      </c>
      <c r="M220">
        <v>1010</v>
      </c>
    </row>
    <row r="221" spans="3:13" x14ac:dyDescent="0.25">
      <c r="C221">
        <f t="shared" ca="1" si="10"/>
        <v>0</v>
      </c>
      <c r="G221">
        <f t="shared" ca="1" si="11"/>
        <v>0</v>
      </c>
      <c r="L221">
        <v>221</v>
      </c>
      <c r="M221">
        <v>1010</v>
      </c>
    </row>
    <row r="222" spans="3:13" x14ac:dyDescent="0.25">
      <c r="C222">
        <f t="shared" ca="1" si="10"/>
        <v>0</v>
      </c>
      <c r="G222">
        <f t="shared" ca="1" si="11"/>
        <v>0</v>
      </c>
      <c r="L222">
        <v>222</v>
      </c>
      <c r="M222">
        <v>1010</v>
      </c>
    </row>
    <row r="223" spans="3:13" x14ac:dyDescent="0.25">
      <c r="C223">
        <f t="shared" ca="1" si="10"/>
        <v>0</v>
      </c>
      <c r="G223">
        <f t="shared" ca="1" si="11"/>
        <v>0</v>
      </c>
      <c r="L223">
        <v>223</v>
      </c>
      <c r="M223">
        <v>1010</v>
      </c>
    </row>
    <row r="224" spans="3:13" x14ac:dyDescent="0.25">
      <c r="C224">
        <f t="shared" ca="1" si="10"/>
        <v>0</v>
      </c>
      <c r="G224">
        <f t="shared" ca="1" si="11"/>
        <v>0</v>
      </c>
      <c r="L224">
        <v>224</v>
      </c>
      <c r="M224">
        <v>1010</v>
      </c>
    </row>
    <row r="225" spans="3:13" x14ac:dyDescent="0.25">
      <c r="C225">
        <f t="shared" ca="1" si="10"/>
        <v>0</v>
      </c>
      <c r="G225">
        <f t="shared" ca="1" si="11"/>
        <v>0</v>
      </c>
      <c r="L225">
        <v>225</v>
      </c>
      <c r="M225">
        <v>1010</v>
      </c>
    </row>
    <row r="226" spans="3:13" x14ac:dyDescent="0.25">
      <c r="C226">
        <f t="shared" ca="1" si="10"/>
        <v>1</v>
      </c>
      <c r="G226">
        <f t="shared" ca="1" si="11"/>
        <v>0</v>
      </c>
      <c r="L226">
        <v>226</v>
      </c>
      <c r="M226">
        <v>1010</v>
      </c>
    </row>
    <row r="227" spans="3:13" x14ac:dyDescent="0.25">
      <c r="C227">
        <f t="shared" ca="1" si="10"/>
        <v>0</v>
      </c>
      <c r="G227">
        <f t="shared" ca="1" si="11"/>
        <v>0</v>
      </c>
      <c r="L227">
        <v>227</v>
      </c>
      <c r="M227">
        <v>1010</v>
      </c>
    </row>
    <row r="228" spans="3:13" x14ac:dyDescent="0.25">
      <c r="C228">
        <f t="shared" ca="1" si="10"/>
        <v>0</v>
      </c>
      <c r="G228">
        <f t="shared" ca="1" si="11"/>
        <v>0</v>
      </c>
      <c r="L228">
        <v>228</v>
      </c>
      <c r="M228">
        <v>1010</v>
      </c>
    </row>
    <row r="229" spans="3:13" x14ac:dyDescent="0.25">
      <c r="C229">
        <f t="shared" ca="1" si="10"/>
        <v>0</v>
      </c>
      <c r="G229">
        <f t="shared" ca="1" si="11"/>
        <v>0</v>
      </c>
      <c r="L229">
        <v>229</v>
      </c>
      <c r="M229">
        <v>1010</v>
      </c>
    </row>
    <row r="230" spans="3:13" x14ac:dyDescent="0.25">
      <c r="C230">
        <f t="shared" ca="1" si="10"/>
        <v>0</v>
      </c>
      <c r="G230">
        <f t="shared" ca="1" si="11"/>
        <v>0</v>
      </c>
      <c r="L230">
        <v>230</v>
      </c>
      <c r="M230">
        <v>1010</v>
      </c>
    </row>
    <row r="231" spans="3:13" x14ac:dyDescent="0.25">
      <c r="C231">
        <f t="shared" ca="1" si="10"/>
        <v>0</v>
      </c>
      <c r="G231">
        <f t="shared" ca="1" si="11"/>
        <v>0</v>
      </c>
      <c r="L231">
        <v>231</v>
      </c>
      <c r="M231">
        <v>1010</v>
      </c>
    </row>
    <row r="232" spans="3:13" x14ac:dyDescent="0.25">
      <c r="C232">
        <f t="shared" ca="1" si="10"/>
        <v>0</v>
      </c>
      <c r="G232">
        <f t="shared" ca="1" si="11"/>
        <v>0</v>
      </c>
      <c r="L232">
        <v>232</v>
      </c>
      <c r="M232">
        <v>1010</v>
      </c>
    </row>
    <row r="233" spans="3:13" x14ac:dyDescent="0.25">
      <c r="C233">
        <f t="shared" ca="1" si="10"/>
        <v>0</v>
      </c>
      <c r="G233">
        <f t="shared" ca="1" si="11"/>
        <v>0</v>
      </c>
      <c r="L233">
        <v>233</v>
      </c>
      <c r="M233">
        <v>1010</v>
      </c>
    </row>
    <row r="234" spans="3:13" x14ac:dyDescent="0.25">
      <c r="C234">
        <f t="shared" ca="1" si="10"/>
        <v>0</v>
      </c>
      <c r="G234">
        <f t="shared" ca="1" si="11"/>
        <v>0</v>
      </c>
      <c r="L234">
        <v>234</v>
      </c>
      <c r="M234">
        <v>1010</v>
      </c>
    </row>
    <row r="235" spans="3:13" x14ac:dyDescent="0.25">
      <c r="C235">
        <f t="shared" ca="1" si="10"/>
        <v>0</v>
      </c>
      <c r="G235">
        <f t="shared" ca="1" si="11"/>
        <v>0</v>
      </c>
      <c r="L235">
        <v>235</v>
      </c>
      <c r="M235">
        <v>1010</v>
      </c>
    </row>
    <row r="236" spans="3:13" x14ac:dyDescent="0.25">
      <c r="C236">
        <f t="shared" ca="1" si="10"/>
        <v>0</v>
      </c>
      <c r="G236">
        <f t="shared" ca="1" si="11"/>
        <v>0</v>
      </c>
      <c r="L236">
        <v>236</v>
      </c>
      <c r="M236">
        <v>1010</v>
      </c>
    </row>
    <row r="237" spans="3:13" x14ac:dyDescent="0.25">
      <c r="C237">
        <f t="shared" ca="1" si="10"/>
        <v>0</v>
      </c>
      <c r="G237">
        <f t="shared" ca="1" si="11"/>
        <v>0</v>
      </c>
      <c r="L237">
        <v>237</v>
      </c>
      <c r="M237">
        <v>1010</v>
      </c>
    </row>
    <row r="238" spans="3:13" x14ac:dyDescent="0.25">
      <c r="C238">
        <f t="shared" ca="1" si="10"/>
        <v>0</v>
      </c>
      <c r="G238">
        <f t="shared" ca="1" si="11"/>
        <v>0</v>
      </c>
      <c r="L238">
        <v>238</v>
      </c>
      <c r="M238">
        <v>1010</v>
      </c>
    </row>
    <row r="239" spans="3:13" x14ac:dyDescent="0.25">
      <c r="C239">
        <f t="shared" ca="1" si="10"/>
        <v>0</v>
      </c>
      <c r="G239">
        <f t="shared" ca="1" si="11"/>
        <v>0</v>
      </c>
      <c r="L239">
        <v>239</v>
      </c>
      <c r="M239">
        <v>1010</v>
      </c>
    </row>
    <row r="240" spans="3:13" x14ac:dyDescent="0.25">
      <c r="C240">
        <f t="shared" ca="1" si="10"/>
        <v>1</v>
      </c>
      <c r="G240">
        <f t="shared" ca="1" si="11"/>
        <v>0</v>
      </c>
      <c r="L240">
        <v>240</v>
      </c>
      <c r="M240">
        <v>1010</v>
      </c>
    </row>
    <row r="241" spans="3:13" x14ac:dyDescent="0.25">
      <c r="C241">
        <f t="shared" ca="1" si="10"/>
        <v>0</v>
      </c>
      <c r="G241">
        <f t="shared" ca="1" si="11"/>
        <v>0</v>
      </c>
      <c r="L241">
        <v>241</v>
      </c>
      <c r="M241">
        <v>1010</v>
      </c>
    </row>
    <row r="242" spans="3:13" x14ac:dyDescent="0.25">
      <c r="C242">
        <f t="shared" ca="1" si="10"/>
        <v>0</v>
      </c>
      <c r="G242">
        <f t="shared" ca="1" si="11"/>
        <v>0</v>
      </c>
      <c r="L242">
        <v>242</v>
      </c>
      <c r="M242">
        <v>1010</v>
      </c>
    </row>
    <row r="243" spans="3:13" x14ac:dyDescent="0.25">
      <c r="C243">
        <f t="shared" ca="1" si="10"/>
        <v>0</v>
      </c>
      <c r="G243">
        <f t="shared" ca="1" si="11"/>
        <v>0</v>
      </c>
      <c r="L243">
        <v>243</v>
      </c>
      <c r="M243">
        <v>1010</v>
      </c>
    </row>
    <row r="244" spans="3:13" x14ac:dyDescent="0.25">
      <c r="C244">
        <f t="shared" ca="1" si="10"/>
        <v>0</v>
      </c>
      <c r="G244">
        <f t="shared" ca="1" si="11"/>
        <v>0</v>
      </c>
      <c r="L244">
        <v>244</v>
      </c>
      <c r="M244">
        <v>1010</v>
      </c>
    </row>
    <row r="245" spans="3:13" x14ac:dyDescent="0.25">
      <c r="C245">
        <f t="shared" ca="1" si="10"/>
        <v>0</v>
      </c>
      <c r="G245">
        <f t="shared" ca="1" si="11"/>
        <v>0</v>
      </c>
      <c r="L245">
        <v>245</v>
      </c>
      <c r="M245">
        <v>1010</v>
      </c>
    </row>
    <row r="246" spans="3:13" x14ac:dyDescent="0.25">
      <c r="C246">
        <f t="shared" ca="1" si="10"/>
        <v>0</v>
      </c>
      <c r="G246">
        <f t="shared" ca="1" si="11"/>
        <v>0</v>
      </c>
      <c r="L246">
        <v>246</v>
      </c>
      <c r="M246">
        <v>1010</v>
      </c>
    </row>
    <row r="247" spans="3:13" x14ac:dyDescent="0.25">
      <c r="C247">
        <f t="shared" ca="1" si="10"/>
        <v>0</v>
      </c>
      <c r="G247">
        <f t="shared" ca="1" si="11"/>
        <v>0</v>
      </c>
      <c r="L247">
        <v>247</v>
      </c>
      <c r="M247">
        <v>1010</v>
      </c>
    </row>
    <row r="248" spans="3:13" x14ac:dyDescent="0.25">
      <c r="C248">
        <f t="shared" ca="1" si="10"/>
        <v>0</v>
      </c>
      <c r="G248">
        <f t="shared" ca="1" si="11"/>
        <v>0</v>
      </c>
      <c r="L248">
        <v>248</v>
      </c>
      <c r="M248">
        <v>1010</v>
      </c>
    </row>
    <row r="249" spans="3:13" x14ac:dyDescent="0.25">
      <c r="C249">
        <f t="shared" ca="1" si="10"/>
        <v>1</v>
      </c>
      <c r="G249">
        <f t="shared" ca="1" si="11"/>
        <v>0</v>
      </c>
      <c r="L249">
        <v>249</v>
      </c>
      <c r="M249">
        <v>1010</v>
      </c>
    </row>
    <row r="250" spans="3:13" x14ac:dyDescent="0.25">
      <c r="C250">
        <f t="shared" ca="1" si="10"/>
        <v>0</v>
      </c>
      <c r="G250">
        <f t="shared" ca="1" si="11"/>
        <v>0</v>
      </c>
      <c r="L250">
        <v>250</v>
      </c>
      <c r="M250">
        <v>1010</v>
      </c>
    </row>
    <row r="251" spans="3:13" x14ac:dyDescent="0.25">
      <c r="C251">
        <f t="shared" ca="1" si="10"/>
        <v>0</v>
      </c>
      <c r="G251">
        <f t="shared" ca="1" si="11"/>
        <v>0</v>
      </c>
      <c r="L251">
        <v>251</v>
      </c>
      <c r="M251">
        <v>1010</v>
      </c>
    </row>
    <row r="252" spans="3:13" x14ac:dyDescent="0.25">
      <c r="C252">
        <f t="shared" ca="1" si="10"/>
        <v>0</v>
      </c>
      <c r="G252">
        <f t="shared" ca="1" si="11"/>
        <v>0</v>
      </c>
      <c r="L252">
        <v>252</v>
      </c>
      <c r="M252">
        <v>1010</v>
      </c>
    </row>
    <row r="253" spans="3:13" x14ac:dyDescent="0.25">
      <c r="C253">
        <f t="shared" ca="1" si="10"/>
        <v>0</v>
      </c>
      <c r="G253">
        <f t="shared" ca="1" si="11"/>
        <v>0</v>
      </c>
      <c r="L253">
        <v>253</v>
      </c>
      <c r="M253">
        <v>1010</v>
      </c>
    </row>
    <row r="254" spans="3:13" x14ac:dyDescent="0.25">
      <c r="C254">
        <f t="shared" ca="1" si="10"/>
        <v>0</v>
      </c>
      <c r="G254">
        <f t="shared" ca="1" si="11"/>
        <v>0</v>
      </c>
      <c r="L254">
        <v>254</v>
      </c>
      <c r="M254">
        <v>810</v>
      </c>
    </row>
    <row r="255" spans="3:13" x14ac:dyDescent="0.25">
      <c r="C255">
        <f t="shared" ca="1" si="10"/>
        <v>0</v>
      </c>
      <c r="G255">
        <f t="shared" ca="1" si="11"/>
        <v>0</v>
      </c>
      <c r="L255">
        <v>255</v>
      </c>
      <c r="M255">
        <v>1010</v>
      </c>
    </row>
    <row r="256" spans="3:13" x14ac:dyDescent="0.25">
      <c r="C256">
        <f t="shared" ca="1" si="10"/>
        <v>0</v>
      </c>
      <c r="G256">
        <f t="shared" ca="1" si="11"/>
        <v>0</v>
      </c>
      <c r="L256">
        <v>256</v>
      </c>
      <c r="M256">
        <v>1010</v>
      </c>
    </row>
    <row r="257" spans="3:13" x14ac:dyDescent="0.25">
      <c r="C257">
        <f t="shared" ref="C257:C320" ca="1" si="12">IF(RAND()&lt;InfectionRate,1,0)</f>
        <v>0</v>
      </c>
      <c r="G257">
        <f t="shared" ca="1" si="11"/>
        <v>0</v>
      </c>
      <c r="L257">
        <v>257</v>
      </c>
      <c r="M257">
        <v>1010</v>
      </c>
    </row>
    <row r="258" spans="3:13" x14ac:dyDescent="0.25">
      <c r="C258">
        <f t="shared" ca="1" si="12"/>
        <v>0</v>
      </c>
      <c r="G258">
        <f t="shared" ref="G258:G321" ca="1" si="13">SUM(OFFSET($C$1,(ROW()-1)*$D$3,0,$D$3,1))</f>
        <v>0</v>
      </c>
      <c r="L258">
        <v>258</v>
      </c>
      <c r="M258">
        <v>1010</v>
      </c>
    </row>
    <row r="259" spans="3:13" x14ac:dyDescent="0.25">
      <c r="C259">
        <f t="shared" ca="1" si="12"/>
        <v>0</v>
      </c>
      <c r="G259">
        <f t="shared" ca="1" si="13"/>
        <v>0</v>
      </c>
      <c r="L259">
        <v>259</v>
      </c>
      <c r="M259">
        <v>1010</v>
      </c>
    </row>
    <row r="260" spans="3:13" x14ac:dyDescent="0.25">
      <c r="C260">
        <f t="shared" ca="1" si="12"/>
        <v>0</v>
      </c>
      <c r="G260">
        <f t="shared" ca="1" si="13"/>
        <v>0</v>
      </c>
      <c r="L260">
        <v>260</v>
      </c>
      <c r="M260">
        <v>1010</v>
      </c>
    </row>
    <row r="261" spans="3:13" x14ac:dyDescent="0.25">
      <c r="C261">
        <f t="shared" ca="1" si="12"/>
        <v>0</v>
      </c>
      <c r="G261">
        <f t="shared" ca="1" si="13"/>
        <v>0</v>
      </c>
      <c r="L261">
        <v>261</v>
      </c>
      <c r="M261">
        <v>1010</v>
      </c>
    </row>
    <row r="262" spans="3:13" x14ac:dyDescent="0.25">
      <c r="C262">
        <f t="shared" ca="1" si="12"/>
        <v>0</v>
      </c>
      <c r="G262">
        <f t="shared" ca="1" si="13"/>
        <v>0</v>
      </c>
      <c r="L262">
        <v>262</v>
      </c>
      <c r="M262">
        <v>1010</v>
      </c>
    </row>
    <row r="263" spans="3:13" x14ac:dyDescent="0.25">
      <c r="C263">
        <f t="shared" ca="1" si="12"/>
        <v>0</v>
      </c>
      <c r="G263">
        <f t="shared" ca="1" si="13"/>
        <v>0</v>
      </c>
      <c r="L263">
        <v>263</v>
      </c>
      <c r="M263">
        <v>1010</v>
      </c>
    </row>
    <row r="264" spans="3:13" x14ac:dyDescent="0.25">
      <c r="C264">
        <f t="shared" ca="1" si="12"/>
        <v>0</v>
      </c>
      <c r="G264">
        <f t="shared" ca="1" si="13"/>
        <v>0</v>
      </c>
      <c r="L264">
        <v>264</v>
      </c>
      <c r="M264">
        <v>1010</v>
      </c>
    </row>
    <row r="265" spans="3:13" x14ac:dyDescent="0.25">
      <c r="C265">
        <f t="shared" ca="1" si="12"/>
        <v>0</v>
      </c>
      <c r="G265">
        <f t="shared" ca="1" si="13"/>
        <v>0</v>
      </c>
      <c r="L265">
        <v>265</v>
      </c>
      <c r="M265">
        <v>1010</v>
      </c>
    </row>
    <row r="266" spans="3:13" x14ac:dyDescent="0.25">
      <c r="C266">
        <f t="shared" ca="1" si="12"/>
        <v>0</v>
      </c>
      <c r="G266">
        <f t="shared" ca="1" si="13"/>
        <v>0</v>
      </c>
      <c r="L266">
        <v>266</v>
      </c>
      <c r="M266">
        <v>1010</v>
      </c>
    </row>
    <row r="267" spans="3:13" x14ac:dyDescent="0.25">
      <c r="C267">
        <f t="shared" ca="1" si="12"/>
        <v>0</v>
      </c>
      <c r="G267">
        <f t="shared" ca="1" si="13"/>
        <v>0</v>
      </c>
      <c r="L267">
        <v>267</v>
      </c>
      <c r="M267">
        <v>1010</v>
      </c>
    </row>
    <row r="268" spans="3:13" x14ac:dyDescent="0.25">
      <c r="C268">
        <f t="shared" ca="1" si="12"/>
        <v>0</v>
      </c>
      <c r="G268">
        <f t="shared" ca="1" si="13"/>
        <v>0</v>
      </c>
      <c r="L268">
        <v>268</v>
      </c>
      <c r="M268">
        <v>910</v>
      </c>
    </row>
    <row r="269" spans="3:13" x14ac:dyDescent="0.25">
      <c r="C269">
        <f t="shared" ca="1" si="12"/>
        <v>0</v>
      </c>
      <c r="G269">
        <f t="shared" ca="1" si="13"/>
        <v>0</v>
      </c>
      <c r="L269">
        <v>269</v>
      </c>
      <c r="M269">
        <v>1010</v>
      </c>
    </row>
    <row r="270" spans="3:13" x14ac:dyDescent="0.25">
      <c r="C270">
        <f t="shared" ca="1" si="12"/>
        <v>0</v>
      </c>
      <c r="G270">
        <f t="shared" ca="1" si="13"/>
        <v>0</v>
      </c>
      <c r="L270">
        <v>270</v>
      </c>
      <c r="M270">
        <v>1010</v>
      </c>
    </row>
    <row r="271" spans="3:13" x14ac:dyDescent="0.25">
      <c r="C271">
        <f t="shared" ca="1" si="12"/>
        <v>0</v>
      </c>
      <c r="G271">
        <f t="shared" ca="1" si="13"/>
        <v>0</v>
      </c>
      <c r="L271">
        <v>271</v>
      </c>
      <c r="M271">
        <v>1010</v>
      </c>
    </row>
    <row r="272" spans="3:13" x14ac:dyDescent="0.25">
      <c r="C272">
        <f t="shared" ca="1" si="12"/>
        <v>0</v>
      </c>
      <c r="G272">
        <f t="shared" ca="1" si="13"/>
        <v>0</v>
      </c>
      <c r="L272">
        <v>272</v>
      </c>
      <c r="M272">
        <v>1010</v>
      </c>
    </row>
    <row r="273" spans="3:13" x14ac:dyDescent="0.25">
      <c r="C273">
        <f t="shared" ca="1" si="12"/>
        <v>0</v>
      </c>
      <c r="G273">
        <f t="shared" ca="1" si="13"/>
        <v>0</v>
      </c>
      <c r="L273">
        <v>273</v>
      </c>
      <c r="M273">
        <v>1010</v>
      </c>
    </row>
    <row r="274" spans="3:13" x14ac:dyDescent="0.25">
      <c r="C274">
        <f t="shared" ca="1" si="12"/>
        <v>0</v>
      </c>
      <c r="G274">
        <f t="shared" ca="1" si="13"/>
        <v>0</v>
      </c>
      <c r="L274">
        <v>274</v>
      </c>
      <c r="M274">
        <v>1010</v>
      </c>
    </row>
    <row r="275" spans="3:13" x14ac:dyDescent="0.25">
      <c r="C275">
        <f t="shared" ca="1" si="12"/>
        <v>0</v>
      </c>
      <c r="G275">
        <f t="shared" ca="1" si="13"/>
        <v>0</v>
      </c>
      <c r="L275">
        <v>275</v>
      </c>
      <c r="M275">
        <v>1010</v>
      </c>
    </row>
    <row r="276" spans="3:13" x14ac:dyDescent="0.25">
      <c r="C276">
        <f t="shared" ca="1" si="12"/>
        <v>0</v>
      </c>
      <c r="G276">
        <f t="shared" ca="1" si="13"/>
        <v>0</v>
      </c>
      <c r="L276">
        <v>276</v>
      </c>
      <c r="M276">
        <v>1010</v>
      </c>
    </row>
    <row r="277" spans="3:13" x14ac:dyDescent="0.25">
      <c r="C277">
        <f t="shared" ca="1" si="12"/>
        <v>0</v>
      </c>
      <c r="G277">
        <f t="shared" ca="1" si="13"/>
        <v>0</v>
      </c>
      <c r="L277">
        <v>277</v>
      </c>
      <c r="M277">
        <v>1010</v>
      </c>
    </row>
    <row r="278" spans="3:13" x14ac:dyDescent="0.25">
      <c r="C278">
        <f t="shared" ca="1" si="12"/>
        <v>0</v>
      </c>
      <c r="G278">
        <f t="shared" ca="1" si="13"/>
        <v>0</v>
      </c>
      <c r="L278">
        <v>278</v>
      </c>
      <c r="M278">
        <v>1010</v>
      </c>
    </row>
    <row r="279" spans="3:13" x14ac:dyDescent="0.25">
      <c r="C279">
        <f t="shared" ca="1" si="12"/>
        <v>0</v>
      </c>
      <c r="G279">
        <f t="shared" ca="1" si="13"/>
        <v>0</v>
      </c>
      <c r="L279">
        <v>279</v>
      </c>
      <c r="M279">
        <v>1010</v>
      </c>
    </row>
    <row r="280" spans="3:13" x14ac:dyDescent="0.25">
      <c r="C280">
        <f t="shared" ca="1" si="12"/>
        <v>0</v>
      </c>
      <c r="G280">
        <f t="shared" ca="1" si="13"/>
        <v>0</v>
      </c>
      <c r="L280">
        <v>280</v>
      </c>
      <c r="M280">
        <v>1010</v>
      </c>
    </row>
    <row r="281" spans="3:13" x14ac:dyDescent="0.25">
      <c r="C281">
        <f t="shared" ca="1" si="12"/>
        <v>0</v>
      </c>
      <c r="G281">
        <f t="shared" ca="1" si="13"/>
        <v>0</v>
      </c>
      <c r="L281">
        <v>281</v>
      </c>
      <c r="M281">
        <v>1010</v>
      </c>
    </row>
    <row r="282" spans="3:13" x14ac:dyDescent="0.25">
      <c r="C282">
        <f t="shared" ca="1" si="12"/>
        <v>0</v>
      </c>
      <c r="G282">
        <f t="shared" ca="1" si="13"/>
        <v>0</v>
      </c>
      <c r="L282">
        <v>282</v>
      </c>
      <c r="M282">
        <v>1010</v>
      </c>
    </row>
    <row r="283" spans="3:13" x14ac:dyDescent="0.25">
      <c r="C283">
        <f t="shared" ca="1" si="12"/>
        <v>0</v>
      </c>
      <c r="G283">
        <f t="shared" ca="1" si="13"/>
        <v>0</v>
      </c>
      <c r="L283">
        <v>283</v>
      </c>
      <c r="M283">
        <v>1010</v>
      </c>
    </row>
    <row r="284" spans="3:13" x14ac:dyDescent="0.25">
      <c r="C284">
        <f t="shared" ca="1" si="12"/>
        <v>0</v>
      </c>
      <c r="G284">
        <f t="shared" ca="1" si="13"/>
        <v>0</v>
      </c>
      <c r="L284">
        <v>284</v>
      </c>
      <c r="M284">
        <v>1010</v>
      </c>
    </row>
    <row r="285" spans="3:13" x14ac:dyDescent="0.25">
      <c r="C285">
        <f t="shared" ca="1" si="12"/>
        <v>0</v>
      </c>
      <c r="G285">
        <f t="shared" ca="1" si="13"/>
        <v>0</v>
      </c>
      <c r="L285">
        <v>285</v>
      </c>
      <c r="M285">
        <v>1010</v>
      </c>
    </row>
    <row r="286" spans="3:13" x14ac:dyDescent="0.25">
      <c r="C286">
        <f t="shared" ca="1" si="12"/>
        <v>0</v>
      </c>
      <c r="G286">
        <f t="shared" ca="1" si="13"/>
        <v>0</v>
      </c>
      <c r="L286">
        <v>286</v>
      </c>
      <c r="M286">
        <v>1010</v>
      </c>
    </row>
    <row r="287" spans="3:13" x14ac:dyDescent="0.25">
      <c r="C287">
        <f t="shared" ca="1" si="12"/>
        <v>1</v>
      </c>
      <c r="G287">
        <f t="shared" ca="1" si="13"/>
        <v>0</v>
      </c>
      <c r="L287">
        <v>287</v>
      </c>
      <c r="M287">
        <v>1010</v>
      </c>
    </row>
    <row r="288" spans="3:13" x14ac:dyDescent="0.25">
      <c r="C288">
        <f t="shared" ca="1" si="12"/>
        <v>0</v>
      </c>
      <c r="G288">
        <f t="shared" ca="1" si="13"/>
        <v>0</v>
      </c>
      <c r="L288">
        <v>288</v>
      </c>
      <c r="M288">
        <v>1010</v>
      </c>
    </row>
    <row r="289" spans="3:13" x14ac:dyDescent="0.25">
      <c r="C289">
        <f t="shared" ca="1" si="12"/>
        <v>0</v>
      </c>
      <c r="G289">
        <f t="shared" ca="1" si="13"/>
        <v>0</v>
      </c>
      <c r="L289">
        <v>289</v>
      </c>
      <c r="M289">
        <v>1010</v>
      </c>
    </row>
    <row r="290" spans="3:13" x14ac:dyDescent="0.25">
      <c r="C290">
        <f t="shared" ca="1" si="12"/>
        <v>0</v>
      </c>
      <c r="G290">
        <f t="shared" ca="1" si="13"/>
        <v>0</v>
      </c>
      <c r="L290">
        <v>290</v>
      </c>
      <c r="M290">
        <v>1010</v>
      </c>
    </row>
    <row r="291" spans="3:13" x14ac:dyDescent="0.25">
      <c r="C291">
        <f t="shared" ca="1" si="12"/>
        <v>0</v>
      </c>
      <c r="G291">
        <f t="shared" ca="1" si="13"/>
        <v>0</v>
      </c>
      <c r="L291">
        <v>291</v>
      </c>
      <c r="M291">
        <v>1010</v>
      </c>
    </row>
    <row r="292" spans="3:13" x14ac:dyDescent="0.25">
      <c r="C292">
        <f t="shared" ca="1" si="12"/>
        <v>0</v>
      </c>
      <c r="G292">
        <f t="shared" ca="1" si="13"/>
        <v>0</v>
      </c>
      <c r="L292">
        <v>292</v>
      </c>
      <c r="M292">
        <v>1010</v>
      </c>
    </row>
    <row r="293" spans="3:13" x14ac:dyDescent="0.25">
      <c r="C293">
        <f t="shared" ca="1" si="12"/>
        <v>0</v>
      </c>
      <c r="G293">
        <f t="shared" ca="1" si="13"/>
        <v>0</v>
      </c>
      <c r="L293">
        <v>293</v>
      </c>
      <c r="M293">
        <v>910</v>
      </c>
    </row>
    <row r="294" spans="3:13" x14ac:dyDescent="0.25">
      <c r="C294">
        <f t="shared" ca="1" si="12"/>
        <v>1</v>
      </c>
      <c r="G294">
        <f t="shared" ca="1" si="13"/>
        <v>0</v>
      </c>
      <c r="L294">
        <v>294</v>
      </c>
      <c r="M294">
        <v>1010</v>
      </c>
    </row>
    <row r="295" spans="3:13" x14ac:dyDescent="0.25">
      <c r="C295">
        <f t="shared" ca="1" si="12"/>
        <v>0</v>
      </c>
      <c r="G295">
        <f t="shared" ca="1" si="13"/>
        <v>0</v>
      </c>
      <c r="L295">
        <v>295</v>
      </c>
      <c r="M295">
        <v>1010</v>
      </c>
    </row>
    <row r="296" spans="3:13" x14ac:dyDescent="0.25">
      <c r="C296">
        <f t="shared" ca="1" si="12"/>
        <v>0</v>
      </c>
      <c r="G296">
        <f t="shared" ca="1" si="13"/>
        <v>0</v>
      </c>
      <c r="L296">
        <v>296</v>
      </c>
      <c r="M296">
        <v>1010</v>
      </c>
    </row>
    <row r="297" spans="3:13" x14ac:dyDescent="0.25">
      <c r="C297">
        <f t="shared" ca="1" si="12"/>
        <v>0</v>
      </c>
      <c r="G297">
        <f t="shared" ca="1" si="13"/>
        <v>0</v>
      </c>
      <c r="L297">
        <v>297</v>
      </c>
      <c r="M297">
        <v>1010</v>
      </c>
    </row>
    <row r="298" spans="3:13" x14ac:dyDescent="0.25">
      <c r="C298">
        <f t="shared" ca="1" si="12"/>
        <v>1</v>
      </c>
      <c r="G298">
        <f t="shared" ca="1" si="13"/>
        <v>0</v>
      </c>
      <c r="L298">
        <v>298</v>
      </c>
      <c r="M298">
        <v>1010</v>
      </c>
    </row>
    <row r="299" spans="3:13" x14ac:dyDescent="0.25">
      <c r="C299">
        <f t="shared" ca="1" si="12"/>
        <v>0</v>
      </c>
      <c r="G299">
        <f t="shared" ca="1" si="13"/>
        <v>0</v>
      </c>
      <c r="L299">
        <v>299</v>
      </c>
      <c r="M299">
        <v>1010</v>
      </c>
    </row>
    <row r="300" spans="3:13" x14ac:dyDescent="0.25">
      <c r="C300">
        <f t="shared" ca="1" si="12"/>
        <v>0</v>
      </c>
      <c r="G300">
        <f t="shared" ca="1" si="13"/>
        <v>0</v>
      </c>
      <c r="L300">
        <v>300</v>
      </c>
      <c r="M300">
        <v>1010</v>
      </c>
    </row>
    <row r="301" spans="3:13" x14ac:dyDescent="0.25">
      <c r="C301">
        <f t="shared" ca="1" si="12"/>
        <v>0</v>
      </c>
      <c r="G301">
        <f t="shared" ca="1" si="13"/>
        <v>0</v>
      </c>
      <c r="L301">
        <v>301</v>
      </c>
      <c r="M301">
        <v>910</v>
      </c>
    </row>
    <row r="302" spans="3:13" x14ac:dyDescent="0.25">
      <c r="C302">
        <f t="shared" ca="1" si="12"/>
        <v>0</v>
      </c>
      <c r="G302">
        <f t="shared" ca="1" si="13"/>
        <v>0</v>
      </c>
      <c r="L302">
        <v>302</v>
      </c>
      <c r="M302">
        <v>1010</v>
      </c>
    </row>
    <row r="303" spans="3:13" x14ac:dyDescent="0.25">
      <c r="C303">
        <f t="shared" ca="1" si="12"/>
        <v>0</v>
      </c>
      <c r="G303">
        <f t="shared" ca="1" si="13"/>
        <v>0</v>
      </c>
      <c r="L303">
        <v>303</v>
      </c>
      <c r="M303">
        <v>1010</v>
      </c>
    </row>
    <row r="304" spans="3:13" x14ac:dyDescent="0.25">
      <c r="C304">
        <f t="shared" ca="1" si="12"/>
        <v>0</v>
      </c>
      <c r="G304">
        <f t="shared" ca="1" si="13"/>
        <v>0</v>
      </c>
      <c r="L304">
        <v>304</v>
      </c>
      <c r="M304">
        <v>1010</v>
      </c>
    </row>
    <row r="305" spans="3:13" x14ac:dyDescent="0.25">
      <c r="C305">
        <f t="shared" ca="1" si="12"/>
        <v>0</v>
      </c>
      <c r="G305">
        <f t="shared" ca="1" si="13"/>
        <v>0</v>
      </c>
      <c r="L305">
        <v>305</v>
      </c>
      <c r="M305">
        <v>1010</v>
      </c>
    </row>
    <row r="306" spans="3:13" x14ac:dyDescent="0.25">
      <c r="C306">
        <f t="shared" ca="1" si="12"/>
        <v>0</v>
      </c>
      <c r="G306">
        <f t="shared" ca="1" si="13"/>
        <v>0</v>
      </c>
      <c r="L306">
        <v>306</v>
      </c>
      <c r="M306">
        <v>1010</v>
      </c>
    </row>
    <row r="307" spans="3:13" x14ac:dyDescent="0.25">
      <c r="C307">
        <f t="shared" ca="1" si="12"/>
        <v>0</v>
      </c>
      <c r="G307">
        <f t="shared" ca="1" si="13"/>
        <v>0</v>
      </c>
      <c r="L307">
        <v>307</v>
      </c>
      <c r="M307">
        <v>1010</v>
      </c>
    </row>
    <row r="308" spans="3:13" x14ac:dyDescent="0.25">
      <c r="C308">
        <f t="shared" ca="1" si="12"/>
        <v>0</v>
      </c>
      <c r="G308">
        <f t="shared" ca="1" si="13"/>
        <v>0</v>
      </c>
      <c r="L308">
        <v>308</v>
      </c>
      <c r="M308">
        <v>1010</v>
      </c>
    </row>
    <row r="309" spans="3:13" x14ac:dyDescent="0.25">
      <c r="C309">
        <f t="shared" ca="1" si="12"/>
        <v>0</v>
      </c>
      <c r="G309">
        <f t="shared" ca="1" si="13"/>
        <v>0</v>
      </c>
      <c r="L309">
        <v>309</v>
      </c>
      <c r="M309">
        <v>1010</v>
      </c>
    </row>
    <row r="310" spans="3:13" x14ac:dyDescent="0.25">
      <c r="C310">
        <f t="shared" ca="1" si="12"/>
        <v>0</v>
      </c>
      <c r="G310">
        <f t="shared" ca="1" si="13"/>
        <v>0</v>
      </c>
      <c r="L310">
        <v>310</v>
      </c>
      <c r="M310">
        <v>1010</v>
      </c>
    </row>
    <row r="311" spans="3:13" x14ac:dyDescent="0.25">
      <c r="C311">
        <f t="shared" ca="1" si="12"/>
        <v>0</v>
      </c>
      <c r="G311">
        <f t="shared" ca="1" si="13"/>
        <v>0</v>
      </c>
      <c r="L311">
        <v>311</v>
      </c>
      <c r="M311">
        <v>1010</v>
      </c>
    </row>
    <row r="312" spans="3:13" x14ac:dyDescent="0.25">
      <c r="C312">
        <f t="shared" ca="1" si="12"/>
        <v>0</v>
      </c>
      <c r="G312">
        <f t="shared" ca="1" si="13"/>
        <v>0</v>
      </c>
      <c r="L312">
        <v>312</v>
      </c>
      <c r="M312">
        <v>1010</v>
      </c>
    </row>
    <row r="313" spans="3:13" x14ac:dyDescent="0.25">
      <c r="C313">
        <f t="shared" ca="1" si="12"/>
        <v>0</v>
      </c>
      <c r="G313">
        <f t="shared" ca="1" si="13"/>
        <v>0</v>
      </c>
      <c r="L313">
        <v>313</v>
      </c>
      <c r="M313">
        <v>1010</v>
      </c>
    </row>
    <row r="314" spans="3:13" x14ac:dyDescent="0.25">
      <c r="C314">
        <f t="shared" ca="1" si="12"/>
        <v>0</v>
      </c>
      <c r="G314">
        <f t="shared" ca="1" si="13"/>
        <v>0</v>
      </c>
      <c r="L314">
        <v>314</v>
      </c>
      <c r="M314">
        <v>1010</v>
      </c>
    </row>
    <row r="315" spans="3:13" x14ac:dyDescent="0.25">
      <c r="C315">
        <f t="shared" ca="1" si="12"/>
        <v>0</v>
      </c>
      <c r="G315">
        <f t="shared" ca="1" si="13"/>
        <v>0</v>
      </c>
      <c r="L315">
        <v>315</v>
      </c>
      <c r="M315">
        <v>1010</v>
      </c>
    </row>
    <row r="316" spans="3:13" x14ac:dyDescent="0.25">
      <c r="C316">
        <f t="shared" ca="1" si="12"/>
        <v>0</v>
      </c>
      <c r="G316">
        <f t="shared" ca="1" si="13"/>
        <v>0</v>
      </c>
      <c r="L316">
        <v>316</v>
      </c>
      <c r="M316">
        <v>1010</v>
      </c>
    </row>
    <row r="317" spans="3:13" x14ac:dyDescent="0.25">
      <c r="C317">
        <f t="shared" ca="1" si="12"/>
        <v>0</v>
      </c>
      <c r="G317">
        <f t="shared" ca="1" si="13"/>
        <v>0</v>
      </c>
      <c r="L317">
        <v>317</v>
      </c>
      <c r="M317">
        <v>1010</v>
      </c>
    </row>
    <row r="318" spans="3:13" x14ac:dyDescent="0.25">
      <c r="C318">
        <f t="shared" ca="1" si="12"/>
        <v>0</v>
      </c>
      <c r="G318">
        <f t="shared" ca="1" si="13"/>
        <v>0</v>
      </c>
      <c r="L318">
        <v>318</v>
      </c>
      <c r="M318">
        <v>1010</v>
      </c>
    </row>
    <row r="319" spans="3:13" x14ac:dyDescent="0.25">
      <c r="C319">
        <f t="shared" ca="1" si="12"/>
        <v>0</v>
      </c>
      <c r="G319">
        <f t="shared" ca="1" si="13"/>
        <v>0</v>
      </c>
      <c r="L319">
        <v>319</v>
      </c>
      <c r="M319">
        <v>1010</v>
      </c>
    </row>
    <row r="320" spans="3:13" x14ac:dyDescent="0.25">
      <c r="C320">
        <f t="shared" ca="1" si="12"/>
        <v>1</v>
      </c>
      <c r="G320">
        <f t="shared" ca="1" si="13"/>
        <v>0</v>
      </c>
      <c r="L320">
        <v>320</v>
      </c>
      <c r="M320">
        <v>1010</v>
      </c>
    </row>
    <row r="321" spans="3:13" x14ac:dyDescent="0.25">
      <c r="C321">
        <f t="shared" ref="C321:C384" ca="1" si="14">IF(RAND()&lt;InfectionRate,1,0)</f>
        <v>0</v>
      </c>
      <c r="G321">
        <f t="shared" ca="1" si="13"/>
        <v>0</v>
      </c>
      <c r="L321">
        <v>321</v>
      </c>
      <c r="M321">
        <v>1010</v>
      </c>
    </row>
    <row r="322" spans="3:13" x14ac:dyDescent="0.25">
      <c r="C322">
        <f t="shared" ca="1" si="14"/>
        <v>0</v>
      </c>
      <c r="G322">
        <f t="shared" ref="G322:G385" ca="1" si="15">SUM(OFFSET($C$1,(ROW()-1)*$D$3,0,$D$3,1))</f>
        <v>0</v>
      </c>
      <c r="L322">
        <v>322</v>
      </c>
      <c r="M322">
        <v>1010</v>
      </c>
    </row>
    <row r="323" spans="3:13" x14ac:dyDescent="0.25">
      <c r="C323">
        <f t="shared" ca="1" si="14"/>
        <v>0</v>
      </c>
      <c r="G323">
        <f t="shared" ca="1" si="15"/>
        <v>0</v>
      </c>
      <c r="L323">
        <v>323</v>
      </c>
      <c r="M323">
        <v>1010</v>
      </c>
    </row>
    <row r="324" spans="3:13" x14ac:dyDescent="0.25">
      <c r="C324">
        <f t="shared" ca="1" si="14"/>
        <v>0</v>
      </c>
      <c r="G324">
        <f t="shared" ca="1" si="15"/>
        <v>0</v>
      </c>
      <c r="L324">
        <v>324</v>
      </c>
      <c r="M324">
        <v>1010</v>
      </c>
    </row>
    <row r="325" spans="3:13" x14ac:dyDescent="0.25">
      <c r="C325">
        <f t="shared" ca="1" si="14"/>
        <v>0</v>
      </c>
      <c r="G325">
        <f t="shared" ca="1" si="15"/>
        <v>0</v>
      </c>
      <c r="L325">
        <v>325</v>
      </c>
      <c r="M325">
        <v>1010</v>
      </c>
    </row>
    <row r="326" spans="3:13" x14ac:dyDescent="0.25">
      <c r="C326">
        <f t="shared" ca="1" si="14"/>
        <v>0</v>
      </c>
      <c r="G326">
        <f t="shared" ca="1" si="15"/>
        <v>0</v>
      </c>
      <c r="L326">
        <v>326</v>
      </c>
      <c r="M326">
        <v>1010</v>
      </c>
    </row>
    <row r="327" spans="3:13" x14ac:dyDescent="0.25">
      <c r="C327">
        <f t="shared" ca="1" si="14"/>
        <v>0</v>
      </c>
      <c r="G327">
        <f t="shared" ca="1" si="15"/>
        <v>0</v>
      </c>
      <c r="L327">
        <v>327</v>
      </c>
      <c r="M327">
        <v>1010</v>
      </c>
    </row>
    <row r="328" spans="3:13" x14ac:dyDescent="0.25">
      <c r="C328">
        <f t="shared" ca="1" si="14"/>
        <v>0</v>
      </c>
      <c r="G328">
        <f t="shared" ca="1" si="15"/>
        <v>0</v>
      </c>
      <c r="L328">
        <v>328</v>
      </c>
      <c r="M328">
        <v>1010</v>
      </c>
    </row>
    <row r="329" spans="3:13" x14ac:dyDescent="0.25">
      <c r="C329">
        <f t="shared" ca="1" si="14"/>
        <v>0</v>
      </c>
      <c r="G329">
        <f t="shared" ca="1" si="15"/>
        <v>0</v>
      </c>
      <c r="L329">
        <v>329</v>
      </c>
      <c r="M329">
        <v>1010</v>
      </c>
    </row>
    <row r="330" spans="3:13" x14ac:dyDescent="0.25">
      <c r="C330">
        <f t="shared" ca="1" si="14"/>
        <v>0</v>
      </c>
      <c r="G330">
        <f t="shared" ca="1" si="15"/>
        <v>0</v>
      </c>
      <c r="L330">
        <v>330</v>
      </c>
      <c r="M330">
        <v>1010</v>
      </c>
    </row>
    <row r="331" spans="3:13" x14ac:dyDescent="0.25">
      <c r="C331">
        <f t="shared" ca="1" si="14"/>
        <v>0</v>
      </c>
      <c r="G331">
        <f t="shared" ca="1" si="15"/>
        <v>0</v>
      </c>
      <c r="L331">
        <v>331</v>
      </c>
      <c r="M331">
        <v>1010</v>
      </c>
    </row>
    <row r="332" spans="3:13" x14ac:dyDescent="0.25">
      <c r="C332">
        <f t="shared" ca="1" si="14"/>
        <v>0</v>
      </c>
      <c r="G332">
        <f t="shared" ca="1" si="15"/>
        <v>0</v>
      </c>
      <c r="L332">
        <v>332</v>
      </c>
      <c r="M332">
        <v>1010</v>
      </c>
    </row>
    <row r="333" spans="3:13" x14ac:dyDescent="0.25">
      <c r="C333">
        <f t="shared" ca="1" si="14"/>
        <v>0</v>
      </c>
      <c r="G333">
        <f t="shared" ca="1" si="15"/>
        <v>0</v>
      </c>
      <c r="L333">
        <v>333</v>
      </c>
      <c r="M333">
        <v>1010</v>
      </c>
    </row>
    <row r="334" spans="3:13" x14ac:dyDescent="0.25">
      <c r="C334">
        <f t="shared" ca="1" si="14"/>
        <v>0</v>
      </c>
      <c r="G334">
        <f t="shared" ca="1" si="15"/>
        <v>0</v>
      </c>
      <c r="L334">
        <v>334</v>
      </c>
      <c r="M334">
        <v>1010</v>
      </c>
    </row>
    <row r="335" spans="3:13" x14ac:dyDescent="0.25">
      <c r="C335">
        <f t="shared" ca="1" si="14"/>
        <v>0</v>
      </c>
      <c r="G335">
        <f t="shared" ca="1" si="15"/>
        <v>0</v>
      </c>
      <c r="L335">
        <v>335</v>
      </c>
      <c r="M335">
        <v>1010</v>
      </c>
    </row>
    <row r="336" spans="3:13" x14ac:dyDescent="0.25">
      <c r="C336">
        <f t="shared" ca="1" si="14"/>
        <v>0</v>
      </c>
      <c r="G336">
        <f t="shared" ca="1" si="15"/>
        <v>0</v>
      </c>
      <c r="L336">
        <v>336</v>
      </c>
      <c r="M336">
        <v>910</v>
      </c>
    </row>
    <row r="337" spans="3:13" x14ac:dyDescent="0.25">
      <c r="C337">
        <f t="shared" ca="1" si="14"/>
        <v>0</v>
      </c>
      <c r="G337">
        <f t="shared" ca="1" si="15"/>
        <v>0</v>
      </c>
      <c r="L337">
        <v>337</v>
      </c>
      <c r="M337">
        <v>910</v>
      </c>
    </row>
    <row r="338" spans="3:13" x14ac:dyDescent="0.25">
      <c r="C338">
        <f t="shared" ca="1" si="14"/>
        <v>0</v>
      </c>
      <c r="G338">
        <f t="shared" ca="1" si="15"/>
        <v>0</v>
      </c>
      <c r="L338">
        <v>338</v>
      </c>
      <c r="M338">
        <v>1010</v>
      </c>
    </row>
    <row r="339" spans="3:13" x14ac:dyDescent="0.25">
      <c r="C339">
        <f t="shared" ca="1" si="14"/>
        <v>0</v>
      </c>
      <c r="G339">
        <f t="shared" ca="1" si="15"/>
        <v>0</v>
      </c>
      <c r="L339">
        <v>339</v>
      </c>
      <c r="M339">
        <v>1010</v>
      </c>
    </row>
    <row r="340" spans="3:13" x14ac:dyDescent="0.25">
      <c r="C340">
        <f t="shared" ca="1" si="14"/>
        <v>1</v>
      </c>
      <c r="G340">
        <f t="shared" ca="1" si="15"/>
        <v>0</v>
      </c>
      <c r="L340">
        <v>340</v>
      </c>
      <c r="M340">
        <v>1010</v>
      </c>
    </row>
    <row r="341" spans="3:13" x14ac:dyDescent="0.25">
      <c r="C341">
        <f t="shared" ca="1" si="14"/>
        <v>0</v>
      </c>
      <c r="G341">
        <f t="shared" ca="1" si="15"/>
        <v>0</v>
      </c>
      <c r="L341">
        <v>341</v>
      </c>
      <c r="M341">
        <v>1010</v>
      </c>
    </row>
    <row r="342" spans="3:13" x14ac:dyDescent="0.25">
      <c r="C342">
        <f t="shared" ca="1" si="14"/>
        <v>0</v>
      </c>
      <c r="G342">
        <f t="shared" ca="1" si="15"/>
        <v>0</v>
      </c>
      <c r="L342">
        <v>342</v>
      </c>
      <c r="M342">
        <v>1010</v>
      </c>
    </row>
    <row r="343" spans="3:13" x14ac:dyDescent="0.25">
      <c r="C343">
        <f t="shared" ca="1" si="14"/>
        <v>0</v>
      </c>
      <c r="G343">
        <f t="shared" ca="1" si="15"/>
        <v>0</v>
      </c>
      <c r="L343">
        <v>343</v>
      </c>
      <c r="M343">
        <v>1010</v>
      </c>
    </row>
    <row r="344" spans="3:13" x14ac:dyDescent="0.25">
      <c r="C344">
        <f t="shared" ca="1" si="14"/>
        <v>1</v>
      </c>
      <c r="G344">
        <f t="shared" ca="1" si="15"/>
        <v>0</v>
      </c>
      <c r="L344">
        <v>344</v>
      </c>
      <c r="M344">
        <v>1010</v>
      </c>
    </row>
    <row r="345" spans="3:13" x14ac:dyDescent="0.25">
      <c r="C345">
        <f t="shared" ca="1" si="14"/>
        <v>0</v>
      </c>
      <c r="G345">
        <f t="shared" ca="1" si="15"/>
        <v>0</v>
      </c>
      <c r="L345">
        <v>345</v>
      </c>
      <c r="M345">
        <v>1010</v>
      </c>
    </row>
    <row r="346" spans="3:13" x14ac:dyDescent="0.25">
      <c r="C346">
        <f t="shared" ca="1" si="14"/>
        <v>0</v>
      </c>
      <c r="G346">
        <f t="shared" ca="1" si="15"/>
        <v>0</v>
      </c>
      <c r="L346">
        <v>346</v>
      </c>
      <c r="M346">
        <v>1010</v>
      </c>
    </row>
    <row r="347" spans="3:13" x14ac:dyDescent="0.25">
      <c r="C347">
        <f t="shared" ca="1" si="14"/>
        <v>0</v>
      </c>
      <c r="G347">
        <f t="shared" ca="1" si="15"/>
        <v>0</v>
      </c>
      <c r="L347">
        <v>347</v>
      </c>
      <c r="M347">
        <v>1010</v>
      </c>
    </row>
    <row r="348" spans="3:13" x14ac:dyDescent="0.25">
      <c r="C348">
        <f t="shared" ca="1" si="14"/>
        <v>0</v>
      </c>
      <c r="G348">
        <f t="shared" ca="1" si="15"/>
        <v>0</v>
      </c>
      <c r="L348">
        <v>348</v>
      </c>
      <c r="M348">
        <v>1010</v>
      </c>
    </row>
    <row r="349" spans="3:13" x14ac:dyDescent="0.25">
      <c r="C349">
        <f t="shared" ca="1" si="14"/>
        <v>0</v>
      </c>
      <c r="G349">
        <f t="shared" ca="1" si="15"/>
        <v>0</v>
      </c>
      <c r="L349">
        <v>349</v>
      </c>
      <c r="M349">
        <v>1010</v>
      </c>
    </row>
    <row r="350" spans="3:13" x14ac:dyDescent="0.25">
      <c r="C350">
        <f t="shared" ca="1" si="14"/>
        <v>0</v>
      </c>
      <c r="G350">
        <f t="shared" ca="1" si="15"/>
        <v>0</v>
      </c>
      <c r="L350">
        <v>350</v>
      </c>
      <c r="M350">
        <v>1010</v>
      </c>
    </row>
    <row r="351" spans="3:13" x14ac:dyDescent="0.25">
      <c r="C351">
        <f t="shared" ca="1" si="14"/>
        <v>0</v>
      </c>
      <c r="G351">
        <f t="shared" ca="1" si="15"/>
        <v>0</v>
      </c>
      <c r="L351">
        <v>351</v>
      </c>
      <c r="M351">
        <v>1010</v>
      </c>
    </row>
    <row r="352" spans="3:13" x14ac:dyDescent="0.25">
      <c r="C352">
        <f t="shared" ca="1" si="14"/>
        <v>0</v>
      </c>
      <c r="G352">
        <f t="shared" ca="1" si="15"/>
        <v>0</v>
      </c>
      <c r="L352">
        <v>352</v>
      </c>
      <c r="M352">
        <v>910</v>
      </c>
    </row>
    <row r="353" spans="3:13" x14ac:dyDescent="0.25">
      <c r="C353">
        <f t="shared" ca="1" si="14"/>
        <v>0</v>
      </c>
      <c r="G353">
        <f t="shared" ca="1" si="15"/>
        <v>0</v>
      </c>
      <c r="L353">
        <v>353</v>
      </c>
      <c r="M353">
        <v>1010</v>
      </c>
    </row>
    <row r="354" spans="3:13" x14ac:dyDescent="0.25">
      <c r="C354">
        <f t="shared" ca="1" si="14"/>
        <v>0</v>
      </c>
      <c r="G354">
        <f t="shared" ca="1" si="15"/>
        <v>0</v>
      </c>
      <c r="L354">
        <v>354</v>
      </c>
      <c r="M354">
        <v>1010</v>
      </c>
    </row>
    <row r="355" spans="3:13" x14ac:dyDescent="0.25">
      <c r="C355">
        <f t="shared" ca="1" si="14"/>
        <v>0</v>
      </c>
      <c r="G355">
        <f t="shared" ca="1" si="15"/>
        <v>0</v>
      </c>
      <c r="L355">
        <v>355</v>
      </c>
      <c r="M355">
        <v>1010</v>
      </c>
    </row>
    <row r="356" spans="3:13" x14ac:dyDescent="0.25">
      <c r="C356">
        <f t="shared" ca="1" si="14"/>
        <v>0</v>
      </c>
      <c r="G356">
        <f t="shared" ca="1" si="15"/>
        <v>0</v>
      </c>
      <c r="L356">
        <v>356</v>
      </c>
      <c r="M356">
        <v>1010</v>
      </c>
    </row>
    <row r="357" spans="3:13" x14ac:dyDescent="0.25">
      <c r="C357">
        <f t="shared" ca="1" si="14"/>
        <v>0</v>
      </c>
      <c r="G357">
        <f t="shared" ca="1" si="15"/>
        <v>0</v>
      </c>
      <c r="L357">
        <v>357</v>
      </c>
      <c r="M357">
        <v>1010</v>
      </c>
    </row>
    <row r="358" spans="3:13" x14ac:dyDescent="0.25">
      <c r="C358">
        <f t="shared" ca="1" si="14"/>
        <v>0</v>
      </c>
      <c r="G358">
        <f t="shared" ca="1" si="15"/>
        <v>0</v>
      </c>
      <c r="L358">
        <v>358</v>
      </c>
      <c r="M358">
        <v>1010</v>
      </c>
    </row>
    <row r="359" spans="3:13" x14ac:dyDescent="0.25">
      <c r="C359">
        <f t="shared" ca="1" si="14"/>
        <v>0</v>
      </c>
      <c r="G359">
        <f t="shared" ca="1" si="15"/>
        <v>0</v>
      </c>
      <c r="L359">
        <v>359</v>
      </c>
      <c r="M359">
        <v>1010</v>
      </c>
    </row>
    <row r="360" spans="3:13" x14ac:dyDescent="0.25">
      <c r="C360">
        <f t="shared" ca="1" si="14"/>
        <v>0</v>
      </c>
      <c r="G360">
        <f t="shared" ca="1" si="15"/>
        <v>0</v>
      </c>
      <c r="L360">
        <v>360</v>
      </c>
      <c r="M360">
        <v>1010</v>
      </c>
    </row>
    <row r="361" spans="3:13" x14ac:dyDescent="0.25">
      <c r="C361">
        <f t="shared" ca="1" si="14"/>
        <v>0</v>
      </c>
      <c r="G361">
        <f t="shared" ca="1" si="15"/>
        <v>0</v>
      </c>
      <c r="L361">
        <v>361</v>
      </c>
      <c r="M361">
        <v>1010</v>
      </c>
    </row>
    <row r="362" spans="3:13" x14ac:dyDescent="0.25">
      <c r="C362">
        <f t="shared" ca="1" si="14"/>
        <v>0</v>
      </c>
      <c r="G362">
        <f t="shared" ca="1" si="15"/>
        <v>0</v>
      </c>
      <c r="L362">
        <v>362</v>
      </c>
      <c r="M362">
        <v>1010</v>
      </c>
    </row>
    <row r="363" spans="3:13" x14ac:dyDescent="0.25">
      <c r="C363">
        <f t="shared" ca="1" si="14"/>
        <v>0</v>
      </c>
      <c r="G363">
        <f t="shared" ca="1" si="15"/>
        <v>0</v>
      </c>
      <c r="L363">
        <v>363</v>
      </c>
      <c r="M363">
        <v>1010</v>
      </c>
    </row>
    <row r="364" spans="3:13" x14ac:dyDescent="0.25">
      <c r="C364">
        <f t="shared" ca="1" si="14"/>
        <v>0</v>
      </c>
      <c r="G364">
        <f t="shared" ca="1" si="15"/>
        <v>0</v>
      </c>
      <c r="L364">
        <v>364</v>
      </c>
      <c r="M364">
        <v>1010</v>
      </c>
    </row>
    <row r="365" spans="3:13" x14ac:dyDescent="0.25">
      <c r="C365">
        <f t="shared" ca="1" si="14"/>
        <v>0</v>
      </c>
      <c r="G365">
        <f t="shared" ca="1" si="15"/>
        <v>0</v>
      </c>
      <c r="L365">
        <v>365</v>
      </c>
      <c r="M365">
        <v>1010</v>
      </c>
    </row>
    <row r="366" spans="3:13" x14ac:dyDescent="0.25">
      <c r="C366">
        <f t="shared" ca="1" si="14"/>
        <v>0</v>
      </c>
      <c r="G366">
        <f t="shared" ca="1" si="15"/>
        <v>0</v>
      </c>
      <c r="L366">
        <v>366</v>
      </c>
      <c r="M366">
        <v>1010</v>
      </c>
    </row>
    <row r="367" spans="3:13" x14ac:dyDescent="0.25">
      <c r="C367">
        <f t="shared" ca="1" si="14"/>
        <v>0</v>
      </c>
      <c r="G367">
        <f t="shared" ca="1" si="15"/>
        <v>0</v>
      </c>
      <c r="L367">
        <v>367</v>
      </c>
      <c r="M367">
        <v>1010</v>
      </c>
    </row>
    <row r="368" spans="3:13" x14ac:dyDescent="0.25">
      <c r="C368">
        <f t="shared" ca="1" si="14"/>
        <v>0</v>
      </c>
      <c r="G368">
        <f t="shared" ca="1" si="15"/>
        <v>0</v>
      </c>
      <c r="L368">
        <v>368</v>
      </c>
      <c r="M368">
        <v>1010</v>
      </c>
    </row>
    <row r="369" spans="3:13" x14ac:dyDescent="0.25">
      <c r="C369">
        <f t="shared" ca="1" si="14"/>
        <v>0</v>
      </c>
      <c r="G369">
        <f t="shared" ca="1" si="15"/>
        <v>0</v>
      </c>
      <c r="L369">
        <v>369</v>
      </c>
      <c r="M369">
        <v>1010</v>
      </c>
    </row>
    <row r="370" spans="3:13" x14ac:dyDescent="0.25">
      <c r="C370">
        <f t="shared" ca="1" si="14"/>
        <v>0</v>
      </c>
      <c r="G370">
        <f t="shared" ca="1" si="15"/>
        <v>0</v>
      </c>
      <c r="L370">
        <v>370</v>
      </c>
      <c r="M370">
        <v>1010</v>
      </c>
    </row>
    <row r="371" spans="3:13" x14ac:dyDescent="0.25">
      <c r="C371">
        <f t="shared" ca="1" si="14"/>
        <v>0</v>
      </c>
      <c r="G371">
        <f t="shared" ca="1" si="15"/>
        <v>0</v>
      </c>
      <c r="L371">
        <v>371</v>
      </c>
      <c r="M371">
        <v>910</v>
      </c>
    </row>
    <row r="372" spans="3:13" x14ac:dyDescent="0.25">
      <c r="C372">
        <f t="shared" ca="1" si="14"/>
        <v>0</v>
      </c>
      <c r="G372">
        <f t="shared" ca="1" si="15"/>
        <v>0</v>
      </c>
      <c r="L372">
        <v>372</v>
      </c>
      <c r="M372">
        <v>1010</v>
      </c>
    </row>
    <row r="373" spans="3:13" x14ac:dyDescent="0.25">
      <c r="C373">
        <f t="shared" ca="1" si="14"/>
        <v>0</v>
      </c>
      <c r="G373">
        <f t="shared" ca="1" si="15"/>
        <v>0</v>
      </c>
      <c r="L373">
        <v>373</v>
      </c>
      <c r="M373">
        <v>1010</v>
      </c>
    </row>
    <row r="374" spans="3:13" x14ac:dyDescent="0.25">
      <c r="C374">
        <f t="shared" ca="1" si="14"/>
        <v>0</v>
      </c>
      <c r="G374">
        <f t="shared" ca="1" si="15"/>
        <v>0</v>
      </c>
      <c r="L374">
        <v>374</v>
      </c>
      <c r="M374">
        <v>1010</v>
      </c>
    </row>
    <row r="375" spans="3:13" x14ac:dyDescent="0.25">
      <c r="C375">
        <f t="shared" ca="1" si="14"/>
        <v>0</v>
      </c>
      <c r="G375">
        <f t="shared" ca="1" si="15"/>
        <v>0</v>
      </c>
      <c r="L375">
        <v>375</v>
      </c>
      <c r="M375">
        <v>910</v>
      </c>
    </row>
    <row r="376" spans="3:13" x14ac:dyDescent="0.25">
      <c r="C376">
        <f t="shared" ca="1" si="14"/>
        <v>1</v>
      </c>
      <c r="G376">
        <f t="shared" ca="1" si="15"/>
        <v>0</v>
      </c>
      <c r="L376">
        <v>376</v>
      </c>
      <c r="M376">
        <v>1010</v>
      </c>
    </row>
    <row r="377" spans="3:13" x14ac:dyDescent="0.25">
      <c r="C377">
        <f t="shared" ca="1" si="14"/>
        <v>0</v>
      </c>
      <c r="G377">
        <f t="shared" ca="1" si="15"/>
        <v>0</v>
      </c>
      <c r="L377">
        <v>377</v>
      </c>
      <c r="M377">
        <v>1010</v>
      </c>
    </row>
    <row r="378" spans="3:13" x14ac:dyDescent="0.25">
      <c r="C378">
        <f t="shared" ca="1" si="14"/>
        <v>0</v>
      </c>
      <c r="G378">
        <f t="shared" ca="1" si="15"/>
        <v>0</v>
      </c>
      <c r="L378">
        <v>378</v>
      </c>
      <c r="M378">
        <v>1010</v>
      </c>
    </row>
    <row r="379" spans="3:13" x14ac:dyDescent="0.25">
      <c r="C379">
        <f t="shared" ca="1" si="14"/>
        <v>0</v>
      </c>
      <c r="G379">
        <f t="shared" ca="1" si="15"/>
        <v>0</v>
      </c>
      <c r="L379">
        <v>379</v>
      </c>
      <c r="M379">
        <v>1010</v>
      </c>
    </row>
    <row r="380" spans="3:13" x14ac:dyDescent="0.25">
      <c r="C380">
        <f t="shared" ca="1" si="14"/>
        <v>0</v>
      </c>
      <c r="G380">
        <f t="shared" ca="1" si="15"/>
        <v>0</v>
      </c>
      <c r="L380">
        <v>380</v>
      </c>
      <c r="M380">
        <v>1010</v>
      </c>
    </row>
    <row r="381" spans="3:13" x14ac:dyDescent="0.25">
      <c r="C381">
        <f t="shared" ca="1" si="14"/>
        <v>0</v>
      </c>
      <c r="G381">
        <f t="shared" ca="1" si="15"/>
        <v>0</v>
      </c>
      <c r="L381">
        <v>381</v>
      </c>
      <c r="M381">
        <v>1010</v>
      </c>
    </row>
    <row r="382" spans="3:13" x14ac:dyDescent="0.25">
      <c r="C382">
        <f t="shared" ca="1" si="14"/>
        <v>0</v>
      </c>
      <c r="G382">
        <f t="shared" ca="1" si="15"/>
        <v>0</v>
      </c>
      <c r="L382">
        <v>382</v>
      </c>
      <c r="M382">
        <v>1010</v>
      </c>
    </row>
    <row r="383" spans="3:13" x14ac:dyDescent="0.25">
      <c r="C383">
        <f t="shared" ca="1" si="14"/>
        <v>0</v>
      </c>
      <c r="G383">
        <f t="shared" ca="1" si="15"/>
        <v>0</v>
      </c>
      <c r="L383">
        <v>383</v>
      </c>
      <c r="M383">
        <v>910</v>
      </c>
    </row>
    <row r="384" spans="3:13" x14ac:dyDescent="0.25">
      <c r="C384">
        <f t="shared" ca="1" si="14"/>
        <v>0</v>
      </c>
      <c r="G384">
        <f t="shared" ca="1" si="15"/>
        <v>0</v>
      </c>
      <c r="L384">
        <v>384</v>
      </c>
      <c r="M384">
        <v>1010</v>
      </c>
    </row>
    <row r="385" spans="3:13" x14ac:dyDescent="0.25">
      <c r="C385">
        <f t="shared" ref="C385:C448" ca="1" si="16">IF(RAND()&lt;InfectionRate,1,0)</f>
        <v>0</v>
      </c>
      <c r="G385">
        <f t="shared" ca="1" si="15"/>
        <v>0</v>
      </c>
      <c r="L385">
        <v>385</v>
      </c>
      <c r="M385">
        <v>1010</v>
      </c>
    </row>
    <row r="386" spans="3:13" x14ac:dyDescent="0.25">
      <c r="C386">
        <f t="shared" ca="1" si="16"/>
        <v>0</v>
      </c>
      <c r="G386">
        <f t="shared" ref="G386:G449" ca="1" si="17">SUM(OFFSET($C$1,(ROW()-1)*$D$3,0,$D$3,1))</f>
        <v>0</v>
      </c>
      <c r="L386">
        <v>386</v>
      </c>
      <c r="M386">
        <v>1010</v>
      </c>
    </row>
    <row r="387" spans="3:13" x14ac:dyDescent="0.25">
      <c r="C387">
        <f t="shared" ca="1" si="16"/>
        <v>0</v>
      </c>
      <c r="G387">
        <f t="shared" ca="1" si="17"/>
        <v>0</v>
      </c>
      <c r="L387">
        <v>387</v>
      </c>
      <c r="M387">
        <v>1010</v>
      </c>
    </row>
    <row r="388" spans="3:13" x14ac:dyDescent="0.25">
      <c r="C388">
        <f t="shared" ca="1" si="16"/>
        <v>0</v>
      </c>
      <c r="G388">
        <f t="shared" ca="1" si="17"/>
        <v>0</v>
      </c>
      <c r="L388">
        <v>388</v>
      </c>
      <c r="M388">
        <v>1010</v>
      </c>
    </row>
    <row r="389" spans="3:13" x14ac:dyDescent="0.25">
      <c r="C389">
        <f t="shared" ca="1" si="16"/>
        <v>0</v>
      </c>
      <c r="G389">
        <f t="shared" ca="1" si="17"/>
        <v>0</v>
      </c>
      <c r="L389">
        <v>389</v>
      </c>
      <c r="M389">
        <v>1010</v>
      </c>
    </row>
    <row r="390" spans="3:13" x14ac:dyDescent="0.25">
      <c r="C390">
        <f t="shared" ca="1" si="16"/>
        <v>0</v>
      </c>
      <c r="G390">
        <f t="shared" ca="1" si="17"/>
        <v>0</v>
      </c>
      <c r="L390">
        <v>390</v>
      </c>
      <c r="M390">
        <v>1010</v>
      </c>
    </row>
    <row r="391" spans="3:13" x14ac:dyDescent="0.25">
      <c r="C391">
        <f t="shared" ca="1" si="16"/>
        <v>1</v>
      </c>
      <c r="G391">
        <f t="shared" ca="1" si="17"/>
        <v>0</v>
      </c>
      <c r="L391">
        <v>391</v>
      </c>
      <c r="M391">
        <v>1010</v>
      </c>
    </row>
    <row r="392" spans="3:13" x14ac:dyDescent="0.25">
      <c r="C392">
        <f t="shared" ca="1" si="16"/>
        <v>0</v>
      </c>
      <c r="G392">
        <f t="shared" ca="1" si="17"/>
        <v>0</v>
      </c>
      <c r="L392">
        <v>392</v>
      </c>
      <c r="M392">
        <v>910</v>
      </c>
    </row>
    <row r="393" spans="3:13" x14ac:dyDescent="0.25">
      <c r="C393">
        <f t="shared" ca="1" si="16"/>
        <v>0</v>
      </c>
      <c r="G393">
        <f t="shared" ca="1" si="17"/>
        <v>0</v>
      </c>
      <c r="L393">
        <v>393</v>
      </c>
      <c r="M393">
        <v>1010</v>
      </c>
    </row>
    <row r="394" spans="3:13" x14ac:dyDescent="0.25">
      <c r="C394">
        <f t="shared" ca="1" si="16"/>
        <v>0</v>
      </c>
      <c r="G394">
        <f t="shared" ca="1" si="17"/>
        <v>0</v>
      </c>
      <c r="L394">
        <v>394</v>
      </c>
      <c r="M394">
        <v>1010</v>
      </c>
    </row>
    <row r="395" spans="3:13" x14ac:dyDescent="0.25">
      <c r="C395">
        <f t="shared" ca="1" si="16"/>
        <v>0</v>
      </c>
      <c r="G395">
        <f t="shared" ca="1" si="17"/>
        <v>0</v>
      </c>
      <c r="L395">
        <v>395</v>
      </c>
      <c r="M395">
        <v>1010</v>
      </c>
    </row>
    <row r="396" spans="3:13" x14ac:dyDescent="0.25">
      <c r="C396">
        <f t="shared" ca="1" si="16"/>
        <v>0</v>
      </c>
      <c r="G396">
        <f t="shared" ca="1" si="17"/>
        <v>0</v>
      </c>
      <c r="L396">
        <v>396</v>
      </c>
      <c r="M396">
        <v>1010</v>
      </c>
    </row>
    <row r="397" spans="3:13" x14ac:dyDescent="0.25">
      <c r="C397">
        <f t="shared" ca="1" si="16"/>
        <v>0</v>
      </c>
      <c r="G397">
        <f t="shared" ca="1" si="17"/>
        <v>0</v>
      </c>
      <c r="L397">
        <v>397</v>
      </c>
      <c r="M397">
        <v>1010</v>
      </c>
    </row>
    <row r="398" spans="3:13" x14ac:dyDescent="0.25">
      <c r="C398">
        <f t="shared" ca="1" si="16"/>
        <v>0</v>
      </c>
      <c r="G398">
        <f t="shared" ca="1" si="17"/>
        <v>0</v>
      </c>
      <c r="L398">
        <v>398</v>
      </c>
      <c r="M398">
        <v>1010</v>
      </c>
    </row>
    <row r="399" spans="3:13" x14ac:dyDescent="0.25">
      <c r="C399">
        <f t="shared" ca="1" si="16"/>
        <v>0</v>
      </c>
      <c r="G399">
        <f t="shared" ca="1" si="17"/>
        <v>0</v>
      </c>
      <c r="L399">
        <v>399</v>
      </c>
      <c r="M399">
        <v>1010</v>
      </c>
    </row>
    <row r="400" spans="3:13" x14ac:dyDescent="0.25">
      <c r="C400">
        <f t="shared" ca="1" si="16"/>
        <v>0</v>
      </c>
      <c r="G400">
        <f t="shared" ca="1" si="17"/>
        <v>0</v>
      </c>
      <c r="L400">
        <v>400</v>
      </c>
      <c r="M400">
        <v>1010</v>
      </c>
    </row>
    <row r="401" spans="3:7" x14ac:dyDescent="0.25">
      <c r="C401">
        <f t="shared" ca="1" si="16"/>
        <v>0</v>
      </c>
      <c r="G401">
        <f t="shared" ca="1" si="17"/>
        <v>0</v>
      </c>
    </row>
    <row r="402" spans="3:7" x14ac:dyDescent="0.25">
      <c r="C402">
        <f t="shared" ca="1" si="16"/>
        <v>0</v>
      </c>
      <c r="G402">
        <f t="shared" ca="1" si="17"/>
        <v>0</v>
      </c>
    </row>
    <row r="403" spans="3:7" x14ac:dyDescent="0.25">
      <c r="C403">
        <f t="shared" ca="1" si="16"/>
        <v>0</v>
      </c>
      <c r="G403">
        <f t="shared" ca="1" si="17"/>
        <v>0</v>
      </c>
    </row>
    <row r="404" spans="3:7" x14ac:dyDescent="0.25">
      <c r="C404">
        <f t="shared" ca="1" si="16"/>
        <v>0</v>
      </c>
      <c r="G404">
        <f t="shared" ca="1" si="17"/>
        <v>0</v>
      </c>
    </row>
    <row r="405" spans="3:7" x14ac:dyDescent="0.25">
      <c r="C405">
        <f t="shared" ca="1" si="16"/>
        <v>0</v>
      </c>
      <c r="G405">
        <f t="shared" ca="1" si="17"/>
        <v>0</v>
      </c>
    </row>
    <row r="406" spans="3:7" x14ac:dyDescent="0.25">
      <c r="C406">
        <f t="shared" ca="1" si="16"/>
        <v>0</v>
      </c>
      <c r="G406">
        <f t="shared" ca="1" si="17"/>
        <v>0</v>
      </c>
    </row>
    <row r="407" spans="3:7" x14ac:dyDescent="0.25">
      <c r="C407">
        <f t="shared" ca="1" si="16"/>
        <v>0</v>
      </c>
      <c r="G407">
        <f t="shared" ca="1" si="17"/>
        <v>0</v>
      </c>
    </row>
    <row r="408" spans="3:7" x14ac:dyDescent="0.25">
      <c r="C408">
        <f t="shared" ca="1" si="16"/>
        <v>0</v>
      </c>
      <c r="G408">
        <f t="shared" ca="1" si="17"/>
        <v>0</v>
      </c>
    </row>
    <row r="409" spans="3:7" x14ac:dyDescent="0.25">
      <c r="C409">
        <f t="shared" ca="1" si="16"/>
        <v>0</v>
      </c>
      <c r="G409">
        <f t="shared" ca="1" si="17"/>
        <v>0</v>
      </c>
    </row>
    <row r="410" spans="3:7" x14ac:dyDescent="0.25">
      <c r="C410">
        <f t="shared" ca="1" si="16"/>
        <v>1</v>
      </c>
      <c r="G410">
        <f t="shared" ca="1" si="17"/>
        <v>0</v>
      </c>
    </row>
    <row r="411" spans="3:7" x14ac:dyDescent="0.25">
      <c r="C411">
        <f t="shared" ca="1" si="16"/>
        <v>0</v>
      </c>
      <c r="G411">
        <f t="shared" ca="1" si="17"/>
        <v>0</v>
      </c>
    </row>
    <row r="412" spans="3:7" x14ac:dyDescent="0.25">
      <c r="C412">
        <f t="shared" ca="1" si="16"/>
        <v>0</v>
      </c>
      <c r="G412">
        <f t="shared" ca="1" si="17"/>
        <v>0</v>
      </c>
    </row>
    <row r="413" spans="3:7" x14ac:dyDescent="0.25">
      <c r="C413">
        <f t="shared" ca="1" si="16"/>
        <v>0</v>
      </c>
      <c r="G413">
        <f t="shared" ca="1" si="17"/>
        <v>0</v>
      </c>
    </row>
    <row r="414" spans="3:7" x14ac:dyDescent="0.25">
      <c r="C414">
        <f t="shared" ca="1" si="16"/>
        <v>0</v>
      </c>
      <c r="G414">
        <f t="shared" ca="1" si="17"/>
        <v>0</v>
      </c>
    </row>
    <row r="415" spans="3:7" x14ac:dyDescent="0.25">
      <c r="C415">
        <f t="shared" ca="1" si="16"/>
        <v>0</v>
      </c>
      <c r="G415">
        <f t="shared" ca="1" si="17"/>
        <v>0</v>
      </c>
    </row>
    <row r="416" spans="3:7" x14ac:dyDescent="0.25">
      <c r="C416">
        <f t="shared" ca="1" si="16"/>
        <v>0</v>
      </c>
      <c r="G416">
        <f t="shared" ca="1" si="17"/>
        <v>0</v>
      </c>
    </row>
    <row r="417" spans="3:7" x14ac:dyDescent="0.25">
      <c r="C417">
        <f t="shared" ca="1" si="16"/>
        <v>0</v>
      </c>
      <c r="G417">
        <f t="shared" ca="1" si="17"/>
        <v>0</v>
      </c>
    </row>
    <row r="418" spans="3:7" x14ac:dyDescent="0.25">
      <c r="C418">
        <f t="shared" ca="1" si="16"/>
        <v>0</v>
      </c>
      <c r="G418">
        <f t="shared" ca="1" si="17"/>
        <v>0</v>
      </c>
    </row>
    <row r="419" spans="3:7" x14ac:dyDescent="0.25">
      <c r="C419">
        <f t="shared" ca="1" si="16"/>
        <v>0</v>
      </c>
      <c r="G419">
        <f t="shared" ca="1" si="17"/>
        <v>0</v>
      </c>
    </row>
    <row r="420" spans="3:7" x14ac:dyDescent="0.25">
      <c r="C420">
        <f t="shared" ca="1" si="16"/>
        <v>0</v>
      </c>
      <c r="G420">
        <f t="shared" ca="1" si="17"/>
        <v>0</v>
      </c>
    </row>
    <row r="421" spans="3:7" x14ac:dyDescent="0.25">
      <c r="C421">
        <f t="shared" ca="1" si="16"/>
        <v>0</v>
      </c>
      <c r="G421">
        <f t="shared" ca="1" si="17"/>
        <v>0</v>
      </c>
    </row>
    <row r="422" spans="3:7" x14ac:dyDescent="0.25">
      <c r="C422">
        <f t="shared" ca="1" si="16"/>
        <v>0</v>
      </c>
      <c r="G422">
        <f t="shared" ca="1" si="17"/>
        <v>0</v>
      </c>
    </row>
    <row r="423" spans="3:7" x14ac:dyDescent="0.25">
      <c r="C423">
        <f t="shared" ca="1" si="16"/>
        <v>0</v>
      </c>
      <c r="G423">
        <f t="shared" ca="1" si="17"/>
        <v>0</v>
      </c>
    </row>
    <row r="424" spans="3:7" x14ac:dyDescent="0.25">
      <c r="C424">
        <f t="shared" ca="1" si="16"/>
        <v>0</v>
      </c>
      <c r="G424">
        <f t="shared" ca="1" si="17"/>
        <v>0</v>
      </c>
    </row>
    <row r="425" spans="3:7" x14ac:dyDescent="0.25">
      <c r="C425">
        <f t="shared" ca="1" si="16"/>
        <v>0</v>
      </c>
      <c r="G425">
        <f t="shared" ca="1" si="17"/>
        <v>0</v>
      </c>
    </row>
    <row r="426" spans="3:7" x14ac:dyDescent="0.25">
      <c r="C426">
        <f t="shared" ca="1" si="16"/>
        <v>1</v>
      </c>
      <c r="G426">
        <f t="shared" ca="1" si="17"/>
        <v>0</v>
      </c>
    </row>
    <row r="427" spans="3:7" x14ac:dyDescent="0.25">
      <c r="C427">
        <f t="shared" ca="1" si="16"/>
        <v>0</v>
      </c>
      <c r="G427">
        <f t="shared" ca="1" si="17"/>
        <v>0</v>
      </c>
    </row>
    <row r="428" spans="3:7" x14ac:dyDescent="0.25">
      <c r="C428">
        <f t="shared" ca="1" si="16"/>
        <v>0</v>
      </c>
      <c r="G428">
        <f t="shared" ca="1" si="17"/>
        <v>0</v>
      </c>
    </row>
    <row r="429" spans="3:7" x14ac:dyDescent="0.25">
      <c r="C429">
        <f t="shared" ca="1" si="16"/>
        <v>1</v>
      </c>
      <c r="G429">
        <f t="shared" ca="1" si="17"/>
        <v>0</v>
      </c>
    </row>
    <row r="430" spans="3:7" x14ac:dyDescent="0.25">
      <c r="C430">
        <f t="shared" ca="1" si="16"/>
        <v>1</v>
      </c>
      <c r="G430">
        <f t="shared" ca="1" si="17"/>
        <v>0</v>
      </c>
    </row>
    <row r="431" spans="3:7" x14ac:dyDescent="0.25">
      <c r="C431">
        <f t="shared" ca="1" si="16"/>
        <v>0</v>
      </c>
      <c r="G431">
        <f t="shared" ca="1" si="17"/>
        <v>0</v>
      </c>
    </row>
    <row r="432" spans="3:7" x14ac:dyDescent="0.25">
      <c r="C432">
        <f t="shared" ca="1" si="16"/>
        <v>0</v>
      </c>
      <c r="G432">
        <f t="shared" ca="1" si="17"/>
        <v>0</v>
      </c>
    </row>
    <row r="433" spans="3:7" x14ac:dyDescent="0.25">
      <c r="C433">
        <f t="shared" ca="1" si="16"/>
        <v>0</v>
      </c>
      <c r="G433">
        <f t="shared" ca="1" si="17"/>
        <v>0</v>
      </c>
    </row>
    <row r="434" spans="3:7" x14ac:dyDescent="0.25">
      <c r="C434">
        <f t="shared" ca="1" si="16"/>
        <v>0</v>
      </c>
      <c r="G434">
        <f t="shared" ca="1" si="17"/>
        <v>0</v>
      </c>
    </row>
    <row r="435" spans="3:7" x14ac:dyDescent="0.25">
      <c r="C435">
        <f t="shared" ca="1" si="16"/>
        <v>0</v>
      </c>
      <c r="G435">
        <f t="shared" ca="1" si="17"/>
        <v>0</v>
      </c>
    </row>
    <row r="436" spans="3:7" x14ac:dyDescent="0.25">
      <c r="C436">
        <f t="shared" ca="1" si="16"/>
        <v>0</v>
      </c>
      <c r="G436">
        <f t="shared" ca="1" si="17"/>
        <v>0</v>
      </c>
    </row>
    <row r="437" spans="3:7" x14ac:dyDescent="0.25">
      <c r="C437">
        <f t="shared" ca="1" si="16"/>
        <v>0</v>
      </c>
      <c r="G437">
        <f t="shared" ca="1" si="17"/>
        <v>0</v>
      </c>
    </row>
    <row r="438" spans="3:7" x14ac:dyDescent="0.25">
      <c r="C438">
        <f t="shared" ca="1" si="16"/>
        <v>0</v>
      </c>
      <c r="G438">
        <f t="shared" ca="1" si="17"/>
        <v>0</v>
      </c>
    </row>
    <row r="439" spans="3:7" x14ac:dyDescent="0.25">
      <c r="C439">
        <f t="shared" ca="1" si="16"/>
        <v>0</v>
      </c>
      <c r="G439">
        <f t="shared" ca="1" si="17"/>
        <v>0</v>
      </c>
    </row>
    <row r="440" spans="3:7" x14ac:dyDescent="0.25">
      <c r="C440">
        <f t="shared" ca="1" si="16"/>
        <v>0</v>
      </c>
      <c r="G440">
        <f t="shared" ca="1" si="17"/>
        <v>0</v>
      </c>
    </row>
    <row r="441" spans="3:7" x14ac:dyDescent="0.25">
      <c r="C441">
        <f t="shared" ca="1" si="16"/>
        <v>0</v>
      </c>
      <c r="G441">
        <f t="shared" ca="1" si="17"/>
        <v>0</v>
      </c>
    </row>
    <row r="442" spans="3:7" x14ac:dyDescent="0.25">
      <c r="C442">
        <f t="shared" ca="1" si="16"/>
        <v>0</v>
      </c>
      <c r="G442">
        <f t="shared" ca="1" si="17"/>
        <v>0</v>
      </c>
    </row>
    <row r="443" spans="3:7" x14ac:dyDescent="0.25">
      <c r="C443">
        <f t="shared" ca="1" si="16"/>
        <v>0</v>
      </c>
      <c r="G443">
        <f t="shared" ca="1" si="17"/>
        <v>0</v>
      </c>
    </row>
    <row r="444" spans="3:7" x14ac:dyDescent="0.25">
      <c r="C444">
        <f t="shared" ca="1" si="16"/>
        <v>0</v>
      </c>
      <c r="G444">
        <f t="shared" ca="1" si="17"/>
        <v>0</v>
      </c>
    </row>
    <row r="445" spans="3:7" x14ac:dyDescent="0.25">
      <c r="C445">
        <f t="shared" ca="1" si="16"/>
        <v>0</v>
      </c>
      <c r="G445">
        <f t="shared" ca="1" si="17"/>
        <v>0</v>
      </c>
    </row>
    <row r="446" spans="3:7" x14ac:dyDescent="0.25">
      <c r="C446">
        <f t="shared" ca="1" si="16"/>
        <v>0</v>
      </c>
      <c r="G446">
        <f t="shared" ca="1" si="17"/>
        <v>0</v>
      </c>
    </row>
    <row r="447" spans="3:7" x14ac:dyDescent="0.25">
      <c r="C447">
        <f t="shared" ca="1" si="16"/>
        <v>0</v>
      </c>
      <c r="G447">
        <f t="shared" ca="1" si="17"/>
        <v>0</v>
      </c>
    </row>
    <row r="448" spans="3:7" x14ac:dyDescent="0.25">
      <c r="C448">
        <f t="shared" ca="1" si="16"/>
        <v>0</v>
      </c>
      <c r="G448">
        <f t="shared" ca="1" si="17"/>
        <v>0</v>
      </c>
    </row>
    <row r="449" spans="3:7" x14ac:dyDescent="0.25">
      <c r="C449">
        <f t="shared" ref="C449:C512" ca="1" si="18">IF(RAND()&lt;InfectionRate,1,0)</f>
        <v>0</v>
      </c>
      <c r="G449">
        <f t="shared" ca="1" si="17"/>
        <v>0</v>
      </c>
    </row>
    <row r="450" spans="3:7" x14ac:dyDescent="0.25">
      <c r="C450">
        <f t="shared" ca="1" si="18"/>
        <v>0</v>
      </c>
      <c r="G450">
        <f t="shared" ref="G450:G513" ca="1" si="19">SUM(OFFSET($C$1,(ROW()-1)*$D$3,0,$D$3,1))</f>
        <v>0</v>
      </c>
    </row>
    <row r="451" spans="3:7" x14ac:dyDescent="0.25">
      <c r="C451">
        <f t="shared" ca="1" si="18"/>
        <v>0</v>
      </c>
      <c r="G451">
        <f t="shared" ca="1" si="19"/>
        <v>0</v>
      </c>
    </row>
    <row r="452" spans="3:7" x14ac:dyDescent="0.25">
      <c r="C452">
        <f t="shared" ca="1" si="18"/>
        <v>1</v>
      </c>
      <c r="G452">
        <f t="shared" ca="1" si="19"/>
        <v>0</v>
      </c>
    </row>
    <row r="453" spans="3:7" x14ac:dyDescent="0.25">
      <c r="C453">
        <f t="shared" ca="1" si="18"/>
        <v>0</v>
      </c>
      <c r="G453">
        <f t="shared" ca="1" si="19"/>
        <v>0</v>
      </c>
    </row>
    <row r="454" spans="3:7" x14ac:dyDescent="0.25">
      <c r="C454">
        <f t="shared" ca="1" si="18"/>
        <v>0</v>
      </c>
      <c r="G454">
        <f t="shared" ca="1" si="19"/>
        <v>0</v>
      </c>
    </row>
    <row r="455" spans="3:7" x14ac:dyDescent="0.25">
      <c r="C455">
        <f t="shared" ca="1" si="18"/>
        <v>0</v>
      </c>
      <c r="G455">
        <f t="shared" ca="1" si="19"/>
        <v>0</v>
      </c>
    </row>
    <row r="456" spans="3:7" x14ac:dyDescent="0.25">
      <c r="C456">
        <f t="shared" ca="1" si="18"/>
        <v>0</v>
      </c>
      <c r="G456">
        <f t="shared" ca="1" si="19"/>
        <v>0</v>
      </c>
    </row>
    <row r="457" spans="3:7" x14ac:dyDescent="0.25">
      <c r="C457">
        <f t="shared" ca="1" si="18"/>
        <v>0</v>
      </c>
      <c r="G457">
        <f t="shared" ca="1" si="19"/>
        <v>0</v>
      </c>
    </row>
    <row r="458" spans="3:7" x14ac:dyDescent="0.25">
      <c r="C458">
        <f t="shared" ca="1" si="18"/>
        <v>0</v>
      </c>
      <c r="G458">
        <f t="shared" ca="1" si="19"/>
        <v>0</v>
      </c>
    </row>
    <row r="459" spans="3:7" x14ac:dyDescent="0.25">
      <c r="C459">
        <f t="shared" ca="1" si="18"/>
        <v>0</v>
      </c>
      <c r="G459">
        <f t="shared" ca="1" si="19"/>
        <v>0</v>
      </c>
    </row>
    <row r="460" spans="3:7" x14ac:dyDescent="0.25">
      <c r="C460">
        <f t="shared" ca="1" si="18"/>
        <v>0</v>
      </c>
      <c r="G460">
        <f t="shared" ca="1" si="19"/>
        <v>0</v>
      </c>
    </row>
    <row r="461" spans="3:7" x14ac:dyDescent="0.25">
      <c r="C461">
        <f t="shared" ca="1" si="18"/>
        <v>0</v>
      </c>
      <c r="G461">
        <f t="shared" ca="1" si="19"/>
        <v>0</v>
      </c>
    </row>
    <row r="462" spans="3:7" x14ac:dyDescent="0.25">
      <c r="C462">
        <f t="shared" ca="1" si="18"/>
        <v>0</v>
      </c>
      <c r="G462">
        <f t="shared" ca="1" si="19"/>
        <v>0</v>
      </c>
    </row>
    <row r="463" spans="3:7" x14ac:dyDescent="0.25">
      <c r="C463">
        <f t="shared" ca="1" si="18"/>
        <v>0</v>
      </c>
      <c r="G463">
        <f t="shared" ca="1" si="19"/>
        <v>0</v>
      </c>
    </row>
    <row r="464" spans="3:7" x14ac:dyDescent="0.25">
      <c r="C464">
        <f t="shared" ca="1" si="18"/>
        <v>0</v>
      </c>
      <c r="G464">
        <f t="shared" ca="1" si="19"/>
        <v>0</v>
      </c>
    </row>
    <row r="465" spans="3:7" x14ac:dyDescent="0.25">
      <c r="C465">
        <f t="shared" ca="1" si="18"/>
        <v>0</v>
      </c>
      <c r="G465">
        <f t="shared" ca="1" si="19"/>
        <v>0</v>
      </c>
    </row>
    <row r="466" spans="3:7" x14ac:dyDescent="0.25">
      <c r="C466">
        <f t="shared" ca="1" si="18"/>
        <v>0</v>
      </c>
      <c r="G466">
        <f t="shared" ca="1" si="19"/>
        <v>0</v>
      </c>
    </row>
    <row r="467" spans="3:7" x14ac:dyDescent="0.25">
      <c r="C467">
        <f t="shared" ca="1" si="18"/>
        <v>0</v>
      </c>
      <c r="G467">
        <f t="shared" ca="1" si="19"/>
        <v>0</v>
      </c>
    </row>
    <row r="468" spans="3:7" x14ac:dyDescent="0.25">
      <c r="C468">
        <f t="shared" ca="1" si="18"/>
        <v>0</v>
      </c>
      <c r="G468">
        <f t="shared" ca="1" si="19"/>
        <v>0</v>
      </c>
    </row>
    <row r="469" spans="3:7" x14ac:dyDescent="0.25">
      <c r="C469">
        <f t="shared" ca="1" si="18"/>
        <v>0</v>
      </c>
      <c r="G469">
        <f t="shared" ca="1" si="19"/>
        <v>0</v>
      </c>
    </row>
    <row r="470" spans="3:7" x14ac:dyDescent="0.25">
      <c r="C470">
        <f t="shared" ca="1" si="18"/>
        <v>0</v>
      </c>
      <c r="G470">
        <f t="shared" ca="1" si="19"/>
        <v>0</v>
      </c>
    </row>
    <row r="471" spans="3:7" x14ac:dyDescent="0.25">
      <c r="C471">
        <f t="shared" ca="1" si="18"/>
        <v>0</v>
      </c>
      <c r="G471">
        <f t="shared" ca="1" si="19"/>
        <v>0</v>
      </c>
    </row>
    <row r="472" spans="3:7" x14ac:dyDescent="0.25">
      <c r="C472">
        <f t="shared" ca="1" si="18"/>
        <v>1</v>
      </c>
      <c r="G472">
        <f t="shared" ca="1" si="19"/>
        <v>0</v>
      </c>
    </row>
    <row r="473" spans="3:7" x14ac:dyDescent="0.25">
      <c r="C473">
        <f t="shared" ca="1" si="18"/>
        <v>1</v>
      </c>
      <c r="G473">
        <f t="shared" ca="1" si="19"/>
        <v>0</v>
      </c>
    </row>
    <row r="474" spans="3:7" x14ac:dyDescent="0.25">
      <c r="C474">
        <f t="shared" ca="1" si="18"/>
        <v>0</v>
      </c>
      <c r="G474">
        <f t="shared" ca="1" si="19"/>
        <v>0</v>
      </c>
    </row>
    <row r="475" spans="3:7" x14ac:dyDescent="0.25">
      <c r="C475">
        <f t="shared" ca="1" si="18"/>
        <v>0</v>
      </c>
      <c r="G475">
        <f t="shared" ca="1" si="19"/>
        <v>0</v>
      </c>
    </row>
    <row r="476" spans="3:7" x14ac:dyDescent="0.25">
      <c r="C476">
        <f t="shared" ca="1" si="18"/>
        <v>0</v>
      </c>
      <c r="G476">
        <f t="shared" ca="1" si="19"/>
        <v>0</v>
      </c>
    </row>
    <row r="477" spans="3:7" x14ac:dyDescent="0.25">
      <c r="C477">
        <f t="shared" ca="1" si="18"/>
        <v>0</v>
      </c>
      <c r="G477">
        <f t="shared" ca="1" si="19"/>
        <v>0</v>
      </c>
    </row>
    <row r="478" spans="3:7" x14ac:dyDescent="0.25">
      <c r="C478">
        <f t="shared" ca="1" si="18"/>
        <v>0</v>
      </c>
      <c r="G478">
        <f t="shared" ca="1" si="19"/>
        <v>0</v>
      </c>
    </row>
    <row r="479" spans="3:7" x14ac:dyDescent="0.25">
      <c r="C479">
        <f t="shared" ca="1" si="18"/>
        <v>0</v>
      </c>
      <c r="G479">
        <f t="shared" ca="1" si="19"/>
        <v>0</v>
      </c>
    </row>
    <row r="480" spans="3:7" x14ac:dyDescent="0.25">
      <c r="C480">
        <f t="shared" ca="1" si="18"/>
        <v>0</v>
      </c>
      <c r="G480">
        <f t="shared" ca="1" si="19"/>
        <v>0</v>
      </c>
    </row>
    <row r="481" spans="3:7" x14ac:dyDescent="0.25">
      <c r="C481">
        <f t="shared" ca="1" si="18"/>
        <v>0</v>
      </c>
      <c r="G481">
        <f t="shared" ca="1" si="19"/>
        <v>0</v>
      </c>
    </row>
    <row r="482" spans="3:7" x14ac:dyDescent="0.25">
      <c r="C482">
        <f t="shared" ca="1" si="18"/>
        <v>0</v>
      </c>
      <c r="G482">
        <f t="shared" ca="1" si="19"/>
        <v>0</v>
      </c>
    </row>
    <row r="483" spans="3:7" x14ac:dyDescent="0.25">
      <c r="C483">
        <f t="shared" ca="1" si="18"/>
        <v>0</v>
      </c>
      <c r="G483">
        <f t="shared" ca="1" si="19"/>
        <v>0</v>
      </c>
    </row>
    <row r="484" spans="3:7" x14ac:dyDescent="0.25">
      <c r="C484">
        <f t="shared" ca="1" si="18"/>
        <v>0</v>
      </c>
      <c r="G484">
        <f t="shared" ca="1" si="19"/>
        <v>0</v>
      </c>
    </row>
    <row r="485" spans="3:7" x14ac:dyDescent="0.25">
      <c r="C485">
        <f t="shared" ca="1" si="18"/>
        <v>0</v>
      </c>
      <c r="G485">
        <f t="shared" ca="1" si="19"/>
        <v>0</v>
      </c>
    </row>
    <row r="486" spans="3:7" x14ac:dyDescent="0.25">
      <c r="C486">
        <f t="shared" ca="1" si="18"/>
        <v>0</v>
      </c>
      <c r="G486">
        <f t="shared" ca="1" si="19"/>
        <v>0</v>
      </c>
    </row>
    <row r="487" spans="3:7" x14ac:dyDescent="0.25">
      <c r="C487">
        <f t="shared" ca="1" si="18"/>
        <v>0</v>
      </c>
      <c r="G487">
        <f t="shared" ca="1" si="19"/>
        <v>0</v>
      </c>
    </row>
    <row r="488" spans="3:7" x14ac:dyDescent="0.25">
      <c r="C488">
        <f t="shared" ca="1" si="18"/>
        <v>0</v>
      </c>
      <c r="G488">
        <f t="shared" ca="1" si="19"/>
        <v>0</v>
      </c>
    </row>
    <row r="489" spans="3:7" x14ac:dyDescent="0.25">
      <c r="C489">
        <f t="shared" ca="1" si="18"/>
        <v>0</v>
      </c>
      <c r="G489">
        <f t="shared" ca="1" si="19"/>
        <v>0</v>
      </c>
    </row>
    <row r="490" spans="3:7" x14ac:dyDescent="0.25">
      <c r="C490">
        <f t="shared" ca="1" si="18"/>
        <v>0</v>
      </c>
      <c r="G490">
        <f t="shared" ca="1" si="19"/>
        <v>0</v>
      </c>
    </row>
    <row r="491" spans="3:7" x14ac:dyDescent="0.25">
      <c r="C491">
        <f t="shared" ca="1" si="18"/>
        <v>0</v>
      </c>
      <c r="G491">
        <f t="shared" ca="1" si="19"/>
        <v>0</v>
      </c>
    </row>
    <row r="492" spans="3:7" x14ac:dyDescent="0.25">
      <c r="C492">
        <f t="shared" ca="1" si="18"/>
        <v>1</v>
      </c>
      <c r="G492">
        <f t="shared" ca="1" si="19"/>
        <v>0</v>
      </c>
    </row>
    <row r="493" spans="3:7" x14ac:dyDescent="0.25">
      <c r="C493">
        <f t="shared" ca="1" si="18"/>
        <v>0</v>
      </c>
      <c r="G493">
        <f t="shared" ca="1" si="19"/>
        <v>0</v>
      </c>
    </row>
    <row r="494" spans="3:7" x14ac:dyDescent="0.25">
      <c r="C494">
        <f t="shared" ca="1" si="18"/>
        <v>0</v>
      </c>
      <c r="G494">
        <f t="shared" ca="1" si="19"/>
        <v>0</v>
      </c>
    </row>
    <row r="495" spans="3:7" x14ac:dyDescent="0.25">
      <c r="C495">
        <f t="shared" ca="1" si="18"/>
        <v>1</v>
      </c>
      <c r="G495">
        <f t="shared" ca="1" si="19"/>
        <v>0</v>
      </c>
    </row>
    <row r="496" spans="3:7" x14ac:dyDescent="0.25">
      <c r="C496">
        <f t="shared" ca="1" si="18"/>
        <v>0</v>
      </c>
      <c r="G496">
        <f t="shared" ca="1" si="19"/>
        <v>0</v>
      </c>
    </row>
    <row r="497" spans="3:7" x14ac:dyDescent="0.25">
      <c r="C497">
        <f t="shared" ca="1" si="18"/>
        <v>0</v>
      </c>
      <c r="G497">
        <f t="shared" ca="1" si="19"/>
        <v>0</v>
      </c>
    </row>
    <row r="498" spans="3:7" x14ac:dyDescent="0.25">
      <c r="C498">
        <f t="shared" ca="1" si="18"/>
        <v>0</v>
      </c>
      <c r="G498">
        <f t="shared" ca="1" si="19"/>
        <v>0</v>
      </c>
    </row>
    <row r="499" spans="3:7" x14ac:dyDescent="0.25">
      <c r="C499">
        <f t="shared" ca="1" si="18"/>
        <v>0</v>
      </c>
      <c r="G499">
        <f t="shared" ca="1" si="19"/>
        <v>0</v>
      </c>
    </row>
    <row r="500" spans="3:7" x14ac:dyDescent="0.25">
      <c r="C500">
        <f t="shared" ca="1" si="18"/>
        <v>1</v>
      </c>
      <c r="G500">
        <f t="shared" ca="1" si="19"/>
        <v>0</v>
      </c>
    </row>
    <row r="501" spans="3:7" x14ac:dyDescent="0.25">
      <c r="C501">
        <f t="shared" ca="1" si="18"/>
        <v>0</v>
      </c>
      <c r="G501">
        <f t="shared" ca="1" si="19"/>
        <v>0</v>
      </c>
    </row>
    <row r="502" spans="3:7" x14ac:dyDescent="0.25">
      <c r="C502">
        <f t="shared" ca="1" si="18"/>
        <v>0</v>
      </c>
      <c r="G502">
        <f t="shared" ca="1" si="19"/>
        <v>0</v>
      </c>
    </row>
    <row r="503" spans="3:7" x14ac:dyDescent="0.25">
      <c r="C503">
        <f t="shared" ca="1" si="18"/>
        <v>0</v>
      </c>
      <c r="G503">
        <f t="shared" ca="1" si="19"/>
        <v>0</v>
      </c>
    </row>
    <row r="504" spans="3:7" x14ac:dyDescent="0.25">
      <c r="C504">
        <f t="shared" ca="1" si="18"/>
        <v>0</v>
      </c>
      <c r="G504">
        <f t="shared" ca="1" si="19"/>
        <v>0</v>
      </c>
    </row>
    <row r="505" spans="3:7" x14ac:dyDescent="0.25">
      <c r="C505">
        <f t="shared" ca="1" si="18"/>
        <v>0</v>
      </c>
      <c r="G505">
        <f t="shared" ca="1" si="19"/>
        <v>0</v>
      </c>
    </row>
    <row r="506" spans="3:7" x14ac:dyDescent="0.25">
      <c r="C506">
        <f t="shared" ca="1" si="18"/>
        <v>0</v>
      </c>
      <c r="G506">
        <f t="shared" ca="1" si="19"/>
        <v>0</v>
      </c>
    </row>
    <row r="507" spans="3:7" x14ac:dyDescent="0.25">
      <c r="C507">
        <f t="shared" ca="1" si="18"/>
        <v>0</v>
      </c>
      <c r="G507">
        <f t="shared" ca="1" si="19"/>
        <v>0</v>
      </c>
    </row>
    <row r="508" spans="3:7" x14ac:dyDescent="0.25">
      <c r="C508">
        <f t="shared" ca="1" si="18"/>
        <v>1</v>
      </c>
      <c r="G508">
        <f t="shared" ca="1" si="19"/>
        <v>0</v>
      </c>
    </row>
    <row r="509" spans="3:7" x14ac:dyDescent="0.25">
      <c r="C509">
        <f t="shared" ca="1" si="18"/>
        <v>0</v>
      </c>
      <c r="G509">
        <f t="shared" ca="1" si="19"/>
        <v>0</v>
      </c>
    </row>
    <row r="510" spans="3:7" x14ac:dyDescent="0.25">
      <c r="C510">
        <f t="shared" ca="1" si="18"/>
        <v>0</v>
      </c>
      <c r="G510">
        <f t="shared" ca="1" si="19"/>
        <v>0</v>
      </c>
    </row>
    <row r="511" spans="3:7" x14ac:dyDescent="0.25">
      <c r="C511">
        <f t="shared" ca="1" si="18"/>
        <v>0</v>
      </c>
      <c r="G511">
        <f t="shared" ca="1" si="19"/>
        <v>0</v>
      </c>
    </row>
    <row r="512" spans="3:7" x14ac:dyDescent="0.25">
      <c r="C512">
        <f t="shared" ca="1" si="18"/>
        <v>0</v>
      </c>
      <c r="G512">
        <f t="shared" ca="1" si="19"/>
        <v>0</v>
      </c>
    </row>
    <row r="513" spans="3:7" x14ac:dyDescent="0.25">
      <c r="C513">
        <f t="shared" ref="C513:C576" ca="1" si="20">IF(RAND()&lt;InfectionRate,1,0)</f>
        <v>0</v>
      </c>
      <c r="G513">
        <f t="shared" ca="1" si="19"/>
        <v>0</v>
      </c>
    </row>
    <row r="514" spans="3:7" x14ac:dyDescent="0.25">
      <c r="C514">
        <f t="shared" ca="1" si="20"/>
        <v>0</v>
      </c>
      <c r="G514">
        <f t="shared" ref="G514:G577" ca="1" si="21">SUM(OFFSET($C$1,(ROW()-1)*$D$3,0,$D$3,1))</f>
        <v>0</v>
      </c>
    </row>
    <row r="515" spans="3:7" x14ac:dyDescent="0.25">
      <c r="C515">
        <f t="shared" ca="1" si="20"/>
        <v>0</v>
      </c>
      <c r="G515">
        <f t="shared" ca="1" si="21"/>
        <v>0</v>
      </c>
    </row>
    <row r="516" spans="3:7" x14ac:dyDescent="0.25">
      <c r="C516">
        <f t="shared" ca="1" si="20"/>
        <v>0</v>
      </c>
      <c r="G516">
        <f t="shared" ca="1" si="21"/>
        <v>0</v>
      </c>
    </row>
    <row r="517" spans="3:7" x14ac:dyDescent="0.25">
      <c r="C517">
        <f t="shared" ca="1" si="20"/>
        <v>0</v>
      </c>
      <c r="G517">
        <f t="shared" ca="1" si="21"/>
        <v>0</v>
      </c>
    </row>
    <row r="518" spans="3:7" x14ac:dyDescent="0.25">
      <c r="C518">
        <f t="shared" ca="1" si="20"/>
        <v>0</v>
      </c>
      <c r="G518">
        <f t="shared" ca="1" si="21"/>
        <v>0</v>
      </c>
    </row>
    <row r="519" spans="3:7" x14ac:dyDescent="0.25">
      <c r="C519">
        <f t="shared" ca="1" si="20"/>
        <v>0</v>
      </c>
      <c r="G519">
        <f t="shared" ca="1" si="21"/>
        <v>0</v>
      </c>
    </row>
    <row r="520" spans="3:7" x14ac:dyDescent="0.25">
      <c r="C520">
        <f t="shared" ca="1" si="20"/>
        <v>0</v>
      </c>
      <c r="G520">
        <f t="shared" ca="1" si="21"/>
        <v>0</v>
      </c>
    </row>
    <row r="521" spans="3:7" x14ac:dyDescent="0.25">
      <c r="C521">
        <f t="shared" ca="1" si="20"/>
        <v>0</v>
      </c>
      <c r="G521">
        <f t="shared" ca="1" si="21"/>
        <v>0</v>
      </c>
    </row>
    <row r="522" spans="3:7" x14ac:dyDescent="0.25">
      <c r="C522">
        <f t="shared" ca="1" si="20"/>
        <v>0</v>
      </c>
      <c r="G522">
        <f t="shared" ca="1" si="21"/>
        <v>0</v>
      </c>
    </row>
    <row r="523" spans="3:7" x14ac:dyDescent="0.25">
      <c r="C523">
        <f t="shared" ca="1" si="20"/>
        <v>0</v>
      </c>
      <c r="G523">
        <f t="shared" ca="1" si="21"/>
        <v>0</v>
      </c>
    </row>
    <row r="524" spans="3:7" x14ac:dyDescent="0.25">
      <c r="C524">
        <f t="shared" ca="1" si="20"/>
        <v>0</v>
      </c>
      <c r="G524">
        <f t="shared" ca="1" si="21"/>
        <v>0</v>
      </c>
    </row>
    <row r="525" spans="3:7" x14ac:dyDescent="0.25">
      <c r="C525">
        <f t="shared" ca="1" si="20"/>
        <v>0</v>
      </c>
      <c r="G525">
        <f t="shared" ca="1" si="21"/>
        <v>0</v>
      </c>
    </row>
    <row r="526" spans="3:7" x14ac:dyDescent="0.25">
      <c r="C526">
        <f t="shared" ca="1" si="20"/>
        <v>0</v>
      </c>
      <c r="G526">
        <f t="shared" ca="1" si="21"/>
        <v>0</v>
      </c>
    </row>
    <row r="527" spans="3:7" x14ac:dyDescent="0.25">
      <c r="C527">
        <f t="shared" ca="1" si="20"/>
        <v>0</v>
      </c>
      <c r="G527">
        <f t="shared" ca="1" si="21"/>
        <v>0</v>
      </c>
    </row>
    <row r="528" spans="3:7" x14ac:dyDescent="0.25">
      <c r="C528">
        <f t="shared" ca="1" si="20"/>
        <v>0</v>
      </c>
      <c r="G528">
        <f t="shared" ca="1" si="21"/>
        <v>0</v>
      </c>
    </row>
    <row r="529" spans="3:7" x14ac:dyDescent="0.25">
      <c r="C529">
        <f t="shared" ca="1" si="20"/>
        <v>0</v>
      </c>
      <c r="G529">
        <f t="shared" ca="1" si="21"/>
        <v>0</v>
      </c>
    </row>
    <row r="530" spans="3:7" x14ac:dyDescent="0.25">
      <c r="C530">
        <f t="shared" ca="1" si="20"/>
        <v>0</v>
      </c>
      <c r="G530">
        <f t="shared" ca="1" si="21"/>
        <v>0</v>
      </c>
    </row>
    <row r="531" spans="3:7" x14ac:dyDescent="0.25">
      <c r="C531">
        <f t="shared" ca="1" si="20"/>
        <v>0</v>
      </c>
      <c r="G531">
        <f t="shared" ca="1" si="21"/>
        <v>0</v>
      </c>
    </row>
    <row r="532" spans="3:7" x14ac:dyDescent="0.25">
      <c r="C532">
        <f t="shared" ca="1" si="20"/>
        <v>0</v>
      </c>
      <c r="G532">
        <f t="shared" ca="1" si="21"/>
        <v>0</v>
      </c>
    </row>
    <row r="533" spans="3:7" x14ac:dyDescent="0.25">
      <c r="C533">
        <f t="shared" ca="1" si="20"/>
        <v>0</v>
      </c>
      <c r="G533">
        <f t="shared" ca="1" si="21"/>
        <v>0</v>
      </c>
    </row>
    <row r="534" spans="3:7" x14ac:dyDescent="0.25">
      <c r="C534">
        <f t="shared" ca="1" si="20"/>
        <v>0</v>
      </c>
      <c r="G534">
        <f t="shared" ca="1" si="21"/>
        <v>0</v>
      </c>
    </row>
    <row r="535" spans="3:7" x14ac:dyDescent="0.25">
      <c r="C535">
        <f t="shared" ca="1" si="20"/>
        <v>0</v>
      </c>
      <c r="G535">
        <f t="shared" ca="1" si="21"/>
        <v>0</v>
      </c>
    </row>
    <row r="536" spans="3:7" x14ac:dyDescent="0.25">
      <c r="C536">
        <f t="shared" ca="1" si="20"/>
        <v>0</v>
      </c>
      <c r="G536">
        <f t="shared" ca="1" si="21"/>
        <v>0</v>
      </c>
    </row>
    <row r="537" spans="3:7" x14ac:dyDescent="0.25">
      <c r="C537">
        <f t="shared" ca="1" si="20"/>
        <v>0</v>
      </c>
      <c r="G537">
        <f t="shared" ca="1" si="21"/>
        <v>0</v>
      </c>
    </row>
    <row r="538" spans="3:7" x14ac:dyDescent="0.25">
      <c r="C538">
        <f t="shared" ca="1" si="20"/>
        <v>0</v>
      </c>
      <c r="G538">
        <f t="shared" ca="1" si="21"/>
        <v>0</v>
      </c>
    </row>
    <row r="539" spans="3:7" x14ac:dyDescent="0.25">
      <c r="C539">
        <f t="shared" ca="1" si="20"/>
        <v>0</v>
      </c>
      <c r="G539">
        <f t="shared" ca="1" si="21"/>
        <v>0</v>
      </c>
    </row>
    <row r="540" spans="3:7" x14ac:dyDescent="0.25">
      <c r="C540">
        <f t="shared" ca="1" si="20"/>
        <v>0</v>
      </c>
      <c r="G540">
        <f t="shared" ca="1" si="21"/>
        <v>0</v>
      </c>
    </row>
    <row r="541" spans="3:7" x14ac:dyDescent="0.25">
      <c r="C541">
        <f t="shared" ca="1" si="20"/>
        <v>0</v>
      </c>
      <c r="G541">
        <f t="shared" ca="1" si="21"/>
        <v>0</v>
      </c>
    </row>
    <row r="542" spans="3:7" x14ac:dyDescent="0.25">
      <c r="C542">
        <f t="shared" ca="1" si="20"/>
        <v>0</v>
      </c>
      <c r="G542">
        <f t="shared" ca="1" si="21"/>
        <v>0</v>
      </c>
    </row>
    <row r="543" spans="3:7" x14ac:dyDescent="0.25">
      <c r="C543">
        <f t="shared" ca="1" si="20"/>
        <v>0</v>
      </c>
      <c r="G543">
        <f t="shared" ca="1" si="21"/>
        <v>0</v>
      </c>
    </row>
    <row r="544" spans="3:7" x14ac:dyDescent="0.25">
      <c r="C544">
        <f t="shared" ca="1" si="20"/>
        <v>0</v>
      </c>
      <c r="G544">
        <f t="shared" ca="1" si="21"/>
        <v>0</v>
      </c>
    </row>
    <row r="545" spans="3:7" x14ac:dyDescent="0.25">
      <c r="C545">
        <f t="shared" ca="1" si="20"/>
        <v>0</v>
      </c>
      <c r="G545">
        <f t="shared" ca="1" si="21"/>
        <v>0</v>
      </c>
    </row>
    <row r="546" spans="3:7" x14ac:dyDescent="0.25">
      <c r="C546">
        <f t="shared" ca="1" si="20"/>
        <v>0</v>
      </c>
      <c r="G546">
        <f t="shared" ca="1" si="21"/>
        <v>0</v>
      </c>
    </row>
    <row r="547" spans="3:7" x14ac:dyDescent="0.25">
      <c r="C547">
        <f t="shared" ca="1" si="20"/>
        <v>0</v>
      </c>
      <c r="G547">
        <f t="shared" ca="1" si="21"/>
        <v>0</v>
      </c>
    </row>
    <row r="548" spans="3:7" x14ac:dyDescent="0.25">
      <c r="C548">
        <f t="shared" ca="1" si="20"/>
        <v>0</v>
      </c>
      <c r="G548">
        <f t="shared" ca="1" si="21"/>
        <v>0</v>
      </c>
    </row>
    <row r="549" spans="3:7" x14ac:dyDescent="0.25">
      <c r="C549">
        <f t="shared" ca="1" si="20"/>
        <v>0</v>
      </c>
      <c r="G549">
        <f t="shared" ca="1" si="21"/>
        <v>0</v>
      </c>
    </row>
    <row r="550" spans="3:7" x14ac:dyDescent="0.25">
      <c r="C550">
        <f t="shared" ca="1" si="20"/>
        <v>0</v>
      </c>
      <c r="G550">
        <f t="shared" ca="1" si="21"/>
        <v>0</v>
      </c>
    </row>
    <row r="551" spans="3:7" x14ac:dyDescent="0.25">
      <c r="C551">
        <f t="shared" ca="1" si="20"/>
        <v>0</v>
      </c>
      <c r="G551">
        <f t="shared" ca="1" si="21"/>
        <v>0</v>
      </c>
    </row>
    <row r="552" spans="3:7" x14ac:dyDescent="0.25">
      <c r="C552">
        <f t="shared" ca="1" si="20"/>
        <v>0</v>
      </c>
      <c r="G552">
        <f t="shared" ca="1" si="21"/>
        <v>0</v>
      </c>
    </row>
    <row r="553" spans="3:7" x14ac:dyDescent="0.25">
      <c r="C553">
        <f t="shared" ca="1" si="20"/>
        <v>0</v>
      </c>
      <c r="G553">
        <f t="shared" ca="1" si="21"/>
        <v>0</v>
      </c>
    </row>
    <row r="554" spans="3:7" x14ac:dyDescent="0.25">
      <c r="C554">
        <f t="shared" ca="1" si="20"/>
        <v>0</v>
      </c>
      <c r="G554">
        <f t="shared" ca="1" si="21"/>
        <v>0</v>
      </c>
    </row>
    <row r="555" spans="3:7" x14ac:dyDescent="0.25">
      <c r="C555">
        <f t="shared" ca="1" si="20"/>
        <v>0</v>
      </c>
      <c r="G555">
        <f t="shared" ca="1" si="21"/>
        <v>0</v>
      </c>
    </row>
    <row r="556" spans="3:7" x14ac:dyDescent="0.25">
      <c r="C556">
        <f t="shared" ca="1" si="20"/>
        <v>0</v>
      </c>
      <c r="G556">
        <f t="shared" ca="1" si="21"/>
        <v>0</v>
      </c>
    </row>
    <row r="557" spans="3:7" x14ac:dyDescent="0.25">
      <c r="C557">
        <f t="shared" ca="1" si="20"/>
        <v>0</v>
      </c>
      <c r="G557">
        <f t="shared" ca="1" si="21"/>
        <v>0</v>
      </c>
    </row>
    <row r="558" spans="3:7" x14ac:dyDescent="0.25">
      <c r="C558">
        <f t="shared" ca="1" si="20"/>
        <v>0</v>
      </c>
      <c r="G558">
        <f t="shared" ca="1" si="21"/>
        <v>0</v>
      </c>
    </row>
    <row r="559" spans="3:7" x14ac:dyDescent="0.25">
      <c r="C559">
        <f t="shared" ca="1" si="20"/>
        <v>0</v>
      </c>
      <c r="G559">
        <f t="shared" ca="1" si="21"/>
        <v>0</v>
      </c>
    </row>
    <row r="560" spans="3:7" x14ac:dyDescent="0.25">
      <c r="C560">
        <f t="shared" ca="1" si="20"/>
        <v>0</v>
      </c>
      <c r="G560">
        <f t="shared" ca="1" si="21"/>
        <v>0</v>
      </c>
    </row>
    <row r="561" spans="3:7" x14ac:dyDescent="0.25">
      <c r="C561">
        <f t="shared" ca="1" si="20"/>
        <v>0</v>
      </c>
      <c r="G561">
        <f t="shared" ca="1" si="21"/>
        <v>0</v>
      </c>
    </row>
    <row r="562" spans="3:7" x14ac:dyDescent="0.25">
      <c r="C562">
        <f t="shared" ca="1" si="20"/>
        <v>0</v>
      </c>
      <c r="G562">
        <f t="shared" ca="1" si="21"/>
        <v>0</v>
      </c>
    </row>
    <row r="563" spans="3:7" x14ac:dyDescent="0.25">
      <c r="C563">
        <f t="shared" ca="1" si="20"/>
        <v>0</v>
      </c>
      <c r="G563">
        <f t="shared" ca="1" si="21"/>
        <v>0</v>
      </c>
    </row>
    <row r="564" spans="3:7" x14ac:dyDescent="0.25">
      <c r="C564">
        <f t="shared" ca="1" si="20"/>
        <v>0</v>
      </c>
      <c r="G564">
        <f t="shared" ca="1" si="21"/>
        <v>0</v>
      </c>
    </row>
    <row r="565" spans="3:7" x14ac:dyDescent="0.25">
      <c r="C565">
        <f t="shared" ca="1" si="20"/>
        <v>0</v>
      </c>
      <c r="G565">
        <f t="shared" ca="1" si="21"/>
        <v>0</v>
      </c>
    </row>
    <row r="566" spans="3:7" x14ac:dyDescent="0.25">
      <c r="C566">
        <f t="shared" ca="1" si="20"/>
        <v>0</v>
      </c>
      <c r="G566">
        <f t="shared" ca="1" si="21"/>
        <v>0</v>
      </c>
    </row>
    <row r="567" spans="3:7" x14ac:dyDescent="0.25">
      <c r="C567">
        <f t="shared" ca="1" si="20"/>
        <v>1</v>
      </c>
      <c r="G567">
        <f t="shared" ca="1" si="21"/>
        <v>0</v>
      </c>
    </row>
    <row r="568" spans="3:7" x14ac:dyDescent="0.25">
      <c r="C568">
        <f t="shared" ca="1" si="20"/>
        <v>0</v>
      </c>
      <c r="G568">
        <f t="shared" ca="1" si="21"/>
        <v>0</v>
      </c>
    </row>
    <row r="569" spans="3:7" x14ac:dyDescent="0.25">
      <c r="C569">
        <f t="shared" ca="1" si="20"/>
        <v>0</v>
      </c>
      <c r="G569">
        <f t="shared" ca="1" si="21"/>
        <v>0</v>
      </c>
    </row>
    <row r="570" spans="3:7" x14ac:dyDescent="0.25">
      <c r="C570">
        <f t="shared" ca="1" si="20"/>
        <v>0</v>
      </c>
      <c r="G570">
        <f t="shared" ca="1" si="21"/>
        <v>0</v>
      </c>
    </row>
    <row r="571" spans="3:7" x14ac:dyDescent="0.25">
      <c r="C571">
        <f t="shared" ca="1" si="20"/>
        <v>0</v>
      </c>
      <c r="G571">
        <f t="shared" ca="1" si="21"/>
        <v>0</v>
      </c>
    </row>
    <row r="572" spans="3:7" x14ac:dyDescent="0.25">
      <c r="C572">
        <f t="shared" ca="1" si="20"/>
        <v>0</v>
      </c>
      <c r="G572">
        <f t="shared" ca="1" si="21"/>
        <v>0</v>
      </c>
    </row>
    <row r="573" spans="3:7" x14ac:dyDescent="0.25">
      <c r="C573">
        <f t="shared" ca="1" si="20"/>
        <v>0</v>
      </c>
      <c r="G573">
        <f t="shared" ca="1" si="21"/>
        <v>0</v>
      </c>
    </row>
    <row r="574" spans="3:7" x14ac:dyDescent="0.25">
      <c r="C574">
        <f t="shared" ca="1" si="20"/>
        <v>0</v>
      </c>
      <c r="G574">
        <f t="shared" ca="1" si="21"/>
        <v>0</v>
      </c>
    </row>
    <row r="575" spans="3:7" x14ac:dyDescent="0.25">
      <c r="C575">
        <f t="shared" ca="1" si="20"/>
        <v>0</v>
      </c>
      <c r="G575">
        <f t="shared" ca="1" si="21"/>
        <v>0</v>
      </c>
    </row>
    <row r="576" spans="3:7" x14ac:dyDescent="0.25">
      <c r="C576">
        <f t="shared" ca="1" si="20"/>
        <v>0</v>
      </c>
      <c r="G576">
        <f t="shared" ca="1" si="21"/>
        <v>0</v>
      </c>
    </row>
    <row r="577" spans="3:7" x14ac:dyDescent="0.25">
      <c r="C577">
        <f t="shared" ref="C577:C640" ca="1" si="22">IF(RAND()&lt;InfectionRate,1,0)</f>
        <v>0</v>
      </c>
      <c r="G577">
        <f t="shared" ca="1" si="21"/>
        <v>0</v>
      </c>
    </row>
    <row r="578" spans="3:7" x14ac:dyDescent="0.25">
      <c r="C578">
        <f t="shared" ca="1" si="22"/>
        <v>0</v>
      </c>
      <c r="G578">
        <f t="shared" ref="G578:G641" ca="1" si="23">SUM(OFFSET($C$1,(ROW()-1)*$D$3,0,$D$3,1))</f>
        <v>0</v>
      </c>
    </row>
    <row r="579" spans="3:7" x14ac:dyDescent="0.25">
      <c r="C579">
        <f t="shared" ca="1" si="22"/>
        <v>0</v>
      </c>
      <c r="G579">
        <f t="shared" ca="1" si="23"/>
        <v>0</v>
      </c>
    </row>
    <row r="580" spans="3:7" x14ac:dyDescent="0.25">
      <c r="C580">
        <f t="shared" ca="1" si="22"/>
        <v>0</v>
      </c>
      <c r="G580">
        <f t="shared" ca="1" si="23"/>
        <v>0</v>
      </c>
    </row>
    <row r="581" spans="3:7" x14ac:dyDescent="0.25">
      <c r="C581">
        <f t="shared" ca="1" si="22"/>
        <v>0</v>
      </c>
      <c r="G581">
        <f t="shared" ca="1" si="23"/>
        <v>0</v>
      </c>
    </row>
    <row r="582" spans="3:7" x14ac:dyDescent="0.25">
      <c r="C582">
        <f t="shared" ca="1" si="22"/>
        <v>0</v>
      </c>
      <c r="G582">
        <f t="shared" ca="1" si="23"/>
        <v>0</v>
      </c>
    </row>
    <row r="583" spans="3:7" x14ac:dyDescent="0.25">
      <c r="C583">
        <f t="shared" ca="1" si="22"/>
        <v>0</v>
      </c>
      <c r="G583">
        <f t="shared" ca="1" si="23"/>
        <v>0</v>
      </c>
    </row>
    <row r="584" spans="3:7" x14ac:dyDescent="0.25">
      <c r="C584">
        <f t="shared" ca="1" si="22"/>
        <v>0</v>
      </c>
      <c r="G584">
        <f t="shared" ca="1" si="23"/>
        <v>0</v>
      </c>
    </row>
    <row r="585" spans="3:7" x14ac:dyDescent="0.25">
      <c r="C585">
        <f t="shared" ca="1" si="22"/>
        <v>0</v>
      </c>
      <c r="G585">
        <f t="shared" ca="1" si="23"/>
        <v>0</v>
      </c>
    </row>
    <row r="586" spans="3:7" x14ac:dyDescent="0.25">
      <c r="C586">
        <f t="shared" ca="1" si="22"/>
        <v>0</v>
      </c>
      <c r="G586">
        <f t="shared" ca="1" si="23"/>
        <v>0</v>
      </c>
    </row>
    <row r="587" spans="3:7" x14ac:dyDescent="0.25">
      <c r="C587">
        <f t="shared" ca="1" si="22"/>
        <v>0</v>
      </c>
      <c r="G587">
        <f t="shared" ca="1" si="23"/>
        <v>0</v>
      </c>
    </row>
    <row r="588" spans="3:7" x14ac:dyDescent="0.25">
      <c r="C588">
        <f t="shared" ca="1" si="22"/>
        <v>0</v>
      </c>
      <c r="G588">
        <f t="shared" ca="1" si="23"/>
        <v>0</v>
      </c>
    </row>
    <row r="589" spans="3:7" x14ac:dyDescent="0.25">
      <c r="C589">
        <f t="shared" ca="1" si="22"/>
        <v>0</v>
      </c>
      <c r="G589">
        <f t="shared" ca="1" si="23"/>
        <v>0</v>
      </c>
    </row>
    <row r="590" spans="3:7" x14ac:dyDescent="0.25">
      <c r="C590">
        <f t="shared" ca="1" si="22"/>
        <v>0</v>
      </c>
      <c r="G590">
        <f t="shared" ca="1" si="23"/>
        <v>0</v>
      </c>
    </row>
    <row r="591" spans="3:7" x14ac:dyDescent="0.25">
      <c r="C591">
        <f t="shared" ca="1" si="22"/>
        <v>0</v>
      </c>
      <c r="G591">
        <f t="shared" ca="1" si="23"/>
        <v>0</v>
      </c>
    </row>
    <row r="592" spans="3:7" x14ac:dyDescent="0.25">
      <c r="C592">
        <f t="shared" ca="1" si="22"/>
        <v>0</v>
      </c>
      <c r="G592">
        <f t="shared" ca="1" si="23"/>
        <v>0</v>
      </c>
    </row>
    <row r="593" spans="3:7" x14ac:dyDescent="0.25">
      <c r="C593">
        <f t="shared" ca="1" si="22"/>
        <v>0</v>
      </c>
      <c r="G593">
        <f t="shared" ca="1" si="23"/>
        <v>0</v>
      </c>
    </row>
    <row r="594" spans="3:7" x14ac:dyDescent="0.25">
      <c r="C594">
        <f t="shared" ca="1" si="22"/>
        <v>0</v>
      </c>
      <c r="G594">
        <f t="shared" ca="1" si="23"/>
        <v>0</v>
      </c>
    </row>
    <row r="595" spans="3:7" x14ac:dyDescent="0.25">
      <c r="C595">
        <f t="shared" ca="1" si="22"/>
        <v>0</v>
      </c>
      <c r="G595">
        <f t="shared" ca="1" si="23"/>
        <v>0</v>
      </c>
    </row>
    <row r="596" spans="3:7" x14ac:dyDescent="0.25">
      <c r="C596">
        <f t="shared" ca="1" si="22"/>
        <v>0</v>
      </c>
      <c r="G596">
        <f t="shared" ca="1" si="23"/>
        <v>0</v>
      </c>
    </row>
    <row r="597" spans="3:7" x14ac:dyDescent="0.25">
      <c r="C597">
        <f t="shared" ca="1" si="22"/>
        <v>0</v>
      </c>
      <c r="G597">
        <f t="shared" ca="1" si="23"/>
        <v>0</v>
      </c>
    </row>
    <row r="598" spans="3:7" x14ac:dyDescent="0.25">
      <c r="C598">
        <f t="shared" ca="1" si="22"/>
        <v>0</v>
      </c>
      <c r="G598">
        <f t="shared" ca="1" si="23"/>
        <v>0</v>
      </c>
    </row>
    <row r="599" spans="3:7" x14ac:dyDescent="0.25">
      <c r="C599">
        <f t="shared" ca="1" si="22"/>
        <v>0</v>
      </c>
      <c r="G599">
        <f t="shared" ca="1" si="23"/>
        <v>0</v>
      </c>
    </row>
    <row r="600" spans="3:7" x14ac:dyDescent="0.25">
      <c r="C600">
        <f t="shared" ca="1" si="22"/>
        <v>0</v>
      </c>
      <c r="G600">
        <f t="shared" ca="1" si="23"/>
        <v>0</v>
      </c>
    </row>
    <row r="601" spans="3:7" x14ac:dyDescent="0.25">
      <c r="C601">
        <f t="shared" ca="1" si="22"/>
        <v>0</v>
      </c>
      <c r="G601">
        <f t="shared" ca="1" si="23"/>
        <v>0</v>
      </c>
    </row>
    <row r="602" spans="3:7" x14ac:dyDescent="0.25">
      <c r="C602">
        <f t="shared" ca="1" si="22"/>
        <v>0</v>
      </c>
      <c r="G602">
        <f t="shared" ca="1" si="23"/>
        <v>0</v>
      </c>
    </row>
    <row r="603" spans="3:7" x14ac:dyDescent="0.25">
      <c r="C603">
        <f t="shared" ca="1" si="22"/>
        <v>0</v>
      </c>
      <c r="G603">
        <f t="shared" ca="1" si="23"/>
        <v>0</v>
      </c>
    </row>
    <row r="604" spans="3:7" x14ac:dyDescent="0.25">
      <c r="C604">
        <f t="shared" ca="1" si="22"/>
        <v>0</v>
      </c>
      <c r="G604">
        <f t="shared" ca="1" si="23"/>
        <v>0</v>
      </c>
    </row>
    <row r="605" spans="3:7" x14ac:dyDescent="0.25">
      <c r="C605">
        <f t="shared" ca="1" si="22"/>
        <v>0</v>
      </c>
      <c r="G605">
        <f t="shared" ca="1" si="23"/>
        <v>0</v>
      </c>
    </row>
    <row r="606" spans="3:7" x14ac:dyDescent="0.25">
      <c r="C606">
        <f t="shared" ca="1" si="22"/>
        <v>0</v>
      </c>
      <c r="G606">
        <f t="shared" ca="1" si="23"/>
        <v>0</v>
      </c>
    </row>
    <row r="607" spans="3:7" x14ac:dyDescent="0.25">
      <c r="C607">
        <f t="shared" ca="1" si="22"/>
        <v>0</v>
      </c>
      <c r="G607">
        <f t="shared" ca="1" si="23"/>
        <v>0</v>
      </c>
    </row>
    <row r="608" spans="3:7" x14ac:dyDescent="0.25">
      <c r="C608">
        <f t="shared" ca="1" si="22"/>
        <v>0</v>
      </c>
      <c r="G608">
        <f t="shared" ca="1" si="23"/>
        <v>0</v>
      </c>
    </row>
    <row r="609" spans="3:7" x14ac:dyDescent="0.25">
      <c r="C609">
        <f t="shared" ca="1" si="22"/>
        <v>0</v>
      </c>
      <c r="G609">
        <f t="shared" ca="1" si="23"/>
        <v>0</v>
      </c>
    </row>
    <row r="610" spans="3:7" x14ac:dyDescent="0.25">
      <c r="C610">
        <f t="shared" ca="1" si="22"/>
        <v>0</v>
      </c>
      <c r="G610">
        <f t="shared" ca="1" si="23"/>
        <v>0</v>
      </c>
    </row>
    <row r="611" spans="3:7" x14ac:dyDescent="0.25">
      <c r="C611">
        <f t="shared" ca="1" si="22"/>
        <v>0</v>
      </c>
      <c r="G611">
        <f t="shared" ca="1" si="23"/>
        <v>0</v>
      </c>
    </row>
    <row r="612" spans="3:7" x14ac:dyDescent="0.25">
      <c r="C612">
        <f t="shared" ca="1" si="22"/>
        <v>1</v>
      </c>
      <c r="G612">
        <f t="shared" ca="1" si="23"/>
        <v>0</v>
      </c>
    </row>
    <row r="613" spans="3:7" x14ac:dyDescent="0.25">
      <c r="C613">
        <f t="shared" ca="1" si="22"/>
        <v>0</v>
      </c>
      <c r="G613">
        <f t="shared" ca="1" si="23"/>
        <v>0</v>
      </c>
    </row>
    <row r="614" spans="3:7" x14ac:dyDescent="0.25">
      <c r="C614">
        <f t="shared" ca="1" si="22"/>
        <v>0</v>
      </c>
      <c r="G614">
        <f t="shared" ca="1" si="23"/>
        <v>0</v>
      </c>
    </row>
    <row r="615" spans="3:7" x14ac:dyDescent="0.25">
      <c r="C615">
        <f t="shared" ca="1" si="22"/>
        <v>0</v>
      </c>
      <c r="G615">
        <f t="shared" ca="1" si="23"/>
        <v>0</v>
      </c>
    </row>
    <row r="616" spans="3:7" x14ac:dyDescent="0.25">
      <c r="C616">
        <f t="shared" ca="1" si="22"/>
        <v>0</v>
      </c>
      <c r="G616">
        <f t="shared" ca="1" si="23"/>
        <v>0</v>
      </c>
    </row>
    <row r="617" spans="3:7" x14ac:dyDescent="0.25">
      <c r="C617">
        <f t="shared" ca="1" si="22"/>
        <v>0</v>
      </c>
      <c r="G617">
        <f t="shared" ca="1" si="23"/>
        <v>0</v>
      </c>
    </row>
    <row r="618" spans="3:7" x14ac:dyDescent="0.25">
      <c r="C618">
        <f t="shared" ca="1" si="22"/>
        <v>0</v>
      </c>
      <c r="G618">
        <f t="shared" ca="1" si="23"/>
        <v>0</v>
      </c>
    </row>
    <row r="619" spans="3:7" x14ac:dyDescent="0.25">
      <c r="C619">
        <f t="shared" ca="1" si="22"/>
        <v>0</v>
      </c>
      <c r="G619">
        <f t="shared" ca="1" si="23"/>
        <v>0</v>
      </c>
    </row>
    <row r="620" spans="3:7" x14ac:dyDescent="0.25">
      <c r="C620">
        <f t="shared" ca="1" si="22"/>
        <v>0</v>
      </c>
      <c r="G620">
        <f t="shared" ca="1" si="23"/>
        <v>0</v>
      </c>
    </row>
    <row r="621" spans="3:7" x14ac:dyDescent="0.25">
      <c r="C621">
        <f t="shared" ca="1" si="22"/>
        <v>0</v>
      </c>
      <c r="G621">
        <f t="shared" ca="1" si="23"/>
        <v>0</v>
      </c>
    </row>
    <row r="622" spans="3:7" x14ac:dyDescent="0.25">
      <c r="C622">
        <f t="shared" ca="1" si="22"/>
        <v>0</v>
      </c>
      <c r="G622">
        <f t="shared" ca="1" si="23"/>
        <v>0</v>
      </c>
    </row>
    <row r="623" spans="3:7" x14ac:dyDescent="0.25">
      <c r="C623">
        <f t="shared" ca="1" si="22"/>
        <v>0</v>
      </c>
      <c r="G623">
        <f t="shared" ca="1" si="23"/>
        <v>0</v>
      </c>
    </row>
    <row r="624" spans="3:7" x14ac:dyDescent="0.25">
      <c r="C624">
        <f t="shared" ca="1" si="22"/>
        <v>1</v>
      </c>
      <c r="G624">
        <f t="shared" ca="1" si="23"/>
        <v>0</v>
      </c>
    </row>
    <row r="625" spans="3:7" x14ac:dyDescent="0.25">
      <c r="C625">
        <f t="shared" ca="1" si="22"/>
        <v>0</v>
      </c>
      <c r="G625">
        <f t="shared" ca="1" si="23"/>
        <v>0</v>
      </c>
    </row>
    <row r="626" spans="3:7" x14ac:dyDescent="0.25">
      <c r="C626">
        <f t="shared" ca="1" si="22"/>
        <v>0</v>
      </c>
      <c r="G626">
        <f t="shared" ca="1" si="23"/>
        <v>0</v>
      </c>
    </row>
    <row r="627" spans="3:7" x14ac:dyDescent="0.25">
      <c r="C627">
        <f t="shared" ca="1" si="22"/>
        <v>0</v>
      </c>
      <c r="G627">
        <f t="shared" ca="1" si="23"/>
        <v>0</v>
      </c>
    </row>
    <row r="628" spans="3:7" x14ac:dyDescent="0.25">
      <c r="C628">
        <f t="shared" ca="1" si="22"/>
        <v>0</v>
      </c>
      <c r="G628">
        <f t="shared" ca="1" si="23"/>
        <v>0</v>
      </c>
    </row>
    <row r="629" spans="3:7" x14ac:dyDescent="0.25">
      <c r="C629">
        <f t="shared" ca="1" si="22"/>
        <v>0</v>
      </c>
      <c r="G629">
        <f t="shared" ca="1" si="23"/>
        <v>0</v>
      </c>
    </row>
    <row r="630" spans="3:7" x14ac:dyDescent="0.25">
      <c r="C630">
        <f t="shared" ca="1" si="22"/>
        <v>0</v>
      </c>
      <c r="G630">
        <f t="shared" ca="1" si="23"/>
        <v>0</v>
      </c>
    </row>
    <row r="631" spans="3:7" x14ac:dyDescent="0.25">
      <c r="C631">
        <f t="shared" ca="1" si="22"/>
        <v>0</v>
      </c>
      <c r="G631">
        <f t="shared" ca="1" si="23"/>
        <v>0</v>
      </c>
    </row>
    <row r="632" spans="3:7" x14ac:dyDescent="0.25">
      <c r="C632">
        <f t="shared" ca="1" si="22"/>
        <v>0</v>
      </c>
      <c r="G632">
        <f t="shared" ca="1" si="23"/>
        <v>0</v>
      </c>
    </row>
    <row r="633" spans="3:7" x14ac:dyDescent="0.25">
      <c r="C633">
        <f t="shared" ca="1" si="22"/>
        <v>0</v>
      </c>
      <c r="G633">
        <f t="shared" ca="1" si="23"/>
        <v>0</v>
      </c>
    </row>
    <row r="634" spans="3:7" x14ac:dyDescent="0.25">
      <c r="C634">
        <f t="shared" ca="1" si="22"/>
        <v>0</v>
      </c>
      <c r="G634">
        <f t="shared" ca="1" si="23"/>
        <v>0</v>
      </c>
    </row>
    <row r="635" spans="3:7" x14ac:dyDescent="0.25">
      <c r="C635">
        <f t="shared" ca="1" si="22"/>
        <v>0</v>
      </c>
      <c r="G635">
        <f t="shared" ca="1" si="23"/>
        <v>0</v>
      </c>
    </row>
    <row r="636" spans="3:7" x14ac:dyDescent="0.25">
      <c r="C636">
        <f t="shared" ca="1" si="22"/>
        <v>1</v>
      </c>
      <c r="G636">
        <f t="shared" ca="1" si="23"/>
        <v>0</v>
      </c>
    </row>
    <row r="637" spans="3:7" x14ac:dyDescent="0.25">
      <c r="C637">
        <f t="shared" ca="1" si="22"/>
        <v>0</v>
      </c>
      <c r="G637">
        <f t="shared" ca="1" si="23"/>
        <v>0</v>
      </c>
    </row>
    <row r="638" spans="3:7" x14ac:dyDescent="0.25">
      <c r="C638">
        <f t="shared" ca="1" si="22"/>
        <v>0</v>
      </c>
      <c r="G638">
        <f t="shared" ca="1" si="23"/>
        <v>0</v>
      </c>
    </row>
    <row r="639" spans="3:7" x14ac:dyDescent="0.25">
      <c r="C639">
        <f t="shared" ca="1" si="22"/>
        <v>0</v>
      </c>
      <c r="G639">
        <f t="shared" ca="1" si="23"/>
        <v>0</v>
      </c>
    </row>
    <row r="640" spans="3:7" x14ac:dyDescent="0.25">
      <c r="C640">
        <f t="shared" ca="1" si="22"/>
        <v>0</v>
      </c>
      <c r="G640">
        <f t="shared" ca="1" si="23"/>
        <v>0</v>
      </c>
    </row>
    <row r="641" spans="3:7" x14ac:dyDescent="0.25">
      <c r="C641">
        <f t="shared" ref="C641:C704" ca="1" si="24">IF(RAND()&lt;InfectionRate,1,0)</f>
        <v>0</v>
      </c>
      <c r="G641">
        <f t="shared" ca="1" si="23"/>
        <v>0</v>
      </c>
    </row>
    <row r="642" spans="3:7" x14ac:dyDescent="0.25">
      <c r="C642">
        <f t="shared" ca="1" si="24"/>
        <v>0</v>
      </c>
      <c r="G642">
        <f t="shared" ref="G642:G705" ca="1" si="25">SUM(OFFSET($C$1,(ROW()-1)*$D$3,0,$D$3,1))</f>
        <v>0</v>
      </c>
    </row>
    <row r="643" spans="3:7" x14ac:dyDescent="0.25">
      <c r="C643">
        <f t="shared" ca="1" si="24"/>
        <v>0</v>
      </c>
      <c r="G643">
        <f t="shared" ca="1" si="25"/>
        <v>0</v>
      </c>
    </row>
    <row r="644" spans="3:7" x14ac:dyDescent="0.25">
      <c r="C644">
        <f t="shared" ca="1" si="24"/>
        <v>0</v>
      </c>
      <c r="G644">
        <f t="shared" ca="1" si="25"/>
        <v>0</v>
      </c>
    </row>
    <row r="645" spans="3:7" x14ac:dyDescent="0.25">
      <c r="C645">
        <f t="shared" ca="1" si="24"/>
        <v>0</v>
      </c>
      <c r="G645">
        <f t="shared" ca="1" si="25"/>
        <v>0</v>
      </c>
    </row>
    <row r="646" spans="3:7" x14ac:dyDescent="0.25">
      <c r="C646">
        <f t="shared" ca="1" si="24"/>
        <v>0</v>
      </c>
      <c r="G646">
        <f t="shared" ca="1" si="25"/>
        <v>0</v>
      </c>
    </row>
    <row r="647" spans="3:7" x14ac:dyDescent="0.25">
      <c r="C647">
        <f t="shared" ca="1" si="24"/>
        <v>0</v>
      </c>
      <c r="G647">
        <f t="shared" ca="1" si="25"/>
        <v>0</v>
      </c>
    </row>
    <row r="648" spans="3:7" x14ac:dyDescent="0.25">
      <c r="C648">
        <f t="shared" ca="1" si="24"/>
        <v>0</v>
      </c>
      <c r="G648">
        <f t="shared" ca="1" si="25"/>
        <v>0</v>
      </c>
    </row>
    <row r="649" spans="3:7" x14ac:dyDescent="0.25">
      <c r="C649">
        <f t="shared" ca="1" si="24"/>
        <v>0</v>
      </c>
      <c r="G649">
        <f t="shared" ca="1" si="25"/>
        <v>0</v>
      </c>
    </row>
    <row r="650" spans="3:7" x14ac:dyDescent="0.25">
      <c r="C650">
        <f t="shared" ca="1" si="24"/>
        <v>0</v>
      </c>
      <c r="G650">
        <f t="shared" ca="1" si="25"/>
        <v>0</v>
      </c>
    </row>
    <row r="651" spans="3:7" x14ac:dyDescent="0.25">
      <c r="C651">
        <f t="shared" ca="1" si="24"/>
        <v>0</v>
      </c>
      <c r="G651">
        <f t="shared" ca="1" si="25"/>
        <v>0</v>
      </c>
    </row>
    <row r="652" spans="3:7" x14ac:dyDescent="0.25">
      <c r="C652">
        <f t="shared" ca="1" si="24"/>
        <v>0</v>
      </c>
      <c r="G652">
        <f t="shared" ca="1" si="25"/>
        <v>0</v>
      </c>
    </row>
    <row r="653" spans="3:7" x14ac:dyDescent="0.25">
      <c r="C653">
        <f t="shared" ca="1" si="24"/>
        <v>0</v>
      </c>
      <c r="G653">
        <f t="shared" ca="1" si="25"/>
        <v>0</v>
      </c>
    </row>
    <row r="654" spans="3:7" x14ac:dyDescent="0.25">
      <c r="C654">
        <f t="shared" ca="1" si="24"/>
        <v>0</v>
      </c>
      <c r="G654">
        <f t="shared" ca="1" si="25"/>
        <v>0</v>
      </c>
    </row>
    <row r="655" spans="3:7" x14ac:dyDescent="0.25">
      <c r="C655">
        <f t="shared" ca="1" si="24"/>
        <v>0</v>
      </c>
      <c r="G655">
        <f t="shared" ca="1" si="25"/>
        <v>0</v>
      </c>
    </row>
    <row r="656" spans="3:7" x14ac:dyDescent="0.25">
      <c r="C656">
        <f t="shared" ca="1" si="24"/>
        <v>0</v>
      </c>
      <c r="G656">
        <f t="shared" ca="1" si="25"/>
        <v>0</v>
      </c>
    </row>
    <row r="657" spans="3:7" x14ac:dyDescent="0.25">
      <c r="C657">
        <f t="shared" ca="1" si="24"/>
        <v>0</v>
      </c>
      <c r="G657">
        <f t="shared" ca="1" si="25"/>
        <v>0</v>
      </c>
    </row>
    <row r="658" spans="3:7" x14ac:dyDescent="0.25">
      <c r="C658">
        <f t="shared" ca="1" si="24"/>
        <v>0</v>
      </c>
      <c r="G658">
        <f t="shared" ca="1" si="25"/>
        <v>0</v>
      </c>
    </row>
    <row r="659" spans="3:7" x14ac:dyDescent="0.25">
      <c r="C659">
        <f t="shared" ca="1" si="24"/>
        <v>0</v>
      </c>
      <c r="G659">
        <f t="shared" ca="1" si="25"/>
        <v>0</v>
      </c>
    </row>
    <row r="660" spans="3:7" x14ac:dyDescent="0.25">
      <c r="C660">
        <f t="shared" ca="1" si="24"/>
        <v>0</v>
      </c>
      <c r="G660">
        <f t="shared" ca="1" si="25"/>
        <v>0</v>
      </c>
    </row>
    <row r="661" spans="3:7" x14ac:dyDescent="0.25">
      <c r="C661">
        <f t="shared" ca="1" si="24"/>
        <v>0</v>
      </c>
      <c r="G661">
        <f t="shared" ca="1" si="25"/>
        <v>0</v>
      </c>
    </row>
    <row r="662" spans="3:7" x14ac:dyDescent="0.25">
      <c r="C662">
        <f t="shared" ca="1" si="24"/>
        <v>0</v>
      </c>
      <c r="G662">
        <f t="shared" ca="1" si="25"/>
        <v>0</v>
      </c>
    </row>
    <row r="663" spans="3:7" x14ac:dyDescent="0.25">
      <c r="C663">
        <f t="shared" ca="1" si="24"/>
        <v>0</v>
      </c>
      <c r="G663">
        <f t="shared" ca="1" si="25"/>
        <v>0</v>
      </c>
    </row>
    <row r="664" spans="3:7" x14ac:dyDescent="0.25">
      <c r="C664">
        <f t="shared" ca="1" si="24"/>
        <v>0</v>
      </c>
      <c r="G664">
        <f t="shared" ca="1" si="25"/>
        <v>0</v>
      </c>
    </row>
    <row r="665" spans="3:7" x14ac:dyDescent="0.25">
      <c r="C665">
        <f t="shared" ca="1" si="24"/>
        <v>0</v>
      </c>
      <c r="G665">
        <f t="shared" ca="1" si="25"/>
        <v>0</v>
      </c>
    </row>
    <row r="666" spans="3:7" x14ac:dyDescent="0.25">
      <c r="C666">
        <f t="shared" ca="1" si="24"/>
        <v>0</v>
      </c>
      <c r="G666">
        <f t="shared" ca="1" si="25"/>
        <v>0</v>
      </c>
    </row>
    <row r="667" spans="3:7" x14ac:dyDescent="0.25">
      <c r="C667">
        <f t="shared" ca="1" si="24"/>
        <v>0</v>
      </c>
      <c r="G667">
        <f t="shared" ca="1" si="25"/>
        <v>0</v>
      </c>
    </row>
    <row r="668" spans="3:7" x14ac:dyDescent="0.25">
      <c r="C668">
        <f t="shared" ca="1" si="24"/>
        <v>1</v>
      </c>
      <c r="G668">
        <f t="shared" ca="1" si="25"/>
        <v>0</v>
      </c>
    </row>
    <row r="669" spans="3:7" x14ac:dyDescent="0.25">
      <c r="C669">
        <f t="shared" ca="1" si="24"/>
        <v>0</v>
      </c>
      <c r="G669">
        <f t="shared" ca="1" si="25"/>
        <v>0</v>
      </c>
    </row>
    <row r="670" spans="3:7" x14ac:dyDescent="0.25">
      <c r="C670">
        <f t="shared" ca="1" si="24"/>
        <v>0</v>
      </c>
      <c r="G670">
        <f t="shared" ca="1" si="25"/>
        <v>0</v>
      </c>
    </row>
    <row r="671" spans="3:7" x14ac:dyDescent="0.25">
      <c r="C671">
        <f t="shared" ca="1" si="24"/>
        <v>0</v>
      </c>
      <c r="G671">
        <f t="shared" ca="1" si="25"/>
        <v>0</v>
      </c>
    </row>
    <row r="672" spans="3:7" x14ac:dyDescent="0.25">
      <c r="C672">
        <f t="shared" ca="1" si="24"/>
        <v>0</v>
      </c>
      <c r="G672">
        <f t="shared" ca="1" si="25"/>
        <v>0</v>
      </c>
    </row>
    <row r="673" spans="3:7" x14ac:dyDescent="0.25">
      <c r="C673">
        <f t="shared" ca="1" si="24"/>
        <v>0</v>
      </c>
      <c r="G673">
        <f t="shared" ca="1" si="25"/>
        <v>0</v>
      </c>
    </row>
    <row r="674" spans="3:7" x14ac:dyDescent="0.25">
      <c r="C674">
        <f t="shared" ca="1" si="24"/>
        <v>0</v>
      </c>
      <c r="G674">
        <f t="shared" ca="1" si="25"/>
        <v>0</v>
      </c>
    </row>
    <row r="675" spans="3:7" x14ac:dyDescent="0.25">
      <c r="C675">
        <f t="shared" ca="1" si="24"/>
        <v>1</v>
      </c>
      <c r="G675">
        <f t="shared" ca="1" si="25"/>
        <v>0</v>
      </c>
    </row>
    <row r="676" spans="3:7" x14ac:dyDescent="0.25">
      <c r="C676">
        <f t="shared" ca="1" si="24"/>
        <v>0</v>
      </c>
      <c r="G676">
        <f t="shared" ca="1" si="25"/>
        <v>0</v>
      </c>
    </row>
    <row r="677" spans="3:7" x14ac:dyDescent="0.25">
      <c r="C677">
        <f t="shared" ca="1" si="24"/>
        <v>0</v>
      </c>
      <c r="G677">
        <f t="shared" ca="1" si="25"/>
        <v>0</v>
      </c>
    </row>
    <row r="678" spans="3:7" x14ac:dyDescent="0.25">
      <c r="C678">
        <f t="shared" ca="1" si="24"/>
        <v>0</v>
      </c>
      <c r="G678">
        <f t="shared" ca="1" si="25"/>
        <v>0</v>
      </c>
    </row>
    <row r="679" spans="3:7" x14ac:dyDescent="0.25">
      <c r="C679">
        <f t="shared" ca="1" si="24"/>
        <v>0</v>
      </c>
      <c r="G679">
        <f t="shared" ca="1" si="25"/>
        <v>0</v>
      </c>
    </row>
    <row r="680" spans="3:7" x14ac:dyDescent="0.25">
      <c r="C680">
        <f t="shared" ca="1" si="24"/>
        <v>0</v>
      </c>
      <c r="G680">
        <f t="shared" ca="1" si="25"/>
        <v>0</v>
      </c>
    </row>
    <row r="681" spans="3:7" x14ac:dyDescent="0.25">
      <c r="C681">
        <f t="shared" ca="1" si="24"/>
        <v>0</v>
      </c>
      <c r="G681">
        <f t="shared" ca="1" si="25"/>
        <v>0</v>
      </c>
    </row>
    <row r="682" spans="3:7" x14ac:dyDescent="0.25">
      <c r="C682">
        <f t="shared" ca="1" si="24"/>
        <v>1</v>
      </c>
      <c r="G682">
        <f t="shared" ca="1" si="25"/>
        <v>0</v>
      </c>
    </row>
    <row r="683" spans="3:7" x14ac:dyDescent="0.25">
      <c r="C683">
        <f t="shared" ca="1" si="24"/>
        <v>0</v>
      </c>
      <c r="G683">
        <f t="shared" ca="1" si="25"/>
        <v>0</v>
      </c>
    </row>
    <row r="684" spans="3:7" x14ac:dyDescent="0.25">
      <c r="C684">
        <f t="shared" ca="1" si="24"/>
        <v>0</v>
      </c>
      <c r="G684">
        <f t="shared" ca="1" si="25"/>
        <v>0</v>
      </c>
    </row>
    <row r="685" spans="3:7" x14ac:dyDescent="0.25">
      <c r="C685">
        <f t="shared" ca="1" si="24"/>
        <v>0</v>
      </c>
      <c r="G685">
        <f t="shared" ca="1" si="25"/>
        <v>0</v>
      </c>
    </row>
    <row r="686" spans="3:7" x14ac:dyDescent="0.25">
      <c r="C686">
        <f t="shared" ca="1" si="24"/>
        <v>0</v>
      </c>
      <c r="G686">
        <f t="shared" ca="1" si="25"/>
        <v>0</v>
      </c>
    </row>
    <row r="687" spans="3:7" x14ac:dyDescent="0.25">
      <c r="C687">
        <f t="shared" ca="1" si="24"/>
        <v>0</v>
      </c>
      <c r="G687">
        <f t="shared" ca="1" si="25"/>
        <v>0</v>
      </c>
    </row>
    <row r="688" spans="3:7" x14ac:dyDescent="0.25">
      <c r="C688">
        <f t="shared" ca="1" si="24"/>
        <v>0</v>
      </c>
      <c r="G688">
        <f t="shared" ca="1" si="25"/>
        <v>0</v>
      </c>
    </row>
    <row r="689" spans="3:7" x14ac:dyDescent="0.25">
      <c r="C689">
        <f t="shared" ca="1" si="24"/>
        <v>0</v>
      </c>
      <c r="G689">
        <f t="shared" ca="1" si="25"/>
        <v>0</v>
      </c>
    </row>
    <row r="690" spans="3:7" x14ac:dyDescent="0.25">
      <c r="C690">
        <f t="shared" ca="1" si="24"/>
        <v>0</v>
      </c>
      <c r="G690">
        <f t="shared" ca="1" si="25"/>
        <v>0</v>
      </c>
    </row>
    <row r="691" spans="3:7" x14ac:dyDescent="0.25">
      <c r="C691">
        <f t="shared" ca="1" si="24"/>
        <v>0</v>
      </c>
      <c r="G691">
        <f t="shared" ca="1" si="25"/>
        <v>0</v>
      </c>
    </row>
    <row r="692" spans="3:7" x14ac:dyDescent="0.25">
      <c r="C692">
        <f t="shared" ca="1" si="24"/>
        <v>0</v>
      </c>
      <c r="G692">
        <f t="shared" ca="1" si="25"/>
        <v>0</v>
      </c>
    </row>
    <row r="693" spans="3:7" x14ac:dyDescent="0.25">
      <c r="C693">
        <f t="shared" ca="1" si="24"/>
        <v>0</v>
      </c>
      <c r="G693">
        <f t="shared" ca="1" si="25"/>
        <v>0</v>
      </c>
    </row>
    <row r="694" spans="3:7" x14ac:dyDescent="0.25">
      <c r="C694">
        <f t="shared" ca="1" si="24"/>
        <v>0</v>
      </c>
      <c r="G694">
        <f t="shared" ca="1" si="25"/>
        <v>0</v>
      </c>
    </row>
    <row r="695" spans="3:7" x14ac:dyDescent="0.25">
      <c r="C695">
        <f t="shared" ca="1" si="24"/>
        <v>0</v>
      </c>
      <c r="G695">
        <f t="shared" ca="1" si="25"/>
        <v>0</v>
      </c>
    </row>
    <row r="696" spans="3:7" x14ac:dyDescent="0.25">
      <c r="C696">
        <f t="shared" ca="1" si="24"/>
        <v>0</v>
      </c>
      <c r="G696">
        <f t="shared" ca="1" si="25"/>
        <v>0</v>
      </c>
    </row>
    <row r="697" spans="3:7" x14ac:dyDescent="0.25">
      <c r="C697">
        <f t="shared" ca="1" si="24"/>
        <v>0</v>
      </c>
      <c r="G697">
        <f t="shared" ca="1" si="25"/>
        <v>0</v>
      </c>
    </row>
    <row r="698" spans="3:7" x14ac:dyDescent="0.25">
      <c r="C698">
        <f t="shared" ca="1" si="24"/>
        <v>0</v>
      </c>
      <c r="G698">
        <f t="shared" ca="1" si="25"/>
        <v>0</v>
      </c>
    </row>
    <row r="699" spans="3:7" x14ac:dyDescent="0.25">
      <c r="C699">
        <f t="shared" ca="1" si="24"/>
        <v>0</v>
      </c>
      <c r="G699">
        <f t="shared" ca="1" si="25"/>
        <v>0</v>
      </c>
    </row>
    <row r="700" spans="3:7" x14ac:dyDescent="0.25">
      <c r="C700">
        <f t="shared" ca="1" si="24"/>
        <v>0</v>
      </c>
      <c r="G700">
        <f t="shared" ca="1" si="25"/>
        <v>0</v>
      </c>
    </row>
    <row r="701" spans="3:7" x14ac:dyDescent="0.25">
      <c r="C701">
        <f t="shared" ca="1" si="24"/>
        <v>0</v>
      </c>
      <c r="G701">
        <f t="shared" ca="1" si="25"/>
        <v>0</v>
      </c>
    </row>
    <row r="702" spans="3:7" x14ac:dyDescent="0.25">
      <c r="C702">
        <f t="shared" ca="1" si="24"/>
        <v>0</v>
      </c>
      <c r="G702">
        <f t="shared" ca="1" si="25"/>
        <v>0</v>
      </c>
    </row>
    <row r="703" spans="3:7" x14ac:dyDescent="0.25">
      <c r="C703">
        <f t="shared" ca="1" si="24"/>
        <v>0</v>
      </c>
      <c r="G703">
        <f t="shared" ca="1" si="25"/>
        <v>0</v>
      </c>
    </row>
    <row r="704" spans="3:7" x14ac:dyDescent="0.25">
      <c r="C704">
        <f t="shared" ca="1" si="24"/>
        <v>0</v>
      </c>
      <c r="G704">
        <f t="shared" ca="1" si="25"/>
        <v>0</v>
      </c>
    </row>
    <row r="705" spans="3:7" x14ac:dyDescent="0.25">
      <c r="C705">
        <f t="shared" ref="C705:C768" ca="1" si="26">IF(RAND()&lt;InfectionRate,1,0)</f>
        <v>0</v>
      </c>
      <c r="G705">
        <f t="shared" ca="1" si="25"/>
        <v>0</v>
      </c>
    </row>
    <row r="706" spans="3:7" x14ac:dyDescent="0.25">
      <c r="C706">
        <f t="shared" ca="1" si="26"/>
        <v>0</v>
      </c>
      <c r="G706">
        <f t="shared" ref="G706:G769" ca="1" si="27">SUM(OFFSET($C$1,(ROW()-1)*$D$3,0,$D$3,1))</f>
        <v>0</v>
      </c>
    </row>
    <row r="707" spans="3:7" x14ac:dyDescent="0.25">
      <c r="C707">
        <f t="shared" ca="1" si="26"/>
        <v>0</v>
      </c>
      <c r="G707">
        <f t="shared" ca="1" si="27"/>
        <v>0</v>
      </c>
    </row>
    <row r="708" spans="3:7" x14ac:dyDescent="0.25">
      <c r="C708">
        <f t="shared" ca="1" si="26"/>
        <v>0</v>
      </c>
      <c r="G708">
        <f t="shared" ca="1" si="27"/>
        <v>0</v>
      </c>
    </row>
    <row r="709" spans="3:7" x14ac:dyDescent="0.25">
      <c r="C709">
        <f t="shared" ca="1" si="26"/>
        <v>0</v>
      </c>
      <c r="G709">
        <f t="shared" ca="1" si="27"/>
        <v>0</v>
      </c>
    </row>
    <row r="710" spans="3:7" x14ac:dyDescent="0.25">
      <c r="C710">
        <f t="shared" ca="1" si="26"/>
        <v>0</v>
      </c>
      <c r="G710">
        <f t="shared" ca="1" si="27"/>
        <v>0</v>
      </c>
    </row>
    <row r="711" spans="3:7" x14ac:dyDescent="0.25">
      <c r="C711">
        <f t="shared" ca="1" si="26"/>
        <v>0</v>
      </c>
      <c r="G711">
        <f t="shared" ca="1" si="27"/>
        <v>0</v>
      </c>
    </row>
    <row r="712" spans="3:7" x14ac:dyDescent="0.25">
      <c r="C712">
        <f t="shared" ca="1" si="26"/>
        <v>0</v>
      </c>
      <c r="G712">
        <f t="shared" ca="1" si="27"/>
        <v>0</v>
      </c>
    </row>
    <row r="713" spans="3:7" x14ac:dyDescent="0.25">
      <c r="C713">
        <f t="shared" ca="1" si="26"/>
        <v>0</v>
      </c>
      <c r="G713">
        <f t="shared" ca="1" si="27"/>
        <v>0</v>
      </c>
    </row>
    <row r="714" spans="3:7" x14ac:dyDescent="0.25">
      <c r="C714">
        <f t="shared" ca="1" si="26"/>
        <v>0</v>
      </c>
      <c r="G714">
        <f t="shared" ca="1" si="27"/>
        <v>0</v>
      </c>
    </row>
    <row r="715" spans="3:7" x14ac:dyDescent="0.25">
      <c r="C715">
        <f t="shared" ca="1" si="26"/>
        <v>0</v>
      </c>
      <c r="G715">
        <f t="shared" ca="1" si="27"/>
        <v>0</v>
      </c>
    </row>
    <row r="716" spans="3:7" x14ac:dyDescent="0.25">
      <c r="C716">
        <f t="shared" ca="1" si="26"/>
        <v>0</v>
      </c>
      <c r="G716">
        <f t="shared" ca="1" si="27"/>
        <v>0</v>
      </c>
    </row>
    <row r="717" spans="3:7" x14ac:dyDescent="0.25">
      <c r="C717">
        <f t="shared" ca="1" si="26"/>
        <v>0</v>
      </c>
      <c r="G717">
        <f t="shared" ca="1" si="27"/>
        <v>0</v>
      </c>
    </row>
    <row r="718" spans="3:7" x14ac:dyDescent="0.25">
      <c r="C718">
        <f t="shared" ca="1" si="26"/>
        <v>0</v>
      </c>
      <c r="G718">
        <f t="shared" ca="1" si="27"/>
        <v>0</v>
      </c>
    </row>
    <row r="719" spans="3:7" x14ac:dyDescent="0.25">
      <c r="C719">
        <f t="shared" ca="1" si="26"/>
        <v>0</v>
      </c>
      <c r="G719">
        <f t="shared" ca="1" si="27"/>
        <v>0</v>
      </c>
    </row>
    <row r="720" spans="3:7" x14ac:dyDescent="0.25">
      <c r="C720">
        <f t="shared" ca="1" si="26"/>
        <v>1</v>
      </c>
      <c r="G720">
        <f t="shared" ca="1" si="27"/>
        <v>0</v>
      </c>
    </row>
    <row r="721" spans="3:7" x14ac:dyDescent="0.25">
      <c r="C721">
        <f t="shared" ca="1" si="26"/>
        <v>0</v>
      </c>
      <c r="G721">
        <f t="shared" ca="1" si="27"/>
        <v>0</v>
      </c>
    </row>
    <row r="722" spans="3:7" x14ac:dyDescent="0.25">
      <c r="C722">
        <f t="shared" ca="1" si="26"/>
        <v>0</v>
      </c>
      <c r="G722">
        <f t="shared" ca="1" si="27"/>
        <v>0</v>
      </c>
    </row>
    <row r="723" spans="3:7" x14ac:dyDescent="0.25">
      <c r="C723">
        <f t="shared" ca="1" si="26"/>
        <v>0</v>
      </c>
      <c r="G723">
        <f t="shared" ca="1" si="27"/>
        <v>0</v>
      </c>
    </row>
    <row r="724" spans="3:7" x14ac:dyDescent="0.25">
      <c r="C724">
        <f t="shared" ca="1" si="26"/>
        <v>0</v>
      </c>
      <c r="G724">
        <f t="shared" ca="1" si="27"/>
        <v>0</v>
      </c>
    </row>
    <row r="725" spans="3:7" x14ac:dyDescent="0.25">
      <c r="C725">
        <f t="shared" ca="1" si="26"/>
        <v>1</v>
      </c>
      <c r="G725">
        <f t="shared" ca="1" si="27"/>
        <v>0</v>
      </c>
    </row>
    <row r="726" spans="3:7" x14ac:dyDescent="0.25">
      <c r="C726">
        <f t="shared" ca="1" si="26"/>
        <v>0</v>
      </c>
      <c r="G726">
        <f t="shared" ca="1" si="27"/>
        <v>0</v>
      </c>
    </row>
    <row r="727" spans="3:7" x14ac:dyDescent="0.25">
      <c r="C727">
        <f t="shared" ca="1" si="26"/>
        <v>0</v>
      </c>
      <c r="G727">
        <f t="shared" ca="1" si="27"/>
        <v>0</v>
      </c>
    </row>
    <row r="728" spans="3:7" x14ac:dyDescent="0.25">
      <c r="C728">
        <f t="shared" ca="1" si="26"/>
        <v>0</v>
      </c>
      <c r="G728">
        <f t="shared" ca="1" si="27"/>
        <v>0</v>
      </c>
    </row>
    <row r="729" spans="3:7" x14ac:dyDescent="0.25">
      <c r="C729">
        <f t="shared" ca="1" si="26"/>
        <v>0</v>
      </c>
      <c r="G729">
        <f t="shared" ca="1" si="27"/>
        <v>0</v>
      </c>
    </row>
    <row r="730" spans="3:7" x14ac:dyDescent="0.25">
      <c r="C730">
        <f t="shared" ca="1" si="26"/>
        <v>1</v>
      </c>
      <c r="G730">
        <f t="shared" ca="1" si="27"/>
        <v>0</v>
      </c>
    </row>
    <row r="731" spans="3:7" x14ac:dyDescent="0.25">
      <c r="C731">
        <f t="shared" ca="1" si="26"/>
        <v>0</v>
      </c>
      <c r="G731">
        <f t="shared" ca="1" si="27"/>
        <v>0</v>
      </c>
    </row>
    <row r="732" spans="3:7" x14ac:dyDescent="0.25">
      <c r="C732">
        <f t="shared" ca="1" si="26"/>
        <v>0</v>
      </c>
      <c r="G732">
        <f t="shared" ca="1" si="27"/>
        <v>0</v>
      </c>
    </row>
    <row r="733" spans="3:7" x14ac:dyDescent="0.25">
      <c r="C733">
        <f t="shared" ca="1" si="26"/>
        <v>0</v>
      </c>
      <c r="G733">
        <f t="shared" ca="1" si="27"/>
        <v>0</v>
      </c>
    </row>
    <row r="734" spans="3:7" x14ac:dyDescent="0.25">
      <c r="C734">
        <f t="shared" ca="1" si="26"/>
        <v>0</v>
      </c>
      <c r="G734">
        <f t="shared" ca="1" si="27"/>
        <v>0</v>
      </c>
    </row>
    <row r="735" spans="3:7" x14ac:dyDescent="0.25">
      <c r="C735">
        <f t="shared" ca="1" si="26"/>
        <v>0</v>
      </c>
      <c r="G735">
        <f t="shared" ca="1" si="27"/>
        <v>0</v>
      </c>
    </row>
    <row r="736" spans="3:7" x14ac:dyDescent="0.25">
      <c r="C736">
        <f t="shared" ca="1" si="26"/>
        <v>0</v>
      </c>
      <c r="G736">
        <f t="shared" ca="1" si="27"/>
        <v>0</v>
      </c>
    </row>
    <row r="737" spans="3:7" x14ac:dyDescent="0.25">
      <c r="C737">
        <f t="shared" ca="1" si="26"/>
        <v>0</v>
      </c>
      <c r="G737">
        <f t="shared" ca="1" si="27"/>
        <v>0</v>
      </c>
    </row>
    <row r="738" spans="3:7" x14ac:dyDescent="0.25">
      <c r="C738">
        <f t="shared" ca="1" si="26"/>
        <v>0</v>
      </c>
      <c r="G738">
        <f t="shared" ca="1" si="27"/>
        <v>0</v>
      </c>
    </row>
    <row r="739" spans="3:7" x14ac:dyDescent="0.25">
      <c r="C739">
        <f t="shared" ca="1" si="26"/>
        <v>0</v>
      </c>
      <c r="G739">
        <f t="shared" ca="1" si="27"/>
        <v>0</v>
      </c>
    </row>
    <row r="740" spans="3:7" x14ac:dyDescent="0.25">
      <c r="C740">
        <f t="shared" ca="1" si="26"/>
        <v>0</v>
      </c>
      <c r="G740">
        <f t="shared" ca="1" si="27"/>
        <v>0</v>
      </c>
    </row>
    <row r="741" spans="3:7" x14ac:dyDescent="0.25">
      <c r="C741">
        <f t="shared" ca="1" si="26"/>
        <v>0</v>
      </c>
      <c r="G741">
        <f t="shared" ca="1" si="27"/>
        <v>0</v>
      </c>
    </row>
    <row r="742" spans="3:7" x14ac:dyDescent="0.25">
      <c r="C742">
        <f t="shared" ca="1" si="26"/>
        <v>0</v>
      </c>
      <c r="G742">
        <f t="shared" ca="1" si="27"/>
        <v>0</v>
      </c>
    </row>
    <row r="743" spans="3:7" x14ac:dyDescent="0.25">
      <c r="C743">
        <f t="shared" ca="1" si="26"/>
        <v>0</v>
      </c>
      <c r="G743">
        <f t="shared" ca="1" si="27"/>
        <v>0</v>
      </c>
    </row>
    <row r="744" spans="3:7" x14ac:dyDescent="0.25">
      <c r="C744">
        <f t="shared" ca="1" si="26"/>
        <v>0</v>
      </c>
      <c r="G744">
        <f t="shared" ca="1" si="27"/>
        <v>0</v>
      </c>
    </row>
    <row r="745" spans="3:7" x14ac:dyDescent="0.25">
      <c r="C745">
        <f t="shared" ca="1" si="26"/>
        <v>0</v>
      </c>
      <c r="G745">
        <f t="shared" ca="1" si="27"/>
        <v>0</v>
      </c>
    </row>
    <row r="746" spans="3:7" x14ac:dyDescent="0.25">
      <c r="C746">
        <f t="shared" ca="1" si="26"/>
        <v>0</v>
      </c>
      <c r="G746">
        <f t="shared" ca="1" si="27"/>
        <v>0</v>
      </c>
    </row>
    <row r="747" spans="3:7" x14ac:dyDescent="0.25">
      <c r="C747">
        <f t="shared" ca="1" si="26"/>
        <v>0</v>
      </c>
      <c r="G747">
        <f t="shared" ca="1" si="27"/>
        <v>0</v>
      </c>
    </row>
    <row r="748" spans="3:7" x14ac:dyDescent="0.25">
      <c r="C748">
        <f t="shared" ca="1" si="26"/>
        <v>0</v>
      </c>
      <c r="G748">
        <f t="shared" ca="1" si="27"/>
        <v>0</v>
      </c>
    </row>
    <row r="749" spans="3:7" x14ac:dyDescent="0.25">
      <c r="C749">
        <f t="shared" ca="1" si="26"/>
        <v>0</v>
      </c>
      <c r="G749">
        <f t="shared" ca="1" si="27"/>
        <v>0</v>
      </c>
    </row>
    <row r="750" spans="3:7" x14ac:dyDescent="0.25">
      <c r="C750">
        <f t="shared" ca="1" si="26"/>
        <v>0</v>
      </c>
      <c r="G750">
        <f t="shared" ca="1" si="27"/>
        <v>0</v>
      </c>
    </row>
    <row r="751" spans="3:7" x14ac:dyDescent="0.25">
      <c r="C751">
        <f t="shared" ca="1" si="26"/>
        <v>0</v>
      </c>
      <c r="G751">
        <f t="shared" ca="1" si="27"/>
        <v>0</v>
      </c>
    </row>
    <row r="752" spans="3:7" x14ac:dyDescent="0.25">
      <c r="C752">
        <f t="shared" ca="1" si="26"/>
        <v>0</v>
      </c>
      <c r="G752">
        <f t="shared" ca="1" si="27"/>
        <v>0</v>
      </c>
    </row>
    <row r="753" spans="3:7" x14ac:dyDescent="0.25">
      <c r="C753">
        <f t="shared" ca="1" si="26"/>
        <v>0</v>
      </c>
      <c r="G753">
        <f t="shared" ca="1" si="27"/>
        <v>0</v>
      </c>
    </row>
    <row r="754" spans="3:7" x14ac:dyDescent="0.25">
      <c r="C754">
        <f t="shared" ca="1" si="26"/>
        <v>1</v>
      </c>
      <c r="G754">
        <f t="shared" ca="1" si="27"/>
        <v>0</v>
      </c>
    </row>
    <row r="755" spans="3:7" x14ac:dyDescent="0.25">
      <c r="C755">
        <f t="shared" ca="1" si="26"/>
        <v>0</v>
      </c>
      <c r="G755">
        <f t="shared" ca="1" si="27"/>
        <v>0</v>
      </c>
    </row>
    <row r="756" spans="3:7" x14ac:dyDescent="0.25">
      <c r="C756">
        <f t="shared" ca="1" si="26"/>
        <v>0</v>
      </c>
      <c r="G756">
        <f t="shared" ca="1" si="27"/>
        <v>0</v>
      </c>
    </row>
    <row r="757" spans="3:7" x14ac:dyDescent="0.25">
      <c r="C757">
        <f t="shared" ca="1" si="26"/>
        <v>0</v>
      </c>
      <c r="G757">
        <f t="shared" ca="1" si="27"/>
        <v>0</v>
      </c>
    </row>
    <row r="758" spans="3:7" x14ac:dyDescent="0.25">
      <c r="C758">
        <f t="shared" ca="1" si="26"/>
        <v>0</v>
      </c>
      <c r="G758">
        <f t="shared" ca="1" si="27"/>
        <v>0</v>
      </c>
    </row>
    <row r="759" spans="3:7" x14ac:dyDescent="0.25">
      <c r="C759">
        <f t="shared" ca="1" si="26"/>
        <v>0</v>
      </c>
      <c r="G759">
        <f t="shared" ca="1" si="27"/>
        <v>0</v>
      </c>
    </row>
    <row r="760" spans="3:7" x14ac:dyDescent="0.25">
      <c r="C760">
        <f t="shared" ca="1" si="26"/>
        <v>0</v>
      </c>
      <c r="G760">
        <f t="shared" ca="1" si="27"/>
        <v>0</v>
      </c>
    </row>
    <row r="761" spans="3:7" x14ac:dyDescent="0.25">
      <c r="C761">
        <f t="shared" ca="1" si="26"/>
        <v>0</v>
      </c>
      <c r="G761">
        <f t="shared" ca="1" si="27"/>
        <v>0</v>
      </c>
    </row>
    <row r="762" spans="3:7" x14ac:dyDescent="0.25">
      <c r="C762">
        <f t="shared" ca="1" si="26"/>
        <v>0</v>
      </c>
      <c r="G762">
        <f t="shared" ca="1" si="27"/>
        <v>0</v>
      </c>
    </row>
    <row r="763" spans="3:7" x14ac:dyDescent="0.25">
      <c r="C763">
        <f t="shared" ca="1" si="26"/>
        <v>0</v>
      </c>
      <c r="G763">
        <f t="shared" ca="1" si="27"/>
        <v>0</v>
      </c>
    </row>
    <row r="764" spans="3:7" x14ac:dyDescent="0.25">
      <c r="C764">
        <f t="shared" ca="1" si="26"/>
        <v>0</v>
      </c>
      <c r="G764">
        <f t="shared" ca="1" si="27"/>
        <v>0</v>
      </c>
    </row>
    <row r="765" spans="3:7" x14ac:dyDescent="0.25">
      <c r="C765">
        <f t="shared" ca="1" si="26"/>
        <v>0</v>
      </c>
      <c r="G765">
        <f t="shared" ca="1" si="27"/>
        <v>0</v>
      </c>
    </row>
    <row r="766" spans="3:7" x14ac:dyDescent="0.25">
      <c r="C766">
        <f t="shared" ca="1" si="26"/>
        <v>0</v>
      </c>
      <c r="G766">
        <f t="shared" ca="1" si="27"/>
        <v>0</v>
      </c>
    </row>
    <row r="767" spans="3:7" x14ac:dyDescent="0.25">
      <c r="C767">
        <f t="shared" ca="1" si="26"/>
        <v>0</v>
      </c>
      <c r="G767">
        <f t="shared" ca="1" si="27"/>
        <v>0</v>
      </c>
    </row>
    <row r="768" spans="3:7" x14ac:dyDescent="0.25">
      <c r="C768">
        <f t="shared" ca="1" si="26"/>
        <v>0</v>
      </c>
      <c r="G768">
        <f t="shared" ca="1" si="27"/>
        <v>0</v>
      </c>
    </row>
    <row r="769" spans="3:7" x14ac:dyDescent="0.25">
      <c r="C769">
        <f t="shared" ref="C769:C832" ca="1" si="28">IF(RAND()&lt;InfectionRate,1,0)</f>
        <v>0</v>
      </c>
      <c r="G769">
        <f t="shared" ca="1" si="27"/>
        <v>0</v>
      </c>
    </row>
    <row r="770" spans="3:7" x14ac:dyDescent="0.25">
      <c r="C770">
        <f t="shared" ca="1" si="28"/>
        <v>0</v>
      </c>
      <c r="G770">
        <f t="shared" ref="G770:G833" ca="1" si="29">SUM(OFFSET($C$1,(ROW()-1)*$D$3,0,$D$3,1))</f>
        <v>0</v>
      </c>
    </row>
    <row r="771" spans="3:7" x14ac:dyDescent="0.25">
      <c r="C771">
        <f t="shared" ca="1" si="28"/>
        <v>0</v>
      </c>
      <c r="G771">
        <f t="shared" ca="1" si="29"/>
        <v>0</v>
      </c>
    </row>
    <row r="772" spans="3:7" x14ac:dyDescent="0.25">
      <c r="C772">
        <f t="shared" ca="1" si="28"/>
        <v>0</v>
      </c>
      <c r="G772">
        <f t="shared" ca="1" si="29"/>
        <v>0</v>
      </c>
    </row>
    <row r="773" spans="3:7" x14ac:dyDescent="0.25">
      <c r="C773">
        <f t="shared" ca="1" si="28"/>
        <v>0</v>
      </c>
      <c r="G773">
        <f t="shared" ca="1" si="29"/>
        <v>0</v>
      </c>
    </row>
    <row r="774" spans="3:7" x14ac:dyDescent="0.25">
      <c r="C774">
        <f t="shared" ca="1" si="28"/>
        <v>0</v>
      </c>
      <c r="G774">
        <f t="shared" ca="1" si="29"/>
        <v>0</v>
      </c>
    </row>
    <row r="775" spans="3:7" x14ac:dyDescent="0.25">
      <c r="C775">
        <f t="shared" ca="1" si="28"/>
        <v>0</v>
      </c>
      <c r="G775">
        <f t="shared" ca="1" si="29"/>
        <v>0</v>
      </c>
    </row>
    <row r="776" spans="3:7" x14ac:dyDescent="0.25">
      <c r="C776">
        <f t="shared" ca="1" si="28"/>
        <v>0</v>
      </c>
      <c r="G776">
        <f t="shared" ca="1" si="29"/>
        <v>0</v>
      </c>
    </row>
    <row r="777" spans="3:7" x14ac:dyDescent="0.25">
      <c r="C777">
        <f t="shared" ca="1" si="28"/>
        <v>0</v>
      </c>
      <c r="G777">
        <f t="shared" ca="1" si="29"/>
        <v>0</v>
      </c>
    </row>
    <row r="778" spans="3:7" x14ac:dyDescent="0.25">
      <c r="C778">
        <f t="shared" ca="1" si="28"/>
        <v>0</v>
      </c>
      <c r="G778">
        <f t="shared" ca="1" si="29"/>
        <v>0</v>
      </c>
    </row>
    <row r="779" spans="3:7" x14ac:dyDescent="0.25">
      <c r="C779">
        <f t="shared" ca="1" si="28"/>
        <v>0</v>
      </c>
      <c r="G779">
        <f t="shared" ca="1" si="29"/>
        <v>0</v>
      </c>
    </row>
    <row r="780" spans="3:7" x14ac:dyDescent="0.25">
      <c r="C780">
        <f t="shared" ca="1" si="28"/>
        <v>0</v>
      </c>
      <c r="G780">
        <f t="shared" ca="1" si="29"/>
        <v>0</v>
      </c>
    </row>
    <row r="781" spans="3:7" x14ac:dyDescent="0.25">
      <c r="C781">
        <f t="shared" ca="1" si="28"/>
        <v>0</v>
      </c>
      <c r="G781">
        <f t="shared" ca="1" si="29"/>
        <v>0</v>
      </c>
    </row>
    <row r="782" spans="3:7" x14ac:dyDescent="0.25">
      <c r="C782">
        <f t="shared" ca="1" si="28"/>
        <v>1</v>
      </c>
      <c r="G782">
        <f t="shared" ca="1" si="29"/>
        <v>0</v>
      </c>
    </row>
    <row r="783" spans="3:7" x14ac:dyDescent="0.25">
      <c r="C783">
        <f t="shared" ca="1" si="28"/>
        <v>0</v>
      </c>
      <c r="G783">
        <f t="shared" ca="1" si="29"/>
        <v>0</v>
      </c>
    </row>
    <row r="784" spans="3:7" x14ac:dyDescent="0.25">
      <c r="C784">
        <f t="shared" ca="1" si="28"/>
        <v>0</v>
      </c>
      <c r="G784">
        <f t="shared" ca="1" si="29"/>
        <v>0</v>
      </c>
    </row>
    <row r="785" spans="3:7" x14ac:dyDescent="0.25">
      <c r="C785">
        <f t="shared" ca="1" si="28"/>
        <v>0</v>
      </c>
      <c r="G785">
        <f t="shared" ca="1" si="29"/>
        <v>0</v>
      </c>
    </row>
    <row r="786" spans="3:7" x14ac:dyDescent="0.25">
      <c r="C786">
        <f t="shared" ca="1" si="28"/>
        <v>0</v>
      </c>
      <c r="G786">
        <f t="shared" ca="1" si="29"/>
        <v>0</v>
      </c>
    </row>
    <row r="787" spans="3:7" x14ac:dyDescent="0.25">
      <c r="C787">
        <f t="shared" ca="1" si="28"/>
        <v>0</v>
      </c>
      <c r="G787">
        <f t="shared" ca="1" si="29"/>
        <v>0</v>
      </c>
    </row>
    <row r="788" spans="3:7" x14ac:dyDescent="0.25">
      <c r="C788">
        <f t="shared" ca="1" si="28"/>
        <v>0</v>
      </c>
      <c r="G788">
        <f t="shared" ca="1" si="29"/>
        <v>0</v>
      </c>
    </row>
    <row r="789" spans="3:7" x14ac:dyDescent="0.25">
      <c r="C789">
        <f t="shared" ca="1" si="28"/>
        <v>0</v>
      </c>
      <c r="G789">
        <f t="shared" ca="1" si="29"/>
        <v>0</v>
      </c>
    </row>
    <row r="790" spans="3:7" x14ac:dyDescent="0.25">
      <c r="C790">
        <f t="shared" ca="1" si="28"/>
        <v>0</v>
      </c>
      <c r="G790">
        <f t="shared" ca="1" si="29"/>
        <v>0</v>
      </c>
    </row>
    <row r="791" spans="3:7" x14ac:dyDescent="0.25">
      <c r="C791">
        <f t="shared" ca="1" si="28"/>
        <v>0</v>
      </c>
      <c r="G791">
        <f t="shared" ca="1" si="29"/>
        <v>0</v>
      </c>
    </row>
    <row r="792" spans="3:7" x14ac:dyDescent="0.25">
      <c r="C792">
        <f t="shared" ca="1" si="28"/>
        <v>0</v>
      </c>
      <c r="G792">
        <f t="shared" ca="1" si="29"/>
        <v>0</v>
      </c>
    </row>
    <row r="793" spans="3:7" x14ac:dyDescent="0.25">
      <c r="C793">
        <f t="shared" ca="1" si="28"/>
        <v>0</v>
      </c>
      <c r="G793">
        <f t="shared" ca="1" si="29"/>
        <v>0</v>
      </c>
    </row>
    <row r="794" spans="3:7" x14ac:dyDescent="0.25">
      <c r="C794">
        <f t="shared" ca="1" si="28"/>
        <v>0</v>
      </c>
      <c r="G794">
        <f t="shared" ca="1" si="29"/>
        <v>0</v>
      </c>
    </row>
    <row r="795" spans="3:7" x14ac:dyDescent="0.25">
      <c r="C795">
        <f t="shared" ca="1" si="28"/>
        <v>0</v>
      </c>
      <c r="G795">
        <f t="shared" ca="1" si="29"/>
        <v>0</v>
      </c>
    </row>
    <row r="796" spans="3:7" x14ac:dyDescent="0.25">
      <c r="C796">
        <f t="shared" ca="1" si="28"/>
        <v>0</v>
      </c>
      <c r="G796">
        <f t="shared" ca="1" si="29"/>
        <v>0</v>
      </c>
    </row>
    <row r="797" spans="3:7" x14ac:dyDescent="0.25">
      <c r="C797">
        <f t="shared" ca="1" si="28"/>
        <v>0</v>
      </c>
      <c r="G797">
        <f t="shared" ca="1" si="29"/>
        <v>0</v>
      </c>
    </row>
    <row r="798" spans="3:7" x14ac:dyDescent="0.25">
      <c r="C798">
        <f t="shared" ca="1" si="28"/>
        <v>0</v>
      </c>
      <c r="G798">
        <f t="shared" ca="1" si="29"/>
        <v>0</v>
      </c>
    </row>
    <row r="799" spans="3:7" x14ac:dyDescent="0.25">
      <c r="C799">
        <f t="shared" ca="1" si="28"/>
        <v>0</v>
      </c>
      <c r="G799">
        <f t="shared" ca="1" si="29"/>
        <v>0</v>
      </c>
    </row>
    <row r="800" spans="3:7" x14ac:dyDescent="0.25">
      <c r="C800">
        <f t="shared" ca="1" si="28"/>
        <v>0</v>
      </c>
      <c r="G800">
        <f t="shared" ca="1" si="29"/>
        <v>0</v>
      </c>
    </row>
    <row r="801" spans="3:7" x14ac:dyDescent="0.25">
      <c r="C801">
        <f t="shared" ca="1" si="28"/>
        <v>0</v>
      </c>
      <c r="G801">
        <f t="shared" ca="1" si="29"/>
        <v>0</v>
      </c>
    </row>
    <row r="802" spans="3:7" x14ac:dyDescent="0.25">
      <c r="C802">
        <f t="shared" ca="1" si="28"/>
        <v>0</v>
      </c>
      <c r="G802">
        <f t="shared" ca="1" si="29"/>
        <v>0</v>
      </c>
    </row>
    <row r="803" spans="3:7" x14ac:dyDescent="0.25">
      <c r="C803">
        <f t="shared" ca="1" si="28"/>
        <v>0</v>
      </c>
      <c r="G803">
        <f t="shared" ca="1" si="29"/>
        <v>0</v>
      </c>
    </row>
    <row r="804" spans="3:7" x14ac:dyDescent="0.25">
      <c r="C804">
        <f t="shared" ca="1" si="28"/>
        <v>0</v>
      </c>
      <c r="G804">
        <f t="shared" ca="1" si="29"/>
        <v>0</v>
      </c>
    </row>
    <row r="805" spans="3:7" x14ac:dyDescent="0.25">
      <c r="C805">
        <f t="shared" ca="1" si="28"/>
        <v>0</v>
      </c>
      <c r="G805">
        <f t="shared" ca="1" si="29"/>
        <v>0</v>
      </c>
    </row>
    <row r="806" spans="3:7" x14ac:dyDescent="0.25">
      <c r="C806">
        <f t="shared" ca="1" si="28"/>
        <v>0</v>
      </c>
      <c r="G806">
        <f t="shared" ca="1" si="29"/>
        <v>0</v>
      </c>
    </row>
    <row r="807" spans="3:7" x14ac:dyDescent="0.25">
      <c r="C807">
        <f t="shared" ca="1" si="28"/>
        <v>0</v>
      </c>
      <c r="G807">
        <f t="shared" ca="1" si="29"/>
        <v>0</v>
      </c>
    </row>
    <row r="808" spans="3:7" x14ac:dyDescent="0.25">
      <c r="C808">
        <f t="shared" ca="1" si="28"/>
        <v>0</v>
      </c>
      <c r="G808">
        <f t="shared" ca="1" si="29"/>
        <v>0</v>
      </c>
    </row>
    <row r="809" spans="3:7" x14ac:dyDescent="0.25">
      <c r="C809">
        <f t="shared" ca="1" si="28"/>
        <v>0</v>
      </c>
      <c r="G809">
        <f t="shared" ca="1" si="29"/>
        <v>0</v>
      </c>
    </row>
    <row r="810" spans="3:7" x14ac:dyDescent="0.25">
      <c r="C810">
        <f t="shared" ca="1" si="28"/>
        <v>0</v>
      </c>
      <c r="G810">
        <f t="shared" ca="1" si="29"/>
        <v>0</v>
      </c>
    </row>
    <row r="811" spans="3:7" x14ac:dyDescent="0.25">
      <c r="C811">
        <f t="shared" ca="1" si="28"/>
        <v>0</v>
      </c>
      <c r="G811">
        <f t="shared" ca="1" si="29"/>
        <v>0</v>
      </c>
    </row>
    <row r="812" spans="3:7" x14ac:dyDescent="0.25">
      <c r="C812">
        <f t="shared" ca="1" si="28"/>
        <v>0</v>
      </c>
      <c r="G812">
        <f t="shared" ca="1" si="29"/>
        <v>0</v>
      </c>
    </row>
    <row r="813" spans="3:7" x14ac:dyDescent="0.25">
      <c r="C813">
        <f t="shared" ca="1" si="28"/>
        <v>0</v>
      </c>
      <c r="G813">
        <f t="shared" ca="1" si="29"/>
        <v>0</v>
      </c>
    </row>
    <row r="814" spans="3:7" x14ac:dyDescent="0.25">
      <c r="C814">
        <f t="shared" ca="1" si="28"/>
        <v>0</v>
      </c>
      <c r="G814">
        <f t="shared" ca="1" si="29"/>
        <v>0</v>
      </c>
    </row>
    <row r="815" spans="3:7" x14ac:dyDescent="0.25">
      <c r="C815">
        <f t="shared" ca="1" si="28"/>
        <v>0</v>
      </c>
      <c r="G815">
        <f t="shared" ca="1" si="29"/>
        <v>0</v>
      </c>
    </row>
    <row r="816" spans="3:7" x14ac:dyDescent="0.25">
      <c r="C816">
        <f t="shared" ca="1" si="28"/>
        <v>0</v>
      </c>
      <c r="G816">
        <f t="shared" ca="1" si="29"/>
        <v>0</v>
      </c>
    </row>
    <row r="817" spans="3:7" x14ac:dyDescent="0.25">
      <c r="C817">
        <f t="shared" ca="1" si="28"/>
        <v>0</v>
      </c>
      <c r="G817">
        <f t="shared" ca="1" si="29"/>
        <v>0</v>
      </c>
    </row>
    <row r="818" spans="3:7" x14ac:dyDescent="0.25">
      <c r="C818">
        <f t="shared" ca="1" si="28"/>
        <v>0</v>
      </c>
      <c r="G818">
        <f t="shared" ca="1" si="29"/>
        <v>0</v>
      </c>
    </row>
    <row r="819" spans="3:7" x14ac:dyDescent="0.25">
      <c r="C819">
        <f t="shared" ca="1" si="28"/>
        <v>0</v>
      </c>
      <c r="G819">
        <f t="shared" ca="1" si="29"/>
        <v>0</v>
      </c>
    </row>
    <row r="820" spans="3:7" x14ac:dyDescent="0.25">
      <c r="C820">
        <f t="shared" ca="1" si="28"/>
        <v>0</v>
      </c>
      <c r="G820">
        <f t="shared" ca="1" si="29"/>
        <v>0</v>
      </c>
    </row>
    <row r="821" spans="3:7" x14ac:dyDescent="0.25">
      <c r="C821">
        <f t="shared" ca="1" si="28"/>
        <v>0</v>
      </c>
      <c r="G821">
        <f t="shared" ca="1" si="29"/>
        <v>0</v>
      </c>
    </row>
    <row r="822" spans="3:7" x14ac:dyDescent="0.25">
      <c r="C822">
        <f t="shared" ca="1" si="28"/>
        <v>0</v>
      </c>
      <c r="G822">
        <f t="shared" ca="1" si="29"/>
        <v>0</v>
      </c>
    </row>
    <row r="823" spans="3:7" x14ac:dyDescent="0.25">
      <c r="C823">
        <f t="shared" ca="1" si="28"/>
        <v>0</v>
      </c>
      <c r="G823">
        <f t="shared" ca="1" si="29"/>
        <v>0</v>
      </c>
    </row>
    <row r="824" spans="3:7" x14ac:dyDescent="0.25">
      <c r="C824">
        <f t="shared" ca="1" si="28"/>
        <v>0</v>
      </c>
      <c r="G824">
        <f t="shared" ca="1" si="29"/>
        <v>0</v>
      </c>
    </row>
    <row r="825" spans="3:7" x14ac:dyDescent="0.25">
      <c r="C825">
        <f t="shared" ca="1" si="28"/>
        <v>0</v>
      </c>
      <c r="G825">
        <f t="shared" ca="1" si="29"/>
        <v>0</v>
      </c>
    </row>
    <row r="826" spans="3:7" x14ac:dyDescent="0.25">
      <c r="C826">
        <f t="shared" ca="1" si="28"/>
        <v>0</v>
      </c>
      <c r="G826">
        <f t="shared" ca="1" si="29"/>
        <v>0</v>
      </c>
    </row>
    <row r="827" spans="3:7" x14ac:dyDescent="0.25">
      <c r="C827">
        <f t="shared" ca="1" si="28"/>
        <v>0</v>
      </c>
      <c r="G827">
        <f t="shared" ca="1" si="29"/>
        <v>0</v>
      </c>
    </row>
    <row r="828" spans="3:7" x14ac:dyDescent="0.25">
      <c r="C828">
        <f t="shared" ca="1" si="28"/>
        <v>0</v>
      </c>
      <c r="G828">
        <f t="shared" ca="1" si="29"/>
        <v>0</v>
      </c>
    </row>
    <row r="829" spans="3:7" x14ac:dyDescent="0.25">
      <c r="C829">
        <f t="shared" ca="1" si="28"/>
        <v>0</v>
      </c>
      <c r="G829">
        <f t="shared" ca="1" si="29"/>
        <v>0</v>
      </c>
    </row>
    <row r="830" spans="3:7" x14ac:dyDescent="0.25">
      <c r="C830">
        <f t="shared" ca="1" si="28"/>
        <v>0</v>
      </c>
      <c r="G830">
        <f t="shared" ca="1" si="29"/>
        <v>0</v>
      </c>
    </row>
    <row r="831" spans="3:7" x14ac:dyDescent="0.25">
      <c r="C831">
        <f t="shared" ca="1" si="28"/>
        <v>0</v>
      </c>
      <c r="G831">
        <f t="shared" ca="1" si="29"/>
        <v>0</v>
      </c>
    </row>
    <row r="832" spans="3:7" x14ac:dyDescent="0.25">
      <c r="C832">
        <f t="shared" ca="1" si="28"/>
        <v>0</v>
      </c>
      <c r="G832">
        <f t="shared" ca="1" si="29"/>
        <v>0</v>
      </c>
    </row>
    <row r="833" spans="3:7" x14ac:dyDescent="0.25">
      <c r="C833">
        <f t="shared" ref="C833:C896" ca="1" si="30">IF(RAND()&lt;InfectionRate,1,0)</f>
        <v>0</v>
      </c>
      <c r="G833">
        <f t="shared" ca="1" si="29"/>
        <v>0</v>
      </c>
    </row>
    <row r="834" spans="3:7" x14ac:dyDescent="0.25">
      <c r="C834">
        <f t="shared" ca="1" si="30"/>
        <v>0</v>
      </c>
      <c r="G834">
        <f t="shared" ref="G834:G897" ca="1" si="31">SUM(OFFSET($C$1,(ROW()-1)*$D$3,0,$D$3,1))</f>
        <v>0</v>
      </c>
    </row>
    <row r="835" spans="3:7" x14ac:dyDescent="0.25">
      <c r="C835">
        <f t="shared" ca="1" si="30"/>
        <v>0</v>
      </c>
      <c r="G835">
        <f t="shared" ca="1" si="31"/>
        <v>0</v>
      </c>
    </row>
    <row r="836" spans="3:7" x14ac:dyDescent="0.25">
      <c r="C836">
        <f t="shared" ca="1" si="30"/>
        <v>0</v>
      </c>
      <c r="G836">
        <f t="shared" ca="1" si="31"/>
        <v>0</v>
      </c>
    </row>
    <row r="837" spans="3:7" x14ac:dyDescent="0.25">
      <c r="C837">
        <f t="shared" ca="1" si="30"/>
        <v>0</v>
      </c>
      <c r="G837">
        <f t="shared" ca="1" si="31"/>
        <v>0</v>
      </c>
    </row>
    <row r="838" spans="3:7" x14ac:dyDescent="0.25">
      <c r="C838">
        <f t="shared" ca="1" si="30"/>
        <v>0</v>
      </c>
      <c r="G838">
        <f t="shared" ca="1" si="31"/>
        <v>0</v>
      </c>
    </row>
    <row r="839" spans="3:7" x14ac:dyDescent="0.25">
      <c r="C839">
        <f t="shared" ca="1" si="30"/>
        <v>0</v>
      </c>
      <c r="G839">
        <f t="shared" ca="1" si="31"/>
        <v>0</v>
      </c>
    </row>
    <row r="840" spans="3:7" x14ac:dyDescent="0.25">
      <c r="C840">
        <f t="shared" ca="1" si="30"/>
        <v>0</v>
      </c>
      <c r="G840">
        <f t="shared" ca="1" si="31"/>
        <v>0</v>
      </c>
    </row>
    <row r="841" spans="3:7" x14ac:dyDescent="0.25">
      <c r="C841">
        <f t="shared" ca="1" si="30"/>
        <v>0</v>
      </c>
      <c r="G841">
        <f t="shared" ca="1" si="31"/>
        <v>0</v>
      </c>
    </row>
    <row r="842" spans="3:7" x14ac:dyDescent="0.25">
      <c r="C842">
        <f t="shared" ca="1" si="30"/>
        <v>0</v>
      </c>
      <c r="G842">
        <f t="shared" ca="1" si="31"/>
        <v>0</v>
      </c>
    </row>
    <row r="843" spans="3:7" x14ac:dyDescent="0.25">
      <c r="C843">
        <f t="shared" ca="1" si="30"/>
        <v>0</v>
      </c>
      <c r="G843">
        <f t="shared" ca="1" si="31"/>
        <v>0</v>
      </c>
    </row>
    <row r="844" spans="3:7" x14ac:dyDescent="0.25">
      <c r="C844">
        <f t="shared" ca="1" si="30"/>
        <v>0</v>
      </c>
      <c r="G844">
        <f t="shared" ca="1" si="31"/>
        <v>0</v>
      </c>
    </row>
    <row r="845" spans="3:7" x14ac:dyDescent="0.25">
      <c r="C845">
        <f t="shared" ca="1" si="30"/>
        <v>0</v>
      </c>
      <c r="G845">
        <f t="shared" ca="1" si="31"/>
        <v>0</v>
      </c>
    </row>
    <row r="846" spans="3:7" x14ac:dyDescent="0.25">
      <c r="C846">
        <f t="shared" ca="1" si="30"/>
        <v>0</v>
      </c>
      <c r="G846">
        <f t="shared" ca="1" si="31"/>
        <v>0</v>
      </c>
    </row>
    <row r="847" spans="3:7" x14ac:dyDescent="0.25">
      <c r="C847">
        <f t="shared" ca="1" si="30"/>
        <v>0</v>
      </c>
      <c r="G847">
        <f t="shared" ca="1" si="31"/>
        <v>0</v>
      </c>
    </row>
    <row r="848" spans="3:7" x14ac:dyDescent="0.25">
      <c r="C848">
        <f t="shared" ca="1" si="30"/>
        <v>0</v>
      </c>
      <c r="G848">
        <f t="shared" ca="1" si="31"/>
        <v>0</v>
      </c>
    </row>
    <row r="849" spans="3:7" x14ac:dyDescent="0.25">
      <c r="C849">
        <f t="shared" ca="1" si="30"/>
        <v>0</v>
      </c>
      <c r="G849">
        <f t="shared" ca="1" si="31"/>
        <v>0</v>
      </c>
    </row>
    <row r="850" spans="3:7" x14ac:dyDescent="0.25">
      <c r="C850">
        <f t="shared" ca="1" si="30"/>
        <v>1</v>
      </c>
      <c r="G850">
        <f t="shared" ca="1" si="31"/>
        <v>0</v>
      </c>
    </row>
    <row r="851" spans="3:7" x14ac:dyDescent="0.25">
      <c r="C851">
        <f t="shared" ca="1" si="30"/>
        <v>0</v>
      </c>
      <c r="G851">
        <f t="shared" ca="1" si="31"/>
        <v>0</v>
      </c>
    </row>
    <row r="852" spans="3:7" x14ac:dyDescent="0.25">
      <c r="C852">
        <f t="shared" ca="1" si="30"/>
        <v>1</v>
      </c>
      <c r="G852">
        <f t="shared" ca="1" si="31"/>
        <v>0</v>
      </c>
    </row>
    <row r="853" spans="3:7" x14ac:dyDescent="0.25">
      <c r="C853">
        <f t="shared" ca="1" si="30"/>
        <v>0</v>
      </c>
      <c r="G853">
        <f t="shared" ca="1" si="31"/>
        <v>0</v>
      </c>
    </row>
    <row r="854" spans="3:7" x14ac:dyDescent="0.25">
      <c r="C854">
        <f t="shared" ca="1" si="30"/>
        <v>0</v>
      </c>
      <c r="G854">
        <f t="shared" ca="1" si="31"/>
        <v>0</v>
      </c>
    </row>
    <row r="855" spans="3:7" x14ac:dyDescent="0.25">
      <c r="C855">
        <f t="shared" ca="1" si="30"/>
        <v>0</v>
      </c>
      <c r="G855">
        <f t="shared" ca="1" si="31"/>
        <v>0</v>
      </c>
    </row>
    <row r="856" spans="3:7" x14ac:dyDescent="0.25">
      <c r="C856">
        <f t="shared" ca="1" si="30"/>
        <v>0</v>
      </c>
      <c r="G856">
        <f t="shared" ca="1" si="31"/>
        <v>0</v>
      </c>
    </row>
    <row r="857" spans="3:7" x14ac:dyDescent="0.25">
      <c r="C857">
        <f t="shared" ca="1" si="30"/>
        <v>0</v>
      </c>
      <c r="G857">
        <f t="shared" ca="1" si="31"/>
        <v>0</v>
      </c>
    </row>
    <row r="858" spans="3:7" x14ac:dyDescent="0.25">
      <c r="C858">
        <f t="shared" ca="1" si="30"/>
        <v>0</v>
      </c>
      <c r="G858">
        <f t="shared" ca="1" si="31"/>
        <v>0</v>
      </c>
    </row>
    <row r="859" spans="3:7" x14ac:dyDescent="0.25">
      <c r="C859">
        <f t="shared" ca="1" si="30"/>
        <v>0</v>
      </c>
      <c r="G859">
        <f t="shared" ca="1" si="31"/>
        <v>0</v>
      </c>
    </row>
    <row r="860" spans="3:7" x14ac:dyDescent="0.25">
      <c r="C860">
        <f t="shared" ca="1" si="30"/>
        <v>0</v>
      </c>
      <c r="G860">
        <f t="shared" ca="1" si="31"/>
        <v>0</v>
      </c>
    </row>
    <row r="861" spans="3:7" x14ac:dyDescent="0.25">
      <c r="C861">
        <f t="shared" ca="1" si="30"/>
        <v>0</v>
      </c>
      <c r="G861">
        <f t="shared" ca="1" si="31"/>
        <v>0</v>
      </c>
    </row>
    <row r="862" spans="3:7" x14ac:dyDescent="0.25">
      <c r="C862">
        <f t="shared" ca="1" si="30"/>
        <v>1</v>
      </c>
      <c r="G862">
        <f t="shared" ca="1" si="31"/>
        <v>0</v>
      </c>
    </row>
    <row r="863" spans="3:7" x14ac:dyDescent="0.25">
      <c r="C863">
        <f t="shared" ca="1" si="30"/>
        <v>0</v>
      </c>
      <c r="G863">
        <f t="shared" ca="1" si="31"/>
        <v>0</v>
      </c>
    </row>
    <row r="864" spans="3:7" x14ac:dyDescent="0.25">
      <c r="C864">
        <f t="shared" ca="1" si="30"/>
        <v>0</v>
      </c>
      <c r="G864">
        <f t="shared" ca="1" si="31"/>
        <v>0</v>
      </c>
    </row>
    <row r="865" spans="3:7" x14ac:dyDescent="0.25">
      <c r="C865">
        <f t="shared" ca="1" si="30"/>
        <v>0</v>
      </c>
      <c r="G865">
        <f t="shared" ca="1" si="31"/>
        <v>0</v>
      </c>
    </row>
    <row r="866" spans="3:7" x14ac:dyDescent="0.25">
      <c r="C866">
        <f t="shared" ca="1" si="30"/>
        <v>0</v>
      </c>
      <c r="G866">
        <f t="shared" ca="1" si="31"/>
        <v>0</v>
      </c>
    </row>
    <row r="867" spans="3:7" x14ac:dyDescent="0.25">
      <c r="C867">
        <f t="shared" ca="1" si="30"/>
        <v>0</v>
      </c>
      <c r="G867">
        <f t="shared" ca="1" si="31"/>
        <v>0</v>
      </c>
    </row>
    <row r="868" spans="3:7" x14ac:dyDescent="0.25">
      <c r="C868">
        <f t="shared" ca="1" si="30"/>
        <v>0</v>
      </c>
      <c r="G868">
        <f t="shared" ca="1" si="31"/>
        <v>0</v>
      </c>
    </row>
    <row r="869" spans="3:7" x14ac:dyDescent="0.25">
      <c r="C869">
        <f t="shared" ca="1" si="30"/>
        <v>0</v>
      </c>
      <c r="G869">
        <f t="shared" ca="1" si="31"/>
        <v>0</v>
      </c>
    </row>
    <row r="870" spans="3:7" x14ac:dyDescent="0.25">
      <c r="C870">
        <f t="shared" ca="1" si="30"/>
        <v>0</v>
      </c>
      <c r="G870">
        <f t="shared" ca="1" si="31"/>
        <v>0</v>
      </c>
    </row>
    <row r="871" spans="3:7" x14ac:dyDescent="0.25">
      <c r="C871">
        <f t="shared" ca="1" si="30"/>
        <v>0</v>
      </c>
      <c r="G871">
        <f t="shared" ca="1" si="31"/>
        <v>0</v>
      </c>
    </row>
    <row r="872" spans="3:7" x14ac:dyDescent="0.25">
      <c r="C872">
        <f t="shared" ca="1" si="30"/>
        <v>0</v>
      </c>
      <c r="G872">
        <f t="shared" ca="1" si="31"/>
        <v>0</v>
      </c>
    </row>
    <row r="873" spans="3:7" x14ac:dyDescent="0.25">
      <c r="C873">
        <f t="shared" ca="1" si="30"/>
        <v>0</v>
      </c>
      <c r="G873">
        <f t="shared" ca="1" si="31"/>
        <v>0</v>
      </c>
    </row>
    <row r="874" spans="3:7" x14ac:dyDescent="0.25">
      <c r="C874">
        <f t="shared" ca="1" si="30"/>
        <v>0</v>
      </c>
      <c r="G874">
        <f t="shared" ca="1" si="31"/>
        <v>0</v>
      </c>
    </row>
    <row r="875" spans="3:7" x14ac:dyDescent="0.25">
      <c r="C875">
        <f t="shared" ca="1" si="30"/>
        <v>0</v>
      </c>
      <c r="G875">
        <f t="shared" ca="1" si="31"/>
        <v>0</v>
      </c>
    </row>
    <row r="876" spans="3:7" x14ac:dyDescent="0.25">
      <c r="C876">
        <f t="shared" ca="1" si="30"/>
        <v>0</v>
      </c>
      <c r="G876">
        <f t="shared" ca="1" si="31"/>
        <v>0</v>
      </c>
    </row>
    <row r="877" spans="3:7" x14ac:dyDescent="0.25">
      <c r="C877">
        <f t="shared" ca="1" si="30"/>
        <v>0</v>
      </c>
      <c r="G877">
        <f t="shared" ca="1" si="31"/>
        <v>0</v>
      </c>
    </row>
    <row r="878" spans="3:7" x14ac:dyDescent="0.25">
      <c r="C878">
        <f t="shared" ca="1" si="30"/>
        <v>0</v>
      </c>
      <c r="G878">
        <f t="shared" ca="1" si="31"/>
        <v>0</v>
      </c>
    </row>
    <row r="879" spans="3:7" x14ac:dyDescent="0.25">
      <c r="C879">
        <f t="shared" ca="1" si="30"/>
        <v>0</v>
      </c>
      <c r="G879">
        <f t="shared" ca="1" si="31"/>
        <v>0</v>
      </c>
    </row>
    <row r="880" spans="3:7" x14ac:dyDescent="0.25">
      <c r="C880">
        <f t="shared" ca="1" si="30"/>
        <v>0</v>
      </c>
      <c r="G880">
        <f t="shared" ca="1" si="31"/>
        <v>0</v>
      </c>
    </row>
    <row r="881" spans="3:7" x14ac:dyDescent="0.25">
      <c r="C881">
        <f t="shared" ca="1" si="30"/>
        <v>0</v>
      </c>
      <c r="G881">
        <f t="shared" ca="1" si="31"/>
        <v>0</v>
      </c>
    </row>
    <row r="882" spans="3:7" x14ac:dyDescent="0.25">
      <c r="C882">
        <f t="shared" ca="1" si="30"/>
        <v>0</v>
      </c>
      <c r="G882">
        <f t="shared" ca="1" si="31"/>
        <v>0</v>
      </c>
    </row>
    <row r="883" spans="3:7" x14ac:dyDescent="0.25">
      <c r="C883">
        <f t="shared" ca="1" si="30"/>
        <v>0</v>
      </c>
      <c r="G883">
        <f t="shared" ca="1" si="31"/>
        <v>0</v>
      </c>
    </row>
    <row r="884" spans="3:7" x14ac:dyDescent="0.25">
      <c r="C884">
        <f t="shared" ca="1" si="30"/>
        <v>0</v>
      </c>
      <c r="G884">
        <f t="shared" ca="1" si="31"/>
        <v>0</v>
      </c>
    </row>
    <row r="885" spans="3:7" x14ac:dyDescent="0.25">
      <c r="C885">
        <f t="shared" ca="1" si="30"/>
        <v>0</v>
      </c>
      <c r="G885">
        <f t="shared" ca="1" si="31"/>
        <v>0</v>
      </c>
    </row>
    <row r="886" spans="3:7" x14ac:dyDescent="0.25">
      <c r="C886">
        <f t="shared" ca="1" si="30"/>
        <v>0</v>
      </c>
      <c r="G886">
        <f t="shared" ca="1" si="31"/>
        <v>0</v>
      </c>
    </row>
    <row r="887" spans="3:7" x14ac:dyDescent="0.25">
      <c r="C887">
        <f t="shared" ca="1" si="30"/>
        <v>0</v>
      </c>
      <c r="G887">
        <f t="shared" ca="1" si="31"/>
        <v>0</v>
      </c>
    </row>
    <row r="888" spans="3:7" x14ac:dyDescent="0.25">
      <c r="C888">
        <f t="shared" ca="1" si="30"/>
        <v>1</v>
      </c>
      <c r="G888">
        <f t="shared" ca="1" si="31"/>
        <v>0</v>
      </c>
    </row>
    <row r="889" spans="3:7" x14ac:dyDescent="0.25">
      <c r="C889">
        <f t="shared" ca="1" si="30"/>
        <v>0</v>
      </c>
      <c r="G889">
        <f t="shared" ca="1" si="31"/>
        <v>0</v>
      </c>
    </row>
    <row r="890" spans="3:7" x14ac:dyDescent="0.25">
      <c r="C890">
        <f t="shared" ca="1" si="30"/>
        <v>0</v>
      </c>
      <c r="G890">
        <f t="shared" ca="1" si="31"/>
        <v>0</v>
      </c>
    </row>
    <row r="891" spans="3:7" x14ac:dyDescent="0.25">
      <c r="C891">
        <f t="shared" ca="1" si="30"/>
        <v>0</v>
      </c>
      <c r="G891">
        <f t="shared" ca="1" si="31"/>
        <v>0</v>
      </c>
    </row>
    <row r="892" spans="3:7" x14ac:dyDescent="0.25">
      <c r="C892">
        <f t="shared" ca="1" si="30"/>
        <v>0</v>
      </c>
      <c r="G892">
        <f t="shared" ca="1" si="31"/>
        <v>0</v>
      </c>
    </row>
    <row r="893" spans="3:7" x14ac:dyDescent="0.25">
      <c r="C893">
        <f t="shared" ca="1" si="30"/>
        <v>0</v>
      </c>
      <c r="G893">
        <f t="shared" ca="1" si="31"/>
        <v>0</v>
      </c>
    </row>
    <row r="894" spans="3:7" x14ac:dyDescent="0.25">
      <c r="C894">
        <f t="shared" ca="1" si="30"/>
        <v>0</v>
      </c>
      <c r="G894">
        <f t="shared" ca="1" si="31"/>
        <v>0</v>
      </c>
    </row>
    <row r="895" spans="3:7" x14ac:dyDescent="0.25">
      <c r="C895">
        <f t="shared" ca="1" si="30"/>
        <v>0</v>
      </c>
      <c r="G895">
        <f t="shared" ca="1" si="31"/>
        <v>0</v>
      </c>
    </row>
    <row r="896" spans="3:7" x14ac:dyDescent="0.25">
      <c r="C896">
        <f t="shared" ca="1" si="30"/>
        <v>0</v>
      </c>
      <c r="G896">
        <f t="shared" ca="1" si="31"/>
        <v>0</v>
      </c>
    </row>
    <row r="897" spans="3:7" x14ac:dyDescent="0.25">
      <c r="C897">
        <f t="shared" ref="C897:C960" ca="1" si="32">IF(RAND()&lt;InfectionRate,1,0)</f>
        <v>0</v>
      </c>
      <c r="G897">
        <f t="shared" ca="1" si="31"/>
        <v>0</v>
      </c>
    </row>
    <row r="898" spans="3:7" x14ac:dyDescent="0.25">
      <c r="C898">
        <f t="shared" ca="1" si="32"/>
        <v>0</v>
      </c>
      <c r="G898">
        <f t="shared" ref="G898:G961" ca="1" si="33">SUM(OFFSET($C$1,(ROW()-1)*$D$3,0,$D$3,1))</f>
        <v>0</v>
      </c>
    </row>
    <row r="899" spans="3:7" x14ac:dyDescent="0.25">
      <c r="C899">
        <f t="shared" ca="1" si="32"/>
        <v>0</v>
      </c>
      <c r="G899">
        <f t="shared" ca="1" si="33"/>
        <v>0</v>
      </c>
    </row>
    <row r="900" spans="3:7" x14ac:dyDescent="0.25">
      <c r="C900">
        <f t="shared" ca="1" si="32"/>
        <v>0</v>
      </c>
      <c r="G900">
        <f t="shared" ca="1" si="33"/>
        <v>0</v>
      </c>
    </row>
    <row r="901" spans="3:7" x14ac:dyDescent="0.25">
      <c r="C901">
        <f t="shared" ca="1" si="32"/>
        <v>0</v>
      </c>
      <c r="G901">
        <f t="shared" ca="1" si="33"/>
        <v>0</v>
      </c>
    </row>
    <row r="902" spans="3:7" x14ac:dyDescent="0.25">
      <c r="C902">
        <f t="shared" ca="1" si="32"/>
        <v>0</v>
      </c>
      <c r="G902">
        <f t="shared" ca="1" si="33"/>
        <v>0</v>
      </c>
    </row>
    <row r="903" spans="3:7" x14ac:dyDescent="0.25">
      <c r="C903">
        <f t="shared" ca="1" si="32"/>
        <v>0</v>
      </c>
      <c r="G903">
        <f t="shared" ca="1" si="33"/>
        <v>0</v>
      </c>
    </row>
    <row r="904" spans="3:7" x14ac:dyDescent="0.25">
      <c r="C904">
        <f t="shared" ca="1" si="32"/>
        <v>0</v>
      </c>
      <c r="G904">
        <f t="shared" ca="1" si="33"/>
        <v>0</v>
      </c>
    </row>
    <row r="905" spans="3:7" x14ac:dyDescent="0.25">
      <c r="C905">
        <f t="shared" ca="1" si="32"/>
        <v>0</v>
      </c>
      <c r="G905">
        <f t="shared" ca="1" si="33"/>
        <v>0</v>
      </c>
    </row>
    <row r="906" spans="3:7" x14ac:dyDescent="0.25">
      <c r="C906">
        <f t="shared" ca="1" si="32"/>
        <v>0</v>
      </c>
      <c r="G906">
        <f t="shared" ca="1" si="33"/>
        <v>0</v>
      </c>
    </row>
    <row r="907" spans="3:7" x14ac:dyDescent="0.25">
      <c r="C907">
        <f t="shared" ca="1" si="32"/>
        <v>0</v>
      </c>
      <c r="G907">
        <f t="shared" ca="1" si="33"/>
        <v>0</v>
      </c>
    </row>
    <row r="908" spans="3:7" x14ac:dyDescent="0.25">
      <c r="C908">
        <f t="shared" ca="1" si="32"/>
        <v>0</v>
      </c>
      <c r="G908">
        <f t="shared" ca="1" si="33"/>
        <v>0</v>
      </c>
    </row>
    <row r="909" spans="3:7" x14ac:dyDescent="0.25">
      <c r="C909">
        <f t="shared" ca="1" si="32"/>
        <v>0</v>
      </c>
      <c r="G909">
        <f t="shared" ca="1" si="33"/>
        <v>0</v>
      </c>
    </row>
    <row r="910" spans="3:7" x14ac:dyDescent="0.25">
      <c r="C910">
        <f t="shared" ca="1" si="32"/>
        <v>0</v>
      </c>
      <c r="G910">
        <f t="shared" ca="1" si="33"/>
        <v>0</v>
      </c>
    </row>
    <row r="911" spans="3:7" x14ac:dyDescent="0.25">
      <c r="C911">
        <f t="shared" ca="1" si="32"/>
        <v>0</v>
      </c>
      <c r="G911">
        <f t="shared" ca="1" si="33"/>
        <v>0</v>
      </c>
    </row>
    <row r="912" spans="3:7" x14ac:dyDescent="0.25">
      <c r="C912">
        <f t="shared" ca="1" si="32"/>
        <v>0</v>
      </c>
      <c r="G912">
        <f t="shared" ca="1" si="33"/>
        <v>0</v>
      </c>
    </row>
    <row r="913" spans="3:7" x14ac:dyDescent="0.25">
      <c r="C913">
        <f t="shared" ca="1" si="32"/>
        <v>0</v>
      </c>
      <c r="G913">
        <f t="shared" ca="1" si="33"/>
        <v>0</v>
      </c>
    </row>
    <row r="914" spans="3:7" x14ac:dyDescent="0.25">
      <c r="C914">
        <f t="shared" ca="1" si="32"/>
        <v>0</v>
      </c>
      <c r="G914">
        <f t="shared" ca="1" si="33"/>
        <v>0</v>
      </c>
    </row>
    <row r="915" spans="3:7" x14ac:dyDescent="0.25">
      <c r="C915">
        <f t="shared" ca="1" si="32"/>
        <v>0</v>
      </c>
      <c r="G915">
        <f t="shared" ca="1" si="33"/>
        <v>0</v>
      </c>
    </row>
    <row r="916" spans="3:7" x14ac:dyDescent="0.25">
      <c r="C916">
        <f t="shared" ca="1" si="32"/>
        <v>0</v>
      </c>
      <c r="G916">
        <f t="shared" ca="1" si="33"/>
        <v>0</v>
      </c>
    </row>
    <row r="917" spans="3:7" x14ac:dyDescent="0.25">
      <c r="C917">
        <f t="shared" ca="1" si="32"/>
        <v>0</v>
      </c>
      <c r="G917">
        <f t="shared" ca="1" si="33"/>
        <v>0</v>
      </c>
    </row>
    <row r="918" spans="3:7" x14ac:dyDescent="0.25">
      <c r="C918">
        <f t="shared" ca="1" si="32"/>
        <v>0</v>
      </c>
      <c r="G918">
        <f t="shared" ca="1" si="33"/>
        <v>0</v>
      </c>
    </row>
    <row r="919" spans="3:7" x14ac:dyDescent="0.25">
      <c r="C919">
        <f t="shared" ca="1" si="32"/>
        <v>1</v>
      </c>
      <c r="G919">
        <f t="shared" ca="1" si="33"/>
        <v>0</v>
      </c>
    </row>
    <row r="920" spans="3:7" x14ac:dyDescent="0.25">
      <c r="C920">
        <f t="shared" ca="1" si="32"/>
        <v>0</v>
      </c>
      <c r="G920">
        <f t="shared" ca="1" si="33"/>
        <v>0</v>
      </c>
    </row>
    <row r="921" spans="3:7" x14ac:dyDescent="0.25">
      <c r="C921">
        <f t="shared" ca="1" si="32"/>
        <v>0</v>
      </c>
      <c r="G921">
        <f t="shared" ca="1" si="33"/>
        <v>0</v>
      </c>
    </row>
    <row r="922" spans="3:7" x14ac:dyDescent="0.25">
      <c r="C922">
        <f t="shared" ca="1" si="32"/>
        <v>0</v>
      </c>
      <c r="G922">
        <f t="shared" ca="1" si="33"/>
        <v>0</v>
      </c>
    </row>
    <row r="923" spans="3:7" x14ac:dyDescent="0.25">
      <c r="C923">
        <f t="shared" ca="1" si="32"/>
        <v>0</v>
      </c>
      <c r="G923">
        <f t="shared" ca="1" si="33"/>
        <v>0</v>
      </c>
    </row>
    <row r="924" spans="3:7" x14ac:dyDescent="0.25">
      <c r="C924">
        <f t="shared" ca="1" si="32"/>
        <v>0</v>
      </c>
      <c r="G924">
        <f t="shared" ca="1" si="33"/>
        <v>0</v>
      </c>
    </row>
    <row r="925" spans="3:7" x14ac:dyDescent="0.25">
      <c r="C925">
        <f t="shared" ca="1" si="32"/>
        <v>0</v>
      </c>
      <c r="G925">
        <f t="shared" ca="1" si="33"/>
        <v>0</v>
      </c>
    </row>
    <row r="926" spans="3:7" x14ac:dyDescent="0.25">
      <c r="C926">
        <f t="shared" ca="1" si="32"/>
        <v>0</v>
      </c>
      <c r="G926">
        <f t="shared" ca="1" si="33"/>
        <v>0</v>
      </c>
    </row>
    <row r="927" spans="3:7" x14ac:dyDescent="0.25">
      <c r="C927">
        <f t="shared" ca="1" si="32"/>
        <v>0</v>
      </c>
      <c r="G927">
        <f t="shared" ca="1" si="33"/>
        <v>0</v>
      </c>
    </row>
    <row r="928" spans="3:7" x14ac:dyDescent="0.25">
      <c r="C928">
        <f t="shared" ca="1" si="32"/>
        <v>0</v>
      </c>
      <c r="G928">
        <f t="shared" ca="1" si="33"/>
        <v>0</v>
      </c>
    </row>
    <row r="929" spans="3:7" x14ac:dyDescent="0.25">
      <c r="C929">
        <f t="shared" ca="1" si="32"/>
        <v>1</v>
      </c>
      <c r="G929">
        <f t="shared" ca="1" si="33"/>
        <v>0</v>
      </c>
    </row>
    <row r="930" spans="3:7" x14ac:dyDescent="0.25">
      <c r="C930">
        <f t="shared" ca="1" si="32"/>
        <v>0</v>
      </c>
      <c r="G930">
        <f t="shared" ca="1" si="33"/>
        <v>0</v>
      </c>
    </row>
    <row r="931" spans="3:7" x14ac:dyDescent="0.25">
      <c r="C931">
        <f t="shared" ca="1" si="32"/>
        <v>0</v>
      </c>
      <c r="G931">
        <f t="shared" ca="1" si="33"/>
        <v>0</v>
      </c>
    </row>
    <row r="932" spans="3:7" x14ac:dyDescent="0.25">
      <c r="C932">
        <f t="shared" ca="1" si="32"/>
        <v>0</v>
      </c>
      <c r="G932">
        <f t="shared" ca="1" si="33"/>
        <v>0</v>
      </c>
    </row>
    <row r="933" spans="3:7" x14ac:dyDescent="0.25">
      <c r="C933">
        <f t="shared" ca="1" si="32"/>
        <v>0</v>
      </c>
      <c r="G933">
        <f t="shared" ca="1" si="33"/>
        <v>0</v>
      </c>
    </row>
    <row r="934" spans="3:7" x14ac:dyDescent="0.25">
      <c r="C934">
        <f t="shared" ca="1" si="32"/>
        <v>0</v>
      </c>
      <c r="G934">
        <f t="shared" ca="1" si="33"/>
        <v>0</v>
      </c>
    </row>
    <row r="935" spans="3:7" x14ac:dyDescent="0.25">
      <c r="C935">
        <f t="shared" ca="1" si="32"/>
        <v>0</v>
      </c>
      <c r="G935">
        <f t="shared" ca="1" si="33"/>
        <v>0</v>
      </c>
    </row>
    <row r="936" spans="3:7" x14ac:dyDescent="0.25">
      <c r="C936">
        <f t="shared" ca="1" si="32"/>
        <v>0</v>
      </c>
      <c r="G936">
        <f t="shared" ca="1" si="33"/>
        <v>0</v>
      </c>
    </row>
    <row r="937" spans="3:7" x14ac:dyDescent="0.25">
      <c r="C937">
        <f t="shared" ca="1" si="32"/>
        <v>0</v>
      </c>
      <c r="G937">
        <f t="shared" ca="1" si="33"/>
        <v>0</v>
      </c>
    </row>
    <row r="938" spans="3:7" x14ac:dyDescent="0.25">
      <c r="C938">
        <f t="shared" ca="1" si="32"/>
        <v>0</v>
      </c>
      <c r="G938">
        <f t="shared" ca="1" si="33"/>
        <v>0</v>
      </c>
    </row>
    <row r="939" spans="3:7" x14ac:dyDescent="0.25">
      <c r="C939">
        <f t="shared" ca="1" si="32"/>
        <v>0</v>
      </c>
      <c r="G939">
        <f t="shared" ca="1" si="33"/>
        <v>0</v>
      </c>
    </row>
    <row r="940" spans="3:7" x14ac:dyDescent="0.25">
      <c r="C940">
        <f t="shared" ca="1" si="32"/>
        <v>0</v>
      </c>
      <c r="G940">
        <f t="shared" ca="1" si="33"/>
        <v>0</v>
      </c>
    </row>
    <row r="941" spans="3:7" x14ac:dyDescent="0.25">
      <c r="C941">
        <f t="shared" ca="1" si="32"/>
        <v>0</v>
      </c>
      <c r="G941">
        <f t="shared" ca="1" si="33"/>
        <v>0</v>
      </c>
    </row>
    <row r="942" spans="3:7" x14ac:dyDescent="0.25">
      <c r="C942">
        <f t="shared" ca="1" si="32"/>
        <v>0</v>
      </c>
      <c r="G942">
        <f t="shared" ca="1" si="33"/>
        <v>0</v>
      </c>
    </row>
    <row r="943" spans="3:7" x14ac:dyDescent="0.25">
      <c r="C943">
        <f t="shared" ca="1" si="32"/>
        <v>1</v>
      </c>
      <c r="G943">
        <f t="shared" ca="1" si="33"/>
        <v>0</v>
      </c>
    </row>
    <row r="944" spans="3:7" x14ac:dyDescent="0.25">
      <c r="C944">
        <f t="shared" ca="1" si="32"/>
        <v>0</v>
      </c>
      <c r="G944">
        <f t="shared" ca="1" si="33"/>
        <v>0</v>
      </c>
    </row>
    <row r="945" spans="3:7" x14ac:dyDescent="0.25">
      <c r="C945">
        <f t="shared" ca="1" si="32"/>
        <v>0</v>
      </c>
      <c r="G945">
        <f t="shared" ca="1" si="33"/>
        <v>0</v>
      </c>
    </row>
    <row r="946" spans="3:7" x14ac:dyDescent="0.25">
      <c r="C946">
        <f t="shared" ca="1" si="32"/>
        <v>0</v>
      </c>
      <c r="G946">
        <f t="shared" ca="1" si="33"/>
        <v>0</v>
      </c>
    </row>
    <row r="947" spans="3:7" x14ac:dyDescent="0.25">
      <c r="C947">
        <f t="shared" ca="1" si="32"/>
        <v>0</v>
      </c>
      <c r="G947">
        <f t="shared" ca="1" si="33"/>
        <v>0</v>
      </c>
    </row>
    <row r="948" spans="3:7" x14ac:dyDescent="0.25">
      <c r="C948">
        <f t="shared" ca="1" si="32"/>
        <v>0</v>
      </c>
      <c r="G948">
        <f t="shared" ca="1" si="33"/>
        <v>0</v>
      </c>
    </row>
    <row r="949" spans="3:7" x14ac:dyDescent="0.25">
      <c r="C949">
        <f t="shared" ca="1" si="32"/>
        <v>0</v>
      </c>
      <c r="G949">
        <f t="shared" ca="1" si="33"/>
        <v>0</v>
      </c>
    </row>
    <row r="950" spans="3:7" x14ac:dyDescent="0.25">
      <c r="C950">
        <f t="shared" ca="1" si="32"/>
        <v>0</v>
      </c>
      <c r="G950">
        <f t="shared" ca="1" si="33"/>
        <v>0</v>
      </c>
    </row>
    <row r="951" spans="3:7" x14ac:dyDescent="0.25">
      <c r="C951">
        <f t="shared" ca="1" si="32"/>
        <v>1</v>
      </c>
      <c r="G951">
        <f t="shared" ca="1" si="33"/>
        <v>0</v>
      </c>
    </row>
    <row r="952" spans="3:7" x14ac:dyDescent="0.25">
      <c r="C952">
        <f t="shared" ca="1" si="32"/>
        <v>0</v>
      </c>
      <c r="G952">
        <f t="shared" ca="1" si="33"/>
        <v>0</v>
      </c>
    </row>
    <row r="953" spans="3:7" x14ac:dyDescent="0.25">
      <c r="C953">
        <f t="shared" ca="1" si="32"/>
        <v>0</v>
      </c>
      <c r="G953">
        <f t="shared" ca="1" si="33"/>
        <v>0</v>
      </c>
    </row>
    <row r="954" spans="3:7" x14ac:dyDescent="0.25">
      <c r="C954">
        <f t="shared" ca="1" si="32"/>
        <v>0</v>
      </c>
      <c r="G954">
        <f t="shared" ca="1" si="33"/>
        <v>0</v>
      </c>
    </row>
    <row r="955" spans="3:7" x14ac:dyDescent="0.25">
      <c r="C955">
        <f t="shared" ca="1" si="32"/>
        <v>0</v>
      </c>
      <c r="G955">
        <f t="shared" ca="1" si="33"/>
        <v>0</v>
      </c>
    </row>
    <row r="956" spans="3:7" x14ac:dyDescent="0.25">
      <c r="C956">
        <f t="shared" ca="1" si="32"/>
        <v>0</v>
      </c>
      <c r="G956">
        <f t="shared" ca="1" si="33"/>
        <v>0</v>
      </c>
    </row>
    <row r="957" spans="3:7" x14ac:dyDescent="0.25">
      <c r="C957">
        <f t="shared" ca="1" si="32"/>
        <v>0</v>
      </c>
      <c r="G957">
        <f t="shared" ca="1" si="33"/>
        <v>0</v>
      </c>
    </row>
    <row r="958" spans="3:7" x14ac:dyDescent="0.25">
      <c r="C958">
        <f t="shared" ca="1" si="32"/>
        <v>1</v>
      </c>
      <c r="G958">
        <f t="shared" ca="1" si="33"/>
        <v>0</v>
      </c>
    </row>
    <row r="959" spans="3:7" x14ac:dyDescent="0.25">
      <c r="C959">
        <f t="shared" ca="1" si="32"/>
        <v>0</v>
      </c>
      <c r="G959">
        <f t="shared" ca="1" si="33"/>
        <v>0</v>
      </c>
    </row>
    <row r="960" spans="3:7" x14ac:dyDescent="0.25">
      <c r="C960">
        <f t="shared" ca="1" si="32"/>
        <v>0</v>
      </c>
      <c r="G960">
        <f t="shared" ca="1" si="33"/>
        <v>0</v>
      </c>
    </row>
    <row r="961" spans="3:7" x14ac:dyDescent="0.25">
      <c r="C961">
        <f t="shared" ref="C961:C1000" ca="1" si="34">IF(RAND()&lt;InfectionRate,1,0)</f>
        <v>0</v>
      </c>
      <c r="G961">
        <f t="shared" ca="1" si="33"/>
        <v>0</v>
      </c>
    </row>
    <row r="962" spans="3:7" x14ac:dyDescent="0.25">
      <c r="C962">
        <f t="shared" ca="1" si="34"/>
        <v>0</v>
      </c>
      <c r="G962">
        <f t="shared" ref="G962:G1000" ca="1" si="35">SUM(OFFSET($C$1,(ROW()-1)*$D$3,0,$D$3,1))</f>
        <v>0</v>
      </c>
    </row>
    <row r="963" spans="3:7" x14ac:dyDescent="0.25">
      <c r="C963">
        <f t="shared" ca="1" si="34"/>
        <v>0</v>
      </c>
      <c r="G963">
        <f t="shared" ca="1" si="35"/>
        <v>0</v>
      </c>
    </row>
    <row r="964" spans="3:7" x14ac:dyDescent="0.25">
      <c r="C964">
        <f t="shared" ca="1" si="34"/>
        <v>0</v>
      </c>
      <c r="G964">
        <f t="shared" ca="1" si="35"/>
        <v>0</v>
      </c>
    </row>
    <row r="965" spans="3:7" x14ac:dyDescent="0.25">
      <c r="C965">
        <f t="shared" ca="1" si="34"/>
        <v>0</v>
      </c>
      <c r="G965">
        <f t="shared" ca="1" si="35"/>
        <v>0</v>
      </c>
    </row>
    <row r="966" spans="3:7" x14ac:dyDescent="0.25">
      <c r="C966">
        <f t="shared" ca="1" si="34"/>
        <v>0</v>
      </c>
      <c r="G966">
        <f t="shared" ca="1" si="35"/>
        <v>0</v>
      </c>
    </row>
    <row r="967" spans="3:7" x14ac:dyDescent="0.25">
      <c r="C967">
        <f t="shared" ca="1" si="34"/>
        <v>0</v>
      </c>
      <c r="G967">
        <f t="shared" ca="1" si="35"/>
        <v>0</v>
      </c>
    </row>
    <row r="968" spans="3:7" x14ac:dyDescent="0.25">
      <c r="C968">
        <f t="shared" ca="1" si="34"/>
        <v>0</v>
      </c>
      <c r="G968">
        <f t="shared" ca="1" si="35"/>
        <v>0</v>
      </c>
    </row>
    <row r="969" spans="3:7" x14ac:dyDescent="0.25">
      <c r="C969">
        <f t="shared" ca="1" si="34"/>
        <v>0</v>
      </c>
      <c r="G969">
        <f t="shared" ca="1" si="35"/>
        <v>0</v>
      </c>
    </row>
    <row r="970" spans="3:7" x14ac:dyDescent="0.25">
      <c r="C970">
        <f t="shared" ca="1" si="34"/>
        <v>0</v>
      </c>
      <c r="G970">
        <f t="shared" ca="1" si="35"/>
        <v>0</v>
      </c>
    </row>
    <row r="971" spans="3:7" x14ac:dyDescent="0.25">
      <c r="C971">
        <f t="shared" ca="1" si="34"/>
        <v>0</v>
      </c>
      <c r="G971">
        <f t="shared" ca="1" si="35"/>
        <v>0</v>
      </c>
    </row>
    <row r="972" spans="3:7" x14ac:dyDescent="0.25">
      <c r="C972">
        <f t="shared" ca="1" si="34"/>
        <v>0</v>
      </c>
      <c r="G972">
        <f t="shared" ca="1" si="35"/>
        <v>0</v>
      </c>
    </row>
    <row r="973" spans="3:7" x14ac:dyDescent="0.25">
      <c r="C973">
        <f t="shared" ca="1" si="34"/>
        <v>0</v>
      </c>
      <c r="G973">
        <f t="shared" ca="1" si="35"/>
        <v>0</v>
      </c>
    </row>
    <row r="974" spans="3:7" x14ac:dyDescent="0.25">
      <c r="C974">
        <f t="shared" ca="1" si="34"/>
        <v>0</v>
      </c>
      <c r="G974">
        <f t="shared" ca="1" si="35"/>
        <v>0</v>
      </c>
    </row>
    <row r="975" spans="3:7" x14ac:dyDescent="0.25">
      <c r="C975">
        <f t="shared" ca="1" si="34"/>
        <v>0</v>
      </c>
      <c r="G975">
        <f t="shared" ca="1" si="35"/>
        <v>0</v>
      </c>
    </row>
    <row r="976" spans="3:7" x14ac:dyDescent="0.25">
      <c r="C976">
        <f t="shared" ca="1" si="34"/>
        <v>0</v>
      </c>
      <c r="G976">
        <f t="shared" ca="1" si="35"/>
        <v>0</v>
      </c>
    </row>
    <row r="977" spans="3:7" x14ac:dyDescent="0.25">
      <c r="C977">
        <f t="shared" ca="1" si="34"/>
        <v>0</v>
      </c>
      <c r="G977">
        <f t="shared" ca="1" si="35"/>
        <v>0</v>
      </c>
    </row>
    <row r="978" spans="3:7" x14ac:dyDescent="0.25">
      <c r="C978">
        <f t="shared" ca="1" si="34"/>
        <v>0</v>
      </c>
      <c r="G978">
        <f t="shared" ca="1" si="35"/>
        <v>0</v>
      </c>
    </row>
    <row r="979" spans="3:7" x14ac:dyDescent="0.25">
      <c r="C979">
        <f t="shared" ca="1" si="34"/>
        <v>0</v>
      </c>
      <c r="G979">
        <f t="shared" ca="1" si="35"/>
        <v>0</v>
      </c>
    </row>
    <row r="980" spans="3:7" x14ac:dyDescent="0.25">
      <c r="C980">
        <f t="shared" ca="1" si="34"/>
        <v>0</v>
      </c>
      <c r="G980">
        <f t="shared" ca="1" si="35"/>
        <v>0</v>
      </c>
    </row>
    <row r="981" spans="3:7" x14ac:dyDescent="0.25">
      <c r="C981">
        <f t="shared" ca="1" si="34"/>
        <v>0</v>
      </c>
      <c r="G981">
        <f t="shared" ca="1" si="35"/>
        <v>0</v>
      </c>
    </row>
    <row r="982" spans="3:7" x14ac:dyDescent="0.25">
      <c r="C982">
        <f t="shared" ca="1" si="34"/>
        <v>0</v>
      </c>
      <c r="G982">
        <f t="shared" ca="1" si="35"/>
        <v>0</v>
      </c>
    </row>
    <row r="983" spans="3:7" x14ac:dyDescent="0.25">
      <c r="C983">
        <f t="shared" ca="1" si="34"/>
        <v>0</v>
      </c>
      <c r="G983">
        <f t="shared" ca="1" si="35"/>
        <v>0</v>
      </c>
    </row>
    <row r="984" spans="3:7" x14ac:dyDescent="0.25">
      <c r="C984">
        <f t="shared" ca="1" si="34"/>
        <v>0</v>
      </c>
      <c r="G984">
        <f t="shared" ca="1" si="35"/>
        <v>0</v>
      </c>
    </row>
    <row r="985" spans="3:7" x14ac:dyDescent="0.25">
      <c r="C985">
        <f t="shared" ca="1" si="34"/>
        <v>0</v>
      </c>
      <c r="G985">
        <f t="shared" ca="1" si="35"/>
        <v>0</v>
      </c>
    </row>
    <row r="986" spans="3:7" x14ac:dyDescent="0.25">
      <c r="C986">
        <f t="shared" ca="1" si="34"/>
        <v>0</v>
      </c>
      <c r="G986">
        <f t="shared" ca="1" si="35"/>
        <v>0</v>
      </c>
    </row>
    <row r="987" spans="3:7" x14ac:dyDescent="0.25">
      <c r="C987">
        <f t="shared" ca="1" si="34"/>
        <v>1</v>
      </c>
      <c r="G987">
        <f t="shared" ca="1" si="35"/>
        <v>0</v>
      </c>
    </row>
    <row r="988" spans="3:7" x14ac:dyDescent="0.25">
      <c r="C988">
        <f t="shared" ca="1" si="34"/>
        <v>0</v>
      </c>
      <c r="G988">
        <f t="shared" ca="1" si="35"/>
        <v>0</v>
      </c>
    </row>
    <row r="989" spans="3:7" x14ac:dyDescent="0.25">
      <c r="C989">
        <f t="shared" ca="1" si="34"/>
        <v>0</v>
      </c>
      <c r="G989">
        <f t="shared" ca="1" si="35"/>
        <v>0</v>
      </c>
    </row>
    <row r="990" spans="3:7" x14ac:dyDescent="0.25">
      <c r="C990">
        <f t="shared" ca="1" si="34"/>
        <v>0</v>
      </c>
      <c r="G990">
        <f t="shared" ca="1" si="35"/>
        <v>0</v>
      </c>
    </row>
    <row r="991" spans="3:7" x14ac:dyDescent="0.25">
      <c r="C991">
        <f t="shared" ca="1" si="34"/>
        <v>0</v>
      </c>
      <c r="G991">
        <f t="shared" ca="1" si="35"/>
        <v>0</v>
      </c>
    </row>
    <row r="992" spans="3:7" x14ac:dyDescent="0.25">
      <c r="C992">
        <f t="shared" ca="1" si="34"/>
        <v>0</v>
      </c>
      <c r="G992">
        <f t="shared" ca="1" si="35"/>
        <v>0</v>
      </c>
    </row>
    <row r="993" spans="3:7" x14ac:dyDescent="0.25">
      <c r="C993">
        <f t="shared" ca="1" si="34"/>
        <v>0</v>
      </c>
      <c r="G993">
        <f t="shared" ca="1" si="35"/>
        <v>0</v>
      </c>
    </row>
    <row r="994" spans="3:7" x14ac:dyDescent="0.25">
      <c r="C994">
        <f t="shared" ca="1" si="34"/>
        <v>0</v>
      </c>
      <c r="G994">
        <f t="shared" ca="1" si="35"/>
        <v>0</v>
      </c>
    </row>
    <row r="995" spans="3:7" x14ac:dyDescent="0.25">
      <c r="C995">
        <f t="shared" ca="1" si="34"/>
        <v>0</v>
      </c>
      <c r="G995">
        <f t="shared" ca="1" si="35"/>
        <v>0</v>
      </c>
    </row>
    <row r="996" spans="3:7" x14ac:dyDescent="0.25">
      <c r="C996">
        <f t="shared" ca="1" si="34"/>
        <v>0</v>
      </c>
      <c r="G996">
        <f t="shared" ca="1" si="35"/>
        <v>0</v>
      </c>
    </row>
    <row r="997" spans="3:7" x14ac:dyDescent="0.25">
      <c r="C997">
        <f t="shared" ca="1" si="34"/>
        <v>0</v>
      </c>
      <c r="G997">
        <f t="shared" ca="1" si="35"/>
        <v>0</v>
      </c>
    </row>
    <row r="998" spans="3:7" x14ac:dyDescent="0.25">
      <c r="C998">
        <f t="shared" ca="1" si="34"/>
        <v>0</v>
      </c>
      <c r="G998">
        <f t="shared" ca="1" si="35"/>
        <v>0</v>
      </c>
    </row>
    <row r="999" spans="3:7" x14ac:dyDescent="0.25">
      <c r="C999">
        <f t="shared" ca="1" si="34"/>
        <v>0</v>
      </c>
      <c r="G999">
        <f t="shared" ca="1" si="35"/>
        <v>0</v>
      </c>
    </row>
    <row r="1000" spans="3:7" x14ac:dyDescent="0.25">
      <c r="C1000">
        <f t="shared" ca="1" si="34"/>
        <v>0</v>
      </c>
      <c r="G1000">
        <f t="shared" ca="1" si="35"/>
        <v>0</v>
      </c>
    </row>
  </sheetData>
  <conditionalFormatting sqref="G1:G1048576">
    <cfRule type="cellIs" dxfId="3" priority="2" operator="greaterThan">
      <formula>0</formula>
    </cfRule>
  </conditionalFormatting>
  <conditionalFormatting sqref="C1:C1048576">
    <cfRule type="cellIs" dxfId="2" priority="1" operator="greaterThan">
      <formula>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36141-CA75-4E22-AAFA-663EB4F46604}">
  <dimension ref="A1:AA148"/>
  <sheetViews>
    <sheetView showGridLines="0" topLeftCell="D12" workbookViewId="0">
      <selection activeCell="Q21" sqref="Q21"/>
    </sheetView>
  </sheetViews>
  <sheetFormatPr defaultRowHeight="15" x14ac:dyDescent="0.25"/>
  <cols>
    <col min="4" max="4" width="11.28515625" customWidth="1"/>
    <col min="15" max="15" width="13.5703125" bestFit="1" customWidth="1"/>
    <col min="16" max="16" width="20.28515625" bestFit="1" customWidth="1"/>
    <col min="17" max="17" width="13.140625" bestFit="1" customWidth="1"/>
  </cols>
  <sheetData>
    <row r="1" spans="1:26" x14ac:dyDescent="0.25">
      <c r="A1" s="12" t="s">
        <v>116</v>
      </c>
    </row>
    <row r="3" spans="1:26" x14ac:dyDescent="0.25">
      <c r="A3" t="s">
        <v>107</v>
      </c>
    </row>
    <row r="5" spans="1:26" x14ac:dyDescent="0.25">
      <c r="A5" t="s">
        <v>108</v>
      </c>
    </row>
    <row r="7" spans="1:26" x14ac:dyDescent="0.25">
      <c r="A7" t="s">
        <v>109</v>
      </c>
    </row>
    <row r="9" spans="1:26" x14ac:dyDescent="0.25">
      <c r="A9" t="s">
        <v>114</v>
      </c>
    </row>
    <row r="11" spans="1:26" x14ac:dyDescent="0.25">
      <c r="A11" t="s">
        <v>115</v>
      </c>
    </row>
    <row r="13" spans="1:26" x14ac:dyDescent="0.25">
      <c r="A13" t="s">
        <v>110</v>
      </c>
    </row>
    <row r="14" spans="1:26" x14ac:dyDescent="0.25">
      <c r="N14" t="s">
        <v>192</v>
      </c>
    </row>
    <row r="15" spans="1:26" x14ac:dyDescent="0.25">
      <c r="N15" t="s">
        <v>111</v>
      </c>
    </row>
    <row r="16" spans="1:26" x14ac:dyDescent="0.25">
      <c r="A16" t="s">
        <v>117</v>
      </c>
      <c r="O16" s="19">
        <v>0.05</v>
      </c>
      <c r="P16" t="s">
        <v>103</v>
      </c>
      <c r="Z16" t="s">
        <v>178</v>
      </c>
    </row>
    <row r="17" spans="1:17" ht="15.75" thickBot="1" x14ac:dyDescent="0.3">
      <c r="N17" s="17" t="s">
        <v>61</v>
      </c>
      <c r="O17" s="18" t="s">
        <v>106</v>
      </c>
      <c r="P17" s="18" t="s">
        <v>104</v>
      </c>
      <c r="Q17" s="18" t="s">
        <v>105</v>
      </c>
    </row>
    <row r="18" spans="1:17" x14ac:dyDescent="0.25">
      <c r="N18">
        <v>2</v>
      </c>
      <c r="O18">
        <f>1000/N18</f>
        <v>500</v>
      </c>
      <c r="P18">
        <f>1000*(1-(1-$O$16)^N18)</f>
        <v>97.500000000000028</v>
      </c>
      <c r="Q18">
        <f>O18+P18</f>
        <v>597.5</v>
      </c>
    </row>
    <row r="19" spans="1:17" x14ac:dyDescent="0.25">
      <c r="N19">
        <v>3</v>
      </c>
      <c r="O19">
        <f t="shared" ref="O19:O36" si="0">1000/N19</f>
        <v>333.33333333333331</v>
      </c>
      <c r="P19">
        <f t="shared" ref="P19:P36" si="1">1000*(1-(1-$O$16)^N19)</f>
        <v>142.62500000000011</v>
      </c>
      <c r="Q19">
        <f t="shared" ref="Q19:Q36" si="2">O19+P19</f>
        <v>475.95833333333343</v>
      </c>
    </row>
    <row r="20" spans="1:17" x14ac:dyDescent="0.25">
      <c r="A20" t="s">
        <v>118</v>
      </c>
      <c r="N20">
        <v>4</v>
      </c>
      <c r="O20">
        <f t="shared" si="0"/>
        <v>250</v>
      </c>
      <c r="P20">
        <f t="shared" si="1"/>
        <v>185.49375000000001</v>
      </c>
      <c r="Q20">
        <f t="shared" si="2"/>
        <v>435.49374999999998</v>
      </c>
    </row>
    <row r="21" spans="1:17" x14ac:dyDescent="0.25">
      <c r="N21">
        <v>5</v>
      </c>
      <c r="O21">
        <f t="shared" si="0"/>
        <v>200</v>
      </c>
      <c r="P21">
        <f t="shared" si="1"/>
        <v>226.21906250000001</v>
      </c>
      <c r="Q21">
        <f t="shared" si="2"/>
        <v>426.21906250000001</v>
      </c>
    </row>
    <row r="22" spans="1:17" x14ac:dyDescent="0.25">
      <c r="N22">
        <v>6</v>
      </c>
      <c r="O22">
        <f t="shared" si="0"/>
        <v>166.66666666666666</v>
      </c>
      <c r="P22">
        <f t="shared" si="1"/>
        <v>264.90810937500009</v>
      </c>
      <c r="Q22">
        <f t="shared" si="2"/>
        <v>431.57477604166672</v>
      </c>
    </row>
    <row r="23" spans="1:17" x14ac:dyDescent="0.25">
      <c r="N23">
        <v>7</v>
      </c>
      <c r="O23">
        <f t="shared" si="0"/>
        <v>142.85714285714286</v>
      </c>
      <c r="P23">
        <f t="shared" si="1"/>
        <v>301.66270390625004</v>
      </c>
      <c r="Q23">
        <f t="shared" si="2"/>
        <v>444.51984676339293</v>
      </c>
    </row>
    <row r="24" spans="1:17" x14ac:dyDescent="0.25">
      <c r="A24" t="s">
        <v>98</v>
      </c>
      <c r="N24">
        <v>8</v>
      </c>
      <c r="O24">
        <f t="shared" si="0"/>
        <v>125</v>
      </c>
      <c r="P24">
        <f t="shared" si="1"/>
        <v>336.57956871093751</v>
      </c>
      <c r="Q24">
        <f t="shared" si="2"/>
        <v>461.57956871093751</v>
      </c>
    </row>
    <row r="25" spans="1:17" x14ac:dyDescent="0.25">
      <c r="N25">
        <v>9</v>
      </c>
      <c r="O25">
        <f t="shared" si="0"/>
        <v>111.11111111111111</v>
      </c>
      <c r="P25">
        <f t="shared" si="1"/>
        <v>369.75059027539072</v>
      </c>
      <c r="Q25">
        <f t="shared" si="2"/>
        <v>480.86170138650186</v>
      </c>
    </row>
    <row r="26" spans="1:17" x14ac:dyDescent="0.25">
      <c r="N26">
        <v>10</v>
      </c>
      <c r="O26">
        <f t="shared" si="0"/>
        <v>100</v>
      </c>
      <c r="P26">
        <f t="shared" si="1"/>
        <v>401.26306076162109</v>
      </c>
      <c r="Q26">
        <f t="shared" si="2"/>
        <v>501.26306076162109</v>
      </c>
    </row>
    <row r="27" spans="1:17" x14ac:dyDescent="0.25">
      <c r="N27">
        <v>11</v>
      </c>
      <c r="O27">
        <f t="shared" si="0"/>
        <v>90.909090909090907</v>
      </c>
      <c r="P27">
        <f t="shared" si="1"/>
        <v>431.19990772354009</v>
      </c>
      <c r="Q27">
        <f t="shared" si="2"/>
        <v>522.10899863263103</v>
      </c>
    </row>
    <row r="28" spans="1:17" x14ac:dyDescent="0.25">
      <c r="A28" t="s">
        <v>99</v>
      </c>
      <c r="N28">
        <v>12</v>
      </c>
      <c r="O28">
        <f t="shared" si="0"/>
        <v>83.333333333333329</v>
      </c>
      <c r="P28">
        <f t="shared" si="1"/>
        <v>459.63991233736311</v>
      </c>
      <c r="Q28">
        <f t="shared" si="2"/>
        <v>542.97324567069643</v>
      </c>
    </row>
    <row r="29" spans="1:17" x14ac:dyDescent="0.25">
      <c r="N29">
        <v>13</v>
      </c>
      <c r="O29">
        <f t="shared" si="0"/>
        <v>76.92307692307692</v>
      </c>
      <c r="P29">
        <f t="shared" si="1"/>
        <v>486.65791672049494</v>
      </c>
      <c r="Q29">
        <f t="shared" si="2"/>
        <v>563.5809936435719</v>
      </c>
    </row>
    <row r="30" spans="1:17" x14ac:dyDescent="0.25">
      <c r="N30">
        <v>14</v>
      </c>
      <c r="O30">
        <f t="shared" si="0"/>
        <v>71.428571428571431</v>
      </c>
      <c r="P30">
        <f t="shared" si="1"/>
        <v>512.32502088447029</v>
      </c>
      <c r="Q30">
        <f t="shared" si="2"/>
        <v>583.75359231304174</v>
      </c>
    </row>
    <row r="31" spans="1:17" x14ac:dyDescent="0.25">
      <c r="N31">
        <v>15</v>
      </c>
      <c r="O31">
        <f t="shared" si="0"/>
        <v>66.666666666666671</v>
      </c>
      <c r="P31">
        <f t="shared" si="1"/>
        <v>536.70876984024665</v>
      </c>
      <c r="Q31">
        <f t="shared" si="2"/>
        <v>603.37543650691327</v>
      </c>
    </row>
    <row r="32" spans="1:17" ht="17.25" x14ac:dyDescent="0.25">
      <c r="A32" t="s">
        <v>113</v>
      </c>
      <c r="N32">
        <v>16</v>
      </c>
      <c r="O32">
        <f t="shared" si="0"/>
        <v>62.5</v>
      </c>
      <c r="P32">
        <f t="shared" si="1"/>
        <v>559.87333134823439</v>
      </c>
      <c r="Q32">
        <f t="shared" si="2"/>
        <v>622.37333134823439</v>
      </c>
    </row>
    <row r="33" spans="1:27" x14ac:dyDescent="0.25">
      <c r="N33">
        <v>17</v>
      </c>
      <c r="O33">
        <f t="shared" si="0"/>
        <v>58.823529411764703</v>
      </c>
      <c r="P33">
        <f t="shared" si="1"/>
        <v>581.87966478082262</v>
      </c>
      <c r="Q33">
        <f t="shared" si="2"/>
        <v>640.70319419258738</v>
      </c>
      <c r="AA33" t="s">
        <v>189</v>
      </c>
    </row>
    <row r="34" spans="1:27" x14ac:dyDescent="0.25">
      <c r="N34">
        <v>18</v>
      </c>
      <c r="O34">
        <f t="shared" si="0"/>
        <v>55.555555555555557</v>
      </c>
      <c r="P34">
        <f t="shared" si="1"/>
        <v>602.78568154178163</v>
      </c>
      <c r="Q34">
        <f t="shared" si="2"/>
        <v>658.34123709733717</v>
      </c>
      <c r="S34" t="s">
        <v>188</v>
      </c>
    </row>
    <row r="35" spans="1:27" x14ac:dyDescent="0.25">
      <c r="N35">
        <v>19</v>
      </c>
      <c r="O35">
        <f t="shared" si="0"/>
        <v>52.631578947368418</v>
      </c>
      <c r="P35">
        <f t="shared" si="1"/>
        <v>622.64639746469254</v>
      </c>
      <c r="Q35">
        <f t="shared" si="2"/>
        <v>675.27797641206098</v>
      </c>
    </row>
    <row r="36" spans="1:27" x14ac:dyDescent="0.25">
      <c r="N36">
        <v>20</v>
      </c>
      <c r="O36">
        <f t="shared" si="0"/>
        <v>50</v>
      </c>
      <c r="P36">
        <f t="shared" si="1"/>
        <v>641.51407759145786</v>
      </c>
      <c r="Q36">
        <f t="shared" si="2"/>
        <v>691.51407759145786</v>
      </c>
    </row>
    <row r="39" spans="1:27" x14ac:dyDescent="0.25">
      <c r="A39" t="s">
        <v>119</v>
      </c>
    </row>
    <row r="41" spans="1:27" ht="17.25" x14ac:dyDescent="0.25">
      <c r="A41" t="s">
        <v>120</v>
      </c>
      <c r="N41" t="s">
        <v>112</v>
      </c>
    </row>
    <row r="43" spans="1:27" x14ac:dyDescent="0.25">
      <c r="O43" s="20">
        <v>0.01</v>
      </c>
      <c r="P43" t="s">
        <v>103</v>
      </c>
    </row>
    <row r="44" spans="1:27" ht="18" thickBot="1" x14ac:dyDescent="0.3">
      <c r="N44" s="17" t="s">
        <v>61</v>
      </c>
      <c r="O44" s="18" t="s">
        <v>96</v>
      </c>
    </row>
    <row r="45" spans="1:27" ht="17.25" x14ac:dyDescent="0.25">
      <c r="A45" t="s">
        <v>157</v>
      </c>
      <c r="N45">
        <v>2</v>
      </c>
      <c r="O45">
        <f t="shared" ref="O45:O63" si="3">1+N45^2*(1-$O$43)^N45*LN(1-$O$43)</f>
        <v>0.96059866331993293</v>
      </c>
    </row>
    <row r="46" spans="1:27" x14ac:dyDescent="0.25">
      <c r="N46">
        <v>3</v>
      </c>
      <c r="O46">
        <f t="shared" si="3"/>
        <v>0.91223352254515055</v>
      </c>
    </row>
    <row r="47" spans="1:27" x14ac:dyDescent="0.25">
      <c r="B47" s="7" t="s">
        <v>100</v>
      </c>
      <c r="C47" s="7"/>
      <c r="D47" s="7"/>
      <c r="E47" s="7"/>
      <c r="F47" s="7"/>
      <c r="N47">
        <v>4</v>
      </c>
      <c r="O47">
        <f t="shared" si="3"/>
        <v>0.84553099967946499</v>
      </c>
    </row>
    <row r="48" spans="1:27" x14ac:dyDescent="0.25">
      <c r="N48">
        <v>5</v>
      </c>
      <c r="O48">
        <f t="shared" si="3"/>
        <v>0.76105576512917239</v>
      </c>
    </row>
    <row r="49" spans="1:27" x14ac:dyDescent="0.25">
      <c r="A49" t="s">
        <v>121</v>
      </c>
      <c r="N49">
        <v>6</v>
      </c>
      <c r="O49">
        <f t="shared" si="3"/>
        <v>0.65936109876814819</v>
      </c>
    </row>
    <row r="50" spans="1:27" x14ac:dyDescent="0.25">
      <c r="N50">
        <v>7</v>
      </c>
      <c r="O50">
        <f t="shared" si="3"/>
        <v>0.54098908059007966</v>
      </c>
    </row>
    <row r="51" spans="1:27" ht="17.25" x14ac:dyDescent="0.25">
      <c r="A51" t="s">
        <v>146</v>
      </c>
      <c r="N51">
        <v>8</v>
      </c>
      <c r="O51">
        <f t="shared" si="3"/>
        <v>0.40647077849362145</v>
      </c>
      <c r="AA51" t="s">
        <v>190</v>
      </c>
    </row>
    <row r="52" spans="1:27" x14ac:dyDescent="0.25">
      <c r="N52">
        <v>9</v>
      </c>
      <c r="O52">
        <f t="shared" si="3"/>
        <v>0.25632643324067983</v>
      </c>
    </row>
    <row r="53" spans="1:27" x14ac:dyDescent="0.25">
      <c r="N53">
        <v>10</v>
      </c>
      <c r="O53">
        <f t="shared" si="3"/>
        <v>9.1065640627497668E-2</v>
      </c>
    </row>
    <row r="54" spans="1:27" x14ac:dyDescent="0.25">
      <c r="N54">
        <v>11</v>
      </c>
      <c r="O54">
        <f t="shared" si="3"/>
        <v>-8.8812469092320656E-2</v>
      </c>
    </row>
    <row r="55" spans="1:27" x14ac:dyDescent="0.25">
      <c r="A55" t="s">
        <v>101</v>
      </c>
      <c r="N55">
        <v>12</v>
      </c>
      <c r="O55">
        <f t="shared" si="3"/>
        <v>-0.28281905449422506</v>
      </c>
    </row>
    <row r="56" spans="1:27" x14ac:dyDescent="0.25">
      <c r="N56">
        <v>13</v>
      </c>
      <c r="O56">
        <f t="shared" si="3"/>
        <v>-0.4904753889404776</v>
      </c>
    </row>
    <row r="57" spans="1:27" x14ac:dyDescent="0.25">
      <c r="N57">
        <v>14</v>
      </c>
      <c r="O57">
        <f t="shared" si="3"/>
        <v>-0.71131268917165857</v>
      </c>
    </row>
    <row r="58" spans="1:27" x14ac:dyDescent="0.25">
      <c r="N58">
        <v>15</v>
      </c>
      <c r="O58">
        <f t="shared" si="3"/>
        <v>-0.94487194649483142</v>
      </c>
    </row>
    <row r="59" spans="1:27" x14ac:dyDescent="0.25">
      <c r="A59" t="s">
        <v>102</v>
      </c>
      <c r="N59">
        <v>16</v>
      </c>
      <c r="O59">
        <f t="shared" si="3"/>
        <v>-1.1907037605317781</v>
      </c>
    </row>
    <row r="60" spans="1:27" x14ac:dyDescent="0.25">
      <c r="N60">
        <v>17</v>
      </c>
      <c r="O60">
        <f t="shared" si="3"/>
        <v>-1.4483681754911988</v>
      </c>
    </row>
    <row r="61" spans="1:27" x14ac:dyDescent="0.25">
      <c r="N61">
        <v>18</v>
      </c>
      <c r="O61">
        <f t="shared" si="3"/>
        <v>-1.717434518929263</v>
      </c>
    </row>
    <row r="62" spans="1:27" x14ac:dyDescent="0.25">
      <c r="N62">
        <v>19</v>
      </c>
      <c r="O62">
        <f t="shared" si="3"/>
        <v>-1.9974812429633619</v>
      </c>
    </row>
    <row r="63" spans="1:27" ht="17.25" x14ac:dyDescent="0.25">
      <c r="E63" t="s">
        <v>131</v>
      </c>
      <c r="N63">
        <v>20</v>
      </c>
      <c r="O63">
        <f t="shared" si="3"/>
        <v>-2.2880957679044083</v>
      </c>
    </row>
    <row r="65" spans="1:15" x14ac:dyDescent="0.25">
      <c r="A65" t="s">
        <v>132</v>
      </c>
    </row>
    <row r="67" spans="1:15" x14ac:dyDescent="0.25">
      <c r="N67" s="7"/>
      <c r="O67" s="7"/>
    </row>
    <row r="73" spans="1:15" x14ac:dyDescent="0.25">
      <c r="M73" s="7"/>
    </row>
    <row r="75" spans="1:15" x14ac:dyDescent="0.25">
      <c r="A75" t="s">
        <v>133</v>
      </c>
    </row>
    <row r="77" spans="1:15" x14ac:dyDescent="0.25">
      <c r="A77" t="s">
        <v>125</v>
      </c>
    </row>
    <row r="79" spans="1:15" ht="17.25" x14ac:dyDescent="0.25">
      <c r="A79" t="s">
        <v>126</v>
      </c>
    </row>
    <row r="81" spans="1:6" x14ac:dyDescent="0.25">
      <c r="B81" s="21">
        <v>5</v>
      </c>
      <c r="C81" t="s">
        <v>90</v>
      </c>
    </row>
    <row r="82" spans="1:6" ht="15.75" thickBot="1" x14ac:dyDescent="0.3">
      <c r="A82" s="17" t="s">
        <v>122</v>
      </c>
      <c r="B82" s="17" t="s">
        <v>91</v>
      </c>
      <c r="C82" s="17" t="s">
        <v>129</v>
      </c>
      <c r="D82" s="17" t="s">
        <v>130</v>
      </c>
    </row>
    <row r="83" spans="1:6" x14ac:dyDescent="0.25">
      <c r="A83">
        <v>0</v>
      </c>
      <c r="B83">
        <v>1</v>
      </c>
      <c r="C83">
        <f>B83*EXP(B83)-$B$81</f>
        <v>-2.2817181715409549</v>
      </c>
      <c r="D83">
        <f>(B83+1)*EXP(B83)</f>
        <v>5.4365636569180902</v>
      </c>
    </row>
    <row r="84" spans="1:6" x14ac:dyDescent="0.25">
      <c r="A84">
        <v>1</v>
      </c>
      <c r="B84">
        <f>B83-C83/D83</f>
        <v>1.4196986029286058</v>
      </c>
      <c r="C84">
        <f>B84*EXP(B84)-$B$81</f>
        <v>0.87169413103734961</v>
      </c>
      <c r="D84">
        <f t="shared" ref="D84:D87" si="4">(B84+1)*EXP(B84)</f>
        <v>10.007567843193582</v>
      </c>
    </row>
    <row r="85" spans="1:6" x14ac:dyDescent="0.25">
      <c r="A85">
        <v>2</v>
      </c>
      <c r="B85">
        <f t="shared" ref="B85:B88" si="5">B84-C84/D84</f>
        <v>1.3325951083837038</v>
      </c>
      <c r="C85">
        <f>B85*EXP(B85)-$B$81</f>
        <v>5.1692616894853494E-2</v>
      </c>
      <c r="D85">
        <f t="shared" si="4"/>
        <v>8.8425609647623613</v>
      </c>
    </row>
    <row r="86" spans="1:6" x14ac:dyDescent="0.25">
      <c r="A86">
        <v>3</v>
      </c>
      <c r="B86">
        <f t="shared" si="5"/>
        <v>1.3267492208517038</v>
      </c>
      <c r="C86">
        <f>B86*EXP(B86)-$B$81</f>
        <v>2.1532404868995769E-4</v>
      </c>
      <c r="D86">
        <f t="shared" si="4"/>
        <v>8.7689873311947064</v>
      </c>
    </row>
    <row r="87" spans="1:6" x14ac:dyDescent="0.25">
      <c r="A87">
        <v>4</v>
      </c>
      <c r="B87">
        <f>B86-C86/D86</f>
        <v>1.3267246656732599</v>
      </c>
      <c r="C87">
        <f>B87*EXP(B87)-$B$81</f>
        <v>3.7798235652530821E-9</v>
      </c>
      <c r="D87">
        <f t="shared" si="4"/>
        <v>8.768679469192886</v>
      </c>
    </row>
    <row r="88" spans="1:6" ht="17.25" x14ac:dyDescent="0.25">
      <c r="A88">
        <v>5</v>
      </c>
      <c r="B88" s="23">
        <f t="shared" si="5"/>
        <v>1.3267246652422002</v>
      </c>
      <c r="E88">
        <f t="shared" ref="E88" si="6">B88*EXP(B88)</f>
        <v>5</v>
      </c>
      <c r="F88" s="22" t="s">
        <v>134</v>
      </c>
    </row>
    <row r="89" spans="1:6" x14ac:dyDescent="0.25">
      <c r="B89" s="23" t="s">
        <v>127</v>
      </c>
      <c r="E89" t="s">
        <v>128</v>
      </c>
    </row>
    <row r="91" spans="1:6" x14ac:dyDescent="0.25">
      <c r="A91" t="s">
        <v>135</v>
      </c>
    </row>
    <row r="93" spans="1:6" x14ac:dyDescent="0.25">
      <c r="A93" t="s">
        <v>136</v>
      </c>
    </row>
    <row r="97" spans="1:3" x14ac:dyDescent="0.25">
      <c r="A97" t="s">
        <v>137</v>
      </c>
    </row>
    <row r="98" spans="1:3" x14ac:dyDescent="0.25">
      <c r="B98" s="20">
        <v>1E-3</v>
      </c>
      <c r="C98" t="s">
        <v>103</v>
      </c>
    </row>
    <row r="99" spans="1:3" x14ac:dyDescent="0.25">
      <c r="A99">
        <f>-1/(LN(1-B98))</f>
        <v>999.49991662497268</v>
      </c>
      <c r="B99" t="s">
        <v>64</v>
      </c>
    </row>
    <row r="100" spans="1:3" x14ac:dyDescent="0.25">
      <c r="A100" s="10">
        <f>1-B98</f>
        <v>0.999</v>
      </c>
      <c r="B100" t="s">
        <v>65</v>
      </c>
    </row>
    <row r="102" spans="1:3" x14ac:dyDescent="0.25">
      <c r="A102" t="s">
        <v>138</v>
      </c>
    </row>
    <row r="104" spans="1:3" x14ac:dyDescent="0.25">
      <c r="B104">
        <f>SQRT(A99)*LN(A100)/2</f>
        <v>-1.5815343290484833E-2</v>
      </c>
      <c r="C104" t="s">
        <v>123</v>
      </c>
    </row>
    <row r="105" spans="1:3" x14ac:dyDescent="0.25">
      <c r="B105">
        <f>2/LN(A100)</f>
        <v>-1998.9998332499454</v>
      </c>
      <c r="C105" t="s">
        <v>124</v>
      </c>
    </row>
    <row r="107" spans="1:3" x14ac:dyDescent="0.25">
      <c r="A107" s="12" t="s">
        <v>139</v>
      </c>
    </row>
    <row r="108" spans="1:3" x14ac:dyDescent="0.25">
      <c r="A108" s="12"/>
    </row>
    <row r="109" spans="1:3" x14ac:dyDescent="0.25">
      <c r="A109" s="12" t="s">
        <v>140</v>
      </c>
    </row>
    <row r="111" spans="1:3" x14ac:dyDescent="0.25">
      <c r="A111" t="s">
        <v>141</v>
      </c>
    </row>
    <row r="113" spans="1:4" x14ac:dyDescent="0.25">
      <c r="A113">
        <f>B88</f>
        <v>1.3267246652422002</v>
      </c>
      <c r="B113" t="s">
        <v>97</v>
      </c>
    </row>
    <row r="115" spans="1:4" x14ac:dyDescent="0.25">
      <c r="A115" t="s">
        <v>142</v>
      </c>
    </row>
    <row r="117" spans="1:4" x14ac:dyDescent="0.25">
      <c r="A117">
        <f>A113*B105</f>
        <v>-2652.122384587748</v>
      </c>
      <c r="B117" t="s">
        <v>143</v>
      </c>
    </row>
    <row r="119" spans="1:4" x14ac:dyDescent="0.25">
      <c r="A119" t="s">
        <v>144</v>
      </c>
    </row>
    <row r="121" spans="1:4" x14ac:dyDescent="0.25">
      <c r="A121" t="s">
        <v>145</v>
      </c>
    </row>
    <row r="123" spans="1:4" x14ac:dyDescent="0.25">
      <c r="A123" s="16" t="s">
        <v>103</v>
      </c>
      <c r="B123">
        <f>A117</f>
        <v>-2652.122384587748</v>
      </c>
      <c r="D123" s="12" t="s">
        <v>147</v>
      </c>
    </row>
    <row r="124" spans="1:4" x14ac:dyDescent="0.25">
      <c r="A124" s="15">
        <v>1E-3</v>
      </c>
      <c r="B124">
        <f t="dataTable" ref="B124:B148" dt2D="0" dtr="0" r1="B98"/>
        <v>-2652.122384587748</v>
      </c>
    </row>
    <row r="125" spans="1:4" x14ac:dyDescent="0.25">
      <c r="A125" s="15">
        <v>2E-3</v>
      </c>
      <c r="B125">
        <v>-1325.3974978925992</v>
      </c>
    </row>
    <row r="126" spans="1:4" x14ac:dyDescent="0.25">
      <c r="A126" s="15">
        <v>3.0000000000000001E-3</v>
      </c>
      <c r="B126">
        <v>-883.15572113695305</v>
      </c>
    </row>
    <row r="127" spans="1:4" x14ac:dyDescent="0.25">
      <c r="A127" s="15">
        <v>4.0000000000000001E-3</v>
      </c>
      <c r="B127">
        <v>-662.03472169928682</v>
      </c>
    </row>
    <row r="128" spans="1:4" x14ac:dyDescent="0.25">
      <c r="A128" s="15">
        <v>5.0000000000000001E-3</v>
      </c>
      <c r="B128">
        <v>-529.3620330549561</v>
      </c>
    </row>
    <row r="129" spans="1:2" x14ac:dyDescent="0.25">
      <c r="A129" s="15">
        <v>6.0000000000000001E-3</v>
      </c>
      <c r="B129">
        <v>-440.91349969546218</v>
      </c>
    </row>
    <row r="130" spans="1:2" x14ac:dyDescent="0.25">
      <c r="A130" s="15">
        <v>7.0000000000000001E-3</v>
      </c>
      <c r="B130">
        <v>-377.7359121169182</v>
      </c>
    </row>
    <row r="131" spans="1:2" x14ac:dyDescent="0.25">
      <c r="A131" s="15">
        <v>8.0000000000000002E-3</v>
      </c>
      <c r="B131">
        <v>-330.3526655671663</v>
      </c>
    </row>
    <row r="132" spans="1:2" x14ac:dyDescent="0.25">
      <c r="A132" s="15">
        <v>8.9999999999999993E-3</v>
      </c>
      <c r="B132">
        <v>-293.49897962814936</v>
      </c>
    </row>
    <row r="133" spans="1:2" x14ac:dyDescent="0.25">
      <c r="A133" s="15">
        <v>0.01</v>
      </c>
      <c r="B133">
        <v>-264.01598604886038</v>
      </c>
    </row>
    <row r="134" spans="1:2" x14ac:dyDescent="0.25">
      <c r="A134" s="15">
        <v>1.4999999999999999E-2</v>
      </c>
      <c r="B134">
        <v>-175.56655544042977</v>
      </c>
    </row>
    <row r="135" spans="1:2" x14ac:dyDescent="0.25">
      <c r="A135" s="15">
        <v>0.02</v>
      </c>
      <c r="B135">
        <v>-131.34127465101528</v>
      </c>
    </row>
    <row r="136" spans="1:2" x14ac:dyDescent="0.25">
      <c r="A136" s="15">
        <v>2.5000000000000001E-2</v>
      </c>
      <c r="B136">
        <v>-104.80565032055334</v>
      </c>
    </row>
    <row r="137" spans="1:2" x14ac:dyDescent="0.25">
      <c r="A137" s="15">
        <v>0.03</v>
      </c>
      <c r="B137">
        <v>-87.114851291403781</v>
      </c>
    </row>
    <row r="138" spans="1:2" x14ac:dyDescent="0.25">
      <c r="A138" s="15">
        <v>3.5000000000000003E-2</v>
      </c>
      <c r="B138">
        <v>-74.478235606027297</v>
      </c>
    </row>
    <row r="139" spans="1:2" x14ac:dyDescent="0.25">
      <c r="A139" s="15">
        <v>0.04</v>
      </c>
      <c r="B139">
        <v>-65.000482256392573</v>
      </c>
    </row>
    <row r="140" spans="1:2" x14ac:dyDescent="0.25">
      <c r="A140" s="15">
        <v>4.4999999999999998E-2</v>
      </c>
      <c r="B140">
        <v>-57.628635100434025</v>
      </c>
    </row>
    <row r="141" spans="1:2" x14ac:dyDescent="0.25">
      <c r="A141" s="15">
        <v>0.05</v>
      </c>
      <c r="B141">
        <v>-51.730920428624692</v>
      </c>
    </row>
    <row r="142" spans="1:2" x14ac:dyDescent="0.25">
      <c r="A142" s="15">
        <v>0.06</v>
      </c>
      <c r="B142">
        <v>-42.883749778407335</v>
      </c>
    </row>
    <row r="143" spans="1:2" x14ac:dyDescent="0.25">
      <c r="A143" s="15">
        <v>7.0000000000000007E-2</v>
      </c>
      <c r="B143">
        <v>-36.56364886199195</v>
      </c>
    </row>
    <row r="144" spans="1:2" x14ac:dyDescent="0.25">
      <c r="A144" s="15">
        <v>0.08</v>
      </c>
      <c r="B144">
        <v>-31.822956695690262</v>
      </c>
    </row>
    <row r="145" spans="1:2" x14ac:dyDescent="0.25">
      <c r="A145" s="15">
        <v>0.09</v>
      </c>
      <c r="B145">
        <v>-28.135194713484513</v>
      </c>
    </row>
    <row r="146" spans="1:2" x14ac:dyDescent="0.25">
      <c r="A146" s="15">
        <v>0.1</v>
      </c>
      <c r="B146">
        <v>-25.184475549662892</v>
      </c>
    </row>
    <row r="147" spans="1:2" x14ac:dyDescent="0.25">
      <c r="A147" s="15">
        <v>0.15</v>
      </c>
      <c r="B147">
        <v>-16.327017035395432</v>
      </c>
    </row>
    <row r="148" spans="1:2" x14ac:dyDescent="0.25">
      <c r="A148" s="15">
        <v>0.2</v>
      </c>
      <c r="B148">
        <v>-11.891221210995532</v>
      </c>
    </row>
  </sheetData>
  <hyperlinks>
    <hyperlink ref="B47" r:id="rId1" xr:uid="{B1359F81-F4D8-4002-8028-85EE9FE008BC}"/>
    <hyperlink ref="K68:O68" r:id="rId2" display="https://www.youtube.com/watch?v=sWgNCra93D8" xr:uid="{EB35C126-2472-49A6-9DB6-988A66B99EA0}"/>
    <hyperlink ref="B47:F47" r:id="rId3" display="https://www.youtube.com/watch?v=sWgNCra93D8" xr:uid="{7EE7F00E-7BDA-4C97-B3A9-AD0F8BBC9D77}"/>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908FB-7582-42E9-8E72-4B5FB1318D15}">
  <dimension ref="A1:AT1000"/>
  <sheetViews>
    <sheetView topLeftCell="AA1" workbookViewId="0">
      <selection activeCell="AA19" sqref="AA19"/>
    </sheetView>
  </sheetViews>
  <sheetFormatPr defaultRowHeight="15" x14ac:dyDescent="0.25"/>
  <cols>
    <col min="2" max="2" width="7.5703125" customWidth="1"/>
    <col min="10" max="10" width="11.85546875" bestFit="1" customWidth="1"/>
    <col min="11" max="11" width="11.7109375" bestFit="1" customWidth="1"/>
    <col min="13" max="13" width="20.7109375" bestFit="1" customWidth="1"/>
    <col min="28" max="28" width="20" bestFit="1" customWidth="1"/>
  </cols>
  <sheetData>
    <row r="1" spans="1:46" x14ac:dyDescent="0.25">
      <c r="A1">
        <f ca="1">IF(RAND()&lt;$B$1,1,0)</f>
        <v>0</v>
      </c>
      <c r="B1" s="11">
        <v>0.01</v>
      </c>
      <c r="C1" s="12" t="s">
        <v>55</v>
      </c>
      <c r="F1">
        <f ca="1">IF(ROW()&lt;1000/$B$5+1,SUM(OFFSET($A$1,(ROW()-1)*$B$5,0,$B$5,1)),"")</f>
        <v>0</v>
      </c>
      <c r="G1">
        <f ca="1">SUM(F:F)</f>
        <v>3</v>
      </c>
      <c r="H1" t="s">
        <v>52</v>
      </c>
      <c r="J1">
        <f ca="1">ROW(OFFSET($A$1,(ROW()-1)*$B$5,0,$B$5,1))</f>
        <v>1</v>
      </c>
      <c r="M1">
        <v>5.0223852368595834</v>
      </c>
      <c r="N1" t="s">
        <v>61</v>
      </c>
    </row>
    <row r="2" spans="1:46" x14ac:dyDescent="0.25">
      <c r="A2">
        <f t="shared" ref="A2:A65" ca="1" si="0">IF(RAND()&lt;$B$1,1,0)</f>
        <v>0</v>
      </c>
      <c r="F2">
        <f ca="1">IF(ROW()&lt;1000/$B$5+1,SUM(OFFSET($A$1,(ROW()-1)*$B$5,0,$B$5,1)),"")</f>
        <v>0</v>
      </c>
      <c r="G2">
        <f ca="1">COUNTIF(F:F,"&gt;0")</f>
        <v>3</v>
      </c>
      <c r="H2" t="s">
        <v>53</v>
      </c>
      <c r="J2">
        <f t="shared" ref="J2:J5" ca="1" si="1">ROW(OFFSET($A$1,(ROW()-1)*$B$5,0,$B$5,1))</f>
        <v>21</v>
      </c>
      <c r="M2">
        <f>1000/M1+1000-1000*(1-J16)^M1</f>
        <v>426.21559904943058</v>
      </c>
      <c r="N2" t="s">
        <v>62</v>
      </c>
      <c r="AL2" t="s">
        <v>73</v>
      </c>
      <c r="AQ2" t="s">
        <v>92</v>
      </c>
    </row>
    <row r="3" spans="1:46" x14ac:dyDescent="0.25">
      <c r="A3">
        <f t="shared" ca="1" si="0"/>
        <v>0</v>
      </c>
      <c r="B3">
        <f ca="1">SUM(A:A)</f>
        <v>3</v>
      </c>
      <c r="C3" t="s">
        <v>0</v>
      </c>
      <c r="F3">
        <f t="shared" ref="F3:F65" ca="1" si="2">IF(ROW()&lt;1000/$B$5+1,SUM(OFFSET($A$1,(ROW()-1)*$B$5,0,$B$5,1)),"")</f>
        <v>1</v>
      </c>
      <c r="J3">
        <f t="shared" ca="1" si="1"/>
        <v>41</v>
      </c>
      <c r="M3">
        <f>-1000/(M1^2) - 1000*(0.95^M1)*LN((0.95))</f>
        <v>6.9764411136929994E-8</v>
      </c>
      <c r="AL3" t="s">
        <v>74</v>
      </c>
      <c r="AQ3" t="s">
        <v>93</v>
      </c>
    </row>
    <row r="4" spans="1:46" x14ac:dyDescent="0.25">
      <c r="A4">
        <f t="shared" ca="1" si="0"/>
        <v>0</v>
      </c>
      <c r="F4">
        <f t="shared" ca="1" si="2"/>
        <v>0</v>
      </c>
      <c r="G4">
        <f ca="1">1000/B5+G2*B5</f>
        <v>110</v>
      </c>
      <c r="H4" t="s">
        <v>54</v>
      </c>
      <c r="J4">
        <f t="shared" ca="1" si="1"/>
        <v>61</v>
      </c>
      <c r="M4">
        <f>1-M1^2*0.95^M1*0.05</f>
        <v>2.5213710973424397E-2</v>
      </c>
    </row>
    <row r="5" spans="1:46" x14ac:dyDescent="0.25">
      <c r="A5">
        <f t="shared" ca="1" si="0"/>
        <v>0</v>
      </c>
      <c r="B5" s="13">
        <v>20</v>
      </c>
      <c r="C5" t="s">
        <v>60</v>
      </c>
      <c r="F5">
        <f t="shared" ca="1" si="2"/>
        <v>0</v>
      </c>
      <c r="J5">
        <f t="shared" ca="1" si="1"/>
        <v>81</v>
      </c>
      <c r="AL5" t="s">
        <v>88</v>
      </c>
      <c r="AQ5">
        <f>AD8</f>
        <v>-6.668128270381575E-2</v>
      </c>
      <c r="AR5" t="s">
        <v>90</v>
      </c>
    </row>
    <row r="6" spans="1:46" x14ac:dyDescent="0.25">
      <c r="A6">
        <f t="shared" ca="1" si="0"/>
        <v>0</v>
      </c>
      <c r="F6">
        <f t="shared" ca="1" si="2"/>
        <v>0</v>
      </c>
      <c r="AM6" t="s">
        <v>89</v>
      </c>
      <c r="AN6" t="s">
        <v>77</v>
      </c>
      <c r="AO6" t="s">
        <v>76</v>
      </c>
      <c r="AQ6" t="s">
        <v>91</v>
      </c>
      <c r="AR6" t="s">
        <v>77</v>
      </c>
      <c r="AS6" t="s">
        <v>76</v>
      </c>
      <c r="AT6" t="s">
        <v>95</v>
      </c>
    </row>
    <row r="7" spans="1:46" x14ac:dyDescent="0.25">
      <c r="A7">
        <f t="shared" ca="1" si="0"/>
        <v>0</v>
      </c>
      <c r="B7" s="14">
        <f>1-(1-B1)^B5</f>
        <v>0.18209306240276935</v>
      </c>
      <c r="C7" t="s">
        <v>56</v>
      </c>
      <c r="F7">
        <f t="shared" ca="1" si="2"/>
        <v>0</v>
      </c>
      <c r="AL7" t="s">
        <v>75</v>
      </c>
      <c r="AM7">
        <v>1</v>
      </c>
      <c r="AN7">
        <f>LN(AM7)*EXP(LN(AM7))-LN(2)</f>
        <v>-0.69314718055994529</v>
      </c>
      <c r="AO7">
        <f>(LN(AM7)+1)</f>
        <v>1</v>
      </c>
      <c r="AQ7">
        <v>1</v>
      </c>
      <c r="AR7">
        <f>AQ7*EXP(AQ7)-$AQ$5</f>
        <v>2.784963111162861</v>
      </c>
      <c r="AS7">
        <f>(AQ7+1)*EXP(AQ7)</f>
        <v>5.4365636569180902</v>
      </c>
      <c r="AT7">
        <f>AQ7*EXP(AQ7)</f>
        <v>2.7182818284590451</v>
      </c>
    </row>
    <row r="8" spans="1:46" x14ac:dyDescent="0.25">
      <c r="A8">
        <f t="shared" ca="1" si="0"/>
        <v>0</v>
      </c>
      <c r="B8" s="10">
        <f>1-B7</f>
        <v>0.81790693759723065</v>
      </c>
      <c r="C8" t="s">
        <v>57</v>
      </c>
      <c r="F8">
        <f t="shared" ca="1" si="2"/>
        <v>1</v>
      </c>
      <c r="K8" t="s">
        <v>60</v>
      </c>
      <c r="M8" t="s">
        <v>60</v>
      </c>
      <c r="AB8">
        <v>1.3</v>
      </c>
      <c r="AC8" t="s">
        <v>64</v>
      </c>
      <c r="AD8">
        <f>AB8*LN(AB9)</f>
        <v>-6.668128270381575E-2</v>
      </c>
      <c r="AE8" t="s">
        <v>66</v>
      </c>
      <c r="AF8">
        <f>AQ13</f>
        <v>-7.1633110549714982E-2</v>
      </c>
      <c r="AG8" t="s">
        <v>68</v>
      </c>
      <c r="AL8" t="s">
        <v>71</v>
      </c>
      <c r="AM8">
        <f>AM7-AN7/AO7</f>
        <v>1.6931471805599454</v>
      </c>
      <c r="AN8">
        <f>LN(AM8)*EXP(LN(AM8))-LN(2)</f>
        <v>0.19844555790636287</v>
      </c>
      <c r="AO8">
        <f t="shared" ref="AO8:AO19" si="3">(LN(AM8)+1)</f>
        <v>1.5265890341390445</v>
      </c>
      <c r="AQ8">
        <f>AQ7-AR7/AS7</f>
        <v>0.48773466349116257</v>
      </c>
      <c r="AR8">
        <f>AQ8*EXP(AQ8)-$AQ$5</f>
        <v>0.86101700753129895</v>
      </c>
      <c r="AS8">
        <f>(AQ8+1)*EXP(AQ8)</f>
        <v>2.4229583844139406</v>
      </c>
      <c r="AT8">
        <f t="shared" ref="AT8:AT19" si="4">AQ8*EXP(AQ8)</f>
        <v>0.79433572482748316</v>
      </c>
    </row>
    <row r="9" spans="1:46" x14ac:dyDescent="0.25">
      <c r="A9">
        <f t="shared" ca="1" si="0"/>
        <v>0</v>
      </c>
      <c r="F9">
        <f t="shared" ca="1" si="2"/>
        <v>0</v>
      </c>
      <c r="K9">
        <v>20</v>
      </c>
      <c r="M9">
        <v>5</v>
      </c>
      <c r="Z9" s="10">
        <v>0.05</v>
      </c>
      <c r="AB9">
        <v>0.95</v>
      </c>
      <c r="AC9" t="s">
        <v>65</v>
      </c>
      <c r="AD9">
        <f>LN(AB9)</f>
        <v>-5.1293294387550578E-2</v>
      </c>
      <c r="AE9" t="s">
        <v>67</v>
      </c>
      <c r="AL9" t="s">
        <v>72</v>
      </c>
      <c r="AM9">
        <f>AM8-AN8/AO8</f>
        <v>1.563154396995716</v>
      </c>
      <c r="AN9">
        <f>LN(AM9)*EXP(LN(AM9))-LN(2)</f>
        <v>5.1230002480732173E-3</v>
      </c>
      <c r="AO9">
        <f t="shared" si="3"/>
        <v>1.4467058290275419</v>
      </c>
      <c r="AQ9">
        <f t="shared" ref="AQ9:AQ19" si="5">AQ8-AR8/AS8</f>
        <v>0.13237692682101349</v>
      </c>
      <c r="AR9">
        <f t="shared" ref="AR9:AR19" si="6">AQ9*EXP(AQ9)-$AQ$5</f>
        <v>0.21779464312358165</v>
      </c>
      <c r="AS9">
        <f t="shared" ref="AS9:AS19" si="7">(AQ9+1)*EXP(AQ9)</f>
        <v>1.292651875089214</v>
      </c>
      <c r="AT9">
        <f t="shared" si="4"/>
        <v>0.15111336041976592</v>
      </c>
    </row>
    <row r="10" spans="1:46" ht="17.25" x14ac:dyDescent="0.25">
      <c r="A10">
        <f t="shared" ca="1" si="0"/>
        <v>0</v>
      </c>
      <c r="F10">
        <f t="shared" ca="1" si="2"/>
        <v>0</v>
      </c>
      <c r="J10" t="s">
        <v>55</v>
      </c>
      <c r="K10" t="s">
        <v>59</v>
      </c>
      <c r="L10" t="s">
        <v>58</v>
      </c>
      <c r="M10" t="s">
        <v>59</v>
      </c>
      <c r="N10" t="s">
        <v>58</v>
      </c>
      <c r="Y10" t="s">
        <v>61</v>
      </c>
      <c r="Z10" t="s">
        <v>63</v>
      </c>
      <c r="AF10">
        <f>AF8/AD9</f>
        <v>1.396539477626165</v>
      </c>
      <c r="AG10" t="s">
        <v>89</v>
      </c>
      <c r="AL10" t="s">
        <v>78</v>
      </c>
      <c r="AM10">
        <f t="shared" ref="AM10:AM14" si="8">AM9-AN9/AO9</f>
        <v>1.5596132484461751</v>
      </c>
      <c r="AN10">
        <f t="shared" ref="AN10:AN14" si="9">LN(AM10)*EXP(LN(AM10))-LN(2)</f>
        <v>4.0140669812505081E-6</v>
      </c>
      <c r="AO10">
        <f t="shared" si="3"/>
        <v>1.4444378728620735</v>
      </c>
      <c r="AQ10">
        <f t="shared" si="5"/>
        <v>-3.6109768878515275E-2</v>
      </c>
      <c r="AR10">
        <f t="shared" si="6"/>
        <v>3.1852168017935056E-2</v>
      </c>
      <c r="AS10">
        <f t="shared" si="7"/>
        <v>0.92970529712541861</v>
      </c>
      <c r="AT10">
        <f t="shared" si="4"/>
        <v>-3.4829114685880694E-2</v>
      </c>
    </row>
    <row r="11" spans="1:46" x14ac:dyDescent="0.25">
      <c r="A11">
        <f t="shared" ca="1" si="0"/>
        <v>0</v>
      </c>
      <c r="F11">
        <f t="shared" ca="1" si="2"/>
        <v>0</v>
      </c>
      <c r="J11" s="15">
        <v>1E-3</v>
      </c>
      <c r="K11">
        <f>(1000/K$9)*(1-(1-$J11)^K$9)</f>
        <v>0.99055675852325886</v>
      </c>
      <c r="L11">
        <f>1000/K$9+K11*K$9</f>
        <v>69.811135170465178</v>
      </c>
      <c r="M11">
        <f>(1000/M$9)*(1-(1-$J11)^M$9)</f>
        <v>0.99800199900019759</v>
      </c>
      <c r="N11">
        <f>1000/M$9+M11*M$9</f>
        <v>204.99000999500097</v>
      </c>
      <c r="Y11">
        <v>1</v>
      </c>
      <c r="Z11">
        <f>1-Y11^2*(1-$Z$9)^Y11*$Z$9</f>
        <v>0.95250000000000001</v>
      </c>
      <c r="AB11" t="s">
        <v>69</v>
      </c>
      <c r="AF11">
        <f>AF10*AB9^AF10</f>
        <v>1.2999999999521263</v>
      </c>
      <c r="AG11" t="s">
        <v>94</v>
      </c>
      <c r="AL11" t="s">
        <v>79</v>
      </c>
      <c r="AM11">
        <f t="shared" si="8"/>
        <v>1.5596104694640833</v>
      </c>
      <c r="AN11">
        <f t="shared" si="9"/>
        <v>2.4757973449140991E-12</v>
      </c>
      <c r="AO11">
        <f t="shared" si="3"/>
        <v>1.4444360910199594</v>
      </c>
      <c r="AQ11">
        <f>AQ10-AR10/AS10</f>
        <v>-7.0370268540526082E-2</v>
      </c>
      <c r="AR11">
        <f t="shared" si="6"/>
        <v>1.0927690713331967E-3</v>
      </c>
      <c r="AS11">
        <f t="shared" si="7"/>
        <v>0.86646013408171896</v>
      </c>
      <c r="AT11">
        <f t="shared" si="4"/>
        <v>-6.5588513632482554E-2</v>
      </c>
    </row>
    <row r="12" spans="1:46" x14ac:dyDescent="0.25">
      <c r="A12">
        <f t="shared" ca="1" si="0"/>
        <v>0</v>
      </c>
      <c r="F12">
        <f t="shared" ca="1" si="2"/>
        <v>0</v>
      </c>
      <c r="J12" s="10">
        <v>0.01</v>
      </c>
      <c r="K12">
        <f t="shared" ref="K12:K31" si="10">(1000/K$9)*(1-(1-$J12)^K$9)</f>
        <v>9.1046531201384671</v>
      </c>
      <c r="L12">
        <f t="shared" ref="L12:L31" si="11">1000/K$9+K12*K$9</f>
        <v>232.09306240276933</v>
      </c>
      <c r="M12">
        <f t="shared" ref="M12:M31" si="12">(1000/M$9)*(1-(1-$J12)^M$9)</f>
        <v>9.8019900200000176</v>
      </c>
      <c r="N12">
        <f t="shared" ref="N12:N31" si="13">1000/M$9+M12*M$9</f>
        <v>249.00995010000008</v>
      </c>
      <c r="Y12">
        <v>2</v>
      </c>
      <c r="Z12">
        <f t="shared" ref="Z12:Z30" si="14">1-Y12^2*(1-$Z$9)^Y12*$Z$9</f>
        <v>0.81950000000000001</v>
      </c>
      <c r="AB12">
        <v>5.0224876361936808</v>
      </c>
      <c r="AC12" t="s">
        <v>61</v>
      </c>
      <c r="AL12" t="s">
        <v>80</v>
      </c>
      <c r="AM12">
        <f t="shared" si="8"/>
        <v>1.5596104694623694</v>
      </c>
      <c r="AN12">
        <f t="shared" si="9"/>
        <v>0</v>
      </c>
      <c r="AO12">
        <f t="shared" si="3"/>
        <v>1.4444360910188605</v>
      </c>
      <c r="AQ12">
        <f t="shared" si="5"/>
        <v>-7.1631456480224343E-2</v>
      </c>
      <c r="AR12">
        <f t="shared" si="6"/>
        <v>1.4294370069278806E-6</v>
      </c>
      <c r="AS12">
        <f t="shared" si="7"/>
        <v>0.86419404687812906</v>
      </c>
      <c r="AT12">
        <f t="shared" si="4"/>
        <v>-6.6679853266808822E-2</v>
      </c>
    </row>
    <row r="13" spans="1:46" ht="17.25" x14ac:dyDescent="0.25">
      <c r="A13">
        <f t="shared" ca="1" si="0"/>
        <v>0</v>
      </c>
      <c r="F13">
        <f t="shared" ca="1" si="2"/>
        <v>0</v>
      </c>
      <c r="J13" s="10">
        <v>0.02</v>
      </c>
      <c r="K13">
        <f t="shared" si="10"/>
        <v>16.619601412245295</v>
      </c>
      <c r="L13">
        <f t="shared" si="11"/>
        <v>382.39202824490587</v>
      </c>
      <c r="M13">
        <f t="shared" si="12"/>
        <v>19.215840640000039</v>
      </c>
      <c r="N13">
        <f t="shared" si="13"/>
        <v>296.07920320000017</v>
      </c>
      <c r="Y13">
        <v>3</v>
      </c>
      <c r="Z13">
        <f t="shared" si="14"/>
        <v>0.61418125000000001</v>
      </c>
      <c r="AB13">
        <f>1+AB12^2*((1-$Z$9)^AB12)*LN(1-$Z$9)</f>
        <v>-3.5526748251024642E-5</v>
      </c>
      <c r="AC13" t="s">
        <v>70</v>
      </c>
      <c r="AL13" t="s">
        <v>81</v>
      </c>
      <c r="AM13">
        <f t="shared" si="8"/>
        <v>1.5596104694623694</v>
      </c>
      <c r="AN13">
        <f t="shared" si="9"/>
        <v>0</v>
      </c>
      <c r="AO13">
        <f t="shared" si="3"/>
        <v>1.4444360910188605</v>
      </c>
      <c r="AQ13">
        <f t="shared" si="5"/>
        <v>-7.1633110549714982E-2</v>
      </c>
      <c r="AR13">
        <f t="shared" si="6"/>
        <v>2.4556051636537291E-12</v>
      </c>
      <c r="AS13">
        <f t="shared" si="7"/>
        <v>0.86419107771473325</v>
      </c>
      <c r="AT13">
        <f t="shared" si="4"/>
        <v>-6.6681282701360145E-2</v>
      </c>
    </row>
    <row r="14" spans="1:46" x14ac:dyDescent="0.25">
      <c r="A14">
        <f t="shared" ca="1" si="0"/>
        <v>0</v>
      </c>
      <c r="F14">
        <f t="shared" ca="1" si="2"/>
        <v>0</v>
      </c>
      <c r="J14" s="10">
        <v>0.03</v>
      </c>
      <c r="K14">
        <f t="shared" si="10"/>
        <v>22.810282853662645</v>
      </c>
      <c r="L14">
        <f t="shared" si="11"/>
        <v>506.20565707325289</v>
      </c>
      <c r="M14">
        <f t="shared" si="12"/>
        <v>28.253194860000018</v>
      </c>
      <c r="N14">
        <f t="shared" si="13"/>
        <v>341.2659743000001</v>
      </c>
      <c r="Y14">
        <v>4</v>
      </c>
      <c r="Z14">
        <f t="shared" si="14"/>
        <v>0.34839500000000001</v>
      </c>
      <c r="AL14" t="s">
        <v>82</v>
      </c>
      <c r="AM14">
        <f t="shared" si="8"/>
        <v>1.5596104694623694</v>
      </c>
      <c r="AN14">
        <f t="shared" si="9"/>
        <v>0</v>
      </c>
      <c r="AO14">
        <f t="shared" si="3"/>
        <v>1.4444360910188605</v>
      </c>
      <c r="AQ14">
        <f t="shared" si="5"/>
        <v>-7.1633110552556487E-2</v>
      </c>
      <c r="AR14">
        <f t="shared" si="6"/>
        <v>0</v>
      </c>
      <c r="AS14">
        <f t="shared" si="7"/>
        <v>0.86419107770963255</v>
      </c>
      <c r="AT14">
        <f t="shared" si="4"/>
        <v>-6.668128270381575E-2</v>
      </c>
    </row>
    <row r="15" spans="1:46" x14ac:dyDescent="0.25">
      <c r="A15">
        <f t="shared" ca="1" si="0"/>
        <v>0</v>
      </c>
      <c r="F15">
        <f t="shared" ca="1" si="2"/>
        <v>0</v>
      </c>
      <c r="J15" s="10">
        <v>0.04</v>
      </c>
      <c r="K15">
        <f t="shared" si="10"/>
        <v>27.899878306029613</v>
      </c>
      <c r="L15">
        <f t="shared" si="11"/>
        <v>607.9975661205923</v>
      </c>
      <c r="M15">
        <f t="shared" si="12"/>
        <v>36.925460480000005</v>
      </c>
      <c r="N15">
        <f t="shared" si="13"/>
        <v>384.62730240000002</v>
      </c>
      <c r="Y15">
        <v>5</v>
      </c>
      <c r="Z15">
        <f t="shared" si="14"/>
        <v>3.2773828124999849E-2</v>
      </c>
      <c r="AL15" t="s">
        <v>83</v>
      </c>
      <c r="AM15">
        <f>AM14-AN14/AO14</f>
        <v>1.5596104694623694</v>
      </c>
      <c r="AN15">
        <f>LN(AM15)*EXP(LN(AM15))-LN(2)</f>
        <v>0</v>
      </c>
      <c r="AO15">
        <f t="shared" si="3"/>
        <v>1.4444360910188605</v>
      </c>
      <c r="AQ15">
        <f t="shared" si="5"/>
        <v>-7.1633110552556487E-2</v>
      </c>
      <c r="AR15">
        <f t="shared" si="6"/>
        <v>0</v>
      </c>
      <c r="AS15">
        <f t="shared" si="7"/>
        <v>0.86419107770963255</v>
      </c>
      <c r="AT15">
        <f t="shared" si="4"/>
        <v>-6.668128270381575E-2</v>
      </c>
    </row>
    <row r="16" spans="1:46" x14ac:dyDescent="0.25">
      <c r="A16">
        <f t="shared" ca="1" si="0"/>
        <v>0</v>
      </c>
      <c r="F16">
        <f t="shared" ca="1" si="2"/>
        <v>0</v>
      </c>
      <c r="J16" s="10">
        <v>0.05</v>
      </c>
      <c r="K16">
        <f t="shared" si="10"/>
        <v>32.075703879572892</v>
      </c>
      <c r="L16">
        <f t="shared" si="11"/>
        <v>691.51407759145786</v>
      </c>
      <c r="M16">
        <f t="shared" si="12"/>
        <v>45.243812500000004</v>
      </c>
      <c r="N16">
        <f t="shared" si="13"/>
        <v>426.21906250000001</v>
      </c>
      <c r="Y16">
        <v>6</v>
      </c>
      <c r="Z16">
        <f t="shared" si="14"/>
        <v>-0.32316540312499997</v>
      </c>
      <c r="AL16" t="s">
        <v>84</v>
      </c>
      <c r="AM16">
        <f>AM15-AN15/AO15</f>
        <v>1.5596104694623694</v>
      </c>
      <c r="AN16">
        <f>LN(AM16)*EXP(LN(AM16))-LN(2)</f>
        <v>0</v>
      </c>
      <c r="AO16">
        <f t="shared" si="3"/>
        <v>1.4444360910188605</v>
      </c>
      <c r="AQ16">
        <f t="shared" si="5"/>
        <v>-7.1633110552556487E-2</v>
      </c>
      <c r="AR16">
        <f t="shared" si="6"/>
        <v>0</v>
      </c>
      <c r="AS16">
        <f t="shared" si="7"/>
        <v>0.86419107770963255</v>
      </c>
      <c r="AT16">
        <f t="shared" si="4"/>
        <v>-6.668128270381575E-2</v>
      </c>
    </row>
    <row r="17" spans="1:46" x14ac:dyDescent="0.25">
      <c r="A17">
        <f t="shared" ca="1" si="0"/>
        <v>0</v>
      </c>
      <c r="F17">
        <f t="shared" ca="1" si="2"/>
        <v>0</v>
      </c>
      <c r="J17" s="10">
        <v>0.06</v>
      </c>
      <c r="K17">
        <f t="shared" si="10"/>
        <v>35.494687943426918</v>
      </c>
      <c r="L17">
        <f t="shared" si="11"/>
        <v>759.89375886853838</v>
      </c>
      <c r="M17">
        <f t="shared" si="12"/>
        <v>53.219195520000028</v>
      </c>
      <c r="N17">
        <f t="shared" si="13"/>
        <v>466.09597760000014</v>
      </c>
      <c r="Y17">
        <v>7</v>
      </c>
      <c r="Z17">
        <f t="shared" si="14"/>
        <v>-0.71092637542968729</v>
      </c>
      <c r="AL17" t="s">
        <v>85</v>
      </c>
      <c r="AM17">
        <f t="shared" ref="AM17:AM19" si="15">AM16-AN16/AO16</f>
        <v>1.5596104694623694</v>
      </c>
      <c r="AN17">
        <f t="shared" ref="AN17:AN19" si="16">LN(AM17)*EXP(LN(AM17))-LN(2)</f>
        <v>0</v>
      </c>
      <c r="AO17">
        <f t="shared" si="3"/>
        <v>1.4444360910188605</v>
      </c>
      <c r="AQ17">
        <f t="shared" si="5"/>
        <v>-7.1633110552556487E-2</v>
      </c>
      <c r="AR17">
        <f t="shared" si="6"/>
        <v>0</v>
      </c>
      <c r="AS17">
        <f t="shared" si="7"/>
        <v>0.86419107770963255</v>
      </c>
      <c r="AT17">
        <f t="shared" si="4"/>
        <v>-6.668128270381575E-2</v>
      </c>
    </row>
    <row r="18" spans="1:46" x14ac:dyDescent="0.25">
      <c r="A18">
        <f t="shared" ca="1" si="0"/>
        <v>0</v>
      </c>
      <c r="F18">
        <f t="shared" ca="1" si="2"/>
        <v>0</v>
      </c>
      <c r="J18" s="10">
        <v>7.0000000000000007E-2</v>
      </c>
      <c r="K18">
        <f t="shared" si="10"/>
        <v>38.288056316870431</v>
      </c>
      <c r="L18">
        <f t="shared" si="11"/>
        <v>815.76112633740865</v>
      </c>
      <c r="M18">
        <f t="shared" si="12"/>
        <v>60.862326140000043</v>
      </c>
      <c r="N18">
        <f t="shared" si="13"/>
        <v>504.31163070000019</v>
      </c>
      <c r="Y18">
        <v>8</v>
      </c>
      <c r="Z18">
        <f t="shared" si="14"/>
        <v>-1.122945380125</v>
      </c>
      <c r="AL18" t="s">
        <v>86</v>
      </c>
      <c r="AM18">
        <f t="shared" si="15"/>
        <v>1.5596104694623694</v>
      </c>
      <c r="AN18">
        <f t="shared" si="16"/>
        <v>0</v>
      </c>
      <c r="AO18">
        <f t="shared" si="3"/>
        <v>1.4444360910188605</v>
      </c>
      <c r="AQ18">
        <f t="shared" si="5"/>
        <v>-7.1633110552556487E-2</v>
      </c>
      <c r="AR18">
        <f t="shared" si="6"/>
        <v>0</v>
      </c>
      <c r="AS18">
        <f t="shared" si="7"/>
        <v>0.86419107770963255</v>
      </c>
      <c r="AT18">
        <f t="shared" si="4"/>
        <v>-6.668128270381575E-2</v>
      </c>
    </row>
    <row r="19" spans="1:46" x14ac:dyDescent="0.25">
      <c r="A19">
        <f t="shared" ca="1" si="0"/>
        <v>0</v>
      </c>
      <c r="F19">
        <f t="shared" ca="1" si="2"/>
        <v>0</v>
      </c>
      <c r="J19" s="10">
        <v>0.08</v>
      </c>
      <c r="K19">
        <f t="shared" si="10"/>
        <v>40.565333541860163</v>
      </c>
      <c r="L19">
        <f t="shared" si="11"/>
        <v>861.30667083720323</v>
      </c>
      <c r="M19">
        <f t="shared" si="12"/>
        <v>68.183695359999973</v>
      </c>
      <c r="N19">
        <f t="shared" si="13"/>
        <v>540.91847679999989</v>
      </c>
      <c r="Y19">
        <v>9</v>
      </c>
      <c r="Z19">
        <f t="shared" si="14"/>
        <v>-1.5525101093846678</v>
      </c>
      <c r="AL19" t="s">
        <v>87</v>
      </c>
      <c r="AM19">
        <f t="shared" si="15"/>
        <v>1.5596104694623694</v>
      </c>
      <c r="AN19">
        <f t="shared" si="16"/>
        <v>0</v>
      </c>
      <c r="AO19">
        <f t="shared" si="3"/>
        <v>1.4444360910188605</v>
      </c>
      <c r="AQ19">
        <f t="shared" si="5"/>
        <v>-7.1633110552556487E-2</v>
      </c>
      <c r="AR19">
        <f t="shared" si="6"/>
        <v>0</v>
      </c>
      <c r="AS19">
        <f t="shared" si="7"/>
        <v>0.86419107770963255</v>
      </c>
      <c r="AT19">
        <f t="shared" si="4"/>
        <v>-6.668128270381575E-2</v>
      </c>
    </row>
    <row r="20" spans="1:46" x14ac:dyDescent="0.25">
      <c r="A20">
        <f t="shared" ca="1" si="0"/>
        <v>0</v>
      </c>
      <c r="F20">
        <f t="shared" ca="1" si="2"/>
        <v>0</v>
      </c>
      <c r="J20" s="10">
        <v>0.09</v>
      </c>
      <c r="K20">
        <f t="shared" si="10"/>
        <v>42.417754347491204</v>
      </c>
      <c r="L20">
        <f t="shared" si="11"/>
        <v>898.35508694982411</v>
      </c>
      <c r="M20">
        <f t="shared" si="12"/>
        <v>75.193570979999976</v>
      </c>
      <c r="N20">
        <f t="shared" si="13"/>
        <v>575.96785489999991</v>
      </c>
      <c r="Y20">
        <v>10</v>
      </c>
      <c r="Z20">
        <f t="shared" si="14"/>
        <v>-1.9936846961918948</v>
      </c>
    </row>
    <row r="21" spans="1:46" x14ac:dyDescent="0.25">
      <c r="A21">
        <f t="shared" ca="1" si="0"/>
        <v>0</v>
      </c>
      <c r="F21">
        <f t="shared" ca="1" si="2"/>
        <v>0</v>
      </c>
      <c r="J21" s="10">
        <v>0.1</v>
      </c>
      <c r="K21">
        <f t="shared" si="10"/>
        <v>43.921167270471528</v>
      </c>
      <c r="L21">
        <f t="shared" si="11"/>
        <v>928.42334540943057</v>
      </c>
      <c r="M21">
        <f t="shared" si="12"/>
        <v>81.901999999999958</v>
      </c>
      <c r="N21">
        <f t="shared" si="13"/>
        <v>609.50999999999976</v>
      </c>
      <c r="Y21">
        <v>11</v>
      </c>
      <c r="Z21">
        <f t="shared" si="14"/>
        <v>-2.4412405582725825</v>
      </c>
    </row>
    <row r="22" spans="1:46" x14ac:dyDescent="0.25">
      <c r="A22">
        <f t="shared" ca="1" si="0"/>
        <v>0</v>
      </c>
      <c r="F22">
        <f t="shared" ca="1" si="2"/>
        <v>0</v>
      </c>
      <c r="J22" s="10">
        <v>0.11</v>
      </c>
      <c r="K22">
        <f t="shared" si="10"/>
        <v>45.138501711045748</v>
      </c>
      <c r="L22">
        <f t="shared" si="11"/>
        <v>952.77003422091502</v>
      </c>
      <c r="M22">
        <f t="shared" si="12"/>
        <v>88.318811019999984</v>
      </c>
      <c r="N22">
        <f t="shared" si="13"/>
        <v>641.59405509999988</v>
      </c>
      <c r="Y22">
        <v>12</v>
      </c>
      <c r="Z22">
        <f t="shared" si="14"/>
        <v>-2.8905926311709855</v>
      </c>
    </row>
    <row r="23" spans="1:46" x14ac:dyDescent="0.25">
      <c r="A23">
        <f t="shared" ca="1" si="0"/>
        <v>0</v>
      </c>
      <c r="F23">
        <f t="shared" ca="1" si="2"/>
        <v>0</v>
      </c>
      <c r="J23" s="10">
        <v>0.12</v>
      </c>
      <c r="K23">
        <f t="shared" si="10"/>
        <v>46.121860318090526</v>
      </c>
      <c r="L23">
        <f t="shared" si="11"/>
        <v>972.43720636181047</v>
      </c>
      <c r="M23">
        <f t="shared" si="12"/>
        <v>94.453616640000007</v>
      </c>
      <c r="N23">
        <f t="shared" si="13"/>
        <v>672.26808320000009</v>
      </c>
      <c r="Y23">
        <v>13</v>
      </c>
      <c r="Z23">
        <f t="shared" si="14"/>
        <v>-3.3377406037118176</v>
      </c>
    </row>
    <row r="24" spans="1:46" x14ac:dyDescent="0.25">
      <c r="A24">
        <f t="shared" ca="1" si="0"/>
        <v>0</v>
      </c>
      <c r="F24">
        <f t="shared" ca="1" si="2"/>
        <v>0</v>
      </c>
      <c r="J24" s="10">
        <v>0.13</v>
      </c>
      <c r="K24">
        <f t="shared" si="10"/>
        <v>46.914290364073516</v>
      </c>
      <c r="L24">
        <f t="shared" si="11"/>
        <v>988.28580728147028</v>
      </c>
      <c r="M24">
        <f t="shared" si="12"/>
        <v>100.31581585999999</v>
      </c>
      <c r="N24">
        <f t="shared" si="13"/>
        <v>701.57907929999988</v>
      </c>
      <c r="Y24">
        <v>14</v>
      </c>
      <c r="Z24">
        <f t="shared" si="14"/>
        <v>-3.7792147953321917</v>
      </c>
    </row>
    <row r="25" spans="1:46" x14ac:dyDescent="0.25">
      <c r="A25">
        <f t="shared" ca="1" si="0"/>
        <v>0</v>
      </c>
      <c r="F25">
        <f t="shared" ca="1" si="2"/>
        <v>0</v>
      </c>
      <c r="J25" s="10">
        <v>0.14000000000000001</v>
      </c>
      <c r="K25">
        <f t="shared" si="10"/>
        <v>47.551280559083239</v>
      </c>
      <c r="L25">
        <f t="shared" si="11"/>
        <v>1001.0256111816648</v>
      </c>
      <c r="M25">
        <f t="shared" si="12"/>
        <v>105.91459648000003</v>
      </c>
      <c r="N25">
        <f t="shared" si="13"/>
        <v>729.57298240000011</v>
      </c>
      <c r="Y25">
        <v>15</v>
      </c>
      <c r="Z25">
        <f t="shared" si="14"/>
        <v>-4.2120263392972248</v>
      </c>
    </row>
    <row r="26" spans="1:46" x14ac:dyDescent="0.25">
      <c r="A26">
        <f t="shared" ca="1" si="0"/>
        <v>0</v>
      </c>
      <c r="F26">
        <f t="shared" ca="1" si="2"/>
        <v>1</v>
      </c>
      <c r="J26" s="10">
        <v>0.15</v>
      </c>
      <c r="K26">
        <f t="shared" si="10"/>
        <v>48.06202344577428</v>
      </c>
      <c r="L26">
        <f t="shared" si="11"/>
        <v>1011.2404689154856</v>
      </c>
      <c r="M26">
        <f t="shared" si="12"/>
        <v>111.25893750000002</v>
      </c>
      <c r="N26">
        <f t="shared" si="13"/>
        <v>756.29468750000012</v>
      </c>
      <c r="Y26">
        <v>16</v>
      </c>
      <c r="Z26">
        <f t="shared" si="14"/>
        <v>-4.6336213587426007</v>
      </c>
    </row>
    <row r="27" spans="1:46" x14ac:dyDescent="0.25">
      <c r="A27">
        <f t="shared" ca="1" si="0"/>
        <v>0</v>
      </c>
      <c r="F27">
        <f t="shared" ca="1" si="2"/>
        <v>0</v>
      </c>
      <c r="J27" s="10">
        <v>0.16</v>
      </c>
      <c r="K27">
        <f t="shared" si="10"/>
        <v>48.470478008807504</v>
      </c>
      <c r="L27">
        <f t="shared" si="11"/>
        <v>1019.4095601761501</v>
      </c>
      <c r="M27">
        <f t="shared" si="12"/>
        <v>116.35761152000002</v>
      </c>
      <c r="N27">
        <f t="shared" si="13"/>
        <v>781.78805760000012</v>
      </c>
      <c r="Y27">
        <v>17</v>
      </c>
      <c r="Z27">
        <f t="shared" si="14"/>
        <v>-5.0418388439171125</v>
      </c>
    </row>
    <row r="28" spans="1:46" x14ac:dyDescent="0.25">
      <c r="A28">
        <f t="shared" ca="1" si="0"/>
        <v>0</v>
      </c>
      <c r="F28">
        <f t="shared" ca="1" si="2"/>
        <v>0</v>
      </c>
      <c r="J28" s="10">
        <v>0.17</v>
      </c>
      <c r="K28">
        <f t="shared" si="10"/>
        <v>48.79626232938466</v>
      </c>
      <c r="L28">
        <f t="shared" si="11"/>
        <v>1025.9252465876932</v>
      </c>
      <c r="M28">
        <f t="shared" si="12"/>
        <v>121.21918714000002</v>
      </c>
      <c r="N28">
        <f t="shared" si="13"/>
        <v>806.09593570000004</v>
      </c>
      <c r="Y28">
        <v>18</v>
      </c>
      <c r="Z28">
        <f t="shared" si="14"/>
        <v>-5.4348719590231402</v>
      </c>
    </row>
    <row r="29" spans="1:46" x14ac:dyDescent="0.25">
      <c r="A29">
        <f t="shared" ca="1" si="0"/>
        <v>0</v>
      </c>
      <c r="F29">
        <f t="shared" ca="1" si="2"/>
        <v>0</v>
      </c>
      <c r="J29" s="10">
        <v>0.18</v>
      </c>
      <c r="K29">
        <f t="shared" si="10"/>
        <v>49.055401934093439</v>
      </c>
      <c r="L29">
        <f t="shared" si="11"/>
        <v>1031.1080386818687</v>
      </c>
      <c r="M29">
        <f t="shared" si="12"/>
        <v>125.85203135999996</v>
      </c>
      <c r="N29">
        <f t="shared" si="13"/>
        <v>829.26015679999978</v>
      </c>
      <c r="Y29">
        <v>19</v>
      </c>
      <c r="Z29">
        <f t="shared" si="14"/>
        <v>-5.8112325257623016</v>
      </c>
    </row>
    <row r="30" spans="1:46" x14ac:dyDescent="0.25">
      <c r="A30">
        <f t="shared" ca="1" si="0"/>
        <v>0</v>
      </c>
      <c r="F30">
        <f t="shared" ca="1" si="2"/>
        <v>0</v>
      </c>
      <c r="J30" s="10">
        <v>0.19</v>
      </c>
      <c r="K30">
        <f t="shared" si="10"/>
        <v>49.260955852928269</v>
      </c>
      <c r="L30">
        <f t="shared" si="11"/>
        <v>1035.2191170585654</v>
      </c>
      <c r="M30">
        <f t="shared" si="12"/>
        <v>130.26431197999997</v>
      </c>
      <c r="N30">
        <f t="shared" si="13"/>
        <v>851.3215598999999</v>
      </c>
      <c r="Y30">
        <v>20</v>
      </c>
      <c r="Z30">
        <f t="shared" si="14"/>
        <v>-6.169718448170844</v>
      </c>
    </row>
    <row r="31" spans="1:46" x14ac:dyDescent="0.25">
      <c r="A31">
        <f t="shared" ca="1" si="0"/>
        <v>0</v>
      </c>
      <c r="F31">
        <f t="shared" ca="1" si="2"/>
        <v>0</v>
      </c>
      <c r="J31" s="10">
        <v>0.2</v>
      </c>
      <c r="K31">
        <f t="shared" si="10"/>
        <v>49.423539247696574</v>
      </c>
      <c r="L31">
        <f t="shared" si="11"/>
        <v>1038.4707849539313</v>
      </c>
      <c r="M31">
        <f t="shared" si="12"/>
        <v>134.46399999999997</v>
      </c>
      <c r="N31">
        <f t="shared" si="13"/>
        <v>872.31999999999982</v>
      </c>
    </row>
    <row r="32" spans="1:46" x14ac:dyDescent="0.25">
      <c r="A32">
        <f t="shared" ca="1" si="0"/>
        <v>0</v>
      </c>
      <c r="F32">
        <f t="shared" ca="1" si="2"/>
        <v>0</v>
      </c>
    </row>
    <row r="33" spans="1:6" x14ac:dyDescent="0.25">
      <c r="A33">
        <f t="shared" ca="1" si="0"/>
        <v>0</v>
      </c>
      <c r="F33">
        <f t="shared" ca="1" si="2"/>
        <v>0</v>
      </c>
    </row>
    <row r="34" spans="1:6" x14ac:dyDescent="0.25">
      <c r="A34">
        <f t="shared" ca="1" si="0"/>
        <v>0</v>
      </c>
      <c r="F34">
        <f t="shared" ca="1" si="2"/>
        <v>0</v>
      </c>
    </row>
    <row r="35" spans="1:6" x14ac:dyDescent="0.25">
      <c r="A35">
        <f t="shared" ca="1" si="0"/>
        <v>0</v>
      </c>
      <c r="F35">
        <f t="shared" ca="1" si="2"/>
        <v>0</v>
      </c>
    </row>
    <row r="36" spans="1:6" x14ac:dyDescent="0.25">
      <c r="A36">
        <f t="shared" ca="1" si="0"/>
        <v>0</v>
      </c>
      <c r="F36">
        <f t="shared" ca="1" si="2"/>
        <v>0</v>
      </c>
    </row>
    <row r="37" spans="1:6" x14ac:dyDescent="0.25">
      <c r="A37">
        <f t="shared" ca="1" si="0"/>
        <v>0</v>
      </c>
      <c r="F37">
        <f t="shared" ca="1" si="2"/>
        <v>0</v>
      </c>
    </row>
    <row r="38" spans="1:6" x14ac:dyDescent="0.25">
      <c r="A38">
        <f t="shared" ca="1" si="0"/>
        <v>0</v>
      </c>
      <c r="F38">
        <f t="shared" ca="1" si="2"/>
        <v>0</v>
      </c>
    </row>
    <row r="39" spans="1:6" x14ac:dyDescent="0.25">
      <c r="A39">
        <f t="shared" ca="1" si="0"/>
        <v>0</v>
      </c>
      <c r="F39">
        <f t="shared" ca="1" si="2"/>
        <v>0</v>
      </c>
    </row>
    <row r="40" spans="1:6" x14ac:dyDescent="0.25">
      <c r="A40">
        <f t="shared" ca="1" si="0"/>
        <v>0</v>
      </c>
      <c r="F40">
        <f t="shared" ca="1" si="2"/>
        <v>0</v>
      </c>
    </row>
    <row r="41" spans="1:6" x14ac:dyDescent="0.25">
      <c r="A41">
        <f t="shared" ca="1" si="0"/>
        <v>0</v>
      </c>
      <c r="F41">
        <f t="shared" ca="1" si="2"/>
        <v>0</v>
      </c>
    </row>
    <row r="42" spans="1:6" x14ac:dyDescent="0.25">
      <c r="A42">
        <f t="shared" ca="1" si="0"/>
        <v>0</v>
      </c>
      <c r="F42">
        <f t="shared" ca="1" si="2"/>
        <v>0</v>
      </c>
    </row>
    <row r="43" spans="1:6" x14ac:dyDescent="0.25">
      <c r="A43">
        <f t="shared" ca="1" si="0"/>
        <v>0</v>
      </c>
      <c r="F43">
        <f t="shared" ca="1" si="2"/>
        <v>0</v>
      </c>
    </row>
    <row r="44" spans="1:6" x14ac:dyDescent="0.25">
      <c r="A44">
        <f t="shared" ca="1" si="0"/>
        <v>0</v>
      </c>
      <c r="F44">
        <f t="shared" ca="1" si="2"/>
        <v>0</v>
      </c>
    </row>
    <row r="45" spans="1:6" x14ac:dyDescent="0.25">
      <c r="A45">
        <f t="shared" ca="1" si="0"/>
        <v>0</v>
      </c>
      <c r="F45">
        <f t="shared" ca="1" si="2"/>
        <v>0</v>
      </c>
    </row>
    <row r="46" spans="1:6" x14ac:dyDescent="0.25">
      <c r="A46">
        <f t="shared" ca="1" si="0"/>
        <v>0</v>
      </c>
      <c r="F46">
        <f t="shared" ca="1" si="2"/>
        <v>0</v>
      </c>
    </row>
    <row r="47" spans="1:6" x14ac:dyDescent="0.25">
      <c r="A47">
        <f t="shared" ca="1" si="0"/>
        <v>0</v>
      </c>
      <c r="F47">
        <f t="shared" ca="1" si="2"/>
        <v>0</v>
      </c>
    </row>
    <row r="48" spans="1:6" x14ac:dyDescent="0.25">
      <c r="A48">
        <f t="shared" ca="1" si="0"/>
        <v>0</v>
      </c>
      <c r="F48">
        <f t="shared" ca="1" si="2"/>
        <v>0</v>
      </c>
    </row>
    <row r="49" spans="1:6" x14ac:dyDescent="0.25">
      <c r="A49">
        <f t="shared" ca="1" si="0"/>
        <v>0</v>
      </c>
      <c r="F49">
        <f t="shared" ca="1" si="2"/>
        <v>0</v>
      </c>
    </row>
    <row r="50" spans="1:6" x14ac:dyDescent="0.25">
      <c r="A50">
        <f t="shared" ca="1" si="0"/>
        <v>0</v>
      </c>
      <c r="F50">
        <f t="shared" ca="1" si="2"/>
        <v>0</v>
      </c>
    </row>
    <row r="51" spans="1:6" x14ac:dyDescent="0.25">
      <c r="A51">
        <f t="shared" ca="1" si="0"/>
        <v>0</v>
      </c>
      <c r="F51" t="str">
        <f t="shared" ca="1" si="2"/>
        <v/>
      </c>
    </row>
    <row r="52" spans="1:6" x14ac:dyDescent="0.25">
      <c r="A52">
        <f t="shared" ca="1" si="0"/>
        <v>0</v>
      </c>
      <c r="F52" t="str">
        <f t="shared" ca="1" si="2"/>
        <v/>
      </c>
    </row>
    <row r="53" spans="1:6" x14ac:dyDescent="0.25">
      <c r="A53">
        <f t="shared" ca="1" si="0"/>
        <v>0</v>
      </c>
      <c r="F53" t="str">
        <f t="shared" ca="1" si="2"/>
        <v/>
      </c>
    </row>
    <row r="54" spans="1:6" x14ac:dyDescent="0.25">
      <c r="A54">
        <f t="shared" ca="1" si="0"/>
        <v>0</v>
      </c>
      <c r="F54" t="str">
        <f t="shared" ca="1" si="2"/>
        <v/>
      </c>
    </row>
    <row r="55" spans="1:6" x14ac:dyDescent="0.25">
      <c r="A55">
        <f t="shared" ca="1" si="0"/>
        <v>0</v>
      </c>
      <c r="F55" t="str">
        <f t="shared" ca="1" si="2"/>
        <v/>
      </c>
    </row>
    <row r="56" spans="1:6" x14ac:dyDescent="0.25">
      <c r="A56">
        <f t="shared" ca="1" si="0"/>
        <v>0</v>
      </c>
      <c r="F56" t="str">
        <f t="shared" ca="1" si="2"/>
        <v/>
      </c>
    </row>
    <row r="57" spans="1:6" x14ac:dyDescent="0.25">
      <c r="A57">
        <f t="shared" ca="1" si="0"/>
        <v>0</v>
      </c>
      <c r="F57" t="str">
        <f t="shared" ca="1" si="2"/>
        <v/>
      </c>
    </row>
    <row r="58" spans="1:6" x14ac:dyDescent="0.25">
      <c r="A58">
        <f t="shared" ca="1" si="0"/>
        <v>1</v>
      </c>
      <c r="F58" t="str">
        <f t="shared" ca="1" si="2"/>
        <v/>
      </c>
    </row>
    <row r="59" spans="1:6" x14ac:dyDescent="0.25">
      <c r="A59">
        <f t="shared" ca="1" si="0"/>
        <v>0</v>
      </c>
      <c r="F59" t="str">
        <f t="shared" ca="1" si="2"/>
        <v/>
      </c>
    </row>
    <row r="60" spans="1:6" x14ac:dyDescent="0.25">
      <c r="A60">
        <f t="shared" ca="1" si="0"/>
        <v>0</v>
      </c>
      <c r="F60" t="str">
        <f t="shared" ca="1" si="2"/>
        <v/>
      </c>
    </row>
    <row r="61" spans="1:6" x14ac:dyDescent="0.25">
      <c r="A61">
        <f t="shared" ca="1" si="0"/>
        <v>0</v>
      </c>
      <c r="F61" t="str">
        <f t="shared" ca="1" si="2"/>
        <v/>
      </c>
    </row>
    <row r="62" spans="1:6" x14ac:dyDescent="0.25">
      <c r="A62">
        <f t="shared" ca="1" si="0"/>
        <v>0</v>
      </c>
      <c r="F62" t="str">
        <f t="shared" ca="1" si="2"/>
        <v/>
      </c>
    </row>
    <row r="63" spans="1:6" x14ac:dyDescent="0.25">
      <c r="A63">
        <f t="shared" ca="1" si="0"/>
        <v>0</v>
      </c>
      <c r="F63" t="str">
        <f t="shared" ca="1" si="2"/>
        <v/>
      </c>
    </row>
    <row r="64" spans="1:6" x14ac:dyDescent="0.25">
      <c r="A64">
        <f t="shared" ca="1" si="0"/>
        <v>0</v>
      </c>
      <c r="F64" t="str">
        <f t="shared" ca="1" si="2"/>
        <v/>
      </c>
    </row>
    <row r="65" spans="1:6" x14ac:dyDescent="0.25">
      <c r="A65">
        <f t="shared" ca="1" si="0"/>
        <v>0</v>
      </c>
      <c r="F65" t="str">
        <f t="shared" ca="1" si="2"/>
        <v/>
      </c>
    </row>
    <row r="66" spans="1:6" x14ac:dyDescent="0.25">
      <c r="A66">
        <f t="shared" ref="A66:A129" ca="1" si="17">IF(RAND()&lt;$B$1,1,0)</f>
        <v>0</v>
      </c>
      <c r="F66" t="str">
        <f t="shared" ref="F66:F129" ca="1" si="18">IF(ROW()&lt;1000/$B$5+1,SUM(OFFSET($A$1,(ROW()-1)*$B$5,0,$B$5,1)),"")</f>
        <v/>
      </c>
    </row>
    <row r="67" spans="1:6" x14ac:dyDescent="0.25">
      <c r="A67">
        <f t="shared" ca="1" si="17"/>
        <v>0</v>
      </c>
      <c r="F67" t="str">
        <f t="shared" ca="1" si="18"/>
        <v/>
      </c>
    </row>
    <row r="68" spans="1:6" x14ac:dyDescent="0.25">
      <c r="A68">
        <f t="shared" ca="1" si="17"/>
        <v>0</v>
      </c>
      <c r="F68" t="str">
        <f t="shared" ca="1" si="18"/>
        <v/>
      </c>
    </row>
    <row r="69" spans="1:6" x14ac:dyDescent="0.25">
      <c r="A69">
        <f t="shared" ca="1" si="17"/>
        <v>0</v>
      </c>
      <c r="F69" t="str">
        <f t="shared" ca="1" si="18"/>
        <v/>
      </c>
    </row>
    <row r="70" spans="1:6" x14ac:dyDescent="0.25">
      <c r="A70">
        <f t="shared" ca="1" si="17"/>
        <v>0</v>
      </c>
      <c r="F70" t="str">
        <f t="shared" ca="1" si="18"/>
        <v/>
      </c>
    </row>
    <row r="71" spans="1:6" x14ac:dyDescent="0.25">
      <c r="A71">
        <f t="shared" ca="1" si="17"/>
        <v>0</v>
      </c>
      <c r="F71" t="str">
        <f t="shared" ca="1" si="18"/>
        <v/>
      </c>
    </row>
    <row r="72" spans="1:6" x14ac:dyDescent="0.25">
      <c r="A72">
        <f t="shared" ca="1" si="17"/>
        <v>0</v>
      </c>
      <c r="F72" t="str">
        <f t="shared" ca="1" si="18"/>
        <v/>
      </c>
    </row>
    <row r="73" spans="1:6" x14ac:dyDescent="0.25">
      <c r="A73">
        <f t="shared" ca="1" si="17"/>
        <v>0</v>
      </c>
      <c r="F73" t="str">
        <f t="shared" ca="1" si="18"/>
        <v/>
      </c>
    </row>
    <row r="74" spans="1:6" x14ac:dyDescent="0.25">
      <c r="A74">
        <f t="shared" ca="1" si="17"/>
        <v>0</v>
      </c>
      <c r="F74" t="str">
        <f t="shared" ca="1" si="18"/>
        <v/>
      </c>
    </row>
    <row r="75" spans="1:6" x14ac:dyDescent="0.25">
      <c r="A75">
        <f t="shared" ca="1" si="17"/>
        <v>0</v>
      </c>
      <c r="F75" t="str">
        <f t="shared" ca="1" si="18"/>
        <v/>
      </c>
    </row>
    <row r="76" spans="1:6" x14ac:dyDescent="0.25">
      <c r="A76">
        <f t="shared" ca="1" si="17"/>
        <v>0</v>
      </c>
      <c r="F76" t="str">
        <f t="shared" ca="1" si="18"/>
        <v/>
      </c>
    </row>
    <row r="77" spans="1:6" x14ac:dyDescent="0.25">
      <c r="A77">
        <f t="shared" ca="1" si="17"/>
        <v>0</v>
      </c>
      <c r="F77" t="str">
        <f t="shared" ca="1" si="18"/>
        <v/>
      </c>
    </row>
    <row r="78" spans="1:6" x14ac:dyDescent="0.25">
      <c r="A78">
        <f t="shared" ca="1" si="17"/>
        <v>0</v>
      </c>
      <c r="F78" t="str">
        <f t="shared" ca="1" si="18"/>
        <v/>
      </c>
    </row>
    <row r="79" spans="1:6" x14ac:dyDescent="0.25">
      <c r="A79">
        <f t="shared" ca="1" si="17"/>
        <v>0</v>
      </c>
      <c r="F79" t="str">
        <f t="shared" ca="1" si="18"/>
        <v/>
      </c>
    </row>
    <row r="80" spans="1:6" x14ac:dyDescent="0.25">
      <c r="A80">
        <f t="shared" ca="1" si="17"/>
        <v>0</v>
      </c>
      <c r="F80" t="str">
        <f t="shared" ca="1" si="18"/>
        <v/>
      </c>
    </row>
    <row r="81" spans="1:6" x14ac:dyDescent="0.25">
      <c r="A81">
        <f t="shared" ca="1" si="17"/>
        <v>0</v>
      </c>
      <c r="F81" t="str">
        <f t="shared" ca="1" si="18"/>
        <v/>
      </c>
    </row>
    <row r="82" spans="1:6" x14ac:dyDescent="0.25">
      <c r="A82">
        <f t="shared" ca="1" si="17"/>
        <v>0</v>
      </c>
      <c r="F82" t="str">
        <f t="shared" ca="1" si="18"/>
        <v/>
      </c>
    </row>
    <row r="83" spans="1:6" x14ac:dyDescent="0.25">
      <c r="A83">
        <f t="shared" ca="1" si="17"/>
        <v>0</v>
      </c>
      <c r="F83" t="str">
        <f t="shared" ca="1" si="18"/>
        <v/>
      </c>
    </row>
    <row r="84" spans="1:6" x14ac:dyDescent="0.25">
      <c r="A84">
        <f t="shared" ca="1" si="17"/>
        <v>0</v>
      </c>
      <c r="F84" t="str">
        <f t="shared" ca="1" si="18"/>
        <v/>
      </c>
    </row>
    <row r="85" spans="1:6" x14ac:dyDescent="0.25">
      <c r="A85">
        <f t="shared" ca="1" si="17"/>
        <v>0</v>
      </c>
      <c r="F85" t="str">
        <f t="shared" ca="1" si="18"/>
        <v/>
      </c>
    </row>
    <row r="86" spans="1:6" x14ac:dyDescent="0.25">
      <c r="A86">
        <f t="shared" ca="1" si="17"/>
        <v>0</v>
      </c>
      <c r="F86" t="str">
        <f t="shared" ca="1" si="18"/>
        <v/>
      </c>
    </row>
    <row r="87" spans="1:6" x14ac:dyDescent="0.25">
      <c r="A87">
        <f t="shared" ca="1" si="17"/>
        <v>0</v>
      </c>
      <c r="F87" t="str">
        <f t="shared" ca="1" si="18"/>
        <v/>
      </c>
    </row>
    <row r="88" spans="1:6" x14ac:dyDescent="0.25">
      <c r="A88">
        <f t="shared" ca="1" si="17"/>
        <v>0</v>
      </c>
      <c r="F88" t="str">
        <f t="shared" ca="1" si="18"/>
        <v/>
      </c>
    </row>
    <row r="89" spans="1:6" x14ac:dyDescent="0.25">
      <c r="A89">
        <f t="shared" ca="1" si="17"/>
        <v>0</v>
      </c>
      <c r="F89" t="str">
        <f t="shared" ca="1" si="18"/>
        <v/>
      </c>
    </row>
    <row r="90" spans="1:6" x14ac:dyDescent="0.25">
      <c r="A90">
        <f t="shared" ca="1" si="17"/>
        <v>0</v>
      </c>
      <c r="F90" t="str">
        <f t="shared" ca="1" si="18"/>
        <v/>
      </c>
    </row>
    <row r="91" spans="1:6" x14ac:dyDescent="0.25">
      <c r="A91">
        <f t="shared" ca="1" si="17"/>
        <v>0</v>
      </c>
      <c r="F91" t="str">
        <f t="shared" ca="1" si="18"/>
        <v/>
      </c>
    </row>
    <row r="92" spans="1:6" x14ac:dyDescent="0.25">
      <c r="A92">
        <f t="shared" ca="1" si="17"/>
        <v>0</v>
      </c>
      <c r="F92" t="str">
        <f t="shared" ca="1" si="18"/>
        <v/>
      </c>
    </row>
    <row r="93" spans="1:6" x14ac:dyDescent="0.25">
      <c r="A93">
        <f t="shared" ca="1" si="17"/>
        <v>0</v>
      </c>
      <c r="F93" t="str">
        <f t="shared" ca="1" si="18"/>
        <v/>
      </c>
    </row>
    <row r="94" spans="1:6" x14ac:dyDescent="0.25">
      <c r="A94">
        <f t="shared" ca="1" si="17"/>
        <v>0</v>
      </c>
      <c r="F94" t="str">
        <f t="shared" ca="1" si="18"/>
        <v/>
      </c>
    </row>
    <row r="95" spans="1:6" x14ac:dyDescent="0.25">
      <c r="A95">
        <f t="shared" ca="1" si="17"/>
        <v>0</v>
      </c>
      <c r="F95" t="str">
        <f t="shared" ca="1" si="18"/>
        <v/>
      </c>
    </row>
    <row r="96" spans="1:6" x14ac:dyDescent="0.25">
      <c r="A96">
        <f t="shared" ca="1" si="17"/>
        <v>0</v>
      </c>
      <c r="F96" t="str">
        <f t="shared" ca="1" si="18"/>
        <v/>
      </c>
    </row>
    <row r="97" spans="1:6" x14ac:dyDescent="0.25">
      <c r="A97">
        <f t="shared" ca="1" si="17"/>
        <v>0</v>
      </c>
      <c r="F97" t="str">
        <f t="shared" ca="1" si="18"/>
        <v/>
      </c>
    </row>
    <row r="98" spans="1:6" x14ac:dyDescent="0.25">
      <c r="A98">
        <f t="shared" ca="1" si="17"/>
        <v>0</v>
      </c>
      <c r="F98" t="str">
        <f t="shared" ca="1" si="18"/>
        <v/>
      </c>
    </row>
    <row r="99" spans="1:6" x14ac:dyDescent="0.25">
      <c r="A99">
        <f t="shared" ca="1" si="17"/>
        <v>0</v>
      </c>
      <c r="F99" t="str">
        <f t="shared" ca="1" si="18"/>
        <v/>
      </c>
    </row>
    <row r="100" spans="1:6" x14ac:dyDescent="0.25">
      <c r="A100">
        <f t="shared" ca="1" si="17"/>
        <v>0</v>
      </c>
      <c r="F100" t="str">
        <f t="shared" ca="1" si="18"/>
        <v/>
      </c>
    </row>
    <row r="101" spans="1:6" x14ac:dyDescent="0.25">
      <c r="A101">
        <f t="shared" ca="1" si="17"/>
        <v>0</v>
      </c>
      <c r="F101" t="str">
        <f t="shared" ca="1" si="18"/>
        <v/>
      </c>
    </row>
    <row r="102" spans="1:6" x14ac:dyDescent="0.25">
      <c r="A102">
        <f t="shared" ca="1" si="17"/>
        <v>0</v>
      </c>
      <c r="F102" t="str">
        <f t="shared" ca="1" si="18"/>
        <v/>
      </c>
    </row>
    <row r="103" spans="1:6" x14ac:dyDescent="0.25">
      <c r="A103">
        <f t="shared" ca="1" si="17"/>
        <v>0</v>
      </c>
      <c r="F103" t="str">
        <f t="shared" ca="1" si="18"/>
        <v/>
      </c>
    </row>
    <row r="104" spans="1:6" x14ac:dyDescent="0.25">
      <c r="A104">
        <f t="shared" ca="1" si="17"/>
        <v>0</v>
      </c>
      <c r="F104" t="str">
        <f t="shared" ca="1" si="18"/>
        <v/>
      </c>
    </row>
    <row r="105" spans="1:6" x14ac:dyDescent="0.25">
      <c r="A105">
        <f t="shared" ca="1" si="17"/>
        <v>0</v>
      </c>
      <c r="F105" t="str">
        <f t="shared" ca="1" si="18"/>
        <v/>
      </c>
    </row>
    <row r="106" spans="1:6" x14ac:dyDescent="0.25">
      <c r="A106">
        <f t="shared" ca="1" si="17"/>
        <v>0</v>
      </c>
      <c r="F106" t="str">
        <f t="shared" ca="1" si="18"/>
        <v/>
      </c>
    </row>
    <row r="107" spans="1:6" x14ac:dyDescent="0.25">
      <c r="A107">
        <f t="shared" ca="1" si="17"/>
        <v>0</v>
      </c>
      <c r="F107" t="str">
        <f t="shared" ca="1" si="18"/>
        <v/>
      </c>
    </row>
    <row r="108" spans="1:6" x14ac:dyDescent="0.25">
      <c r="A108">
        <f t="shared" ca="1" si="17"/>
        <v>0</v>
      </c>
      <c r="F108" t="str">
        <f t="shared" ca="1" si="18"/>
        <v/>
      </c>
    </row>
    <row r="109" spans="1:6" x14ac:dyDescent="0.25">
      <c r="A109">
        <f t="shared" ca="1" si="17"/>
        <v>0</v>
      </c>
      <c r="F109" t="str">
        <f t="shared" ca="1" si="18"/>
        <v/>
      </c>
    </row>
    <row r="110" spans="1:6" x14ac:dyDescent="0.25">
      <c r="A110">
        <f t="shared" ca="1" si="17"/>
        <v>0</v>
      </c>
      <c r="F110" t="str">
        <f t="shared" ca="1" si="18"/>
        <v/>
      </c>
    </row>
    <row r="111" spans="1:6" x14ac:dyDescent="0.25">
      <c r="A111">
        <f t="shared" ca="1" si="17"/>
        <v>0</v>
      </c>
      <c r="F111" t="str">
        <f t="shared" ca="1" si="18"/>
        <v/>
      </c>
    </row>
    <row r="112" spans="1:6" x14ac:dyDescent="0.25">
      <c r="A112">
        <f t="shared" ca="1" si="17"/>
        <v>0</v>
      </c>
      <c r="F112" t="str">
        <f t="shared" ca="1" si="18"/>
        <v/>
      </c>
    </row>
    <row r="113" spans="1:6" x14ac:dyDescent="0.25">
      <c r="A113">
        <f t="shared" ca="1" si="17"/>
        <v>0</v>
      </c>
      <c r="F113" t="str">
        <f t="shared" ca="1" si="18"/>
        <v/>
      </c>
    </row>
    <row r="114" spans="1:6" x14ac:dyDescent="0.25">
      <c r="A114">
        <f t="shared" ca="1" si="17"/>
        <v>0</v>
      </c>
      <c r="F114" t="str">
        <f t="shared" ca="1" si="18"/>
        <v/>
      </c>
    </row>
    <row r="115" spans="1:6" x14ac:dyDescent="0.25">
      <c r="A115">
        <f t="shared" ca="1" si="17"/>
        <v>0</v>
      </c>
      <c r="F115" t="str">
        <f t="shared" ca="1" si="18"/>
        <v/>
      </c>
    </row>
    <row r="116" spans="1:6" x14ac:dyDescent="0.25">
      <c r="A116">
        <f t="shared" ca="1" si="17"/>
        <v>0</v>
      </c>
      <c r="F116" t="str">
        <f t="shared" ca="1" si="18"/>
        <v/>
      </c>
    </row>
    <row r="117" spans="1:6" x14ac:dyDescent="0.25">
      <c r="A117">
        <f t="shared" ca="1" si="17"/>
        <v>0</v>
      </c>
      <c r="F117" t="str">
        <f t="shared" ca="1" si="18"/>
        <v/>
      </c>
    </row>
    <row r="118" spans="1:6" x14ac:dyDescent="0.25">
      <c r="A118">
        <f t="shared" ca="1" si="17"/>
        <v>0</v>
      </c>
      <c r="F118" t="str">
        <f t="shared" ca="1" si="18"/>
        <v/>
      </c>
    </row>
    <row r="119" spans="1:6" x14ac:dyDescent="0.25">
      <c r="A119">
        <f t="shared" ca="1" si="17"/>
        <v>0</v>
      </c>
      <c r="F119" t="str">
        <f t="shared" ca="1" si="18"/>
        <v/>
      </c>
    </row>
    <row r="120" spans="1:6" x14ac:dyDescent="0.25">
      <c r="A120">
        <f t="shared" ca="1" si="17"/>
        <v>0</v>
      </c>
      <c r="F120" t="str">
        <f t="shared" ca="1" si="18"/>
        <v/>
      </c>
    </row>
    <row r="121" spans="1:6" x14ac:dyDescent="0.25">
      <c r="A121">
        <f t="shared" ca="1" si="17"/>
        <v>0</v>
      </c>
      <c r="F121" t="str">
        <f t="shared" ca="1" si="18"/>
        <v/>
      </c>
    </row>
    <row r="122" spans="1:6" x14ac:dyDescent="0.25">
      <c r="A122">
        <f t="shared" ca="1" si="17"/>
        <v>0</v>
      </c>
      <c r="F122" t="str">
        <f t="shared" ca="1" si="18"/>
        <v/>
      </c>
    </row>
    <row r="123" spans="1:6" x14ac:dyDescent="0.25">
      <c r="A123">
        <f t="shared" ca="1" si="17"/>
        <v>0</v>
      </c>
      <c r="F123" t="str">
        <f t="shared" ca="1" si="18"/>
        <v/>
      </c>
    </row>
    <row r="124" spans="1:6" x14ac:dyDescent="0.25">
      <c r="A124">
        <f t="shared" ca="1" si="17"/>
        <v>0</v>
      </c>
      <c r="F124" t="str">
        <f t="shared" ca="1" si="18"/>
        <v/>
      </c>
    </row>
    <row r="125" spans="1:6" x14ac:dyDescent="0.25">
      <c r="A125">
        <f t="shared" ca="1" si="17"/>
        <v>0</v>
      </c>
      <c r="F125" t="str">
        <f t="shared" ca="1" si="18"/>
        <v/>
      </c>
    </row>
    <row r="126" spans="1:6" x14ac:dyDescent="0.25">
      <c r="A126">
        <f t="shared" ca="1" si="17"/>
        <v>0</v>
      </c>
      <c r="F126" t="str">
        <f t="shared" ca="1" si="18"/>
        <v/>
      </c>
    </row>
    <row r="127" spans="1:6" x14ac:dyDescent="0.25">
      <c r="A127">
        <f t="shared" ca="1" si="17"/>
        <v>0</v>
      </c>
      <c r="F127" t="str">
        <f t="shared" ca="1" si="18"/>
        <v/>
      </c>
    </row>
    <row r="128" spans="1:6" x14ac:dyDescent="0.25">
      <c r="A128">
        <f t="shared" ca="1" si="17"/>
        <v>0</v>
      </c>
      <c r="F128" t="str">
        <f t="shared" ca="1" si="18"/>
        <v/>
      </c>
    </row>
    <row r="129" spans="1:6" x14ac:dyDescent="0.25">
      <c r="A129">
        <f t="shared" ca="1" si="17"/>
        <v>0</v>
      </c>
      <c r="F129" t="str">
        <f t="shared" ca="1" si="18"/>
        <v/>
      </c>
    </row>
    <row r="130" spans="1:6" x14ac:dyDescent="0.25">
      <c r="A130">
        <f t="shared" ref="A130:A193" ca="1" si="19">IF(RAND()&lt;$B$1,1,0)</f>
        <v>0</v>
      </c>
      <c r="F130" t="str">
        <f t="shared" ref="F130:F193" ca="1" si="20">IF(ROW()&lt;1000/$B$5+1,SUM(OFFSET($A$1,(ROW()-1)*$B$5,0,$B$5,1)),"")</f>
        <v/>
      </c>
    </row>
    <row r="131" spans="1:6" x14ac:dyDescent="0.25">
      <c r="A131">
        <f t="shared" ca="1" si="19"/>
        <v>0</v>
      </c>
      <c r="F131" t="str">
        <f t="shared" ca="1" si="20"/>
        <v/>
      </c>
    </row>
    <row r="132" spans="1:6" x14ac:dyDescent="0.25">
      <c r="A132">
        <f t="shared" ca="1" si="19"/>
        <v>0</v>
      </c>
      <c r="F132" t="str">
        <f t="shared" ca="1" si="20"/>
        <v/>
      </c>
    </row>
    <row r="133" spans="1:6" x14ac:dyDescent="0.25">
      <c r="A133">
        <f t="shared" ca="1" si="19"/>
        <v>0</v>
      </c>
      <c r="F133" t="str">
        <f t="shared" ca="1" si="20"/>
        <v/>
      </c>
    </row>
    <row r="134" spans="1:6" x14ac:dyDescent="0.25">
      <c r="A134">
        <f t="shared" ca="1" si="19"/>
        <v>0</v>
      </c>
      <c r="F134" t="str">
        <f t="shared" ca="1" si="20"/>
        <v/>
      </c>
    </row>
    <row r="135" spans="1:6" x14ac:dyDescent="0.25">
      <c r="A135">
        <f t="shared" ca="1" si="19"/>
        <v>0</v>
      </c>
      <c r="F135" t="str">
        <f t="shared" ca="1" si="20"/>
        <v/>
      </c>
    </row>
    <row r="136" spans="1:6" x14ac:dyDescent="0.25">
      <c r="A136">
        <f t="shared" ca="1" si="19"/>
        <v>0</v>
      </c>
      <c r="F136" t="str">
        <f t="shared" ca="1" si="20"/>
        <v/>
      </c>
    </row>
    <row r="137" spans="1:6" x14ac:dyDescent="0.25">
      <c r="A137">
        <f t="shared" ca="1" si="19"/>
        <v>0</v>
      </c>
      <c r="F137" t="str">
        <f t="shared" ca="1" si="20"/>
        <v/>
      </c>
    </row>
    <row r="138" spans="1:6" x14ac:dyDescent="0.25">
      <c r="A138">
        <f t="shared" ca="1" si="19"/>
        <v>0</v>
      </c>
      <c r="F138" t="str">
        <f t="shared" ca="1" si="20"/>
        <v/>
      </c>
    </row>
    <row r="139" spans="1:6" x14ac:dyDescent="0.25">
      <c r="A139">
        <f t="shared" ca="1" si="19"/>
        <v>0</v>
      </c>
      <c r="F139" t="str">
        <f t="shared" ca="1" si="20"/>
        <v/>
      </c>
    </row>
    <row r="140" spans="1:6" x14ac:dyDescent="0.25">
      <c r="A140">
        <f t="shared" ca="1" si="19"/>
        <v>0</v>
      </c>
      <c r="F140" t="str">
        <f t="shared" ca="1" si="20"/>
        <v/>
      </c>
    </row>
    <row r="141" spans="1:6" x14ac:dyDescent="0.25">
      <c r="A141">
        <f t="shared" ca="1" si="19"/>
        <v>0</v>
      </c>
      <c r="F141" t="str">
        <f t="shared" ca="1" si="20"/>
        <v/>
      </c>
    </row>
    <row r="142" spans="1:6" x14ac:dyDescent="0.25">
      <c r="A142">
        <f t="shared" ca="1" si="19"/>
        <v>0</v>
      </c>
      <c r="F142" t="str">
        <f t="shared" ca="1" si="20"/>
        <v/>
      </c>
    </row>
    <row r="143" spans="1:6" x14ac:dyDescent="0.25">
      <c r="A143">
        <f t="shared" ca="1" si="19"/>
        <v>0</v>
      </c>
      <c r="F143" t="str">
        <f t="shared" ca="1" si="20"/>
        <v/>
      </c>
    </row>
    <row r="144" spans="1:6" x14ac:dyDescent="0.25">
      <c r="A144">
        <f t="shared" ca="1" si="19"/>
        <v>0</v>
      </c>
      <c r="F144" t="str">
        <f t="shared" ca="1" si="20"/>
        <v/>
      </c>
    </row>
    <row r="145" spans="1:6" x14ac:dyDescent="0.25">
      <c r="A145">
        <f t="shared" ca="1" si="19"/>
        <v>0</v>
      </c>
      <c r="F145" t="str">
        <f t="shared" ca="1" si="20"/>
        <v/>
      </c>
    </row>
    <row r="146" spans="1:6" x14ac:dyDescent="0.25">
      <c r="A146">
        <f t="shared" ca="1" si="19"/>
        <v>0</v>
      </c>
      <c r="F146" t="str">
        <f t="shared" ca="1" si="20"/>
        <v/>
      </c>
    </row>
    <row r="147" spans="1:6" x14ac:dyDescent="0.25">
      <c r="A147">
        <f t="shared" ca="1" si="19"/>
        <v>0</v>
      </c>
      <c r="F147" t="str">
        <f t="shared" ca="1" si="20"/>
        <v/>
      </c>
    </row>
    <row r="148" spans="1:6" x14ac:dyDescent="0.25">
      <c r="A148">
        <f t="shared" ca="1" si="19"/>
        <v>0</v>
      </c>
      <c r="F148" t="str">
        <f t="shared" ca="1" si="20"/>
        <v/>
      </c>
    </row>
    <row r="149" spans="1:6" x14ac:dyDescent="0.25">
      <c r="A149">
        <f t="shared" ca="1" si="19"/>
        <v>0</v>
      </c>
      <c r="F149" t="str">
        <f t="shared" ca="1" si="20"/>
        <v/>
      </c>
    </row>
    <row r="150" spans="1:6" x14ac:dyDescent="0.25">
      <c r="A150">
        <f t="shared" ca="1" si="19"/>
        <v>0</v>
      </c>
      <c r="F150" t="str">
        <f t="shared" ca="1" si="20"/>
        <v/>
      </c>
    </row>
    <row r="151" spans="1:6" x14ac:dyDescent="0.25">
      <c r="A151">
        <f t="shared" ca="1" si="19"/>
        <v>0</v>
      </c>
      <c r="F151" t="str">
        <f t="shared" ca="1" si="20"/>
        <v/>
      </c>
    </row>
    <row r="152" spans="1:6" x14ac:dyDescent="0.25">
      <c r="A152">
        <f t="shared" ca="1" si="19"/>
        <v>0</v>
      </c>
      <c r="F152" t="str">
        <f t="shared" ca="1" si="20"/>
        <v/>
      </c>
    </row>
    <row r="153" spans="1:6" x14ac:dyDescent="0.25">
      <c r="A153">
        <f t="shared" ca="1" si="19"/>
        <v>0</v>
      </c>
      <c r="F153" t="str">
        <f t="shared" ca="1" si="20"/>
        <v/>
      </c>
    </row>
    <row r="154" spans="1:6" x14ac:dyDescent="0.25">
      <c r="A154">
        <f t="shared" ca="1" si="19"/>
        <v>0</v>
      </c>
      <c r="F154" t="str">
        <f t="shared" ca="1" si="20"/>
        <v/>
      </c>
    </row>
    <row r="155" spans="1:6" x14ac:dyDescent="0.25">
      <c r="A155">
        <f t="shared" ca="1" si="19"/>
        <v>0</v>
      </c>
      <c r="F155" t="str">
        <f t="shared" ca="1" si="20"/>
        <v/>
      </c>
    </row>
    <row r="156" spans="1:6" x14ac:dyDescent="0.25">
      <c r="A156">
        <f t="shared" ca="1" si="19"/>
        <v>0</v>
      </c>
      <c r="F156" t="str">
        <f t="shared" ca="1" si="20"/>
        <v/>
      </c>
    </row>
    <row r="157" spans="1:6" x14ac:dyDescent="0.25">
      <c r="A157">
        <f t="shared" ca="1" si="19"/>
        <v>0</v>
      </c>
      <c r="F157" t="str">
        <f t="shared" ca="1" si="20"/>
        <v/>
      </c>
    </row>
    <row r="158" spans="1:6" x14ac:dyDescent="0.25">
      <c r="A158">
        <f t="shared" ca="1" si="19"/>
        <v>0</v>
      </c>
      <c r="F158" t="str">
        <f t="shared" ca="1" si="20"/>
        <v/>
      </c>
    </row>
    <row r="159" spans="1:6" x14ac:dyDescent="0.25">
      <c r="A159">
        <f t="shared" ca="1" si="19"/>
        <v>1</v>
      </c>
      <c r="F159" t="str">
        <f t="shared" ca="1" si="20"/>
        <v/>
      </c>
    </row>
    <row r="160" spans="1:6" x14ac:dyDescent="0.25">
      <c r="A160">
        <f t="shared" ca="1" si="19"/>
        <v>0</v>
      </c>
      <c r="F160" t="str">
        <f t="shared" ca="1" si="20"/>
        <v/>
      </c>
    </row>
    <row r="161" spans="1:6" x14ac:dyDescent="0.25">
      <c r="A161">
        <f t="shared" ca="1" si="19"/>
        <v>0</v>
      </c>
      <c r="F161" t="str">
        <f t="shared" ca="1" si="20"/>
        <v/>
      </c>
    </row>
    <row r="162" spans="1:6" x14ac:dyDescent="0.25">
      <c r="A162">
        <f t="shared" ca="1" si="19"/>
        <v>0</v>
      </c>
      <c r="F162" t="str">
        <f t="shared" ca="1" si="20"/>
        <v/>
      </c>
    </row>
    <row r="163" spans="1:6" x14ac:dyDescent="0.25">
      <c r="A163">
        <f t="shared" ca="1" si="19"/>
        <v>0</v>
      </c>
      <c r="F163" t="str">
        <f t="shared" ca="1" si="20"/>
        <v/>
      </c>
    </row>
    <row r="164" spans="1:6" x14ac:dyDescent="0.25">
      <c r="A164">
        <f t="shared" ca="1" si="19"/>
        <v>0</v>
      </c>
      <c r="F164" t="str">
        <f t="shared" ca="1" si="20"/>
        <v/>
      </c>
    </row>
    <row r="165" spans="1:6" x14ac:dyDescent="0.25">
      <c r="A165">
        <f t="shared" ca="1" si="19"/>
        <v>0</v>
      </c>
      <c r="F165" t="str">
        <f t="shared" ca="1" si="20"/>
        <v/>
      </c>
    </row>
    <row r="166" spans="1:6" x14ac:dyDescent="0.25">
      <c r="A166">
        <f t="shared" ca="1" si="19"/>
        <v>0</v>
      </c>
      <c r="F166" t="str">
        <f t="shared" ca="1" si="20"/>
        <v/>
      </c>
    </row>
    <row r="167" spans="1:6" x14ac:dyDescent="0.25">
      <c r="A167">
        <f t="shared" ca="1" si="19"/>
        <v>0</v>
      </c>
      <c r="F167" t="str">
        <f t="shared" ca="1" si="20"/>
        <v/>
      </c>
    </row>
    <row r="168" spans="1:6" x14ac:dyDescent="0.25">
      <c r="A168">
        <f t="shared" ca="1" si="19"/>
        <v>0</v>
      </c>
      <c r="F168" t="str">
        <f t="shared" ca="1" si="20"/>
        <v/>
      </c>
    </row>
    <row r="169" spans="1:6" x14ac:dyDescent="0.25">
      <c r="A169">
        <f t="shared" ca="1" si="19"/>
        <v>0</v>
      </c>
      <c r="F169" t="str">
        <f t="shared" ca="1" si="20"/>
        <v/>
      </c>
    </row>
    <row r="170" spans="1:6" x14ac:dyDescent="0.25">
      <c r="A170">
        <f t="shared" ca="1" si="19"/>
        <v>0</v>
      </c>
      <c r="F170" t="str">
        <f t="shared" ca="1" si="20"/>
        <v/>
      </c>
    </row>
    <row r="171" spans="1:6" x14ac:dyDescent="0.25">
      <c r="A171">
        <f t="shared" ca="1" si="19"/>
        <v>0</v>
      </c>
      <c r="F171" t="str">
        <f t="shared" ca="1" si="20"/>
        <v/>
      </c>
    </row>
    <row r="172" spans="1:6" x14ac:dyDescent="0.25">
      <c r="A172">
        <f t="shared" ca="1" si="19"/>
        <v>0</v>
      </c>
      <c r="F172" t="str">
        <f t="shared" ca="1" si="20"/>
        <v/>
      </c>
    </row>
    <row r="173" spans="1:6" x14ac:dyDescent="0.25">
      <c r="A173">
        <f t="shared" ca="1" si="19"/>
        <v>0</v>
      </c>
      <c r="F173" t="str">
        <f t="shared" ca="1" si="20"/>
        <v/>
      </c>
    </row>
    <row r="174" spans="1:6" x14ac:dyDescent="0.25">
      <c r="A174">
        <f t="shared" ca="1" si="19"/>
        <v>0</v>
      </c>
      <c r="F174" t="str">
        <f t="shared" ca="1" si="20"/>
        <v/>
      </c>
    </row>
    <row r="175" spans="1:6" x14ac:dyDescent="0.25">
      <c r="A175">
        <f t="shared" ca="1" si="19"/>
        <v>0</v>
      </c>
      <c r="F175" t="str">
        <f t="shared" ca="1" si="20"/>
        <v/>
      </c>
    </row>
    <row r="176" spans="1:6" x14ac:dyDescent="0.25">
      <c r="A176">
        <f t="shared" ca="1" si="19"/>
        <v>0</v>
      </c>
      <c r="F176" t="str">
        <f t="shared" ca="1" si="20"/>
        <v/>
      </c>
    </row>
    <row r="177" spans="1:6" x14ac:dyDescent="0.25">
      <c r="A177">
        <f t="shared" ca="1" si="19"/>
        <v>0</v>
      </c>
      <c r="F177" t="str">
        <f t="shared" ca="1" si="20"/>
        <v/>
      </c>
    </row>
    <row r="178" spans="1:6" x14ac:dyDescent="0.25">
      <c r="A178">
        <f t="shared" ca="1" si="19"/>
        <v>0</v>
      </c>
      <c r="F178" t="str">
        <f t="shared" ca="1" si="20"/>
        <v/>
      </c>
    </row>
    <row r="179" spans="1:6" x14ac:dyDescent="0.25">
      <c r="A179">
        <f t="shared" ca="1" si="19"/>
        <v>0</v>
      </c>
      <c r="F179" t="str">
        <f t="shared" ca="1" si="20"/>
        <v/>
      </c>
    </row>
    <row r="180" spans="1:6" x14ac:dyDescent="0.25">
      <c r="A180">
        <f t="shared" ca="1" si="19"/>
        <v>0</v>
      </c>
      <c r="F180" t="str">
        <f t="shared" ca="1" si="20"/>
        <v/>
      </c>
    </row>
    <row r="181" spans="1:6" x14ac:dyDescent="0.25">
      <c r="A181">
        <f t="shared" ca="1" si="19"/>
        <v>0</v>
      </c>
      <c r="F181" t="str">
        <f t="shared" ca="1" si="20"/>
        <v/>
      </c>
    </row>
    <row r="182" spans="1:6" x14ac:dyDescent="0.25">
      <c r="A182">
        <f t="shared" ca="1" si="19"/>
        <v>0</v>
      </c>
      <c r="F182" t="str">
        <f t="shared" ca="1" si="20"/>
        <v/>
      </c>
    </row>
    <row r="183" spans="1:6" x14ac:dyDescent="0.25">
      <c r="A183">
        <f t="shared" ca="1" si="19"/>
        <v>0</v>
      </c>
      <c r="F183" t="str">
        <f t="shared" ca="1" si="20"/>
        <v/>
      </c>
    </row>
    <row r="184" spans="1:6" x14ac:dyDescent="0.25">
      <c r="A184">
        <f t="shared" ca="1" si="19"/>
        <v>0</v>
      </c>
      <c r="F184" t="str">
        <f t="shared" ca="1" si="20"/>
        <v/>
      </c>
    </row>
    <row r="185" spans="1:6" x14ac:dyDescent="0.25">
      <c r="A185">
        <f t="shared" ca="1" si="19"/>
        <v>0</v>
      </c>
      <c r="F185" t="str">
        <f t="shared" ca="1" si="20"/>
        <v/>
      </c>
    </row>
    <row r="186" spans="1:6" x14ac:dyDescent="0.25">
      <c r="A186">
        <f t="shared" ca="1" si="19"/>
        <v>0</v>
      </c>
      <c r="F186" t="str">
        <f t="shared" ca="1" si="20"/>
        <v/>
      </c>
    </row>
    <row r="187" spans="1:6" x14ac:dyDescent="0.25">
      <c r="A187">
        <f t="shared" ca="1" si="19"/>
        <v>0</v>
      </c>
      <c r="F187" t="str">
        <f t="shared" ca="1" si="20"/>
        <v/>
      </c>
    </row>
    <row r="188" spans="1:6" x14ac:dyDescent="0.25">
      <c r="A188">
        <f t="shared" ca="1" si="19"/>
        <v>0</v>
      </c>
      <c r="F188" t="str">
        <f t="shared" ca="1" si="20"/>
        <v/>
      </c>
    </row>
    <row r="189" spans="1:6" x14ac:dyDescent="0.25">
      <c r="A189">
        <f t="shared" ca="1" si="19"/>
        <v>0</v>
      </c>
      <c r="F189" t="str">
        <f t="shared" ca="1" si="20"/>
        <v/>
      </c>
    </row>
    <row r="190" spans="1:6" x14ac:dyDescent="0.25">
      <c r="A190">
        <f t="shared" ca="1" si="19"/>
        <v>0</v>
      </c>
      <c r="F190" t="str">
        <f t="shared" ca="1" si="20"/>
        <v/>
      </c>
    </row>
    <row r="191" spans="1:6" x14ac:dyDescent="0.25">
      <c r="A191">
        <f t="shared" ca="1" si="19"/>
        <v>0</v>
      </c>
      <c r="F191" t="str">
        <f t="shared" ca="1" si="20"/>
        <v/>
      </c>
    </row>
    <row r="192" spans="1:6" x14ac:dyDescent="0.25">
      <c r="A192">
        <f t="shared" ca="1" si="19"/>
        <v>0</v>
      </c>
      <c r="F192" t="str">
        <f t="shared" ca="1" si="20"/>
        <v/>
      </c>
    </row>
    <row r="193" spans="1:6" x14ac:dyDescent="0.25">
      <c r="A193">
        <f t="shared" ca="1" si="19"/>
        <v>0</v>
      </c>
      <c r="F193" t="str">
        <f t="shared" ca="1" si="20"/>
        <v/>
      </c>
    </row>
    <row r="194" spans="1:6" x14ac:dyDescent="0.25">
      <c r="A194">
        <f t="shared" ref="A194:A257" ca="1" si="21">IF(RAND()&lt;$B$1,1,0)</f>
        <v>0</v>
      </c>
      <c r="F194" t="str">
        <f t="shared" ref="F194:F257" ca="1" si="22">IF(ROW()&lt;1000/$B$5+1,SUM(OFFSET($A$1,(ROW()-1)*$B$5,0,$B$5,1)),"")</f>
        <v/>
      </c>
    </row>
    <row r="195" spans="1:6" x14ac:dyDescent="0.25">
      <c r="A195">
        <f t="shared" ca="1" si="21"/>
        <v>0</v>
      </c>
      <c r="F195" t="str">
        <f t="shared" ca="1" si="22"/>
        <v/>
      </c>
    </row>
    <row r="196" spans="1:6" x14ac:dyDescent="0.25">
      <c r="A196">
        <f t="shared" ca="1" si="21"/>
        <v>0</v>
      </c>
      <c r="F196" t="str">
        <f t="shared" ca="1" si="22"/>
        <v/>
      </c>
    </row>
    <row r="197" spans="1:6" x14ac:dyDescent="0.25">
      <c r="A197">
        <f t="shared" ca="1" si="21"/>
        <v>0</v>
      </c>
      <c r="F197" t="str">
        <f t="shared" ca="1" si="22"/>
        <v/>
      </c>
    </row>
    <row r="198" spans="1:6" x14ac:dyDescent="0.25">
      <c r="A198">
        <f t="shared" ca="1" si="21"/>
        <v>0</v>
      </c>
      <c r="F198" t="str">
        <f t="shared" ca="1" si="22"/>
        <v/>
      </c>
    </row>
    <row r="199" spans="1:6" x14ac:dyDescent="0.25">
      <c r="A199">
        <f t="shared" ca="1" si="21"/>
        <v>0</v>
      </c>
      <c r="F199" t="str">
        <f t="shared" ca="1" si="22"/>
        <v/>
      </c>
    </row>
    <row r="200" spans="1:6" x14ac:dyDescent="0.25">
      <c r="A200">
        <f t="shared" ca="1" si="21"/>
        <v>0</v>
      </c>
      <c r="F200" t="str">
        <f t="shared" ca="1" si="22"/>
        <v/>
      </c>
    </row>
    <row r="201" spans="1:6" x14ac:dyDescent="0.25">
      <c r="A201">
        <f t="shared" ca="1" si="21"/>
        <v>0</v>
      </c>
      <c r="F201" t="str">
        <f t="shared" ca="1" si="22"/>
        <v/>
      </c>
    </row>
    <row r="202" spans="1:6" x14ac:dyDescent="0.25">
      <c r="A202">
        <f t="shared" ca="1" si="21"/>
        <v>0</v>
      </c>
      <c r="F202" t="str">
        <f t="shared" ca="1" si="22"/>
        <v/>
      </c>
    </row>
    <row r="203" spans="1:6" x14ac:dyDescent="0.25">
      <c r="A203">
        <f t="shared" ca="1" si="21"/>
        <v>0</v>
      </c>
      <c r="F203" t="str">
        <f t="shared" ca="1" si="22"/>
        <v/>
      </c>
    </row>
    <row r="204" spans="1:6" x14ac:dyDescent="0.25">
      <c r="A204">
        <f t="shared" ca="1" si="21"/>
        <v>0</v>
      </c>
      <c r="F204" t="str">
        <f t="shared" ca="1" si="22"/>
        <v/>
      </c>
    </row>
    <row r="205" spans="1:6" x14ac:dyDescent="0.25">
      <c r="A205">
        <f t="shared" ca="1" si="21"/>
        <v>0</v>
      </c>
      <c r="F205" t="str">
        <f t="shared" ca="1" si="22"/>
        <v/>
      </c>
    </row>
    <row r="206" spans="1:6" x14ac:dyDescent="0.25">
      <c r="A206">
        <f t="shared" ca="1" si="21"/>
        <v>0</v>
      </c>
      <c r="F206" t="str">
        <f t="shared" ca="1" si="22"/>
        <v/>
      </c>
    </row>
    <row r="207" spans="1:6" x14ac:dyDescent="0.25">
      <c r="A207">
        <f t="shared" ca="1" si="21"/>
        <v>0</v>
      </c>
      <c r="F207" t="str">
        <f t="shared" ca="1" si="22"/>
        <v/>
      </c>
    </row>
    <row r="208" spans="1:6" x14ac:dyDescent="0.25">
      <c r="A208">
        <f t="shared" ca="1" si="21"/>
        <v>0</v>
      </c>
      <c r="F208" t="str">
        <f t="shared" ca="1" si="22"/>
        <v/>
      </c>
    </row>
    <row r="209" spans="1:6" x14ac:dyDescent="0.25">
      <c r="A209">
        <f t="shared" ca="1" si="21"/>
        <v>0</v>
      </c>
      <c r="F209" t="str">
        <f t="shared" ca="1" si="22"/>
        <v/>
      </c>
    </row>
    <row r="210" spans="1:6" x14ac:dyDescent="0.25">
      <c r="A210">
        <f t="shared" ca="1" si="21"/>
        <v>0</v>
      </c>
      <c r="F210" t="str">
        <f t="shared" ca="1" si="22"/>
        <v/>
      </c>
    </row>
    <row r="211" spans="1:6" x14ac:dyDescent="0.25">
      <c r="A211">
        <f t="shared" ca="1" si="21"/>
        <v>0</v>
      </c>
      <c r="F211" t="str">
        <f t="shared" ca="1" si="22"/>
        <v/>
      </c>
    </row>
    <row r="212" spans="1:6" x14ac:dyDescent="0.25">
      <c r="A212">
        <f t="shared" ca="1" si="21"/>
        <v>0</v>
      </c>
      <c r="F212" t="str">
        <f t="shared" ca="1" si="22"/>
        <v/>
      </c>
    </row>
    <row r="213" spans="1:6" x14ac:dyDescent="0.25">
      <c r="A213">
        <f t="shared" ca="1" si="21"/>
        <v>0</v>
      </c>
      <c r="F213" t="str">
        <f t="shared" ca="1" si="22"/>
        <v/>
      </c>
    </row>
    <row r="214" spans="1:6" x14ac:dyDescent="0.25">
      <c r="A214">
        <f t="shared" ca="1" si="21"/>
        <v>0</v>
      </c>
      <c r="F214" t="str">
        <f t="shared" ca="1" si="22"/>
        <v/>
      </c>
    </row>
    <row r="215" spans="1:6" x14ac:dyDescent="0.25">
      <c r="A215">
        <f t="shared" ca="1" si="21"/>
        <v>0</v>
      </c>
      <c r="F215" t="str">
        <f t="shared" ca="1" si="22"/>
        <v/>
      </c>
    </row>
    <row r="216" spans="1:6" x14ac:dyDescent="0.25">
      <c r="A216">
        <f t="shared" ca="1" si="21"/>
        <v>0</v>
      </c>
      <c r="F216" t="str">
        <f t="shared" ca="1" si="22"/>
        <v/>
      </c>
    </row>
    <row r="217" spans="1:6" x14ac:dyDescent="0.25">
      <c r="A217">
        <f t="shared" ca="1" si="21"/>
        <v>0</v>
      </c>
      <c r="F217" t="str">
        <f t="shared" ca="1" si="22"/>
        <v/>
      </c>
    </row>
    <row r="218" spans="1:6" x14ac:dyDescent="0.25">
      <c r="A218">
        <f t="shared" ca="1" si="21"/>
        <v>0</v>
      </c>
      <c r="F218" t="str">
        <f t="shared" ca="1" si="22"/>
        <v/>
      </c>
    </row>
    <row r="219" spans="1:6" x14ac:dyDescent="0.25">
      <c r="A219">
        <f t="shared" ca="1" si="21"/>
        <v>0</v>
      </c>
      <c r="F219" t="str">
        <f t="shared" ca="1" si="22"/>
        <v/>
      </c>
    </row>
    <row r="220" spans="1:6" x14ac:dyDescent="0.25">
      <c r="A220">
        <f t="shared" ca="1" si="21"/>
        <v>0</v>
      </c>
      <c r="F220" t="str">
        <f t="shared" ca="1" si="22"/>
        <v/>
      </c>
    </row>
    <row r="221" spans="1:6" x14ac:dyDescent="0.25">
      <c r="A221">
        <f t="shared" ca="1" si="21"/>
        <v>0</v>
      </c>
      <c r="F221" t="str">
        <f t="shared" ca="1" si="22"/>
        <v/>
      </c>
    </row>
    <row r="222" spans="1:6" x14ac:dyDescent="0.25">
      <c r="A222">
        <f t="shared" ca="1" si="21"/>
        <v>0</v>
      </c>
      <c r="F222" t="str">
        <f t="shared" ca="1" si="22"/>
        <v/>
      </c>
    </row>
    <row r="223" spans="1:6" x14ac:dyDescent="0.25">
      <c r="A223">
        <f t="shared" ca="1" si="21"/>
        <v>0</v>
      </c>
      <c r="F223" t="str">
        <f t="shared" ca="1" si="22"/>
        <v/>
      </c>
    </row>
    <row r="224" spans="1:6" x14ac:dyDescent="0.25">
      <c r="A224">
        <f t="shared" ca="1" si="21"/>
        <v>0</v>
      </c>
      <c r="F224" t="str">
        <f t="shared" ca="1" si="22"/>
        <v/>
      </c>
    </row>
    <row r="225" spans="1:6" x14ac:dyDescent="0.25">
      <c r="A225">
        <f t="shared" ca="1" si="21"/>
        <v>0</v>
      </c>
      <c r="F225" t="str">
        <f t="shared" ca="1" si="22"/>
        <v/>
      </c>
    </row>
    <row r="226" spans="1:6" x14ac:dyDescent="0.25">
      <c r="A226">
        <f t="shared" ca="1" si="21"/>
        <v>0</v>
      </c>
      <c r="F226" t="str">
        <f t="shared" ca="1" si="22"/>
        <v/>
      </c>
    </row>
    <row r="227" spans="1:6" x14ac:dyDescent="0.25">
      <c r="A227">
        <f t="shared" ca="1" si="21"/>
        <v>0</v>
      </c>
      <c r="F227" t="str">
        <f t="shared" ca="1" si="22"/>
        <v/>
      </c>
    </row>
    <row r="228" spans="1:6" x14ac:dyDescent="0.25">
      <c r="A228">
        <f t="shared" ca="1" si="21"/>
        <v>0</v>
      </c>
      <c r="F228" t="str">
        <f t="shared" ca="1" si="22"/>
        <v/>
      </c>
    </row>
    <row r="229" spans="1:6" x14ac:dyDescent="0.25">
      <c r="A229">
        <f t="shared" ca="1" si="21"/>
        <v>0</v>
      </c>
      <c r="F229" t="str">
        <f t="shared" ca="1" si="22"/>
        <v/>
      </c>
    </row>
    <row r="230" spans="1:6" x14ac:dyDescent="0.25">
      <c r="A230">
        <f t="shared" ca="1" si="21"/>
        <v>0</v>
      </c>
      <c r="F230" t="str">
        <f t="shared" ca="1" si="22"/>
        <v/>
      </c>
    </row>
    <row r="231" spans="1:6" x14ac:dyDescent="0.25">
      <c r="A231">
        <f t="shared" ca="1" si="21"/>
        <v>0</v>
      </c>
      <c r="F231" t="str">
        <f t="shared" ca="1" si="22"/>
        <v/>
      </c>
    </row>
    <row r="232" spans="1:6" x14ac:dyDescent="0.25">
      <c r="A232">
        <f t="shared" ca="1" si="21"/>
        <v>0</v>
      </c>
      <c r="F232" t="str">
        <f t="shared" ca="1" si="22"/>
        <v/>
      </c>
    </row>
    <row r="233" spans="1:6" x14ac:dyDescent="0.25">
      <c r="A233">
        <f t="shared" ca="1" si="21"/>
        <v>0</v>
      </c>
      <c r="F233" t="str">
        <f t="shared" ca="1" si="22"/>
        <v/>
      </c>
    </row>
    <row r="234" spans="1:6" x14ac:dyDescent="0.25">
      <c r="A234">
        <f t="shared" ca="1" si="21"/>
        <v>0</v>
      </c>
      <c r="F234" t="str">
        <f t="shared" ca="1" si="22"/>
        <v/>
      </c>
    </row>
    <row r="235" spans="1:6" x14ac:dyDescent="0.25">
      <c r="A235">
        <f t="shared" ca="1" si="21"/>
        <v>0</v>
      </c>
      <c r="F235" t="str">
        <f t="shared" ca="1" si="22"/>
        <v/>
      </c>
    </row>
    <row r="236" spans="1:6" x14ac:dyDescent="0.25">
      <c r="A236">
        <f t="shared" ca="1" si="21"/>
        <v>0</v>
      </c>
      <c r="F236" t="str">
        <f t="shared" ca="1" si="22"/>
        <v/>
      </c>
    </row>
    <row r="237" spans="1:6" x14ac:dyDescent="0.25">
      <c r="A237">
        <f t="shared" ca="1" si="21"/>
        <v>0</v>
      </c>
      <c r="F237" t="str">
        <f t="shared" ca="1" si="22"/>
        <v/>
      </c>
    </row>
    <row r="238" spans="1:6" x14ac:dyDescent="0.25">
      <c r="A238">
        <f t="shared" ca="1" si="21"/>
        <v>0</v>
      </c>
      <c r="F238" t="str">
        <f t="shared" ca="1" si="22"/>
        <v/>
      </c>
    </row>
    <row r="239" spans="1:6" x14ac:dyDescent="0.25">
      <c r="A239">
        <f t="shared" ca="1" si="21"/>
        <v>0</v>
      </c>
      <c r="F239" t="str">
        <f t="shared" ca="1" si="22"/>
        <v/>
      </c>
    </row>
    <row r="240" spans="1:6" x14ac:dyDescent="0.25">
      <c r="A240">
        <f t="shared" ca="1" si="21"/>
        <v>0</v>
      </c>
      <c r="F240" t="str">
        <f t="shared" ca="1" si="22"/>
        <v/>
      </c>
    </row>
    <row r="241" spans="1:6" x14ac:dyDescent="0.25">
      <c r="A241">
        <f t="shared" ca="1" si="21"/>
        <v>0</v>
      </c>
      <c r="F241" t="str">
        <f t="shared" ca="1" si="22"/>
        <v/>
      </c>
    </row>
    <row r="242" spans="1:6" x14ac:dyDescent="0.25">
      <c r="A242">
        <f t="shared" ca="1" si="21"/>
        <v>0</v>
      </c>
      <c r="F242" t="str">
        <f t="shared" ca="1" si="22"/>
        <v/>
      </c>
    </row>
    <row r="243" spans="1:6" x14ac:dyDescent="0.25">
      <c r="A243">
        <f t="shared" ca="1" si="21"/>
        <v>0</v>
      </c>
      <c r="F243" t="str">
        <f t="shared" ca="1" si="22"/>
        <v/>
      </c>
    </row>
    <row r="244" spans="1:6" x14ac:dyDescent="0.25">
      <c r="A244">
        <f t="shared" ca="1" si="21"/>
        <v>0</v>
      </c>
      <c r="F244" t="str">
        <f t="shared" ca="1" si="22"/>
        <v/>
      </c>
    </row>
    <row r="245" spans="1:6" x14ac:dyDescent="0.25">
      <c r="A245">
        <f t="shared" ca="1" si="21"/>
        <v>0</v>
      </c>
      <c r="F245" t="str">
        <f t="shared" ca="1" si="22"/>
        <v/>
      </c>
    </row>
    <row r="246" spans="1:6" x14ac:dyDescent="0.25">
      <c r="A246">
        <f t="shared" ca="1" si="21"/>
        <v>0</v>
      </c>
      <c r="F246" t="str">
        <f t="shared" ca="1" si="22"/>
        <v/>
      </c>
    </row>
    <row r="247" spans="1:6" x14ac:dyDescent="0.25">
      <c r="A247">
        <f t="shared" ca="1" si="21"/>
        <v>0</v>
      </c>
      <c r="F247" t="str">
        <f t="shared" ca="1" si="22"/>
        <v/>
      </c>
    </row>
    <row r="248" spans="1:6" x14ac:dyDescent="0.25">
      <c r="A248">
        <f t="shared" ca="1" si="21"/>
        <v>0</v>
      </c>
      <c r="F248" t="str">
        <f t="shared" ca="1" si="22"/>
        <v/>
      </c>
    </row>
    <row r="249" spans="1:6" x14ac:dyDescent="0.25">
      <c r="A249">
        <f t="shared" ca="1" si="21"/>
        <v>0</v>
      </c>
      <c r="F249" t="str">
        <f t="shared" ca="1" si="22"/>
        <v/>
      </c>
    </row>
    <row r="250" spans="1:6" x14ac:dyDescent="0.25">
      <c r="A250">
        <f t="shared" ca="1" si="21"/>
        <v>0</v>
      </c>
      <c r="F250" t="str">
        <f t="shared" ca="1" si="22"/>
        <v/>
      </c>
    </row>
    <row r="251" spans="1:6" x14ac:dyDescent="0.25">
      <c r="A251">
        <f t="shared" ca="1" si="21"/>
        <v>0</v>
      </c>
      <c r="F251" t="str">
        <f t="shared" ca="1" si="22"/>
        <v/>
      </c>
    </row>
    <row r="252" spans="1:6" x14ac:dyDescent="0.25">
      <c r="A252">
        <f t="shared" ca="1" si="21"/>
        <v>0</v>
      </c>
      <c r="F252" t="str">
        <f t="shared" ca="1" si="22"/>
        <v/>
      </c>
    </row>
    <row r="253" spans="1:6" x14ac:dyDescent="0.25">
      <c r="A253">
        <f t="shared" ca="1" si="21"/>
        <v>0</v>
      </c>
      <c r="F253" t="str">
        <f t="shared" ca="1" si="22"/>
        <v/>
      </c>
    </row>
    <row r="254" spans="1:6" x14ac:dyDescent="0.25">
      <c r="A254">
        <f t="shared" ca="1" si="21"/>
        <v>0</v>
      </c>
      <c r="F254" t="str">
        <f t="shared" ca="1" si="22"/>
        <v/>
      </c>
    </row>
    <row r="255" spans="1:6" x14ac:dyDescent="0.25">
      <c r="A255">
        <f t="shared" ca="1" si="21"/>
        <v>0</v>
      </c>
      <c r="F255" t="str">
        <f t="shared" ca="1" si="22"/>
        <v/>
      </c>
    </row>
    <row r="256" spans="1:6" x14ac:dyDescent="0.25">
      <c r="A256">
        <f t="shared" ca="1" si="21"/>
        <v>0</v>
      </c>
      <c r="F256" t="str">
        <f t="shared" ca="1" si="22"/>
        <v/>
      </c>
    </row>
    <row r="257" spans="1:6" x14ac:dyDescent="0.25">
      <c r="A257">
        <f t="shared" ca="1" si="21"/>
        <v>0</v>
      </c>
      <c r="F257" t="str">
        <f t="shared" ca="1" si="22"/>
        <v/>
      </c>
    </row>
    <row r="258" spans="1:6" x14ac:dyDescent="0.25">
      <c r="A258">
        <f t="shared" ref="A258:A321" ca="1" si="23">IF(RAND()&lt;$B$1,1,0)</f>
        <v>0</v>
      </c>
      <c r="F258" t="str">
        <f t="shared" ref="F258:F321" ca="1" si="24">IF(ROW()&lt;1000/$B$5+1,SUM(OFFSET($A$1,(ROW()-1)*$B$5,0,$B$5,1)),"")</f>
        <v/>
      </c>
    </row>
    <row r="259" spans="1:6" x14ac:dyDescent="0.25">
      <c r="A259">
        <f t="shared" ca="1" si="23"/>
        <v>0</v>
      </c>
      <c r="F259" t="str">
        <f t="shared" ca="1" si="24"/>
        <v/>
      </c>
    </row>
    <row r="260" spans="1:6" x14ac:dyDescent="0.25">
      <c r="A260">
        <f t="shared" ca="1" si="23"/>
        <v>0</v>
      </c>
      <c r="F260" t="str">
        <f t="shared" ca="1" si="24"/>
        <v/>
      </c>
    </row>
    <row r="261" spans="1:6" x14ac:dyDescent="0.25">
      <c r="A261">
        <f t="shared" ca="1" si="23"/>
        <v>0</v>
      </c>
      <c r="F261" t="str">
        <f t="shared" ca="1" si="24"/>
        <v/>
      </c>
    </row>
    <row r="262" spans="1:6" x14ac:dyDescent="0.25">
      <c r="A262">
        <f t="shared" ca="1" si="23"/>
        <v>0</v>
      </c>
      <c r="F262" t="str">
        <f t="shared" ca="1" si="24"/>
        <v/>
      </c>
    </row>
    <row r="263" spans="1:6" x14ac:dyDescent="0.25">
      <c r="A263">
        <f t="shared" ca="1" si="23"/>
        <v>0</v>
      </c>
      <c r="F263" t="str">
        <f t="shared" ca="1" si="24"/>
        <v/>
      </c>
    </row>
    <row r="264" spans="1:6" x14ac:dyDescent="0.25">
      <c r="A264">
        <f t="shared" ca="1" si="23"/>
        <v>0</v>
      </c>
      <c r="F264" t="str">
        <f t="shared" ca="1" si="24"/>
        <v/>
      </c>
    </row>
    <row r="265" spans="1:6" x14ac:dyDescent="0.25">
      <c r="A265">
        <f t="shared" ca="1" si="23"/>
        <v>0</v>
      </c>
      <c r="F265" t="str">
        <f t="shared" ca="1" si="24"/>
        <v/>
      </c>
    </row>
    <row r="266" spans="1:6" x14ac:dyDescent="0.25">
      <c r="A266">
        <f t="shared" ca="1" si="23"/>
        <v>0</v>
      </c>
      <c r="F266" t="str">
        <f t="shared" ca="1" si="24"/>
        <v/>
      </c>
    </row>
    <row r="267" spans="1:6" x14ac:dyDescent="0.25">
      <c r="A267">
        <f t="shared" ca="1" si="23"/>
        <v>0</v>
      </c>
      <c r="F267" t="str">
        <f t="shared" ca="1" si="24"/>
        <v/>
      </c>
    </row>
    <row r="268" spans="1:6" x14ac:dyDescent="0.25">
      <c r="A268">
        <f t="shared" ca="1" si="23"/>
        <v>0</v>
      </c>
      <c r="F268" t="str">
        <f t="shared" ca="1" si="24"/>
        <v/>
      </c>
    </row>
    <row r="269" spans="1:6" x14ac:dyDescent="0.25">
      <c r="A269">
        <f t="shared" ca="1" si="23"/>
        <v>0</v>
      </c>
      <c r="F269" t="str">
        <f t="shared" ca="1" si="24"/>
        <v/>
      </c>
    </row>
    <row r="270" spans="1:6" x14ac:dyDescent="0.25">
      <c r="A270">
        <f t="shared" ca="1" si="23"/>
        <v>0</v>
      </c>
      <c r="F270" t="str">
        <f t="shared" ca="1" si="24"/>
        <v/>
      </c>
    </row>
    <row r="271" spans="1:6" x14ac:dyDescent="0.25">
      <c r="A271">
        <f t="shared" ca="1" si="23"/>
        <v>0</v>
      </c>
      <c r="F271" t="str">
        <f t="shared" ca="1" si="24"/>
        <v/>
      </c>
    </row>
    <row r="272" spans="1:6" x14ac:dyDescent="0.25">
      <c r="A272">
        <f t="shared" ca="1" si="23"/>
        <v>0</v>
      </c>
      <c r="F272" t="str">
        <f t="shared" ca="1" si="24"/>
        <v/>
      </c>
    </row>
    <row r="273" spans="1:6" x14ac:dyDescent="0.25">
      <c r="A273">
        <f t="shared" ca="1" si="23"/>
        <v>0</v>
      </c>
      <c r="F273" t="str">
        <f t="shared" ca="1" si="24"/>
        <v/>
      </c>
    </row>
    <row r="274" spans="1:6" x14ac:dyDescent="0.25">
      <c r="A274">
        <f t="shared" ca="1" si="23"/>
        <v>0</v>
      </c>
      <c r="F274" t="str">
        <f t="shared" ca="1" si="24"/>
        <v/>
      </c>
    </row>
    <row r="275" spans="1:6" x14ac:dyDescent="0.25">
      <c r="A275">
        <f t="shared" ca="1" si="23"/>
        <v>0</v>
      </c>
      <c r="F275" t="str">
        <f t="shared" ca="1" si="24"/>
        <v/>
      </c>
    </row>
    <row r="276" spans="1:6" x14ac:dyDescent="0.25">
      <c r="A276">
        <f t="shared" ca="1" si="23"/>
        <v>0</v>
      </c>
      <c r="F276" t="str">
        <f t="shared" ca="1" si="24"/>
        <v/>
      </c>
    </row>
    <row r="277" spans="1:6" x14ac:dyDescent="0.25">
      <c r="A277">
        <f t="shared" ca="1" si="23"/>
        <v>0</v>
      </c>
      <c r="F277" t="str">
        <f t="shared" ca="1" si="24"/>
        <v/>
      </c>
    </row>
    <row r="278" spans="1:6" x14ac:dyDescent="0.25">
      <c r="A278">
        <f t="shared" ca="1" si="23"/>
        <v>0</v>
      </c>
      <c r="F278" t="str">
        <f t="shared" ca="1" si="24"/>
        <v/>
      </c>
    </row>
    <row r="279" spans="1:6" x14ac:dyDescent="0.25">
      <c r="A279">
        <f t="shared" ca="1" si="23"/>
        <v>0</v>
      </c>
      <c r="F279" t="str">
        <f t="shared" ca="1" si="24"/>
        <v/>
      </c>
    </row>
    <row r="280" spans="1:6" x14ac:dyDescent="0.25">
      <c r="A280">
        <f t="shared" ca="1" si="23"/>
        <v>0</v>
      </c>
      <c r="F280" t="str">
        <f t="shared" ca="1" si="24"/>
        <v/>
      </c>
    </row>
    <row r="281" spans="1:6" x14ac:dyDescent="0.25">
      <c r="A281">
        <f t="shared" ca="1" si="23"/>
        <v>0</v>
      </c>
      <c r="F281" t="str">
        <f t="shared" ca="1" si="24"/>
        <v/>
      </c>
    </row>
    <row r="282" spans="1:6" x14ac:dyDescent="0.25">
      <c r="A282">
        <f t="shared" ca="1" si="23"/>
        <v>0</v>
      </c>
      <c r="F282" t="str">
        <f t="shared" ca="1" si="24"/>
        <v/>
      </c>
    </row>
    <row r="283" spans="1:6" x14ac:dyDescent="0.25">
      <c r="A283">
        <f t="shared" ca="1" si="23"/>
        <v>0</v>
      </c>
      <c r="F283" t="str">
        <f t="shared" ca="1" si="24"/>
        <v/>
      </c>
    </row>
    <row r="284" spans="1:6" x14ac:dyDescent="0.25">
      <c r="A284">
        <f t="shared" ca="1" si="23"/>
        <v>0</v>
      </c>
      <c r="F284" t="str">
        <f t="shared" ca="1" si="24"/>
        <v/>
      </c>
    </row>
    <row r="285" spans="1:6" x14ac:dyDescent="0.25">
      <c r="A285">
        <f t="shared" ca="1" si="23"/>
        <v>0</v>
      </c>
      <c r="F285" t="str">
        <f t="shared" ca="1" si="24"/>
        <v/>
      </c>
    </row>
    <row r="286" spans="1:6" x14ac:dyDescent="0.25">
      <c r="A286">
        <f t="shared" ca="1" si="23"/>
        <v>0</v>
      </c>
      <c r="F286" t="str">
        <f t="shared" ca="1" si="24"/>
        <v/>
      </c>
    </row>
    <row r="287" spans="1:6" x14ac:dyDescent="0.25">
      <c r="A287">
        <f t="shared" ca="1" si="23"/>
        <v>0</v>
      </c>
      <c r="F287" t="str">
        <f t="shared" ca="1" si="24"/>
        <v/>
      </c>
    </row>
    <row r="288" spans="1:6" x14ac:dyDescent="0.25">
      <c r="A288">
        <f t="shared" ca="1" si="23"/>
        <v>0</v>
      </c>
      <c r="F288" t="str">
        <f t="shared" ca="1" si="24"/>
        <v/>
      </c>
    </row>
    <row r="289" spans="1:6" x14ac:dyDescent="0.25">
      <c r="A289">
        <f t="shared" ca="1" si="23"/>
        <v>0</v>
      </c>
      <c r="F289" t="str">
        <f t="shared" ca="1" si="24"/>
        <v/>
      </c>
    </row>
    <row r="290" spans="1:6" x14ac:dyDescent="0.25">
      <c r="A290">
        <f t="shared" ca="1" si="23"/>
        <v>0</v>
      </c>
      <c r="F290" t="str">
        <f t="shared" ca="1" si="24"/>
        <v/>
      </c>
    </row>
    <row r="291" spans="1:6" x14ac:dyDescent="0.25">
      <c r="A291">
        <f t="shared" ca="1" si="23"/>
        <v>0</v>
      </c>
      <c r="F291" t="str">
        <f t="shared" ca="1" si="24"/>
        <v/>
      </c>
    </row>
    <row r="292" spans="1:6" x14ac:dyDescent="0.25">
      <c r="A292">
        <f t="shared" ca="1" si="23"/>
        <v>0</v>
      </c>
      <c r="F292" t="str">
        <f t="shared" ca="1" si="24"/>
        <v/>
      </c>
    </row>
    <row r="293" spans="1:6" x14ac:dyDescent="0.25">
      <c r="A293">
        <f t="shared" ca="1" si="23"/>
        <v>0</v>
      </c>
      <c r="F293" t="str">
        <f t="shared" ca="1" si="24"/>
        <v/>
      </c>
    </row>
    <row r="294" spans="1:6" x14ac:dyDescent="0.25">
      <c r="A294">
        <f t="shared" ca="1" si="23"/>
        <v>0</v>
      </c>
      <c r="F294" t="str">
        <f t="shared" ca="1" si="24"/>
        <v/>
      </c>
    </row>
    <row r="295" spans="1:6" x14ac:dyDescent="0.25">
      <c r="A295">
        <f t="shared" ca="1" si="23"/>
        <v>0</v>
      </c>
      <c r="F295" t="str">
        <f t="shared" ca="1" si="24"/>
        <v/>
      </c>
    </row>
    <row r="296" spans="1:6" x14ac:dyDescent="0.25">
      <c r="A296">
        <f t="shared" ca="1" si="23"/>
        <v>0</v>
      </c>
      <c r="F296" t="str">
        <f t="shared" ca="1" si="24"/>
        <v/>
      </c>
    </row>
    <row r="297" spans="1:6" x14ac:dyDescent="0.25">
      <c r="A297">
        <f t="shared" ca="1" si="23"/>
        <v>0</v>
      </c>
      <c r="F297" t="str">
        <f t="shared" ca="1" si="24"/>
        <v/>
      </c>
    </row>
    <row r="298" spans="1:6" x14ac:dyDescent="0.25">
      <c r="A298">
        <f t="shared" ca="1" si="23"/>
        <v>0</v>
      </c>
      <c r="F298" t="str">
        <f t="shared" ca="1" si="24"/>
        <v/>
      </c>
    </row>
    <row r="299" spans="1:6" x14ac:dyDescent="0.25">
      <c r="A299">
        <f t="shared" ca="1" si="23"/>
        <v>0</v>
      </c>
      <c r="F299" t="str">
        <f t="shared" ca="1" si="24"/>
        <v/>
      </c>
    </row>
    <row r="300" spans="1:6" x14ac:dyDescent="0.25">
      <c r="A300">
        <f t="shared" ca="1" si="23"/>
        <v>0</v>
      </c>
      <c r="F300" t="str">
        <f t="shared" ca="1" si="24"/>
        <v/>
      </c>
    </row>
    <row r="301" spans="1:6" x14ac:dyDescent="0.25">
      <c r="A301">
        <f t="shared" ca="1" si="23"/>
        <v>0</v>
      </c>
      <c r="F301" t="str">
        <f t="shared" ca="1" si="24"/>
        <v/>
      </c>
    </row>
    <row r="302" spans="1:6" x14ac:dyDescent="0.25">
      <c r="A302">
        <f t="shared" ca="1" si="23"/>
        <v>0</v>
      </c>
      <c r="F302" t="str">
        <f t="shared" ca="1" si="24"/>
        <v/>
      </c>
    </row>
    <row r="303" spans="1:6" x14ac:dyDescent="0.25">
      <c r="A303">
        <f t="shared" ca="1" si="23"/>
        <v>0</v>
      </c>
      <c r="F303" t="str">
        <f t="shared" ca="1" si="24"/>
        <v/>
      </c>
    </row>
    <row r="304" spans="1:6" x14ac:dyDescent="0.25">
      <c r="A304">
        <f t="shared" ca="1" si="23"/>
        <v>0</v>
      </c>
      <c r="F304" t="str">
        <f t="shared" ca="1" si="24"/>
        <v/>
      </c>
    </row>
    <row r="305" spans="1:6" x14ac:dyDescent="0.25">
      <c r="A305">
        <f t="shared" ca="1" si="23"/>
        <v>0</v>
      </c>
      <c r="F305" t="str">
        <f t="shared" ca="1" si="24"/>
        <v/>
      </c>
    </row>
    <row r="306" spans="1:6" x14ac:dyDescent="0.25">
      <c r="A306">
        <f t="shared" ca="1" si="23"/>
        <v>0</v>
      </c>
      <c r="F306" t="str">
        <f t="shared" ca="1" si="24"/>
        <v/>
      </c>
    </row>
    <row r="307" spans="1:6" x14ac:dyDescent="0.25">
      <c r="A307">
        <f t="shared" ca="1" si="23"/>
        <v>0</v>
      </c>
      <c r="F307" t="str">
        <f t="shared" ca="1" si="24"/>
        <v/>
      </c>
    </row>
    <row r="308" spans="1:6" x14ac:dyDescent="0.25">
      <c r="A308">
        <f t="shared" ca="1" si="23"/>
        <v>0</v>
      </c>
      <c r="F308" t="str">
        <f t="shared" ca="1" si="24"/>
        <v/>
      </c>
    </row>
    <row r="309" spans="1:6" x14ac:dyDescent="0.25">
      <c r="A309">
        <f t="shared" ca="1" si="23"/>
        <v>0</v>
      </c>
      <c r="F309" t="str">
        <f t="shared" ca="1" si="24"/>
        <v/>
      </c>
    </row>
    <row r="310" spans="1:6" x14ac:dyDescent="0.25">
      <c r="A310">
        <f t="shared" ca="1" si="23"/>
        <v>0</v>
      </c>
      <c r="F310" t="str">
        <f t="shared" ca="1" si="24"/>
        <v/>
      </c>
    </row>
    <row r="311" spans="1:6" x14ac:dyDescent="0.25">
      <c r="A311">
        <f t="shared" ca="1" si="23"/>
        <v>0</v>
      </c>
      <c r="F311" t="str">
        <f t="shared" ca="1" si="24"/>
        <v/>
      </c>
    </row>
    <row r="312" spans="1:6" x14ac:dyDescent="0.25">
      <c r="A312">
        <f t="shared" ca="1" si="23"/>
        <v>0</v>
      </c>
      <c r="F312" t="str">
        <f t="shared" ca="1" si="24"/>
        <v/>
      </c>
    </row>
    <row r="313" spans="1:6" x14ac:dyDescent="0.25">
      <c r="A313">
        <f t="shared" ca="1" si="23"/>
        <v>0</v>
      </c>
      <c r="F313" t="str">
        <f t="shared" ca="1" si="24"/>
        <v/>
      </c>
    </row>
    <row r="314" spans="1:6" x14ac:dyDescent="0.25">
      <c r="A314">
        <f t="shared" ca="1" si="23"/>
        <v>0</v>
      </c>
      <c r="F314" t="str">
        <f t="shared" ca="1" si="24"/>
        <v/>
      </c>
    </row>
    <row r="315" spans="1:6" x14ac:dyDescent="0.25">
      <c r="A315">
        <f t="shared" ca="1" si="23"/>
        <v>0</v>
      </c>
      <c r="F315" t="str">
        <f t="shared" ca="1" si="24"/>
        <v/>
      </c>
    </row>
    <row r="316" spans="1:6" x14ac:dyDescent="0.25">
      <c r="A316">
        <f t="shared" ca="1" si="23"/>
        <v>0</v>
      </c>
      <c r="F316" t="str">
        <f t="shared" ca="1" si="24"/>
        <v/>
      </c>
    </row>
    <row r="317" spans="1:6" x14ac:dyDescent="0.25">
      <c r="A317">
        <f t="shared" ca="1" si="23"/>
        <v>0</v>
      </c>
      <c r="F317" t="str">
        <f t="shared" ca="1" si="24"/>
        <v/>
      </c>
    </row>
    <row r="318" spans="1:6" x14ac:dyDescent="0.25">
      <c r="A318">
        <f t="shared" ca="1" si="23"/>
        <v>0</v>
      </c>
      <c r="F318" t="str">
        <f t="shared" ca="1" si="24"/>
        <v/>
      </c>
    </row>
    <row r="319" spans="1:6" x14ac:dyDescent="0.25">
      <c r="A319">
        <f t="shared" ca="1" si="23"/>
        <v>0</v>
      </c>
      <c r="F319" t="str">
        <f t="shared" ca="1" si="24"/>
        <v/>
      </c>
    </row>
    <row r="320" spans="1:6" x14ac:dyDescent="0.25">
      <c r="A320">
        <f t="shared" ca="1" si="23"/>
        <v>0</v>
      </c>
      <c r="F320" t="str">
        <f t="shared" ca="1" si="24"/>
        <v/>
      </c>
    </row>
    <row r="321" spans="1:6" x14ac:dyDescent="0.25">
      <c r="A321">
        <f t="shared" ca="1" si="23"/>
        <v>0</v>
      </c>
      <c r="F321" t="str">
        <f t="shared" ca="1" si="24"/>
        <v/>
      </c>
    </row>
    <row r="322" spans="1:6" x14ac:dyDescent="0.25">
      <c r="A322">
        <f t="shared" ref="A322:A385" ca="1" si="25">IF(RAND()&lt;$B$1,1,0)</f>
        <v>0</v>
      </c>
      <c r="F322" t="str">
        <f t="shared" ref="F322:F385" ca="1" si="26">IF(ROW()&lt;1000/$B$5+1,SUM(OFFSET($A$1,(ROW()-1)*$B$5,0,$B$5,1)),"")</f>
        <v/>
      </c>
    </row>
    <row r="323" spans="1:6" x14ac:dyDescent="0.25">
      <c r="A323">
        <f t="shared" ca="1" si="25"/>
        <v>0</v>
      </c>
      <c r="F323" t="str">
        <f t="shared" ca="1" si="26"/>
        <v/>
      </c>
    </row>
    <row r="324" spans="1:6" x14ac:dyDescent="0.25">
      <c r="A324">
        <f t="shared" ca="1" si="25"/>
        <v>0</v>
      </c>
      <c r="F324" t="str">
        <f t="shared" ca="1" si="26"/>
        <v/>
      </c>
    </row>
    <row r="325" spans="1:6" x14ac:dyDescent="0.25">
      <c r="A325">
        <f t="shared" ca="1" si="25"/>
        <v>0</v>
      </c>
      <c r="F325" t="str">
        <f t="shared" ca="1" si="26"/>
        <v/>
      </c>
    </row>
    <row r="326" spans="1:6" x14ac:dyDescent="0.25">
      <c r="A326">
        <f t="shared" ca="1" si="25"/>
        <v>0</v>
      </c>
      <c r="F326" t="str">
        <f t="shared" ca="1" si="26"/>
        <v/>
      </c>
    </row>
    <row r="327" spans="1:6" x14ac:dyDescent="0.25">
      <c r="A327">
        <f t="shared" ca="1" si="25"/>
        <v>0</v>
      </c>
      <c r="F327" t="str">
        <f t="shared" ca="1" si="26"/>
        <v/>
      </c>
    </row>
    <row r="328" spans="1:6" x14ac:dyDescent="0.25">
      <c r="A328">
        <f t="shared" ca="1" si="25"/>
        <v>0</v>
      </c>
      <c r="F328" t="str">
        <f t="shared" ca="1" si="26"/>
        <v/>
      </c>
    </row>
    <row r="329" spans="1:6" x14ac:dyDescent="0.25">
      <c r="A329">
        <f t="shared" ca="1" si="25"/>
        <v>0</v>
      </c>
      <c r="F329" t="str">
        <f t="shared" ca="1" si="26"/>
        <v/>
      </c>
    </row>
    <row r="330" spans="1:6" x14ac:dyDescent="0.25">
      <c r="A330">
        <f t="shared" ca="1" si="25"/>
        <v>0</v>
      </c>
      <c r="F330" t="str">
        <f t="shared" ca="1" si="26"/>
        <v/>
      </c>
    </row>
    <row r="331" spans="1:6" x14ac:dyDescent="0.25">
      <c r="A331">
        <f t="shared" ca="1" si="25"/>
        <v>0</v>
      </c>
      <c r="F331" t="str">
        <f t="shared" ca="1" si="26"/>
        <v/>
      </c>
    </row>
    <row r="332" spans="1:6" x14ac:dyDescent="0.25">
      <c r="A332">
        <f t="shared" ca="1" si="25"/>
        <v>0</v>
      </c>
      <c r="F332" t="str">
        <f t="shared" ca="1" si="26"/>
        <v/>
      </c>
    </row>
    <row r="333" spans="1:6" x14ac:dyDescent="0.25">
      <c r="A333">
        <f t="shared" ca="1" si="25"/>
        <v>0</v>
      </c>
      <c r="F333" t="str">
        <f t="shared" ca="1" si="26"/>
        <v/>
      </c>
    </row>
    <row r="334" spans="1:6" x14ac:dyDescent="0.25">
      <c r="A334">
        <f t="shared" ca="1" si="25"/>
        <v>0</v>
      </c>
      <c r="F334" t="str">
        <f t="shared" ca="1" si="26"/>
        <v/>
      </c>
    </row>
    <row r="335" spans="1:6" x14ac:dyDescent="0.25">
      <c r="A335">
        <f t="shared" ca="1" si="25"/>
        <v>0</v>
      </c>
      <c r="F335" t="str">
        <f t="shared" ca="1" si="26"/>
        <v/>
      </c>
    </row>
    <row r="336" spans="1:6" x14ac:dyDescent="0.25">
      <c r="A336">
        <f t="shared" ca="1" si="25"/>
        <v>0</v>
      </c>
      <c r="F336" t="str">
        <f t="shared" ca="1" si="26"/>
        <v/>
      </c>
    </row>
    <row r="337" spans="1:6" x14ac:dyDescent="0.25">
      <c r="A337">
        <f t="shared" ca="1" si="25"/>
        <v>0</v>
      </c>
      <c r="F337" t="str">
        <f t="shared" ca="1" si="26"/>
        <v/>
      </c>
    </row>
    <row r="338" spans="1:6" x14ac:dyDescent="0.25">
      <c r="A338">
        <f t="shared" ca="1" si="25"/>
        <v>0</v>
      </c>
      <c r="F338" t="str">
        <f t="shared" ca="1" si="26"/>
        <v/>
      </c>
    </row>
    <row r="339" spans="1:6" x14ac:dyDescent="0.25">
      <c r="A339">
        <f t="shared" ca="1" si="25"/>
        <v>0</v>
      </c>
      <c r="F339" t="str">
        <f t="shared" ca="1" si="26"/>
        <v/>
      </c>
    </row>
    <row r="340" spans="1:6" x14ac:dyDescent="0.25">
      <c r="A340">
        <f t="shared" ca="1" si="25"/>
        <v>0</v>
      </c>
      <c r="F340" t="str">
        <f t="shared" ca="1" si="26"/>
        <v/>
      </c>
    </row>
    <row r="341" spans="1:6" x14ac:dyDescent="0.25">
      <c r="A341">
        <f t="shared" ca="1" si="25"/>
        <v>0</v>
      </c>
      <c r="F341" t="str">
        <f t="shared" ca="1" si="26"/>
        <v/>
      </c>
    </row>
    <row r="342" spans="1:6" x14ac:dyDescent="0.25">
      <c r="A342">
        <f t="shared" ca="1" si="25"/>
        <v>0</v>
      </c>
      <c r="F342" t="str">
        <f t="shared" ca="1" si="26"/>
        <v/>
      </c>
    </row>
    <row r="343" spans="1:6" x14ac:dyDescent="0.25">
      <c r="A343">
        <f t="shared" ca="1" si="25"/>
        <v>0</v>
      </c>
      <c r="F343" t="str">
        <f t="shared" ca="1" si="26"/>
        <v/>
      </c>
    </row>
    <row r="344" spans="1:6" x14ac:dyDescent="0.25">
      <c r="A344">
        <f t="shared" ca="1" si="25"/>
        <v>0</v>
      </c>
      <c r="F344" t="str">
        <f t="shared" ca="1" si="26"/>
        <v/>
      </c>
    </row>
    <row r="345" spans="1:6" x14ac:dyDescent="0.25">
      <c r="A345">
        <f t="shared" ca="1" si="25"/>
        <v>0</v>
      </c>
      <c r="F345" t="str">
        <f t="shared" ca="1" si="26"/>
        <v/>
      </c>
    </row>
    <row r="346" spans="1:6" x14ac:dyDescent="0.25">
      <c r="A346">
        <f t="shared" ca="1" si="25"/>
        <v>0</v>
      </c>
      <c r="F346" t="str">
        <f t="shared" ca="1" si="26"/>
        <v/>
      </c>
    </row>
    <row r="347" spans="1:6" x14ac:dyDescent="0.25">
      <c r="A347">
        <f t="shared" ca="1" si="25"/>
        <v>0</v>
      </c>
      <c r="F347" t="str">
        <f t="shared" ca="1" si="26"/>
        <v/>
      </c>
    </row>
    <row r="348" spans="1:6" x14ac:dyDescent="0.25">
      <c r="A348">
        <f t="shared" ca="1" si="25"/>
        <v>0</v>
      </c>
      <c r="F348" t="str">
        <f t="shared" ca="1" si="26"/>
        <v/>
      </c>
    </row>
    <row r="349" spans="1:6" x14ac:dyDescent="0.25">
      <c r="A349">
        <f t="shared" ca="1" si="25"/>
        <v>0</v>
      </c>
      <c r="F349" t="str">
        <f t="shared" ca="1" si="26"/>
        <v/>
      </c>
    </row>
    <row r="350" spans="1:6" x14ac:dyDescent="0.25">
      <c r="A350">
        <f t="shared" ca="1" si="25"/>
        <v>0</v>
      </c>
      <c r="F350" t="str">
        <f t="shared" ca="1" si="26"/>
        <v/>
      </c>
    </row>
    <row r="351" spans="1:6" x14ac:dyDescent="0.25">
      <c r="A351">
        <f t="shared" ca="1" si="25"/>
        <v>0</v>
      </c>
      <c r="F351" t="str">
        <f t="shared" ca="1" si="26"/>
        <v/>
      </c>
    </row>
    <row r="352" spans="1:6" x14ac:dyDescent="0.25">
      <c r="A352">
        <f t="shared" ca="1" si="25"/>
        <v>0</v>
      </c>
      <c r="F352" t="str">
        <f t="shared" ca="1" si="26"/>
        <v/>
      </c>
    </row>
    <row r="353" spans="1:6" x14ac:dyDescent="0.25">
      <c r="A353">
        <f t="shared" ca="1" si="25"/>
        <v>0</v>
      </c>
      <c r="F353" t="str">
        <f t="shared" ca="1" si="26"/>
        <v/>
      </c>
    </row>
    <row r="354" spans="1:6" x14ac:dyDescent="0.25">
      <c r="A354">
        <f t="shared" ca="1" si="25"/>
        <v>0</v>
      </c>
      <c r="F354" t="str">
        <f t="shared" ca="1" si="26"/>
        <v/>
      </c>
    </row>
    <row r="355" spans="1:6" x14ac:dyDescent="0.25">
      <c r="A355">
        <f t="shared" ca="1" si="25"/>
        <v>0</v>
      </c>
      <c r="F355" t="str">
        <f t="shared" ca="1" si="26"/>
        <v/>
      </c>
    </row>
    <row r="356" spans="1:6" x14ac:dyDescent="0.25">
      <c r="A356">
        <f t="shared" ca="1" si="25"/>
        <v>0</v>
      </c>
      <c r="F356" t="str">
        <f t="shared" ca="1" si="26"/>
        <v/>
      </c>
    </row>
    <row r="357" spans="1:6" x14ac:dyDescent="0.25">
      <c r="A357">
        <f t="shared" ca="1" si="25"/>
        <v>0</v>
      </c>
      <c r="F357" t="str">
        <f t="shared" ca="1" si="26"/>
        <v/>
      </c>
    </row>
    <row r="358" spans="1:6" x14ac:dyDescent="0.25">
      <c r="A358">
        <f t="shared" ca="1" si="25"/>
        <v>0</v>
      </c>
      <c r="F358" t="str">
        <f t="shared" ca="1" si="26"/>
        <v/>
      </c>
    </row>
    <row r="359" spans="1:6" x14ac:dyDescent="0.25">
      <c r="A359">
        <f t="shared" ca="1" si="25"/>
        <v>0</v>
      </c>
      <c r="F359" t="str">
        <f t="shared" ca="1" si="26"/>
        <v/>
      </c>
    </row>
    <row r="360" spans="1:6" x14ac:dyDescent="0.25">
      <c r="A360">
        <f t="shared" ca="1" si="25"/>
        <v>0</v>
      </c>
      <c r="F360" t="str">
        <f t="shared" ca="1" si="26"/>
        <v/>
      </c>
    </row>
    <row r="361" spans="1:6" x14ac:dyDescent="0.25">
      <c r="A361">
        <f t="shared" ca="1" si="25"/>
        <v>0</v>
      </c>
      <c r="F361" t="str">
        <f t="shared" ca="1" si="26"/>
        <v/>
      </c>
    </row>
    <row r="362" spans="1:6" x14ac:dyDescent="0.25">
      <c r="A362">
        <f t="shared" ca="1" si="25"/>
        <v>0</v>
      </c>
      <c r="F362" t="str">
        <f t="shared" ca="1" si="26"/>
        <v/>
      </c>
    </row>
    <row r="363" spans="1:6" x14ac:dyDescent="0.25">
      <c r="A363">
        <f t="shared" ca="1" si="25"/>
        <v>0</v>
      </c>
      <c r="F363" t="str">
        <f t="shared" ca="1" si="26"/>
        <v/>
      </c>
    </row>
    <row r="364" spans="1:6" x14ac:dyDescent="0.25">
      <c r="A364">
        <f t="shared" ca="1" si="25"/>
        <v>0</v>
      </c>
      <c r="F364" t="str">
        <f t="shared" ca="1" si="26"/>
        <v/>
      </c>
    </row>
    <row r="365" spans="1:6" x14ac:dyDescent="0.25">
      <c r="A365">
        <f t="shared" ca="1" si="25"/>
        <v>0</v>
      </c>
      <c r="F365" t="str">
        <f t="shared" ca="1" si="26"/>
        <v/>
      </c>
    </row>
    <row r="366" spans="1:6" x14ac:dyDescent="0.25">
      <c r="A366">
        <f t="shared" ca="1" si="25"/>
        <v>0</v>
      </c>
      <c r="F366" t="str">
        <f t="shared" ca="1" si="26"/>
        <v/>
      </c>
    </row>
    <row r="367" spans="1:6" x14ac:dyDescent="0.25">
      <c r="A367">
        <f t="shared" ca="1" si="25"/>
        <v>0</v>
      </c>
      <c r="F367" t="str">
        <f t="shared" ca="1" si="26"/>
        <v/>
      </c>
    </row>
    <row r="368" spans="1:6" x14ac:dyDescent="0.25">
      <c r="A368">
        <f t="shared" ca="1" si="25"/>
        <v>0</v>
      </c>
      <c r="F368" t="str">
        <f t="shared" ca="1" si="26"/>
        <v/>
      </c>
    </row>
    <row r="369" spans="1:6" x14ac:dyDescent="0.25">
      <c r="A369">
        <f t="shared" ca="1" si="25"/>
        <v>0</v>
      </c>
      <c r="F369" t="str">
        <f t="shared" ca="1" si="26"/>
        <v/>
      </c>
    </row>
    <row r="370" spans="1:6" x14ac:dyDescent="0.25">
      <c r="A370">
        <f t="shared" ca="1" si="25"/>
        <v>0</v>
      </c>
      <c r="F370" t="str">
        <f t="shared" ca="1" si="26"/>
        <v/>
      </c>
    </row>
    <row r="371" spans="1:6" x14ac:dyDescent="0.25">
      <c r="A371">
        <f t="shared" ca="1" si="25"/>
        <v>0</v>
      </c>
      <c r="F371" t="str">
        <f t="shared" ca="1" si="26"/>
        <v/>
      </c>
    </row>
    <row r="372" spans="1:6" x14ac:dyDescent="0.25">
      <c r="A372">
        <f t="shared" ca="1" si="25"/>
        <v>0</v>
      </c>
      <c r="F372" t="str">
        <f t="shared" ca="1" si="26"/>
        <v/>
      </c>
    </row>
    <row r="373" spans="1:6" x14ac:dyDescent="0.25">
      <c r="A373">
        <f t="shared" ca="1" si="25"/>
        <v>0</v>
      </c>
      <c r="F373" t="str">
        <f t="shared" ca="1" si="26"/>
        <v/>
      </c>
    </row>
    <row r="374" spans="1:6" x14ac:dyDescent="0.25">
      <c r="A374">
        <f t="shared" ca="1" si="25"/>
        <v>0</v>
      </c>
      <c r="F374" t="str">
        <f t="shared" ca="1" si="26"/>
        <v/>
      </c>
    </row>
    <row r="375" spans="1:6" x14ac:dyDescent="0.25">
      <c r="A375">
        <f t="shared" ca="1" si="25"/>
        <v>0</v>
      </c>
      <c r="F375" t="str">
        <f t="shared" ca="1" si="26"/>
        <v/>
      </c>
    </row>
    <row r="376" spans="1:6" x14ac:dyDescent="0.25">
      <c r="A376">
        <f t="shared" ca="1" si="25"/>
        <v>0</v>
      </c>
      <c r="F376" t="str">
        <f t="shared" ca="1" si="26"/>
        <v/>
      </c>
    </row>
    <row r="377" spans="1:6" x14ac:dyDescent="0.25">
      <c r="A377">
        <f t="shared" ca="1" si="25"/>
        <v>0</v>
      </c>
      <c r="F377" t="str">
        <f t="shared" ca="1" si="26"/>
        <v/>
      </c>
    </row>
    <row r="378" spans="1:6" x14ac:dyDescent="0.25">
      <c r="A378">
        <f t="shared" ca="1" si="25"/>
        <v>0</v>
      </c>
      <c r="F378" t="str">
        <f t="shared" ca="1" si="26"/>
        <v/>
      </c>
    </row>
    <row r="379" spans="1:6" x14ac:dyDescent="0.25">
      <c r="A379">
        <f t="shared" ca="1" si="25"/>
        <v>0</v>
      </c>
      <c r="F379" t="str">
        <f t="shared" ca="1" si="26"/>
        <v/>
      </c>
    </row>
    <row r="380" spans="1:6" x14ac:dyDescent="0.25">
      <c r="A380">
        <f t="shared" ca="1" si="25"/>
        <v>0</v>
      </c>
      <c r="F380" t="str">
        <f t="shared" ca="1" si="26"/>
        <v/>
      </c>
    </row>
    <row r="381" spans="1:6" x14ac:dyDescent="0.25">
      <c r="A381">
        <f t="shared" ca="1" si="25"/>
        <v>0</v>
      </c>
      <c r="F381" t="str">
        <f t="shared" ca="1" si="26"/>
        <v/>
      </c>
    </row>
    <row r="382" spans="1:6" x14ac:dyDescent="0.25">
      <c r="A382">
        <f t="shared" ca="1" si="25"/>
        <v>0</v>
      </c>
      <c r="F382" t="str">
        <f t="shared" ca="1" si="26"/>
        <v/>
      </c>
    </row>
    <row r="383" spans="1:6" x14ac:dyDescent="0.25">
      <c r="A383">
        <f t="shared" ca="1" si="25"/>
        <v>0</v>
      </c>
      <c r="F383" t="str">
        <f t="shared" ca="1" si="26"/>
        <v/>
      </c>
    </row>
    <row r="384" spans="1:6" x14ac:dyDescent="0.25">
      <c r="A384">
        <f t="shared" ca="1" si="25"/>
        <v>0</v>
      </c>
      <c r="F384" t="str">
        <f t="shared" ca="1" si="26"/>
        <v/>
      </c>
    </row>
    <row r="385" spans="1:6" x14ac:dyDescent="0.25">
      <c r="A385">
        <f t="shared" ca="1" si="25"/>
        <v>0</v>
      </c>
      <c r="F385" t="str">
        <f t="shared" ca="1" si="26"/>
        <v/>
      </c>
    </row>
    <row r="386" spans="1:6" x14ac:dyDescent="0.25">
      <c r="A386">
        <f t="shared" ref="A386:A449" ca="1" si="27">IF(RAND()&lt;$B$1,1,0)</f>
        <v>0</v>
      </c>
      <c r="F386" t="str">
        <f t="shared" ref="F386:F449" ca="1" si="28">IF(ROW()&lt;1000/$B$5+1,SUM(OFFSET($A$1,(ROW()-1)*$B$5,0,$B$5,1)),"")</f>
        <v/>
      </c>
    </row>
    <row r="387" spans="1:6" x14ac:dyDescent="0.25">
      <c r="A387">
        <f t="shared" ca="1" si="27"/>
        <v>0</v>
      </c>
      <c r="F387" t="str">
        <f t="shared" ca="1" si="28"/>
        <v/>
      </c>
    </row>
    <row r="388" spans="1:6" x14ac:dyDescent="0.25">
      <c r="A388">
        <f t="shared" ca="1" si="27"/>
        <v>0</v>
      </c>
      <c r="F388" t="str">
        <f t="shared" ca="1" si="28"/>
        <v/>
      </c>
    </row>
    <row r="389" spans="1:6" x14ac:dyDescent="0.25">
      <c r="A389">
        <f t="shared" ca="1" si="27"/>
        <v>0</v>
      </c>
      <c r="F389" t="str">
        <f t="shared" ca="1" si="28"/>
        <v/>
      </c>
    </row>
    <row r="390" spans="1:6" x14ac:dyDescent="0.25">
      <c r="A390">
        <f t="shared" ca="1" si="27"/>
        <v>0</v>
      </c>
      <c r="F390" t="str">
        <f t="shared" ca="1" si="28"/>
        <v/>
      </c>
    </row>
    <row r="391" spans="1:6" x14ac:dyDescent="0.25">
      <c r="A391">
        <f t="shared" ca="1" si="27"/>
        <v>0</v>
      </c>
      <c r="F391" t="str">
        <f t="shared" ca="1" si="28"/>
        <v/>
      </c>
    </row>
    <row r="392" spans="1:6" x14ac:dyDescent="0.25">
      <c r="A392">
        <f t="shared" ca="1" si="27"/>
        <v>0</v>
      </c>
      <c r="F392" t="str">
        <f t="shared" ca="1" si="28"/>
        <v/>
      </c>
    </row>
    <row r="393" spans="1:6" x14ac:dyDescent="0.25">
      <c r="A393">
        <f t="shared" ca="1" si="27"/>
        <v>0</v>
      </c>
      <c r="F393" t="str">
        <f t="shared" ca="1" si="28"/>
        <v/>
      </c>
    </row>
    <row r="394" spans="1:6" x14ac:dyDescent="0.25">
      <c r="A394">
        <f t="shared" ca="1" si="27"/>
        <v>0</v>
      </c>
      <c r="F394" t="str">
        <f t="shared" ca="1" si="28"/>
        <v/>
      </c>
    </row>
    <row r="395" spans="1:6" x14ac:dyDescent="0.25">
      <c r="A395">
        <f t="shared" ca="1" si="27"/>
        <v>0</v>
      </c>
      <c r="F395" t="str">
        <f t="shared" ca="1" si="28"/>
        <v/>
      </c>
    </row>
    <row r="396" spans="1:6" x14ac:dyDescent="0.25">
      <c r="A396">
        <f t="shared" ca="1" si="27"/>
        <v>0</v>
      </c>
      <c r="F396" t="str">
        <f t="shared" ca="1" si="28"/>
        <v/>
      </c>
    </row>
    <row r="397" spans="1:6" x14ac:dyDescent="0.25">
      <c r="A397">
        <f t="shared" ca="1" si="27"/>
        <v>0</v>
      </c>
      <c r="F397" t="str">
        <f t="shared" ca="1" si="28"/>
        <v/>
      </c>
    </row>
    <row r="398" spans="1:6" x14ac:dyDescent="0.25">
      <c r="A398">
        <f t="shared" ca="1" si="27"/>
        <v>0</v>
      </c>
      <c r="F398" t="str">
        <f t="shared" ca="1" si="28"/>
        <v/>
      </c>
    </row>
    <row r="399" spans="1:6" x14ac:dyDescent="0.25">
      <c r="A399">
        <f t="shared" ca="1" si="27"/>
        <v>0</v>
      </c>
      <c r="F399" t="str">
        <f t="shared" ca="1" si="28"/>
        <v/>
      </c>
    </row>
    <row r="400" spans="1:6" x14ac:dyDescent="0.25">
      <c r="A400">
        <f t="shared" ca="1" si="27"/>
        <v>0</v>
      </c>
      <c r="F400" t="str">
        <f t="shared" ca="1" si="28"/>
        <v/>
      </c>
    </row>
    <row r="401" spans="1:6" x14ac:dyDescent="0.25">
      <c r="A401">
        <f t="shared" ca="1" si="27"/>
        <v>0</v>
      </c>
      <c r="F401" t="str">
        <f t="shared" ca="1" si="28"/>
        <v/>
      </c>
    </row>
    <row r="402" spans="1:6" x14ac:dyDescent="0.25">
      <c r="A402">
        <f t="shared" ca="1" si="27"/>
        <v>0</v>
      </c>
      <c r="F402" t="str">
        <f t="shared" ca="1" si="28"/>
        <v/>
      </c>
    </row>
    <row r="403" spans="1:6" x14ac:dyDescent="0.25">
      <c r="A403">
        <f t="shared" ca="1" si="27"/>
        <v>0</v>
      </c>
      <c r="F403" t="str">
        <f t="shared" ca="1" si="28"/>
        <v/>
      </c>
    </row>
    <row r="404" spans="1:6" x14ac:dyDescent="0.25">
      <c r="A404">
        <f t="shared" ca="1" si="27"/>
        <v>0</v>
      </c>
      <c r="F404" t="str">
        <f t="shared" ca="1" si="28"/>
        <v/>
      </c>
    </row>
    <row r="405" spans="1:6" x14ac:dyDescent="0.25">
      <c r="A405">
        <f t="shared" ca="1" si="27"/>
        <v>0</v>
      </c>
      <c r="F405" t="str">
        <f t="shared" ca="1" si="28"/>
        <v/>
      </c>
    </row>
    <row r="406" spans="1:6" x14ac:dyDescent="0.25">
      <c r="A406">
        <f t="shared" ca="1" si="27"/>
        <v>0</v>
      </c>
      <c r="F406" t="str">
        <f t="shared" ca="1" si="28"/>
        <v/>
      </c>
    </row>
    <row r="407" spans="1:6" x14ac:dyDescent="0.25">
      <c r="A407">
        <f t="shared" ca="1" si="27"/>
        <v>0</v>
      </c>
      <c r="F407" t="str">
        <f t="shared" ca="1" si="28"/>
        <v/>
      </c>
    </row>
    <row r="408" spans="1:6" x14ac:dyDescent="0.25">
      <c r="A408">
        <f t="shared" ca="1" si="27"/>
        <v>0</v>
      </c>
      <c r="F408" t="str">
        <f t="shared" ca="1" si="28"/>
        <v/>
      </c>
    </row>
    <row r="409" spans="1:6" x14ac:dyDescent="0.25">
      <c r="A409">
        <f t="shared" ca="1" si="27"/>
        <v>0</v>
      </c>
      <c r="F409" t="str">
        <f t="shared" ca="1" si="28"/>
        <v/>
      </c>
    </row>
    <row r="410" spans="1:6" x14ac:dyDescent="0.25">
      <c r="A410">
        <f t="shared" ca="1" si="27"/>
        <v>0</v>
      </c>
      <c r="F410" t="str">
        <f t="shared" ca="1" si="28"/>
        <v/>
      </c>
    </row>
    <row r="411" spans="1:6" x14ac:dyDescent="0.25">
      <c r="A411">
        <f t="shared" ca="1" si="27"/>
        <v>0</v>
      </c>
      <c r="F411" t="str">
        <f t="shared" ca="1" si="28"/>
        <v/>
      </c>
    </row>
    <row r="412" spans="1:6" x14ac:dyDescent="0.25">
      <c r="A412">
        <f t="shared" ca="1" si="27"/>
        <v>0</v>
      </c>
      <c r="F412" t="str">
        <f t="shared" ca="1" si="28"/>
        <v/>
      </c>
    </row>
    <row r="413" spans="1:6" x14ac:dyDescent="0.25">
      <c r="A413">
        <f t="shared" ca="1" si="27"/>
        <v>0</v>
      </c>
      <c r="F413" t="str">
        <f t="shared" ca="1" si="28"/>
        <v/>
      </c>
    </row>
    <row r="414" spans="1:6" x14ac:dyDescent="0.25">
      <c r="A414">
        <f t="shared" ca="1" si="27"/>
        <v>0</v>
      </c>
      <c r="F414" t="str">
        <f t="shared" ca="1" si="28"/>
        <v/>
      </c>
    </row>
    <row r="415" spans="1:6" x14ac:dyDescent="0.25">
      <c r="A415">
        <f t="shared" ca="1" si="27"/>
        <v>0</v>
      </c>
      <c r="F415" t="str">
        <f t="shared" ca="1" si="28"/>
        <v/>
      </c>
    </row>
    <row r="416" spans="1:6" x14ac:dyDescent="0.25">
      <c r="A416">
        <f t="shared" ca="1" si="27"/>
        <v>0</v>
      </c>
      <c r="F416" t="str">
        <f t="shared" ca="1" si="28"/>
        <v/>
      </c>
    </row>
    <row r="417" spans="1:6" x14ac:dyDescent="0.25">
      <c r="A417">
        <f t="shared" ca="1" si="27"/>
        <v>0</v>
      </c>
      <c r="F417" t="str">
        <f t="shared" ca="1" si="28"/>
        <v/>
      </c>
    </row>
    <row r="418" spans="1:6" x14ac:dyDescent="0.25">
      <c r="A418">
        <f t="shared" ca="1" si="27"/>
        <v>0</v>
      </c>
      <c r="F418" t="str">
        <f t="shared" ca="1" si="28"/>
        <v/>
      </c>
    </row>
    <row r="419" spans="1:6" x14ac:dyDescent="0.25">
      <c r="A419">
        <f t="shared" ca="1" si="27"/>
        <v>0</v>
      </c>
      <c r="F419" t="str">
        <f t="shared" ca="1" si="28"/>
        <v/>
      </c>
    </row>
    <row r="420" spans="1:6" x14ac:dyDescent="0.25">
      <c r="A420">
        <f t="shared" ca="1" si="27"/>
        <v>0</v>
      </c>
      <c r="F420" t="str">
        <f t="shared" ca="1" si="28"/>
        <v/>
      </c>
    </row>
    <row r="421" spans="1:6" x14ac:dyDescent="0.25">
      <c r="A421">
        <f t="shared" ca="1" si="27"/>
        <v>0</v>
      </c>
      <c r="F421" t="str">
        <f t="shared" ca="1" si="28"/>
        <v/>
      </c>
    </row>
    <row r="422" spans="1:6" x14ac:dyDescent="0.25">
      <c r="A422">
        <f t="shared" ca="1" si="27"/>
        <v>0</v>
      </c>
      <c r="F422" t="str">
        <f t="shared" ca="1" si="28"/>
        <v/>
      </c>
    </row>
    <row r="423" spans="1:6" x14ac:dyDescent="0.25">
      <c r="A423">
        <f t="shared" ca="1" si="27"/>
        <v>0</v>
      </c>
      <c r="F423" t="str">
        <f t="shared" ca="1" si="28"/>
        <v/>
      </c>
    </row>
    <row r="424" spans="1:6" x14ac:dyDescent="0.25">
      <c r="A424">
        <f t="shared" ca="1" si="27"/>
        <v>0</v>
      </c>
      <c r="F424" t="str">
        <f t="shared" ca="1" si="28"/>
        <v/>
      </c>
    </row>
    <row r="425" spans="1:6" x14ac:dyDescent="0.25">
      <c r="A425">
        <f t="shared" ca="1" si="27"/>
        <v>0</v>
      </c>
      <c r="F425" t="str">
        <f t="shared" ca="1" si="28"/>
        <v/>
      </c>
    </row>
    <row r="426" spans="1:6" x14ac:dyDescent="0.25">
      <c r="A426">
        <f t="shared" ca="1" si="27"/>
        <v>0</v>
      </c>
      <c r="F426" t="str">
        <f t="shared" ca="1" si="28"/>
        <v/>
      </c>
    </row>
    <row r="427" spans="1:6" x14ac:dyDescent="0.25">
      <c r="A427">
        <f t="shared" ca="1" si="27"/>
        <v>0</v>
      </c>
      <c r="F427" t="str">
        <f t="shared" ca="1" si="28"/>
        <v/>
      </c>
    </row>
    <row r="428" spans="1:6" x14ac:dyDescent="0.25">
      <c r="A428">
        <f t="shared" ca="1" si="27"/>
        <v>0</v>
      </c>
      <c r="F428" t="str">
        <f t="shared" ca="1" si="28"/>
        <v/>
      </c>
    </row>
    <row r="429" spans="1:6" x14ac:dyDescent="0.25">
      <c r="A429">
        <f t="shared" ca="1" si="27"/>
        <v>0</v>
      </c>
      <c r="F429" t="str">
        <f t="shared" ca="1" si="28"/>
        <v/>
      </c>
    </row>
    <row r="430" spans="1:6" x14ac:dyDescent="0.25">
      <c r="A430">
        <f t="shared" ca="1" si="27"/>
        <v>0</v>
      </c>
      <c r="F430" t="str">
        <f t="shared" ca="1" si="28"/>
        <v/>
      </c>
    </row>
    <row r="431" spans="1:6" x14ac:dyDescent="0.25">
      <c r="A431">
        <f t="shared" ca="1" si="27"/>
        <v>0</v>
      </c>
      <c r="F431" t="str">
        <f t="shared" ca="1" si="28"/>
        <v/>
      </c>
    </row>
    <row r="432" spans="1:6" x14ac:dyDescent="0.25">
      <c r="A432">
        <f t="shared" ca="1" si="27"/>
        <v>0</v>
      </c>
      <c r="F432" t="str">
        <f t="shared" ca="1" si="28"/>
        <v/>
      </c>
    </row>
    <row r="433" spans="1:6" x14ac:dyDescent="0.25">
      <c r="A433">
        <f t="shared" ca="1" si="27"/>
        <v>0</v>
      </c>
      <c r="F433" t="str">
        <f t="shared" ca="1" si="28"/>
        <v/>
      </c>
    </row>
    <row r="434" spans="1:6" x14ac:dyDescent="0.25">
      <c r="A434">
        <f t="shared" ca="1" si="27"/>
        <v>0</v>
      </c>
      <c r="F434" t="str">
        <f t="shared" ca="1" si="28"/>
        <v/>
      </c>
    </row>
    <row r="435" spans="1:6" x14ac:dyDescent="0.25">
      <c r="A435">
        <f t="shared" ca="1" si="27"/>
        <v>0</v>
      </c>
      <c r="F435" t="str">
        <f t="shared" ca="1" si="28"/>
        <v/>
      </c>
    </row>
    <row r="436" spans="1:6" x14ac:dyDescent="0.25">
      <c r="A436">
        <f t="shared" ca="1" si="27"/>
        <v>0</v>
      </c>
      <c r="F436" t="str">
        <f t="shared" ca="1" si="28"/>
        <v/>
      </c>
    </row>
    <row r="437" spans="1:6" x14ac:dyDescent="0.25">
      <c r="A437">
        <f t="shared" ca="1" si="27"/>
        <v>0</v>
      </c>
      <c r="F437" t="str">
        <f t="shared" ca="1" si="28"/>
        <v/>
      </c>
    </row>
    <row r="438" spans="1:6" x14ac:dyDescent="0.25">
      <c r="A438">
        <f t="shared" ca="1" si="27"/>
        <v>0</v>
      </c>
      <c r="F438" t="str">
        <f t="shared" ca="1" si="28"/>
        <v/>
      </c>
    </row>
    <row r="439" spans="1:6" x14ac:dyDescent="0.25">
      <c r="A439">
        <f t="shared" ca="1" si="27"/>
        <v>0</v>
      </c>
      <c r="F439" t="str">
        <f t="shared" ca="1" si="28"/>
        <v/>
      </c>
    </row>
    <row r="440" spans="1:6" x14ac:dyDescent="0.25">
      <c r="A440">
        <f t="shared" ca="1" si="27"/>
        <v>0</v>
      </c>
      <c r="F440" t="str">
        <f t="shared" ca="1" si="28"/>
        <v/>
      </c>
    </row>
    <row r="441" spans="1:6" x14ac:dyDescent="0.25">
      <c r="A441">
        <f t="shared" ca="1" si="27"/>
        <v>0</v>
      </c>
      <c r="F441" t="str">
        <f t="shared" ca="1" si="28"/>
        <v/>
      </c>
    </row>
    <row r="442" spans="1:6" x14ac:dyDescent="0.25">
      <c r="A442">
        <f t="shared" ca="1" si="27"/>
        <v>0</v>
      </c>
      <c r="F442" t="str">
        <f t="shared" ca="1" si="28"/>
        <v/>
      </c>
    </row>
    <row r="443" spans="1:6" x14ac:dyDescent="0.25">
      <c r="A443">
        <f t="shared" ca="1" si="27"/>
        <v>0</v>
      </c>
      <c r="F443" t="str">
        <f t="shared" ca="1" si="28"/>
        <v/>
      </c>
    </row>
    <row r="444" spans="1:6" x14ac:dyDescent="0.25">
      <c r="A444">
        <f t="shared" ca="1" si="27"/>
        <v>0</v>
      </c>
      <c r="F444" t="str">
        <f t="shared" ca="1" si="28"/>
        <v/>
      </c>
    </row>
    <row r="445" spans="1:6" x14ac:dyDescent="0.25">
      <c r="A445">
        <f t="shared" ca="1" si="27"/>
        <v>0</v>
      </c>
      <c r="F445" t="str">
        <f t="shared" ca="1" si="28"/>
        <v/>
      </c>
    </row>
    <row r="446" spans="1:6" x14ac:dyDescent="0.25">
      <c r="A446">
        <f t="shared" ca="1" si="27"/>
        <v>0</v>
      </c>
      <c r="F446" t="str">
        <f t="shared" ca="1" si="28"/>
        <v/>
      </c>
    </row>
    <row r="447" spans="1:6" x14ac:dyDescent="0.25">
      <c r="A447">
        <f t="shared" ca="1" si="27"/>
        <v>0</v>
      </c>
      <c r="F447" t="str">
        <f t="shared" ca="1" si="28"/>
        <v/>
      </c>
    </row>
    <row r="448" spans="1:6" x14ac:dyDescent="0.25">
      <c r="A448">
        <f t="shared" ca="1" si="27"/>
        <v>0</v>
      </c>
      <c r="F448" t="str">
        <f t="shared" ca="1" si="28"/>
        <v/>
      </c>
    </row>
    <row r="449" spans="1:6" x14ac:dyDescent="0.25">
      <c r="A449">
        <f t="shared" ca="1" si="27"/>
        <v>0</v>
      </c>
      <c r="F449" t="str">
        <f t="shared" ca="1" si="28"/>
        <v/>
      </c>
    </row>
    <row r="450" spans="1:6" x14ac:dyDescent="0.25">
      <c r="A450">
        <f t="shared" ref="A450:A513" ca="1" si="29">IF(RAND()&lt;$B$1,1,0)</f>
        <v>0</v>
      </c>
      <c r="F450" t="str">
        <f t="shared" ref="F450:F513" ca="1" si="30">IF(ROW()&lt;1000/$B$5+1,SUM(OFFSET($A$1,(ROW()-1)*$B$5,0,$B$5,1)),"")</f>
        <v/>
      </c>
    </row>
    <row r="451" spans="1:6" x14ac:dyDescent="0.25">
      <c r="A451">
        <f t="shared" ca="1" si="29"/>
        <v>0</v>
      </c>
      <c r="F451" t="str">
        <f t="shared" ca="1" si="30"/>
        <v/>
      </c>
    </row>
    <row r="452" spans="1:6" x14ac:dyDescent="0.25">
      <c r="A452">
        <f t="shared" ca="1" si="29"/>
        <v>0</v>
      </c>
      <c r="F452" t="str">
        <f t="shared" ca="1" si="30"/>
        <v/>
      </c>
    </row>
    <row r="453" spans="1:6" x14ac:dyDescent="0.25">
      <c r="A453">
        <f t="shared" ca="1" si="29"/>
        <v>0</v>
      </c>
      <c r="F453" t="str">
        <f t="shared" ca="1" si="30"/>
        <v/>
      </c>
    </row>
    <row r="454" spans="1:6" x14ac:dyDescent="0.25">
      <c r="A454">
        <f t="shared" ca="1" si="29"/>
        <v>0</v>
      </c>
      <c r="F454" t="str">
        <f t="shared" ca="1" si="30"/>
        <v/>
      </c>
    </row>
    <row r="455" spans="1:6" x14ac:dyDescent="0.25">
      <c r="A455">
        <f t="shared" ca="1" si="29"/>
        <v>0</v>
      </c>
      <c r="F455" t="str">
        <f t="shared" ca="1" si="30"/>
        <v/>
      </c>
    </row>
    <row r="456" spans="1:6" x14ac:dyDescent="0.25">
      <c r="A456">
        <f t="shared" ca="1" si="29"/>
        <v>0</v>
      </c>
      <c r="F456" t="str">
        <f t="shared" ca="1" si="30"/>
        <v/>
      </c>
    </row>
    <row r="457" spans="1:6" x14ac:dyDescent="0.25">
      <c r="A457">
        <f t="shared" ca="1" si="29"/>
        <v>0</v>
      </c>
      <c r="F457" t="str">
        <f t="shared" ca="1" si="30"/>
        <v/>
      </c>
    </row>
    <row r="458" spans="1:6" x14ac:dyDescent="0.25">
      <c r="A458">
        <f t="shared" ca="1" si="29"/>
        <v>0</v>
      </c>
      <c r="F458" t="str">
        <f t="shared" ca="1" si="30"/>
        <v/>
      </c>
    </row>
    <row r="459" spans="1:6" x14ac:dyDescent="0.25">
      <c r="A459">
        <f t="shared" ca="1" si="29"/>
        <v>0</v>
      </c>
      <c r="F459" t="str">
        <f t="shared" ca="1" si="30"/>
        <v/>
      </c>
    </row>
    <row r="460" spans="1:6" x14ac:dyDescent="0.25">
      <c r="A460">
        <f t="shared" ca="1" si="29"/>
        <v>0</v>
      </c>
      <c r="F460" t="str">
        <f t="shared" ca="1" si="30"/>
        <v/>
      </c>
    </row>
    <row r="461" spans="1:6" x14ac:dyDescent="0.25">
      <c r="A461">
        <f t="shared" ca="1" si="29"/>
        <v>0</v>
      </c>
      <c r="F461" t="str">
        <f t="shared" ca="1" si="30"/>
        <v/>
      </c>
    </row>
    <row r="462" spans="1:6" x14ac:dyDescent="0.25">
      <c r="A462">
        <f t="shared" ca="1" si="29"/>
        <v>0</v>
      </c>
      <c r="F462" t="str">
        <f t="shared" ca="1" si="30"/>
        <v/>
      </c>
    </row>
    <row r="463" spans="1:6" x14ac:dyDescent="0.25">
      <c r="A463">
        <f t="shared" ca="1" si="29"/>
        <v>0</v>
      </c>
      <c r="F463" t="str">
        <f t="shared" ca="1" si="30"/>
        <v/>
      </c>
    </row>
    <row r="464" spans="1:6" x14ac:dyDescent="0.25">
      <c r="A464">
        <f t="shared" ca="1" si="29"/>
        <v>0</v>
      </c>
      <c r="F464" t="str">
        <f t="shared" ca="1" si="30"/>
        <v/>
      </c>
    </row>
    <row r="465" spans="1:6" x14ac:dyDescent="0.25">
      <c r="A465">
        <f t="shared" ca="1" si="29"/>
        <v>0</v>
      </c>
      <c r="F465" t="str">
        <f t="shared" ca="1" si="30"/>
        <v/>
      </c>
    </row>
    <row r="466" spans="1:6" x14ac:dyDescent="0.25">
      <c r="A466">
        <f t="shared" ca="1" si="29"/>
        <v>0</v>
      </c>
      <c r="F466" t="str">
        <f t="shared" ca="1" si="30"/>
        <v/>
      </c>
    </row>
    <row r="467" spans="1:6" x14ac:dyDescent="0.25">
      <c r="A467">
        <f t="shared" ca="1" si="29"/>
        <v>0</v>
      </c>
      <c r="F467" t="str">
        <f t="shared" ca="1" si="30"/>
        <v/>
      </c>
    </row>
    <row r="468" spans="1:6" x14ac:dyDescent="0.25">
      <c r="A468">
        <f t="shared" ca="1" si="29"/>
        <v>0</v>
      </c>
      <c r="F468" t="str">
        <f t="shared" ca="1" si="30"/>
        <v/>
      </c>
    </row>
    <row r="469" spans="1:6" x14ac:dyDescent="0.25">
      <c r="A469">
        <f t="shared" ca="1" si="29"/>
        <v>0</v>
      </c>
      <c r="F469" t="str">
        <f t="shared" ca="1" si="30"/>
        <v/>
      </c>
    </row>
    <row r="470" spans="1:6" x14ac:dyDescent="0.25">
      <c r="A470">
        <f t="shared" ca="1" si="29"/>
        <v>0</v>
      </c>
      <c r="F470" t="str">
        <f t="shared" ca="1" si="30"/>
        <v/>
      </c>
    </row>
    <row r="471" spans="1:6" x14ac:dyDescent="0.25">
      <c r="A471">
        <f t="shared" ca="1" si="29"/>
        <v>0</v>
      </c>
      <c r="F471" t="str">
        <f t="shared" ca="1" si="30"/>
        <v/>
      </c>
    </row>
    <row r="472" spans="1:6" x14ac:dyDescent="0.25">
      <c r="A472">
        <f t="shared" ca="1" si="29"/>
        <v>0</v>
      </c>
      <c r="F472" t="str">
        <f t="shared" ca="1" si="30"/>
        <v/>
      </c>
    </row>
    <row r="473" spans="1:6" x14ac:dyDescent="0.25">
      <c r="A473">
        <f t="shared" ca="1" si="29"/>
        <v>0</v>
      </c>
      <c r="F473" t="str">
        <f t="shared" ca="1" si="30"/>
        <v/>
      </c>
    </row>
    <row r="474" spans="1:6" x14ac:dyDescent="0.25">
      <c r="A474">
        <f t="shared" ca="1" si="29"/>
        <v>0</v>
      </c>
      <c r="F474" t="str">
        <f t="shared" ca="1" si="30"/>
        <v/>
      </c>
    </row>
    <row r="475" spans="1:6" x14ac:dyDescent="0.25">
      <c r="A475">
        <f t="shared" ca="1" si="29"/>
        <v>0</v>
      </c>
      <c r="F475" t="str">
        <f t="shared" ca="1" si="30"/>
        <v/>
      </c>
    </row>
    <row r="476" spans="1:6" x14ac:dyDescent="0.25">
      <c r="A476">
        <f t="shared" ca="1" si="29"/>
        <v>0</v>
      </c>
      <c r="F476" t="str">
        <f t="shared" ca="1" si="30"/>
        <v/>
      </c>
    </row>
    <row r="477" spans="1:6" x14ac:dyDescent="0.25">
      <c r="A477">
        <f t="shared" ca="1" si="29"/>
        <v>0</v>
      </c>
      <c r="F477" t="str">
        <f t="shared" ca="1" si="30"/>
        <v/>
      </c>
    </row>
    <row r="478" spans="1:6" x14ac:dyDescent="0.25">
      <c r="A478">
        <f t="shared" ca="1" si="29"/>
        <v>0</v>
      </c>
      <c r="F478" t="str">
        <f t="shared" ca="1" si="30"/>
        <v/>
      </c>
    </row>
    <row r="479" spans="1:6" x14ac:dyDescent="0.25">
      <c r="A479">
        <f t="shared" ca="1" si="29"/>
        <v>0</v>
      </c>
      <c r="F479" t="str">
        <f t="shared" ca="1" si="30"/>
        <v/>
      </c>
    </row>
    <row r="480" spans="1:6" x14ac:dyDescent="0.25">
      <c r="A480">
        <f t="shared" ca="1" si="29"/>
        <v>0</v>
      </c>
      <c r="F480" t="str">
        <f t="shared" ca="1" si="30"/>
        <v/>
      </c>
    </row>
    <row r="481" spans="1:6" x14ac:dyDescent="0.25">
      <c r="A481">
        <f t="shared" ca="1" si="29"/>
        <v>0</v>
      </c>
      <c r="F481" t="str">
        <f t="shared" ca="1" si="30"/>
        <v/>
      </c>
    </row>
    <row r="482" spans="1:6" x14ac:dyDescent="0.25">
      <c r="A482">
        <f t="shared" ca="1" si="29"/>
        <v>0</v>
      </c>
      <c r="F482" t="str">
        <f t="shared" ca="1" si="30"/>
        <v/>
      </c>
    </row>
    <row r="483" spans="1:6" x14ac:dyDescent="0.25">
      <c r="A483">
        <f t="shared" ca="1" si="29"/>
        <v>0</v>
      </c>
      <c r="F483" t="str">
        <f t="shared" ca="1" si="30"/>
        <v/>
      </c>
    </row>
    <row r="484" spans="1:6" x14ac:dyDescent="0.25">
      <c r="A484">
        <f t="shared" ca="1" si="29"/>
        <v>0</v>
      </c>
      <c r="F484" t="str">
        <f t="shared" ca="1" si="30"/>
        <v/>
      </c>
    </row>
    <row r="485" spans="1:6" x14ac:dyDescent="0.25">
      <c r="A485">
        <f t="shared" ca="1" si="29"/>
        <v>0</v>
      </c>
      <c r="F485" t="str">
        <f t="shared" ca="1" si="30"/>
        <v/>
      </c>
    </row>
    <row r="486" spans="1:6" x14ac:dyDescent="0.25">
      <c r="A486">
        <f t="shared" ca="1" si="29"/>
        <v>0</v>
      </c>
      <c r="F486" t="str">
        <f t="shared" ca="1" si="30"/>
        <v/>
      </c>
    </row>
    <row r="487" spans="1:6" x14ac:dyDescent="0.25">
      <c r="A487">
        <f t="shared" ca="1" si="29"/>
        <v>0</v>
      </c>
      <c r="F487" t="str">
        <f t="shared" ca="1" si="30"/>
        <v/>
      </c>
    </row>
    <row r="488" spans="1:6" x14ac:dyDescent="0.25">
      <c r="A488">
        <f t="shared" ca="1" si="29"/>
        <v>0</v>
      </c>
      <c r="F488" t="str">
        <f t="shared" ca="1" si="30"/>
        <v/>
      </c>
    </row>
    <row r="489" spans="1:6" x14ac:dyDescent="0.25">
      <c r="A489">
        <f t="shared" ca="1" si="29"/>
        <v>0</v>
      </c>
      <c r="F489" t="str">
        <f t="shared" ca="1" si="30"/>
        <v/>
      </c>
    </row>
    <row r="490" spans="1:6" x14ac:dyDescent="0.25">
      <c r="A490">
        <f t="shared" ca="1" si="29"/>
        <v>0</v>
      </c>
      <c r="F490" t="str">
        <f t="shared" ca="1" si="30"/>
        <v/>
      </c>
    </row>
    <row r="491" spans="1:6" x14ac:dyDescent="0.25">
      <c r="A491">
        <f t="shared" ca="1" si="29"/>
        <v>0</v>
      </c>
      <c r="F491" t="str">
        <f t="shared" ca="1" si="30"/>
        <v/>
      </c>
    </row>
    <row r="492" spans="1:6" x14ac:dyDescent="0.25">
      <c r="A492">
        <f t="shared" ca="1" si="29"/>
        <v>0</v>
      </c>
      <c r="F492" t="str">
        <f t="shared" ca="1" si="30"/>
        <v/>
      </c>
    </row>
    <row r="493" spans="1:6" x14ac:dyDescent="0.25">
      <c r="A493">
        <f t="shared" ca="1" si="29"/>
        <v>0</v>
      </c>
      <c r="F493" t="str">
        <f t="shared" ca="1" si="30"/>
        <v/>
      </c>
    </row>
    <row r="494" spans="1:6" x14ac:dyDescent="0.25">
      <c r="A494">
        <f t="shared" ca="1" si="29"/>
        <v>0</v>
      </c>
      <c r="F494" t="str">
        <f t="shared" ca="1" si="30"/>
        <v/>
      </c>
    </row>
    <row r="495" spans="1:6" x14ac:dyDescent="0.25">
      <c r="A495">
        <f t="shared" ca="1" si="29"/>
        <v>0</v>
      </c>
      <c r="F495" t="str">
        <f t="shared" ca="1" si="30"/>
        <v/>
      </c>
    </row>
    <row r="496" spans="1:6" x14ac:dyDescent="0.25">
      <c r="A496">
        <f t="shared" ca="1" si="29"/>
        <v>0</v>
      </c>
      <c r="F496" t="str">
        <f t="shared" ca="1" si="30"/>
        <v/>
      </c>
    </row>
    <row r="497" spans="1:6" x14ac:dyDescent="0.25">
      <c r="A497">
        <f t="shared" ca="1" si="29"/>
        <v>0</v>
      </c>
      <c r="F497" t="str">
        <f t="shared" ca="1" si="30"/>
        <v/>
      </c>
    </row>
    <row r="498" spans="1:6" x14ac:dyDescent="0.25">
      <c r="A498">
        <f t="shared" ca="1" si="29"/>
        <v>0</v>
      </c>
      <c r="F498" t="str">
        <f t="shared" ca="1" si="30"/>
        <v/>
      </c>
    </row>
    <row r="499" spans="1:6" x14ac:dyDescent="0.25">
      <c r="A499">
        <f t="shared" ca="1" si="29"/>
        <v>0</v>
      </c>
      <c r="F499" t="str">
        <f t="shared" ca="1" si="30"/>
        <v/>
      </c>
    </row>
    <row r="500" spans="1:6" x14ac:dyDescent="0.25">
      <c r="A500">
        <f t="shared" ca="1" si="29"/>
        <v>0</v>
      </c>
      <c r="F500" t="str">
        <f t="shared" ca="1" si="30"/>
        <v/>
      </c>
    </row>
    <row r="501" spans="1:6" x14ac:dyDescent="0.25">
      <c r="A501">
        <f t="shared" ca="1" si="29"/>
        <v>0</v>
      </c>
      <c r="F501" t="str">
        <f t="shared" ca="1" si="30"/>
        <v/>
      </c>
    </row>
    <row r="502" spans="1:6" x14ac:dyDescent="0.25">
      <c r="A502">
        <f t="shared" ca="1" si="29"/>
        <v>0</v>
      </c>
      <c r="F502" t="str">
        <f t="shared" ca="1" si="30"/>
        <v/>
      </c>
    </row>
    <row r="503" spans="1:6" x14ac:dyDescent="0.25">
      <c r="A503">
        <f t="shared" ca="1" si="29"/>
        <v>0</v>
      </c>
      <c r="F503" t="str">
        <f t="shared" ca="1" si="30"/>
        <v/>
      </c>
    </row>
    <row r="504" spans="1:6" x14ac:dyDescent="0.25">
      <c r="A504">
        <f t="shared" ca="1" si="29"/>
        <v>0</v>
      </c>
      <c r="F504" t="str">
        <f t="shared" ca="1" si="30"/>
        <v/>
      </c>
    </row>
    <row r="505" spans="1:6" x14ac:dyDescent="0.25">
      <c r="A505">
        <f t="shared" ca="1" si="29"/>
        <v>0</v>
      </c>
      <c r="F505" t="str">
        <f t="shared" ca="1" si="30"/>
        <v/>
      </c>
    </row>
    <row r="506" spans="1:6" x14ac:dyDescent="0.25">
      <c r="A506">
        <f t="shared" ca="1" si="29"/>
        <v>0</v>
      </c>
      <c r="F506" t="str">
        <f t="shared" ca="1" si="30"/>
        <v/>
      </c>
    </row>
    <row r="507" spans="1:6" x14ac:dyDescent="0.25">
      <c r="A507">
        <f t="shared" ca="1" si="29"/>
        <v>0</v>
      </c>
      <c r="F507" t="str">
        <f t="shared" ca="1" si="30"/>
        <v/>
      </c>
    </row>
    <row r="508" spans="1:6" x14ac:dyDescent="0.25">
      <c r="A508">
        <f t="shared" ca="1" si="29"/>
        <v>0</v>
      </c>
      <c r="F508" t="str">
        <f t="shared" ca="1" si="30"/>
        <v/>
      </c>
    </row>
    <row r="509" spans="1:6" x14ac:dyDescent="0.25">
      <c r="A509">
        <f t="shared" ca="1" si="29"/>
        <v>0</v>
      </c>
      <c r="F509" t="str">
        <f t="shared" ca="1" si="30"/>
        <v/>
      </c>
    </row>
    <row r="510" spans="1:6" x14ac:dyDescent="0.25">
      <c r="A510">
        <f t="shared" ca="1" si="29"/>
        <v>0</v>
      </c>
      <c r="F510" t="str">
        <f t="shared" ca="1" si="30"/>
        <v/>
      </c>
    </row>
    <row r="511" spans="1:6" x14ac:dyDescent="0.25">
      <c r="A511">
        <f t="shared" ca="1" si="29"/>
        <v>0</v>
      </c>
      <c r="F511" t="str">
        <f t="shared" ca="1" si="30"/>
        <v/>
      </c>
    </row>
    <row r="512" spans="1:6" x14ac:dyDescent="0.25">
      <c r="A512">
        <f t="shared" ca="1" si="29"/>
        <v>0</v>
      </c>
      <c r="F512" t="str">
        <f t="shared" ca="1" si="30"/>
        <v/>
      </c>
    </row>
    <row r="513" spans="1:6" x14ac:dyDescent="0.25">
      <c r="A513">
        <f t="shared" ca="1" si="29"/>
        <v>1</v>
      </c>
      <c r="F513" t="str">
        <f t="shared" ca="1" si="30"/>
        <v/>
      </c>
    </row>
    <row r="514" spans="1:6" x14ac:dyDescent="0.25">
      <c r="A514">
        <f t="shared" ref="A514:A577" ca="1" si="31">IF(RAND()&lt;$B$1,1,0)</f>
        <v>0</v>
      </c>
      <c r="F514" t="str">
        <f t="shared" ref="F514:F577" ca="1" si="32">IF(ROW()&lt;1000/$B$5+1,SUM(OFFSET($A$1,(ROW()-1)*$B$5,0,$B$5,1)),"")</f>
        <v/>
      </c>
    </row>
    <row r="515" spans="1:6" x14ac:dyDescent="0.25">
      <c r="A515">
        <f t="shared" ca="1" si="31"/>
        <v>0</v>
      </c>
      <c r="F515" t="str">
        <f t="shared" ca="1" si="32"/>
        <v/>
      </c>
    </row>
    <row r="516" spans="1:6" x14ac:dyDescent="0.25">
      <c r="A516">
        <f t="shared" ca="1" si="31"/>
        <v>0</v>
      </c>
      <c r="F516" t="str">
        <f t="shared" ca="1" si="32"/>
        <v/>
      </c>
    </row>
    <row r="517" spans="1:6" x14ac:dyDescent="0.25">
      <c r="A517">
        <f t="shared" ca="1" si="31"/>
        <v>0</v>
      </c>
      <c r="F517" t="str">
        <f t="shared" ca="1" si="32"/>
        <v/>
      </c>
    </row>
    <row r="518" spans="1:6" x14ac:dyDescent="0.25">
      <c r="A518">
        <f t="shared" ca="1" si="31"/>
        <v>0</v>
      </c>
      <c r="F518" t="str">
        <f t="shared" ca="1" si="32"/>
        <v/>
      </c>
    </row>
    <row r="519" spans="1:6" x14ac:dyDescent="0.25">
      <c r="A519">
        <f t="shared" ca="1" si="31"/>
        <v>0</v>
      </c>
      <c r="F519" t="str">
        <f t="shared" ca="1" si="32"/>
        <v/>
      </c>
    </row>
    <row r="520" spans="1:6" x14ac:dyDescent="0.25">
      <c r="A520">
        <f t="shared" ca="1" si="31"/>
        <v>0</v>
      </c>
      <c r="F520" t="str">
        <f t="shared" ca="1" si="32"/>
        <v/>
      </c>
    </row>
    <row r="521" spans="1:6" x14ac:dyDescent="0.25">
      <c r="A521">
        <f t="shared" ca="1" si="31"/>
        <v>0</v>
      </c>
      <c r="F521" t="str">
        <f t="shared" ca="1" si="32"/>
        <v/>
      </c>
    </row>
    <row r="522" spans="1:6" x14ac:dyDescent="0.25">
      <c r="A522">
        <f t="shared" ca="1" si="31"/>
        <v>0</v>
      </c>
      <c r="F522" t="str">
        <f t="shared" ca="1" si="32"/>
        <v/>
      </c>
    </row>
    <row r="523" spans="1:6" x14ac:dyDescent="0.25">
      <c r="A523">
        <f t="shared" ca="1" si="31"/>
        <v>0</v>
      </c>
      <c r="F523" t="str">
        <f t="shared" ca="1" si="32"/>
        <v/>
      </c>
    </row>
    <row r="524" spans="1:6" x14ac:dyDescent="0.25">
      <c r="A524">
        <f t="shared" ca="1" si="31"/>
        <v>0</v>
      </c>
      <c r="F524" t="str">
        <f t="shared" ca="1" si="32"/>
        <v/>
      </c>
    </row>
    <row r="525" spans="1:6" x14ac:dyDescent="0.25">
      <c r="A525">
        <f t="shared" ca="1" si="31"/>
        <v>0</v>
      </c>
      <c r="F525" t="str">
        <f t="shared" ca="1" si="32"/>
        <v/>
      </c>
    </row>
    <row r="526" spans="1:6" x14ac:dyDescent="0.25">
      <c r="A526">
        <f t="shared" ca="1" si="31"/>
        <v>0</v>
      </c>
      <c r="F526" t="str">
        <f t="shared" ca="1" si="32"/>
        <v/>
      </c>
    </row>
    <row r="527" spans="1:6" x14ac:dyDescent="0.25">
      <c r="A527">
        <f t="shared" ca="1" si="31"/>
        <v>0</v>
      </c>
      <c r="F527" t="str">
        <f t="shared" ca="1" si="32"/>
        <v/>
      </c>
    </row>
    <row r="528" spans="1:6" x14ac:dyDescent="0.25">
      <c r="A528">
        <f t="shared" ca="1" si="31"/>
        <v>0</v>
      </c>
      <c r="F528" t="str">
        <f t="shared" ca="1" si="32"/>
        <v/>
      </c>
    </row>
    <row r="529" spans="1:6" x14ac:dyDescent="0.25">
      <c r="A529">
        <f t="shared" ca="1" si="31"/>
        <v>0</v>
      </c>
      <c r="F529" t="str">
        <f t="shared" ca="1" si="32"/>
        <v/>
      </c>
    </row>
    <row r="530" spans="1:6" x14ac:dyDescent="0.25">
      <c r="A530">
        <f t="shared" ca="1" si="31"/>
        <v>0</v>
      </c>
      <c r="F530" t="str">
        <f t="shared" ca="1" si="32"/>
        <v/>
      </c>
    </row>
    <row r="531" spans="1:6" x14ac:dyDescent="0.25">
      <c r="A531">
        <f t="shared" ca="1" si="31"/>
        <v>0</v>
      </c>
      <c r="F531" t="str">
        <f t="shared" ca="1" si="32"/>
        <v/>
      </c>
    </row>
    <row r="532" spans="1:6" x14ac:dyDescent="0.25">
      <c r="A532">
        <f t="shared" ca="1" si="31"/>
        <v>0</v>
      </c>
      <c r="F532" t="str">
        <f t="shared" ca="1" si="32"/>
        <v/>
      </c>
    </row>
    <row r="533" spans="1:6" x14ac:dyDescent="0.25">
      <c r="A533">
        <f t="shared" ca="1" si="31"/>
        <v>0</v>
      </c>
      <c r="F533" t="str">
        <f t="shared" ca="1" si="32"/>
        <v/>
      </c>
    </row>
    <row r="534" spans="1:6" x14ac:dyDescent="0.25">
      <c r="A534">
        <f t="shared" ca="1" si="31"/>
        <v>0</v>
      </c>
      <c r="F534" t="str">
        <f t="shared" ca="1" si="32"/>
        <v/>
      </c>
    </row>
    <row r="535" spans="1:6" x14ac:dyDescent="0.25">
      <c r="A535">
        <f t="shared" ca="1" si="31"/>
        <v>0</v>
      </c>
      <c r="F535" t="str">
        <f t="shared" ca="1" si="32"/>
        <v/>
      </c>
    </row>
    <row r="536" spans="1:6" x14ac:dyDescent="0.25">
      <c r="A536">
        <f t="shared" ca="1" si="31"/>
        <v>0</v>
      </c>
      <c r="F536" t="str">
        <f t="shared" ca="1" si="32"/>
        <v/>
      </c>
    </row>
    <row r="537" spans="1:6" x14ac:dyDescent="0.25">
      <c r="A537">
        <f t="shared" ca="1" si="31"/>
        <v>0</v>
      </c>
      <c r="F537" t="str">
        <f t="shared" ca="1" si="32"/>
        <v/>
      </c>
    </row>
    <row r="538" spans="1:6" x14ac:dyDescent="0.25">
      <c r="A538">
        <f t="shared" ca="1" si="31"/>
        <v>0</v>
      </c>
      <c r="F538" t="str">
        <f t="shared" ca="1" si="32"/>
        <v/>
      </c>
    </row>
    <row r="539" spans="1:6" x14ac:dyDescent="0.25">
      <c r="A539">
        <f t="shared" ca="1" si="31"/>
        <v>0</v>
      </c>
      <c r="F539" t="str">
        <f t="shared" ca="1" si="32"/>
        <v/>
      </c>
    </row>
    <row r="540" spans="1:6" x14ac:dyDescent="0.25">
      <c r="A540">
        <f t="shared" ca="1" si="31"/>
        <v>0</v>
      </c>
      <c r="F540" t="str">
        <f t="shared" ca="1" si="32"/>
        <v/>
      </c>
    </row>
    <row r="541" spans="1:6" x14ac:dyDescent="0.25">
      <c r="A541">
        <f t="shared" ca="1" si="31"/>
        <v>0</v>
      </c>
      <c r="F541" t="str">
        <f t="shared" ca="1" si="32"/>
        <v/>
      </c>
    </row>
    <row r="542" spans="1:6" x14ac:dyDescent="0.25">
      <c r="A542">
        <f t="shared" ca="1" si="31"/>
        <v>0</v>
      </c>
      <c r="F542" t="str">
        <f t="shared" ca="1" si="32"/>
        <v/>
      </c>
    </row>
    <row r="543" spans="1:6" x14ac:dyDescent="0.25">
      <c r="A543">
        <f t="shared" ca="1" si="31"/>
        <v>0</v>
      </c>
      <c r="F543" t="str">
        <f t="shared" ca="1" si="32"/>
        <v/>
      </c>
    </row>
    <row r="544" spans="1:6" x14ac:dyDescent="0.25">
      <c r="A544">
        <f t="shared" ca="1" si="31"/>
        <v>0</v>
      </c>
      <c r="F544" t="str">
        <f t="shared" ca="1" si="32"/>
        <v/>
      </c>
    </row>
    <row r="545" spans="1:6" x14ac:dyDescent="0.25">
      <c r="A545">
        <f t="shared" ca="1" si="31"/>
        <v>0</v>
      </c>
      <c r="F545" t="str">
        <f t="shared" ca="1" si="32"/>
        <v/>
      </c>
    </row>
    <row r="546" spans="1:6" x14ac:dyDescent="0.25">
      <c r="A546">
        <f t="shared" ca="1" si="31"/>
        <v>0</v>
      </c>
      <c r="F546" t="str">
        <f t="shared" ca="1" si="32"/>
        <v/>
      </c>
    </row>
    <row r="547" spans="1:6" x14ac:dyDescent="0.25">
      <c r="A547">
        <f t="shared" ca="1" si="31"/>
        <v>0</v>
      </c>
      <c r="F547" t="str">
        <f t="shared" ca="1" si="32"/>
        <v/>
      </c>
    </row>
    <row r="548" spans="1:6" x14ac:dyDescent="0.25">
      <c r="A548">
        <f t="shared" ca="1" si="31"/>
        <v>0</v>
      </c>
      <c r="F548" t="str">
        <f t="shared" ca="1" si="32"/>
        <v/>
      </c>
    </row>
    <row r="549" spans="1:6" x14ac:dyDescent="0.25">
      <c r="A549">
        <f t="shared" ca="1" si="31"/>
        <v>0</v>
      </c>
      <c r="F549" t="str">
        <f t="shared" ca="1" si="32"/>
        <v/>
      </c>
    </row>
    <row r="550" spans="1:6" x14ac:dyDescent="0.25">
      <c r="A550">
        <f t="shared" ca="1" si="31"/>
        <v>0</v>
      </c>
      <c r="F550" t="str">
        <f t="shared" ca="1" si="32"/>
        <v/>
      </c>
    </row>
    <row r="551" spans="1:6" x14ac:dyDescent="0.25">
      <c r="A551">
        <f t="shared" ca="1" si="31"/>
        <v>0</v>
      </c>
      <c r="F551" t="str">
        <f t="shared" ca="1" si="32"/>
        <v/>
      </c>
    </row>
    <row r="552" spans="1:6" x14ac:dyDescent="0.25">
      <c r="A552">
        <f t="shared" ca="1" si="31"/>
        <v>0</v>
      </c>
      <c r="F552" t="str">
        <f t="shared" ca="1" si="32"/>
        <v/>
      </c>
    </row>
    <row r="553" spans="1:6" x14ac:dyDescent="0.25">
      <c r="A553">
        <f t="shared" ca="1" si="31"/>
        <v>0</v>
      </c>
      <c r="F553" t="str">
        <f t="shared" ca="1" si="32"/>
        <v/>
      </c>
    </row>
    <row r="554" spans="1:6" x14ac:dyDescent="0.25">
      <c r="A554">
        <f t="shared" ca="1" si="31"/>
        <v>0</v>
      </c>
      <c r="F554" t="str">
        <f t="shared" ca="1" si="32"/>
        <v/>
      </c>
    </row>
    <row r="555" spans="1:6" x14ac:dyDescent="0.25">
      <c r="A555">
        <f t="shared" ca="1" si="31"/>
        <v>0</v>
      </c>
      <c r="F555" t="str">
        <f t="shared" ca="1" si="32"/>
        <v/>
      </c>
    </row>
    <row r="556" spans="1:6" x14ac:dyDescent="0.25">
      <c r="A556">
        <f t="shared" ca="1" si="31"/>
        <v>0</v>
      </c>
      <c r="F556" t="str">
        <f t="shared" ca="1" si="32"/>
        <v/>
      </c>
    </row>
    <row r="557" spans="1:6" x14ac:dyDescent="0.25">
      <c r="A557">
        <f t="shared" ca="1" si="31"/>
        <v>0</v>
      </c>
      <c r="F557" t="str">
        <f t="shared" ca="1" si="32"/>
        <v/>
      </c>
    </row>
    <row r="558" spans="1:6" x14ac:dyDescent="0.25">
      <c r="A558">
        <f t="shared" ca="1" si="31"/>
        <v>0</v>
      </c>
      <c r="F558" t="str">
        <f t="shared" ca="1" si="32"/>
        <v/>
      </c>
    </row>
    <row r="559" spans="1:6" x14ac:dyDescent="0.25">
      <c r="A559">
        <f t="shared" ca="1" si="31"/>
        <v>0</v>
      </c>
      <c r="F559" t="str">
        <f t="shared" ca="1" si="32"/>
        <v/>
      </c>
    </row>
    <row r="560" spans="1:6" x14ac:dyDescent="0.25">
      <c r="A560">
        <f t="shared" ca="1" si="31"/>
        <v>0</v>
      </c>
      <c r="F560" t="str">
        <f t="shared" ca="1" si="32"/>
        <v/>
      </c>
    </row>
    <row r="561" spans="1:6" x14ac:dyDescent="0.25">
      <c r="A561">
        <f t="shared" ca="1" si="31"/>
        <v>0</v>
      </c>
      <c r="F561" t="str">
        <f t="shared" ca="1" si="32"/>
        <v/>
      </c>
    </row>
    <row r="562" spans="1:6" x14ac:dyDescent="0.25">
      <c r="A562">
        <f t="shared" ca="1" si="31"/>
        <v>0</v>
      </c>
      <c r="F562" t="str">
        <f t="shared" ca="1" si="32"/>
        <v/>
      </c>
    </row>
    <row r="563" spans="1:6" x14ac:dyDescent="0.25">
      <c r="A563">
        <f t="shared" ca="1" si="31"/>
        <v>0</v>
      </c>
      <c r="F563" t="str">
        <f t="shared" ca="1" si="32"/>
        <v/>
      </c>
    </row>
    <row r="564" spans="1:6" x14ac:dyDescent="0.25">
      <c r="A564">
        <f t="shared" ca="1" si="31"/>
        <v>0</v>
      </c>
      <c r="F564" t="str">
        <f t="shared" ca="1" si="32"/>
        <v/>
      </c>
    </row>
    <row r="565" spans="1:6" x14ac:dyDescent="0.25">
      <c r="A565">
        <f t="shared" ca="1" si="31"/>
        <v>0</v>
      </c>
      <c r="F565" t="str">
        <f t="shared" ca="1" si="32"/>
        <v/>
      </c>
    </row>
    <row r="566" spans="1:6" x14ac:dyDescent="0.25">
      <c r="A566">
        <f t="shared" ca="1" si="31"/>
        <v>0</v>
      </c>
      <c r="F566" t="str">
        <f t="shared" ca="1" si="32"/>
        <v/>
      </c>
    </row>
    <row r="567" spans="1:6" x14ac:dyDescent="0.25">
      <c r="A567">
        <f t="shared" ca="1" si="31"/>
        <v>0</v>
      </c>
      <c r="F567" t="str">
        <f t="shared" ca="1" si="32"/>
        <v/>
      </c>
    </row>
    <row r="568" spans="1:6" x14ac:dyDescent="0.25">
      <c r="A568">
        <f t="shared" ca="1" si="31"/>
        <v>0</v>
      </c>
      <c r="F568" t="str">
        <f t="shared" ca="1" si="32"/>
        <v/>
      </c>
    </row>
    <row r="569" spans="1:6" x14ac:dyDescent="0.25">
      <c r="A569">
        <f t="shared" ca="1" si="31"/>
        <v>0</v>
      </c>
      <c r="F569" t="str">
        <f t="shared" ca="1" si="32"/>
        <v/>
      </c>
    </row>
    <row r="570" spans="1:6" x14ac:dyDescent="0.25">
      <c r="A570">
        <f t="shared" ca="1" si="31"/>
        <v>0</v>
      </c>
      <c r="F570" t="str">
        <f t="shared" ca="1" si="32"/>
        <v/>
      </c>
    </row>
    <row r="571" spans="1:6" x14ac:dyDescent="0.25">
      <c r="A571">
        <f t="shared" ca="1" si="31"/>
        <v>0</v>
      </c>
      <c r="F571" t="str">
        <f t="shared" ca="1" si="32"/>
        <v/>
      </c>
    </row>
    <row r="572" spans="1:6" x14ac:dyDescent="0.25">
      <c r="A572">
        <f t="shared" ca="1" si="31"/>
        <v>0</v>
      </c>
      <c r="F572" t="str">
        <f t="shared" ca="1" si="32"/>
        <v/>
      </c>
    </row>
    <row r="573" spans="1:6" x14ac:dyDescent="0.25">
      <c r="A573">
        <f t="shared" ca="1" si="31"/>
        <v>0</v>
      </c>
      <c r="F573" t="str">
        <f t="shared" ca="1" si="32"/>
        <v/>
      </c>
    </row>
    <row r="574" spans="1:6" x14ac:dyDescent="0.25">
      <c r="A574">
        <f t="shared" ca="1" si="31"/>
        <v>0</v>
      </c>
      <c r="F574" t="str">
        <f t="shared" ca="1" si="32"/>
        <v/>
      </c>
    </row>
    <row r="575" spans="1:6" x14ac:dyDescent="0.25">
      <c r="A575">
        <f t="shared" ca="1" si="31"/>
        <v>0</v>
      </c>
      <c r="F575" t="str">
        <f t="shared" ca="1" si="32"/>
        <v/>
      </c>
    </row>
    <row r="576" spans="1:6" x14ac:dyDescent="0.25">
      <c r="A576">
        <f t="shared" ca="1" si="31"/>
        <v>0</v>
      </c>
      <c r="F576" t="str">
        <f t="shared" ca="1" si="32"/>
        <v/>
      </c>
    </row>
    <row r="577" spans="1:6" x14ac:dyDescent="0.25">
      <c r="A577">
        <f t="shared" ca="1" si="31"/>
        <v>0</v>
      </c>
      <c r="F577" t="str">
        <f t="shared" ca="1" si="32"/>
        <v/>
      </c>
    </row>
    <row r="578" spans="1:6" x14ac:dyDescent="0.25">
      <c r="A578">
        <f t="shared" ref="A578:A641" ca="1" si="33">IF(RAND()&lt;$B$1,1,0)</f>
        <v>0</v>
      </c>
      <c r="F578" t="str">
        <f t="shared" ref="F578:F641" ca="1" si="34">IF(ROW()&lt;1000/$B$5+1,SUM(OFFSET($A$1,(ROW()-1)*$B$5,0,$B$5,1)),"")</f>
        <v/>
      </c>
    </row>
    <row r="579" spans="1:6" x14ac:dyDescent="0.25">
      <c r="A579">
        <f t="shared" ca="1" si="33"/>
        <v>0</v>
      </c>
      <c r="F579" t="str">
        <f t="shared" ca="1" si="34"/>
        <v/>
      </c>
    </row>
    <row r="580" spans="1:6" x14ac:dyDescent="0.25">
      <c r="A580">
        <f t="shared" ca="1" si="33"/>
        <v>0</v>
      </c>
      <c r="F580" t="str">
        <f t="shared" ca="1" si="34"/>
        <v/>
      </c>
    </row>
    <row r="581" spans="1:6" x14ac:dyDescent="0.25">
      <c r="A581">
        <f t="shared" ca="1" si="33"/>
        <v>0</v>
      </c>
      <c r="F581" t="str">
        <f t="shared" ca="1" si="34"/>
        <v/>
      </c>
    </row>
    <row r="582" spans="1:6" x14ac:dyDescent="0.25">
      <c r="A582">
        <f t="shared" ca="1" si="33"/>
        <v>0</v>
      </c>
      <c r="F582" t="str">
        <f t="shared" ca="1" si="34"/>
        <v/>
      </c>
    </row>
    <row r="583" spans="1:6" x14ac:dyDescent="0.25">
      <c r="A583">
        <f t="shared" ca="1" si="33"/>
        <v>0</v>
      </c>
      <c r="F583" t="str">
        <f t="shared" ca="1" si="34"/>
        <v/>
      </c>
    </row>
    <row r="584" spans="1:6" x14ac:dyDescent="0.25">
      <c r="A584">
        <f t="shared" ca="1" si="33"/>
        <v>0</v>
      </c>
      <c r="F584" t="str">
        <f t="shared" ca="1" si="34"/>
        <v/>
      </c>
    </row>
    <row r="585" spans="1:6" x14ac:dyDescent="0.25">
      <c r="A585">
        <f t="shared" ca="1" si="33"/>
        <v>0</v>
      </c>
      <c r="F585" t="str">
        <f t="shared" ca="1" si="34"/>
        <v/>
      </c>
    </row>
    <row r="586" spans="1:6" x14ac:dyDescent="0.25">
      <c r="A586">
        <f t="shared" ca="1" si="33"/>
        <v>0</v>
      </c>
      <c r="F586" t="str">
        <f t="shared" ca="1" si="34"/>
        <v/>
      </c>
    </row>
    <row r="587" spans="1:6" x14ac:dyDescent="0.25">
      <c r="A587">
        <f t="shared" ca="1" si="33"/>
        <v>0</v>
      </c>
      <c r="F587" t="str">
        <f t="shared" ca="1" si="34"/>
        <v/>
      </c>
    </row>
    <row r="588" spans="1:6" x14ac:dyDescent="0.25">
      <c r="A588">
        <f t="shared" ca="1" si="33"/>
        <v>0</v>
      </c>
      <c r="F588" t="str">
        <f t="shared" ca="1" si="34"/>
        <v/>
      </c>
    </row>
    <row r="589" spans="1:6" x14ac:dyDescent="0.25">
      <c r="A589">
        <f t="shared" ca="1" si="33"/>
        <v>0</v>
      </c>
      <c r="F589" t="str">
        <f t="shared" ca="1" si="34"/>
        <v/>
      </c>
    </row>
    <row r="590" spans="1:6" x14ac:dyDescent="0.25">
      <c r="A590">
        <f t="shared" ca="1" si="33"/>
        <v>0</v>
      </c>
      <c r="F590" t="str">
        <f t="shared" ca="1" si="34"/>
        <v/>
      </c>
    </row>
    <row r="591" spans="1:6" x14ac:dyDescent="0.25">
      <c r="A591">
        <f t="shared" ca="1" si="33"/>
        <v>0</v>
      </c>
      <c r="F591" t="str">
        <f t="shared" ca="1" si="34"/>
        <v/>
      </c>
    </row>
    <row r="592" spans="1:6" x14ac:dyDescent="0.25">
      <c r="A592">
        <f t="shared" ca="1" si="33"/>
        <v>0</v>
      </c>
      <c r="F592" t="str">
        <f t="shared" ca="1" si="34"/>
        <v/>
      </c>
    </row>
    <row r="593" spans="1:6" x14ac:dyDescent="0.25">
      <c r="A593">
        <f t="shared" ca="1" si="33"/>
        <v>0</v>
      </c>
      <c r="F593" t="str">
        <f t="shared" ca="1" si="34"/>
        <v/>
      </c>
    </row>
    <row r="594" spans="1:6" x14ac:dyDescent="0.25">
      <c r="A594">
        <f t="shared" ca="1" si="33"/>
        <v>0</v>
      </c>
      <c r="F594" t="str">
        <f t="shared" ca="1" si="34"/>
        <v/>
      </c>
    </row>
    <row r="595" spans="1:6" x14ac:dyDescent="0.25">
      <c r="A595">
        <f t="shared" ca="1" si="33"/>
        <v>0</v>
      </c>
      <c r="F595" t="str">
        <f t="shared" ca="1" si="34"/>
        <v/>
      </c>
    </row>
    <row r="596" spans="1:6" x14ac:dyDescent="0.25">
      <c r="A596">
        <f t="shared" ca="1" si="33"/>
        <v>0</v>
      </c>
      <c r="F596" t="str">
        <f t="shared" ca="1" si="34"/>
        <v/>
      </c>
    </row>
    <row r="597" spans="1:6" x14ac:dyDescent="0.25">
      <c r="A597">
        <f t="shared" ca="1" si="33"/>
        <v>0</v>
      </c>
      <c r="F597" t="str">
        <f t="shared" ca="1" si="34"/>
        <v/>
      </c>
    </row>
    <row r="598" spans="1:6" x14ac:dyDescent="0.25">
      <c r="A598">
        <f t="shared" ca="1" si="33"/>
        <v>0</v>
      </c>
      <c r="F598" t="str">
        <f t="shared" ca="1" si="34"/>
        <v/>
      </c>
    </row>
    <row r="599" spans="1:6" x14ac:dyDescent="0.25">
      <c r="A599">
        <f t="shared" ca="1" si="33"/>
        <v>0</v>
      </c>
      <c r="F599" t="str">
        <f t="shared" ca="1" si="34"/>
        <v/>
      </c>
    </row>
    <row r="600" spans="1:6" x14ac:dyDescent="0.25">
      <c r="A600">
        <f t="shared" ca="1" si="33"/>
        <v>0</v>
      </c>
      <c r="F600" t="str">
        <f t="shared" ca="1" si="34"/>
        <v/>
      </c>
    </row>
    <row r="601" spans="1:6" x14ac:dyDescent="0.25">
      <c r="A601">
        <f t="shared" ca="1" si="33"/>
        <v>0</v>
      </c>
      <c r="F601" t="str">
        <f t="shared" ca="1" si="34"/>
        <v/>
      </c>
    </row>
    <row r="602" spans="1:6" x14ac:dyDescent="0.25">
      <c r="A602">
        <f t="shared" ca="1" si="33"/>
        <v>0</v>
      </c>
      <c r="F602" t="str">
        <f t="shared" ca="1" si="34"/>
        <v/>
      </c>
    </row>
    <row r="603" spans="1:6" x14ac:dyDescent="0.25">
      <c r="A603">
        <f t="shared" ca="1" si="33"/>
        <v>0</v>
      </c>
      <c r="F603" t="str">
        <f t="shared" ca="1" si="34"/>
        <v/>
      </c>
    </row>
    <row r="604" spans="1:6" x14ac:dyDescent="0.25">
      <c r="A604">
        <f t="shared" ca="1" si="33"/>
        <v>0</v>
      </c>
      <c r="F604" t="str">
        <f t="shared" ca="1" si="34"/>
        <v/>
      </c>
    </row>
    <row r="605" spans="1:6" x14ac:dyDescent="0.25">
      <c r="A605">
        <f t="shared" ca="1" si="33"/>
        <v>0</v>
      </c>
      <c r="F605" t="str">
        <f t="shared" ca="1" si="34"/>
        <v/>
      </c>
    </row>
    <row r="606" spans="1:6" x14ac:dyDescent="0.25">
      <c r="A606">
        <f t="shared" ca="1" si="33"/>
        <v>0</v>
      </c>
      <c r="F606" t="str">
        <f t="shared" ca="1" si="34"/>
        <v/>
      </c>
    </row>
    <row r="607" spans="1:6" x14ac:dyDescent="0.25">
      <c r="A607">
        <f t="shared" ca="1" si="33"/>
        <v>0</v>
      </c>
      <c r="F607" t="str">
        <f t="shared" ca="1" si="34"/>
        <v/>
      </c>
    </row>
    <row r="608" spans="1:6" x14ac:dyDescent="0.25">
      <c r="A608">
        <f t="shared" ca="1" si="33"/>
        <v>0</v>
      </c>
      <c r="F608" t="str">
        <f t="shared" ca="1" si="34"/>
        <v/>
      </c>
    </row>
    <row r="609" spans="1:6" x14ac:dyDescent="0.25">
      <c r="A609">
        <f t="shared" ca="1" si="33"/>
        <v>0</v>
      </c>
      <c r="F609" t="str">
        <f t="shared" ca="1" si="34"/>
        <v/>
      </c>
    </row>
    <row r="610" spans="1:6" x14ac:dyDescent="0.25">
      <c r="A610">
        <f t="shared" ca="1" si="33"/>
        <v>0</v>
      </c>
      <c r="F610" t="str">
        <f t="shared" ca="1" si="34"/>
        <v/>
      </c>
    </row>
    <row r="611" spans="1:6" x14ac:dyDescent="0.25">
      <c r="A611">
        <f t="shared" ca="1" si="33"/>
        <v>0</v>
      </c>
      <c r="F611" t="str">
        <f t="shared" ca="1" si="34"/>
        <v/>
      </c>
    </row>
    <row r="612" spans="1:6" x14ac:dyDescent="0.25">
      <c r="A612">
        <f t="shared" ca="1" si="33"/>
        <v>0</v>
      </c>
      <c r="F612" t="str">
        <f t="shared" ca="1" si="34"/>
        <v/>
      </c>
    </row>
    <row r="613" spans="1:6" x14ac:dyDescent="0.25">
      <c r="A613">
        <f t="shared" ca="1" si="33"/>
        <v>0</v>
      </c>
      <c r="F613" t="str">
        <f t="shared" ca="1" si="34"/>
        <v/>
      </c>
    </row>
    <row r="614" spans="1:6" x14ac:dyDescent="0.25">
      <c r="A614">
        <f t="shared" ca="1" si="33"/>
        <v>0</v>
      </c>
      <c r="F614" t="str">
        <f t="shared" ca="1" si="34"/>
        <v/>
      </c>
    </row>
    <row r="615" spans="1:6" x14ac:dyDescent="0.25">
      <c r="A615">
        <f t="shared" ca="1" si="33"/>
        <v>0</v>
      </c>
      <c r="F615" t="str">
        <f t="shared" ca="1" si="34"/>
        <v/>
      </c>
    </row>
    <row r="616" spans="1:6" x14ac:dyDescent="0.25">
      <c r="A616">
        <f t="shared" ca="1" si="33"/>
        <v>0</v>
      </c>
      <c r="F616" t="str">
        <f t="shared" ca="1" si="34"/>
        <v/>
      </c>
    </row>
    <row r="617" spans="1:6" x14ac:dyDescent="0.25">
      <c r="A617">
        <f t="shared" ca="1" si="33"/>
        <v>0</v>
      </c>
      <c r="F617" t="str">
        <f t="shared" ca="1" si="34"/>
        <v/>
      </c>
    </row>
    <row r="618" spans="1:6" x14ac:dyDescent="0.25">
      <c r="A618">
        <f t="shared" ca="1" si="33"/>
        <v>0</v>
      </c>
      <c r="F618" t="str">
        <f t="shared" ca="1" si="34"/>
        <v/>
      </c>
    </row>
    <row r="619" spans="1:6" x14ac:dyDescent="0.25">
      <c r="A619">
        <f t="shared" ca="1" si="33"/>
        <v>0</v>
      </c>
      <c r="F619" t="str">
        <f t="shared" ca="1" si="34"/>
        <v/>
      </c>
    </row>
    <row r="620" spans="1:6" x14ac:dyDescent="0.25">
      <c r="A620">
        <f t="shared" ca="1" si="33"/>
        <v>0</v>
      </c>
      <c r="F620" t="str">
        <f t="shared" ca="1" si="34"/>
        <v/>
      </c>
    </row>
    <row r="621" spans="1:6" x14ac:dyDescent="0.25">
      <c r="A621">
        <f t="shared" ca="1" si="33"/>
        <v>0</v>
      </c>
      <c r="F621" t="str">
        <f t="shared" ca="1" si="34"/>
        <v/>
      </c>
    </row>
    <row r="622" spans="1:6" x14ac:dyDescent="0.25">
      <c r="A622">
        <f t="shared" ca="1" si="33"/>
        <v>0</v>
      </c>
      <c r="F622" t="str">
        <f t="shared" ca="1" si="34"/>
        <v/>
      </c>
    </row>
    <row r="623" spans="1:6" x14ac:dyDescent="0.25">
      <c r="A623">
        <f t="shared" ca="1" si="33"/>
        <v>0</v>
      </c>
      <c r="F623" t="str">
        <f t="shared" ca="1" si="34"/>
        <v/>
      </c>
    </row>
    <row r="624" spans="1:6" x14ac:dyDescent="0.25">
      <c r="A624">
        <f t="shared" ca="1" si="33"/>
        <v>0</v>
      </c>
      <c r="F624" t="str">
        <f t="shared" ca="1" si="34"/>
        <v/>
      </c>
    </row>
    <row r="625" spans="1:6" x14ac:dyDescent="0.25">
      <c r="A625">
        <f t="shared" ca="1" si="33"/>
        <v>0</v>
      </c>
      <c r="F625" t="str">
        <f t="shared" ca="1" si="34"/>
        <v/>
      </c>
    </row>
    <row r="626" spans="1:6" x14ac:dyDescent="0.25">
      <c r="A626">
        <f t="shared" ca="1" si="33"/>
        <v>0</v>
      </c>
      <c r="F626" t="str">
        <f t="shared" ca="1" si="34"/>
        <v/>
      </c>
    </row>
    <row r="627" spans="1:6" x14ac:dyDescent="0.25">
      <c r="A627">
        <f t="shared" ca="1" si="33"/>
        <v>0</v>
      </c>
      <c r="F627" t="str">
        <f t="shared" ca="1" si="34"/>
        <v/>
      </c>
    </row>
    <row r="628" spans="1:6" x14ac:dyDescent="0.25">
      <c r="A628">
        <f t="shared" ca="1" si="33"/>
        <v>0</v>
      </c>
      <c r="F628" t="str">
        <f t="shared" ca="1" si="34"/>
        <v/>
      </c>
    </row>
    <row r="629" spans="1:6" x14ac:dyDescent="0.25">
      <c r="A629">
        <f t="shared" ca="1" si="33"/>
        <v>0</v>
      </c>
      <c r="F629" t="str">
        <f t="shared" ca="1" si="34"/>
        <v/>
      </c>
    </row>
    <row r="630" spans="1:6" x14ac:dyDescent="0.25">
      <c r="A630">
        <f t="shared" ca="1" si="33"/>
        <v>0</v>
      </c>
      <c r="F630" t="str">
        <f t="shared" ca="1" si="34"/>
        <v/>
      </c>
    </row>
    <row r="631" spans="1:6" x14ac:dyDescent="0.25">
      <c r="A631">
        <f t="shared" ca="1" si="33"/>
        <v>0</v>
      </c>
      <c r="F631" t="str">
        <f t="shared" ca="1" si="34"/>
        <v/>
      </c>
    </row>
    <row r="632" spans="1:6" x14ac:dyDescent="0.25">
      <c r="A632">
        <f t="shared" ca="1" si="33"/>
        <v>0</v>
      </c>
      <c r="F632" t="str">
        <f t="shared" ca="1" si="34"/>
        <v/>
      </c>
    </row>
    <row r="633" spans="1:6" x14ac:dyDescent="0.25">
      <c r="A633">
        <f t="shared" ca="1" si="33"/>
        <v>0</v>
      </c>
      <c r="F633" t="str">
        <f t="shared" ca="1" si="34"/>
        <v/>
      </c>
    </row>
    <row r="634" spans="1:6" x14ac:dyDescent="0.25">
      <c r="A634">
        <f t="shared" ca="1" si="33"/>
        <v>0</v>
      </c>
      <c r="F634" t="str">
        <f t="shared" ca="1" si="34"/>
        <v/>
      </c>
    </row>
    <row r="635" spans="1:6" x14ac:dyDescent="0.25">
      <c r="A635">
        <f t="shared" ca="1" si="33"/>
        <v>0</v>
      </c>
      <c r="F635" t="str">
        <f t="shared" ca="1" si="34"/>
        <v/>
      </c>
    </row>
    <row r="636" spans="1:6" x14ac:dyDescent="0.25">
      <c r="A636">
        <f t="shared" ca="1" si="33"/>
        <v>0</v>
      </c>
      <c r="F636" t="str">
        <f t="shared" ca="1" si="34"/>
        <v/>
      </c>
    </row>
    <row r="637" spans="1:6" x14ac:dyDescent="0.25">
      <c r="A637">
        <f t="shared" ca="1" si="33"/>
        <v>0</v>
      </c>
      <c r="F637" t="str">
        <f t="shared" ca="1" si="34"/>
        <v/>
      </c>
    </row>
    <row r="638" spans="1:6" x14ac:dyDescent="0.25">
      <c r="A638">
        <f t="shared" ca="1" si="33"/>
        <v>0</v>
      </c>
      <c r="F638" t="str">
        <f t="shared" ca="1" si="34"/>
        <v/>
      </c>
    </row>
    <row r="639" spans="1:6" x14ac:dyDescent="0.25">
      <c r="A639">
        <f t="shared" ca="1" si="33"/>
        <v>0</v>
      </c>
      <c r="F639" t="str">
        <f t="shared" ca="1" si="34"/>
        <v/>
      </c>
    </row>
    <row r="640" spans="1:6" x14ac:dyDescent="0.25">
      <c r="A640">
        <f t="shared" ca="1" si="33"/>
        <v>0</v>
      </c>
      <c r="F640" t="str">
        <f t="shared" ca="1" si="34"/>
        <v/>
      </c>
    </row>
    <row r="641" spans="1:6" x14ac:dyDescent="0.25">
      <c r="A641">
        <f t="shared" ca="1" si="33"/>
        <v>0</v>
      </c>
      <c r="F641" t="str">
        <f t="shared" ca="1" si="34"/>
        <v/>
      </c>
    </row>
    <row r="642" spans="1:6" x14ac:dyDescent="0.25">
      <c r="A642">
        <f t="shared" ref="A642:A705" ca="1" si="35">IF(RAND()&lt;$B$1,1,0)</f>
        <v>0</v>
      </c>
      <c r="F642" t="str">
        <f t="shared" ref="F642:F705" ca="1" si="36">IF(ROW()&lt;1000/$B$5+1,SUM(OFFSET($A$1,(ROW()-1)*$B$5,0,$B$5,1)),"")</f>
        <v/>
      </c>
    </row>
    <row r="643" spans="1:6" x14ac:dyDescent="0.25">
      <c r="A643">
        <f t="shared" ca="1" si="35"/>
        <v>0</v>
      </c>
      <c r="F643" t="str">
        <f t="shared" ca="1" si="36"/>
        <v/>
      </c>
    </row>
    <row r="644" spans="1:6" x14ac:dyDescent="0.25">
      <c r="A644">
        <f t="shared" ca="1" si="35"/>
        <v>0</v>
      </c>
      <c r="F644" t="str">
        <f t="shared" ca="1" si="36"/>
        <v/>
      </c>
    </row>
    <row r="645" spans="1:6" x14ac:dyDescent="0.25">
      <c r="A645">
        <f t="shared" ca="1" si="35"/>
        <v>0</v>
      </c>
      <c r="F645" t="str">
        <f t="shared" ca="1" si="36"/>
        <v/>
      </c>
    </row>
    <row r="646" spans="1:6" x14ac:dyDescent="0.25">
      <c r="A646">
        <f t="shared" ca="1" si="35"/>
        <v>0</v>
      </c>
      <c r="F646" t="str">
        <f t="shared" ca="1" si="36"/>
        <v/>
      </c>
    </row>
    <row r="647" spans="1:6" x14ac:dyDescent="0.25">
      <c r="A647">
        <f t="shared" ca="1" si="35"/>
        <v>0</v>
      </c>
      <c r="F647" t="str">
        <f t="shared" ca="1" si="36"/>
        <v/>
      </c>
    </row>
    <row r="648" spans="1:6" x14ac:dyDescent="0.25">
      <c r="A648">
        <f t="shared" ca="1" si="35"/>
        <v>0</v>
      </c>
      <c r="F648" t="str">
        <f t="shared" ca="1" si="36"/>
        <v/>
      </c>
    </row>
    <row r="649" spans="1:6" x14ac:dyDescent="0.25">
      <c r="A649">
        <f t="shared" ca="1" si="35"/>
        <v>0</v>
      </c>
      <c r="F649" t="str">
        <f t="shared" ca="1" si="36"/>
        <v/>
      </c>
    </row>
    <row r="650" spans="1:6" x14ac:dyDescent="0.25">
      <c r="A650">
        <f t="shared" ca="1" si="35"/>
        <v>0</v>
      </c>
      <c r="F650" t="str">
        <f t="shared" ca="1" si="36"/>
        <v/>
      </c>
    </row>
    <row r="651" spans="1:6" x14ac:dyDescent="0.25">
      <c r="A651">
        <f t="shared" ca="1" si="35"/>
        <v>0</v>
      </c>
      <c r="F651" t="str">
        <f t="shared" ca="1" si="36"/>
        <v/>
      </c>
    </row>
    <row r="652" spans="1:6" x14ac:dyDescent="0.25">
      <c r="A652">
        <f t="shared" ca="1" si="35"/>
        <v>0</v>
      </c>
      <c r="F652" t="str">
        <f t="shared" ca="1" si="36"/>
        <v/>
      </c>
    </row>
    <row r="653" spans="1:6" x14ac:dyDescent="0.25">
      <c r="A653">
        <f t="shared" ca="1" si="35"/>
        <v>0</v>
      </c>
      <c r="F653" t="str">
        <f t="shared" ca="1" si="36"/>
        <v/>
      </c>
    </row>
    <row r="654" spans="1:6" x14ac:dyDescent="0.25">
      <c r="A654">
        <f t="shared" ca="1" si="35"/>
        <v>0</v>
      </c>
      <c r="F654" t="str">
        <f t="shared" ca="1" si="36"/>
        <v/>
      </c>
    </row>
    <row r="655" spans="1:6" x14ac:dyDescent="0.25">
      <c r="A655">
        <f t="shared" ca="1" si="35"/>
        <v>0</v>
      </c>
      <c r="F655" t="str">
        <f t="shared" ca="1" si="36"/>
        <v/>
      </c>
    </row>
    <row r="656" spans="1:6" x14ac:dyDescent="0.25">
      <c r="A656">
        <f t="shared" ca="1" si="35"/>
        <v>0</v>
      </c>
      <c r="F656" t="str">
        <f t="shared" ca="1" si="36"/>
        <v/>
      </c>
    </row>
    <row r="657" spans="1:6" x14ac:dyDescent="0.25">
      <c r="A657">
        <f t="shared" ca="1" si="35"/>
        <v>0</v>
      </c>
      <c r="F657" t="str">
        <f t="shared" ca="1" si="36"/>
        <v/>
      </c>
    </row>
    <row r="658" spans="1:6" x14ac:dyDescent="0.25">
      <c r="A658">
        <f t="shared" ca="1" si="35"/>
        <v>0</v>
      </c>
      <c r="F658" t="str">
        <f t="shared" ca="1" si="36"/>
        <v/>
      </c>
    </row>
    <row r="659" spans="1:6" x14ac:dyDescent="0.25">
      <c r="A659">
        <f t="shared" ca="1" si="35"/>
        <v>0</v>
      </c>
      <c r="F659" t="str">
        <f t="shared" ca="1" si="36"/>
        <v/>
      </c>
    </row>
    <row r="660" spans="1:6" x14ac:dyDescent="0.25">
      <c r="A660">
        <f t="shared" ca="1" si="35"/>
        <v>0</v>
      </c>
      <c r="F660" t="str">
        <f t="shared" ca="1" si="36"/>
        <v/>
      </c>
    </row>
    <row r="661" spans="1:6" x14ac:dyDescent="0.25">
      <c r="A661">
        <f t="shared" ca="1" si="35"/>
        <v>0</v>
      </c>
      <c r="F661" t="str">
        <f t="shared" ca="1" si="36"/>
        <v/>
      </c>
    </row>
    <row r="662" spans="1:6" x14ac:dyDescent="0.25">
      <c r="A662">
        <f t="shared" ca="1" si="35"/>
        <v>0</v>
      </c>
      <c r="F662" t="str">
        <f t="shared" ca="1" si="36"/>
        <v/>
      </c>
    </row>
    <row r="663" spans="1:6" x14ac:dyDescent="0.25">
      <c r="A663">
        <f t="shared" ca="1" si="35"/>
        <v>0</v>
      </c>
      <c r="F663" t="str">
        <f t="shared" ca="1" si="36"/>
        <v/>
      </c>
    </row>
    <row r="664" spans="1:6" x14ac:dyDescent="0.25">
      <c r="A664">
        <f t="shared" ca="1" si="35"/>
        <v>0</v>
      </c>
      <c r="F664" t="str">
        <f t="shared" ca="1" si="36"/>
        <v/>
      </c>
    </row>
    <row r="665" spans="1:6" x14ac:dyDescent="0.25">
      <c r="A665">
        <f t="shared" ca="1" si="35"/>
        <v>0</v>
      </c>
      <c r="F665" t="str">
        <f t="shared" ca="1" si="36"/>
        <v/>
      </c>
    </row>
    <row r="666" spans="1:6" x14ac:dyDescent="0.25">
      <c r="A666">
        <f t="shared" ca="1" si="35"/>
        <v>0</v>
      </c>
      <c r="F666" t="str">
        <f t="shared" ca="1" si="36"/>
        <v/>
      </c>
    </row>
    <row r="667" spans="1:6" x14ac:dyDescent="0.25">
      <c r="A667">
        <f t="shared" ca="1" si="35"/>
        <v>0</v>
      </c>
      <c r="F667" t="str">
        <f t="shared" ca="1" si="36"/>
        <v/>
      </c>
    </row>
    <row r="668" spans="1:6" x14ac:dyDescent="0.25">
      <c r="A668">
        <f t="shared" ca="1" si="35"/>
        <v>0</v>
      </c>
      <c r="F668" t="str">
        <f t="shared" ca="1" si="36"/>
        <v/>
      </c>
    </row>
    <row r="669" spans="1:6" x14ac:dyDescent="0.25">
      <c r="A669">
        <f t="shared" ca="1" si="35"/>
        <v>0</v>
      </c>
      <c r="F669" t="str">
        <f t="shared" ca="1" si="36"/>
        <v/>
      </c>
    </row>
    <row r="670" spans="1:6" x14ac:dyDescent="0.25">
      <c r="A670">
        <f t="shared" ca="1" si="35"/>
        <v>0</v>
      </c>
      <c r="F670" t="str">
        <f t="shared" ca="1" si="36"/>
        <v/>
      </c>
    </row>
    <row r="671" spans="1:6" x14ac:dyDescent="0.25">
      <c r="A671">
        <f t="shared" ca="1" si="35"/>
        <v>0</v>
      </c>
      <c r="F671" t="str">
        <f t="shared" ca="1" si="36"/>
        <v/>
      </c>
    </row>
    <row r="672" spans="1:6" x14ac:dyDescent="0.25">
      <c r="A672">
        <f t="shared" ca="1" si="35"/>
        <v>0</v>
      </c>
      <c r="F672" t="str">
        <f t="shared" ca="1" si="36"/>
        <v/>
      </c>
    </row>
    <row r="673" spans="1:6" x14ac:dyDescent="0.25">
      <c r="A673">
        <f t="shared" ca="1" si="35"/>
        <v>0</v>
      </c>
      <c r="F673" t="str">
        <f t="shared" ca="1" si="36"/>
        <v/>
      </c>
    </row>
    <row r="674" spans="1:6" x14ac:dyDescent="0.25">
      <c r="A674">
        <f t="shared" ca="1" si="35"/>
        <v>0</v>
      </c>
      <c r="F674" t="str">
        <f t="shared" ca="1" si="36"/>
        <v/>
      </c>
    </row>
    <row r="675" spans="1:6" x14ac:dyDescent="0.25">
      <c r="A675">
        <f t="shared" ca="1" si="35"/>
        <v>0</v>
      </c>
      <c r="F675" t="str">
        <f t="shared" ca="1" si="36"/>
        <v/>
      </c>
    </row>
    <row r="676" spans="1:6" x14ac:dyDescent="0.25">
      <c r="A676">
        <f t="shared" ca="1" si="35"/>
        <v>0</v>
      </c>
      <c r="F676" t="str">
        <f t="shared" ca="1" si="36"/>
        <v/>
      </c>
    </row>
    <row r="677" spans="1:6" x14ac:dyDescent="0.25">
      <c r="A677">
        <f t="shared" ca="1" si="35"/>
        <v>0</v>
      </c>
      <c r="F677" t="str">
        <f t="shared" ca="1" si="36"/>
        <v/>
      </c>
    </row>
    <row r="678" spans="1:6" x14ac:dyDescent="0.25">
      <c r="A678">
        <f t="shared" ca="1" si="35"/>
        <v>0</v>
      </c>
      <c r="F678" t="str">
        <f t="shared" ca="1" si="36"/>
        <v/>
      </c>
    </row>
    <row r="679" spans="1:6" x14ac:dyDescent="0.25">
      <c r="A679">
        <f t="shared" ca="1" si="35"/>
        <v>0</v>
      </c>
      <c r="F679" t="str">
        <f t="shared" ca="1" si="36"/>
        <v/>
      </c>
    </row>
    <row r="680" spans="1:6" x14ac:dyDescent="0.25">
      <c r="A680">
        <f t="shared" ca="1" si="35"/>
        <v>0</v>
      </c>
      <c r="F680" t="str">
        <f t="shared" ca="1" si="36"/>
        <v/>
      </c>
    </row>
    <row r="681" spans="1:6" x14ac:dyDescent="0.25">
      <c r="A681">
        <f t="shared" ca="1" si="35"/>
        <v>0</v>
      </c>
      <c r="F681" t="str">
        <f t="shared" ca="1" si="36"/>
        <v/>
      </c>
    </row>
    <row r="682" spans="1:6" x14ac:dyDescent="0.25">
      <c r="A682">
        <f t="shared" ca="1" si="35"/>
        <v>0</v>
      </c>
      <c r="F682" t="str">
        <f t="shared" ca="1" si="36"/>
        <v/>
      </c>
    </row>
    <row r="683" spans="1:6" x14ac:dyDescent="0.25">
      <c r="A683">
        <f t="shared" ca="1" si="35"/>
        <v>0</v>
      </c>
      <c r="F683" t="str">
        <f t="shared" ca="1" si="36"/>
        <v/>
      </c>
    </row>
    <row r="684" spans="1:6" x14ac:dyDescent="0.25">
      <c r="A684">
        <f t="shared" ca="1" si="35"/>
        <v>0</v>
      </c>
      <c r="F684" t="str">
        <f t="shared" ca="1" si="36"/>
        <v/>
      </c>
    </row>
    <row r="685" spans="1:6" x14ac:dyDescent="0.25">
      <c r="A685">
        <f t="shared" ca="1" si="35"/>
        <v>0</v>
      </c>
      <c r="F685" t="str">
        <f t="shared" ca="1" si="36"/>
        <v/>
      </c>
    </row>
    <row r="686" spans="1:6" x14ac:dyDescent="0.25">
      <c r="A686">
        <f t="shared" ca="1" si="35"/>
        <v>0</v>
      </c>
      <c r="F686" t="str">
        <f t="shared" ca="1" si="36"/>
        <v/>
      </c>
    </row>
    <row r="687" spans="1:6" x14ac:dyDescent="0.25">
      <c r="A687">
        <f t="shared" ca="1" si="35"/>
        <v>0</v>
      </c>
      <c r="F687" t="str">
        <f t="shared" ca="1" si="36"/>
        <v/>
      </c>
    </row>
    <row r="688" spans="1:6" x14ac:dyDescent="0.25">
      <c r="A688">
        <f t="shared" ca="1" si="35"/>
        <v>0</v>
      </c>
      <c r="F688" t="str">
        <f t="shared" ca="1" si="36"/>
        <v/>
      </c>
    </row>
    <row r="689" spans="1:6" x14ac:dyDescent="0.25">
      <c r="A689">
        <f t="shared" ca="1" si="35"/>
        <v>0</v>
      </c>
      <c r="F689" t="str">
        <f t="shared" ca="1" si="36"/>
        <v/>
      </c>
    </row>
    <row r="690" spans="1:6" x14ac:dyDescent="0.25">
      <c r="A690">
        <f t="shared" ca="1" si="35"/>
        <v>0</v>
      </c>
      <c r="F690" t="str">
        <f t="shared" ca="1" si="36"/>
        <v/>
      </c>
    </row>
    <row r="691" spans="1:6" x14ac:dyDescent="0.25">
      <c r="A691">
        <f t="shared" ca="1" si="35"/>
        <v>0</v>
      </c>
      <c r="F691" t="str">
        <f t="shared" ca="1" si="36"/>
        <v/>
      </c>
    </row>
    <row r="692" spans="1:6" x14ac:dyDescent="0.25">
      <c r="A692">
        <f t="shared" ca="1" si="35"/>
        <v>0</v>
      </c>
      <c r="F692" t="str">
        <f t="shared" ca="1" si="36"/>
        <v/>
      </c>
    </row>
    <row r="693" spans="1:6" x14ac:dyDescent="0.25">
      <c r="A693">
        <f t="shared" ca="1" si="35"/>
        <v>0</v>
      </c>
      <c r="F693" t="str">
        <f t="shared" ca="1" si="36"/>
        <v/>
      </c>
    </row>
    <row r="694" spans="1:6" x14ac:dyDescent="0.25">
      <c r="A694">
        <f t="shared" ca="1" si="35"/>
        <v>0</v>
      </c>
      <c r="F694" t="str">
        <f t="shared" ca="1" si="36"/>
        <v/>
      </c>
    </row>
    <row r="695" spans="1:6" x14ac:dyDescent="0.25">
      <c r="A695">
        <f t="shared" ca="1" si="35"/>
        <v>0</v>
      </c>
      <c r="F695" t="str">
        <f t="shared" ca="1" si="36"/>
        <v/>
      </c>
    </row>
    <row r="696" spans="1:6" x14ac:dyDescent="0.25">
      <c r="A696">
        <f t="shared" ca="1" si="35"/>
        <v>0</v>
      </c>
      <c r="F696" t="str">
        <f t="shared" ca="1" si="36"/>
        <v/>
      </c>
    </row>
    <row r="697" spans="1:6" x14ac:dyDescent="0.25">
      <c r="A697">
        <f t="shared" ca="1" si="35"/>
        <v>0</v>
      </c>
      <c r="F697" t="str">
        <f t="shared" ca="1" si="36"/>
        <v/>
      </c>
    </row>
    <row r="698" spans="1:6" x14ac:dyDescent="0.25">
      <c r="A698">
        <f t="shared" ca="1" si="35"/>
        <v>0</v>
      </c>
      <c r="F698" t="str">
        <f t="shared" ca="1" si="36"/>
        <v/>
      </c>
    </row>
    <row r="699" spans="1:6" x14ac:dyDescent="0.25">
      <c r="A699">
        <f t="shared" ca="1" si="35"/>
        <v>0</v>
      </c>
      <c r="F699" t="str">
        <f t="shared" ca="1" si="36"/>
        <v/>
      </c>
    </row>
    <row r="700" spans="1:6" x14ac:dyDescent="0.25">
      <c r="A700">
        <f t="shared" ca="1" si="35"/>
        <v>0</v>
      </c>
      <c r="F700" t="str">
        <f t="shared" ca="1" si="36"/>
        <v/>
      </c>
    </row>
    <row r="701" spans="1:6" x14ac:dyDescent="0.25">
      <c r="A701">
        <f t="shared" ca="1" si="35"/>
        <v>0</v>
      </c>
      <c r="F701" t="str">
        <f t="shared" ca="1" si="36"/>
        <v/>
      </c>
    </row>
    <row r="702" spans="1:6" x14ac:dyDescent="0.25">
      <c r="A702">
        <f t="shared" ca="1" si="35"/>
        <v>0</v>
      </c>
      <c r="F702" t="str">
        <f t="shared" ca="1" si="36"/>
        <v/>
      </c>
    </row>
    <row r="703" spans="1:6" x14ac:dyDescent="0.25">
      <c r="A703">
        <f t="shared" ca="1" si="35"/>
        <v>0</v>
      </c>
      <c r="F703" t="str">
        <f t="shared" ca="1" si="36"/>
        <v/>
      </c>
    </row>
    <row r="704" spans="1:6" x14ac:dyDescent="0.25">
      <c r="A704">
        <f t="shared" ca="1" si="35"/>
        <v>0</v>
      </c>
      <c r="F704" t="str">
        <f t="shared" ca="1" si="36"/>
        <v/>
      </c>
    </row>
    <row r="705" spans="1:6" x14ac:dyDescent="0.25">
      <c r="A705">
        <f t="shared" ca="1" si="35"/>
        <v>0</v>
      </c>
      <c r="F705" t="str">
        <f t="shared" ca="1" si="36"/>
        <v/>
      </c>
    </row>
    <row r="706" spans="1:6" x14ac:dyDescent="0.25">
      <c r="A706">
        <f t="shared" ref="A706:A769" ca="1" si="37">IF(RAND()&lt;$B$1,1,0)</f>
        <v>0</v>
      </c>
      <c r="F706" t="str">
        <f t="shared" ref="F706:F769" ca="1" si="38">IF(ROW()&lt;1000/$B$5+1,SUM(OFFSET($A$1,(ROW()-1)*$B$5,0,$B$5,1)),"")</f>
        <v/>
      </c>
    </row>
    <row r="707" spans="1:6" x14ac:dyDescent="0.25">
      <c r="A707">
        <f t="shared" ca="1" si="37"/>
        <v>0</v>
      </c>
      <c r="F707" t="str">
        <f t="shared" ca="1" si="38"/>
        <v/>
      </c>
    </row>
    <row r="708" spans="1:6" x14ac:dyDescent="0.25">
      <c r="A708">
        <f t="shared" ca="1" si="37"/>
        <v>0</v>
      </c>
      <c r="F708" t="str">
        <f t="shared" ca="1" si="38"/>
        <v/>
      </c>
    </row>
    <row r="709" spans="1:6" x14ac:dyDescent="0.25">
      <c r="A709">
        <f t="shared" ca="1" si="37"/>
        <v>0</v>
      </c>
      <c r="F709" t="str">
        <f t="shared" ca="1" si="38"/>
        <v/>
      </c>
    </row>
    <row r="710" spans="1:6" x14ac:dyDescent="0.25">
      <c r="A710">
        <f t="shared" ca="1" si="37"/>
        <v>0</v>
      </c>
      <c r="F710" t="str">
        <f t="shared" ca="1" si="38"/>
        <v/>
      </c>
    </row>
    <row r="711" spans="1:6" x14ac:dyDescent="0.25">
      <c r="A711">
        <f t="shared" ca="1" si="37"/>
        <v>0</v>
      </c>
      <c r="F711" t="str">
        <f t="shared" ca="1" si="38"/>
        <v/>
      </c>
    </row>
    <row r="712" spans="1:6" x14ac:dyDescent="0.25">
      <c r="A712">
        <f t="shared" ca="1" si="37"/>
        <v>0</v>
      </c>
      <c r="F712" t="str">
        <f t="shared" ca="1" si="38"/>
        <v/>
      </c>
    </row>
    <row r="713" spans="1:6" x14ac:dyDescent="0.25">
      <c r="A713">
        <f t="shared" ca="1" si="37"/>
        <v>0</v>
      </c>
      <c r="F713" t="str">
        <f t="shared" ca="1" si="38"/>
        <v/>
      </c>
    </row>
    <row r="714" spans="1:6" x14ac:dyDescent="0.25">
      <c r="A714">
        <f t="shared" ca="1" si="37"/>
        <v>0</v>
      </c>
      <c r="F714" t="str">
        <f t="shared" ca="1" si="38"/>
        <v/>
      </c>
    </row>
    <row r="715" spans="1:6" x14ac:dyDescent="0.25">
      <c r="A715">
        <f t="shared" ca="1" si="37"/>
        <v>0</v>
      </c>
      <c r="F715" t="str">
        <f t="shared" ca="1" si="38"/>
        <v/>
      </c>
    </row>
    <row r="716" spans="1:6" x14ac:dyDescent="0.25">
      <c r="A716">
        <f t="shared" ca="1" si="37"/>
        <v>0</v>
      </c>
      <c r="F716" t="str">
        <f t="shared" ca="1" si="38"/>
        <v/>
      </c>
    </row>
    <row r="717" spans="1:6" x14ac:dyDescent="0.25">
      <c r="A717">
        <f t="shared" ca="1" si="37"/>
        <v>0</v>
      </c>
      <c r="F717" t="str">
        <f t="shared" ca="1" si="38"/>
        <v/>
      </c>
    </row>
    <row r="718" spans="1:6" x14ac:dyDescent="0.25">
      <c r="A718">
        <f t="shared" ca="1" si="37"/>
        <v>0</v>
      </c>
      <c r="F718" t="str">
        <f t="shared" ca="1" si="38"/>
        <v/>
      </c>
    </row>
    <row r="719" spans="1:6" x14ac:dyDescent="0.25">
      <c r="A719">
        <f t="shared" ca="1" si="37"/>
        <v>0</v>
      </c>
      <c r="F719" t="str">
        <f t="shared" ca="1" si="38"/>
        <v/>
      </c>
    </row>
    <row r="720" spans="1:6" x14ac:dyDescent="0.25">
      <c r="A720">
        <f t="shared" ca="1" si="37"/>
        <v>0</v>
      </c>
      <c r="F720" t="str">
        <f t="shared" ca="1" si="38"/>
        <v/>
      </c>
    </row>
    <row r="721" spans="1:6" x14ac:dyDescent="0.25">
      <c r="A721">
        <f t="shared" ca="1" si="37"/>
        <v>0</v>
      </c>
      <c r="F721" t="str">
        <f t="shared" ca="1" si="38"/>
        <v/>
      </c>
    </row>
    <row r="722" spans="1:6" x14ac:dyDescent="0.25">
      <c r="A722">
        <f t="shared" ca="1" si="37"/>
        <v>0</v>
      </c>
      <c r="F722" t="str">
        <f t="shared" ca="1" si="38"/>
        <v/>
      </c>
    </row>
    <row r="723" spans="1:6" x14ac:dyDescent="0.25">
      <c r="A723">
        <f t="shared" ca="1" si="37"/>
        <v>0</v>
      </c>
      <c r="F723" t="str">
        <f t="shared" ca="1" si="38"/>
        <v/>
      </c>
    </row>
    <row r="724" spans="1:6" x14ac:dyDescent="0.25">
      <c r="A724">
        <f t="shared" ca="1" si="37"/>
        <v>0</v>
      </c>
      <c r="F724" t="str">
        <f t="shared" ca="1" si="38"/>
        <v/>
      </c>
    </row>
    <row r="725" spans="1:6" x14ac:dyDescent="0.25">
      <c r="A725">
        <f t="shared" ca="1" si="37"/>
        <v>0</v>
      </c>
      <c r="F725" t="str">
        <f t="shared" ca="1" si="38"/>
        <v/>
      </c>
    </row>
    <row r="726" spans="1:6" x14ac:dyDescent="0.25">
      <c r="A726">
        <f t="shared" ca="1" si="37"/>
        <v>0</v>
      </c>
      <c r="F726" t="str">
        <f t="shared" ca="1" si="38"/>
        <v/>
      </c>
    </row>
    <row r="727" spans="1:6" x14ac:dyDescent="0.25">
      <c r="A727">
        <f t="shared" ca="1" si="37"/>
        <v>0</v>
      </c>
      <c r="F727" t="str">
        <f t="shared" ca="1" si="38"/>
        <v/>
      </c>
    </row>
    <row r="728" spans="1:6" x14ac:dyDescent="0.25">
      <c r="A728">
        <f t="shared" ca="1" si="37"/>
        <v>0</v>
      </c>
      <c r="F728" t="str">
        <f t="shared" ca="1" si="38"/>
        <v/>
      </c>
    </row>
    <row r="729" spans="1:6" x14ac:dyDescent="0.25">
      <c r="A729">
        <f t="shared" ca="1" si="37"/>
        <v>0</v>
      </c>
      <c r="F729" t="str">
        <f t="shared" ca="1" si="38"/>
        <v/>
      </c>
    </row>
    <row r="730" spans="1:6" x14ac:dyDescent="0.25">
      <c r="A730">
        <f t="shared" ca="1" si="37"/>
        <v>0</v>
      </c>
      <c r="F730" t="str">
        <f t="shared" ca="1" si="38"/>
        <v/>
      </c>
    </row>
    <row r="731" spans="1:6" x14ac:dyDescent="0.25">
      <c r="A731">
        <f t="shared" ca="1" si="37"/>
        <v>0</v>
      </c>
      <c r="F731" t="str">
        <f t="shared" ca="1" si="38"/>
        <v/>
      </c>
    </row>
    <row r="732" spans="1:6" x14ac:dyDescent="0.25">
      <c r="A732">
        <f t="shared" ca="1" si="37"/>
        <v>0</v>
      </c>
      <c r="F732" t="str">
        <f t="shared" ca="1" si="38"/>
        <v/>
      </c>
    </row>
    <row r="733" spans="1:6" x14ac:dyDescent="0.25">
      <c r="A733">
        <f t="shared" ca="1" si="37"/>
        <v>0</v>
      </c>
      <c r="F733" t="str">
        <f t="shared" ca="1" si="38"/>
        <v/>
      </c>
    </row>
    <row r="734" spans="1:6" x14ac:dyDescent="0.25">
      <c r="A734">
        <f t="shared" ca="1" si="37"/>
        <v>0</v>
      </c>
      <c r="F734" t="str">
        <f t="shared" ca="1" si="38"/>
        <v/>
      </c>
    </row>
    <row r="735" spans="1:6" x14ac:dyDescent="0.25">
      <c r="A735">
        <f t="shared" ca="1" si="37"/>
        <v>0</v>
      </c>
      <c r="F735" t="str">
        <f t="shared" ca="1" si="38"/>
        <v/>
      </c>
    </row>
    <row r="736" spans="1:6" x14ac:dyDescent="0.25">
      <c r="A736">
        <f t="shared" ca="1" si="37"/>
        <v>0</v>
      </c>
      <c r="F736" t="str">
        <f t="shared" ca="1" si="38"/>
        <v/>
      </c>
    </row>
    <row r="737" spans="1:6" x14ac:dyDescent="0.25">
      <c r="A737">
        <f t="shared" ca="1" si="37"/>
        <v>0</v>
      </c>
      <c r="F737" t="str">
        <f t="shared" ca="1" si="38"/>
        <v/>
      </c>
    </row>
    <row r="738" spans="1:6" x14ac:dyDescent="0.25">
      <c r="A738">
        <f t="shared" ca="1" si="37"/>
        <v>0</v>
      </c>
      <c r="F738" t="str">
        <f t="shared" ca="1" si="38"/>
        <v/>
      </c>
    </row>
    <row r="739" spans="1:6" x14ac:dyDescent="0.25">
      <c r="A739">
        <f t="shared" ca="1" si="37"/>
        <v>0</v>
      </c>
      <c r="F739" t="str">
        <f t="shared" ca="1" si="38"/>
        <v/>
      </c>
    </row>
    <row r="740" spans="1:6" x14ac:dyDescent="0.25">
      <c r="A740">
        <f t="shared" ca="1" si="37"/>
        <v>0</v>
      </c>
      <c r="F740" t="str">
        <f t="shared" ca="1" si="38"/>
        <v/>
      </c>
    </row>
    <row r="741" spans="1:6" x14ac:dyDescent="0.25">
      <c r="A741">
        <f t="shared" ca="1" si="37"/>
        <v>0</v>
      </c>
      <c r="F741" t="str">
        <f t="shared" ca="1" si="38"/>
        <v/>
      </c>
    </row>
    <row r="742" spans="1:6" x14ac:dyDescent="0.25">
      <c r="A742">
        <f t="shared" ca="1" si="37"/>
        <v>0</v>
      </c>
      <c r="F742" t="str">
        <f t="shared" ca="1" si="38"/>
        <v/>
      </c>
    </row>
    <row r="743" spans="1:6" x14ac:dyDescent="0.25">
      <c r="A743">
        <f t="shared" ca="1" si="37"/>
        <v>0</v>
      </c>
      <c r="F743" t="str">
        <f t="shared" ca="1" si="38"/>
        <v/>
      </c>
    </row>
    <row r="744" spans="1:6" x14ac:dyDescent="0.25">
      <c r="A744">
        <f t="shared" ca="1" si="37"/>
        <v>0</v>
      </c>
      <c r="F744" t="str">
        <f t="shared" ca="1" si="38"/>
        <v/>
      </c>
    </row>
    <row r="745" spans="1:6" x14ac:dyDescent="0.25">
      <c r="A745">
        <f t="shared" ca="1" si="37"/>
        <v>0</v>
      </c>
      <c r="F745" t="str">
        <f t="shared" ca="1" si="38"/>
        <v/>
      </c>
    </row>
    <row r="746" spans="1:6" x14ac:dyDescent="0.25">
      <c r="A746">
        <f t="shared" ca="1" si="37"/>
        <v>0</v>
      </c>
      <c r="F746" t="str">
        <f t="shared" ca="1" si="38"/>
        <v/>
      </c>
    </row>
    <row r="747" spans="1:6" x14ac:dyDescent="0.25">
      <c r="A747">
        <f t="shared" ca="1" si="37"/>
        <v>0</v>
      </c>
      <c r="F747" t="str">
        <f t="shared" ca="1" si="38"/>
        <v/>
      </c>
    </row>
    <row r="748" spans="1:6" x14ac:dyDescent="0.25">
      <c r="A748">
        <f t="shared" ca="1" si="37"/>
        <v>0</v>
      </c>
      <c r="F748" t="str">
        <f t="shared" ca="1" si="38"/>
        <v/>
      </c>
    </row>
    <row r="749" spans="1:6" x14ac:dyDescent="0.25">
      <c r="A749">
        <f t="shared" ca="1" si="37"/>
        <v>0</v>
      </c>
      <c r="F749" t="str">
        <f t="shared" ca="1" si="38"/>
        <v/>
      </c>
    </row>
    <row r="750" spans="1:6" x14ac:dyDescent="0.25">
      <c r="A750">
        <f t="shared" ca="1" si="37"/>
        <v>0</v>
      </c>
      <c r="F750" t="str">
        <f t="shared" ca="1" si="38"/>
        <v/>
      </c>
    </row>
    <row r="751" spans="1:6" x14ac:dyDescent="0.25">
      <c r="A751">
        <f t="shared" ca="1" si="37"/>
        <v>0</v>
      </c>
      <c r="F751" t="str">
        <f t="shared" ca="1" si="38"/>
        <v/>
      </c>
    </row>
    <row r="752" spans="1:6" x14ac:dyDescent="0.25">
      <c r="A752">
        <f t="shared" ca="1" si="37"/>
        <v>0</v>
      </c>
      <c r="F752" t="str">
        <f t="shared" ca="1" si="38"/>
        <v/>
      </c>
    </row>
    <row r="753" spans="1:6" x14ac:dyDescent="0.25">
      <c r="A753">
        <f t="shared" ca="1" si="37"/>
        <v>0</v>
      </c>
      <c r="F753" t="str">
        <f t="shared" ca="1" si="38"/>
        <v/>
      </c>
    </row>
    <row r="754" spans="1:6" x14ac:dyDescent="0.25">
      <c r="A754">
        <f t="shared" ca="1" si="37"/>
        <v>0</v>
      </c>
      <c r="F754" t="str">
        <f t="shared" ca="1" si="38"/>
        <v/>
      </c>
    </row>
    <row r="755" spans="1:6" x14ac:dyDescent="0.25">
      <c r="A755">
        <f t="shared" ca="1" si="37"/>
        <v>0</v>
      </c>
      <c r="F755" t="str">
        <f t="shared" ca="1" si="38"/>
        <v/>
      </c>
    </row>
    <row r="756" spans="1:6" x14ac:dyDescent="0.25">
      <c r="A756">
        <f t="shared" ca="1" si="37"/>
        <v>0</v>
      </c>
      <c r="F756" t="str">
        <f t="shared" ca="1" si="38"/>
        <v/>
      </c>
    </row>
    <row r="757" spans="1:6" x14ac:dyDescent="0.25">
      <c r="A757">
        <f t="shared" ca="1" si="37"/>
        <v>0</v>
      </c>
      <c r="F757" t="str">
        <f t="shared" ca="1" si="38"/>
        <v/>
      </c>
    </row>
    <row r="758" spans="1:6" x14ac:dyDescent="0.25">
      <c r="A758">
        <f t="shared" ca="1" si="37"/>
        <v>0</v>
      </c>
      <c r="F758" t="str">
        <f t="shared" ca="1" si="38"/>
        <v/>
      </c>
    </row>
    <row r="759" spans="1:6" x14ac:dyDescent="0.25">
      <c r="A759">
        <f t="shared" ca="1" si="37"/>
        <v>0</v>
      </c>
      <c r="F759" t="str">
        <f t="shared" ca="1" si="38"/>
        <v/>
      </c>
    </row>
    <row r="760" spans="1:6" x14ac:dyDescent="0.25">
      <c r="A760">
        <f t="shared" ca="1" si="37"/>
        <v>0</v>
      </c>
      <c r="F760" t="str">
        <f t="shared" ca="1" si="38"/>
        <v/>
      </c>
    </row>
    <row r="761" spans="1:6" x14ac:dyDescent="0.25">
      <c r="A761">
        <f t="shared" ca="1" si="37"/>
        <v>0</v>
      </c>
      <c r="F761" t="str">
        <f t="shared" ca="1" si="38"/>
        <v/>
      </c>
    </row>
    <row r="762" spans="1:6" x14ac:dyDescent="0.25">
      <c r="A762">
        <f t="shared" ca="1" si="37"/>
        <v>0</v>
      </c>
      <c r="F762" t="str">
        <f t="shared" ca="1" si="38"/>
        <v/>
      </c>
    </row>
    <row r="763" spans="1:6" x14ac:dyDescent="0.25">
      <c r="A763">
        <f t="shared" ca="1" si="37"/>
        <v>0</v>
      </c>
      <c r="F763" t="str">
        <f t="shared" ca="1" si="38"/>
        <v/>
      </c>
    </row>
    <row r="764" spans="1:6" x14ac:dyDescent="0.25">
      <c r="A764">
        <f t="shared" ca="1" si="37"/>
        <v>0</v>
      </c>
      <c r="F764" t="str">
        <f t="shared" ca="1" si="38"/>
        <v/>
      </c>
    </row>
    <row r="765" spans="1:6" x14ac:dyDescent="0.25">
      <c r="A765">
        <f t="shared" ca="1" si="37"/>
        <v>0</v>
      </c>
      <c r="F765" t="str">
        <f t="shared" ca="1" si="38"/>
        <v/>
      </c>
    </row>
    <row r="766" spans="1:6" x14ac:dyDescent="0.25">
      <c r="A766">
        <f t="shared" ca="1" si="37"/>
        <v>0</v>
      </c>
      <c r="F766" t="str">
        <f t="shared" ca="1" si="38"/>
        <v/>
      </c>
    </row>
    <row r="767" spans="1:6" x14ac:dyDescent="0.25">
      <c r="A767">
        <f t="shared" ca="1" si="37"/>
        <v>0</v>
      </c>
      <c r="F767" t="str">
        <f t="shared" ca="1" si="38"/>
        <v/>
      </c>
    </row>
    <row r="768" spans="1:6" x14ac:dyDescent="0.25">
      <c r="A768">
        <f t="shared" ca="1" si="37"/>
        <v>0</v>
      </c>
      <c r="F768" t="str">
        <f t="shared" ca="1" si="38"/>
        <v/>
      </c>
    </row>
    <row r="769" spans="1:6" x14ac:dyDescent="0.25">
      <c r="A769">
        <f t="shared" ca="1" si="37"/>
        <v>0</v>
      </c>
      <c r="F769" t="str">
        <f t="shared" ca="1" si="38"/>
        <v/>
      </c>
    </row>
    <row r="770" spans="1:6" x14ac:dyDescent="0.25">
      <c r="A770">
        <f t="shared" ref="A770:A833" ca="1" si="39">IF(RAND()&lt;$B$1,1,0)</f>
        <v>0</v>
      </c>
      <c r="F770" t="str">
        <f t="shared" ref="F770:F833" ca="1" si="40">IF(ROW()&lt;1000/$B$5+1,SUM(OFFSET($A$1,(ROW()-1)*$B$5,0,$B$5,1)),"")</f>
        <v/>
      </c>
    </row>
    <row r="771" spans="1:6" x14ac:dyDescent="0.25">
      <c r="A771">
        <f t="shared" ca="1" si="39"/>
        <v>0</v>
      </c>
      <c r="F771" t="str">
        <f t="shared" ca="1" si="40"/>
        <v/>
      </c>
    </row>
    <row r="772" spans="1:6" x14ac:dyDescent="0.25">
      <c r="A772">
        <f t="shared" ca="1" si="39"/>
        <v>0</v>
      </c>
      <c r="F772" t="str">
        <f t="shared" ca="1" si="40"/>
        <v/>
      </c>
    </row>
    <row r="773" spans="1:6" x14ac:dyDescent="0.25">
      <c r="A773">
        <f t="shared" ca="1" si="39"/>
        <v>0</v>
      </c>
      <c r="F773" t="str">
        <f t="shared" ca="1" si="40"/>
        <v/>
      </c>
    </row>
    <row r="774" spans="1:6" x14ac:dyDescent="0.25">
      <c r="A774">
        <f t="shared" ca="1" si="39"/>
        <v>0</v>
      </c>
      <c r="F774" t="str">
        <f t="shared" ca="1" si="40"/>
        <v/>
      </c>
    </row>
    <row r="775" spans="1:6" x14ac:dyDescent="0.25">
      <c r="A775">
        <f t="shared" ca="1" si="39"/>
        <v>0</v>
      </c>
      <c r="F775" t="str">
        <f t="shared" ca="1" si="40"/>
        <v/>
      </c>
    </row>
    <row r="776" spans="1:6" x14ac:dyDescent="0.25">
      <c r="A776">
        <f t="shared" ca="1" si="39"/>
        <v>0</v>
      </c>
      <c r="F776" t="str">
        <f t="shared" ca="1" si="40"/>
        <v/>
      </c>
    </row>
    <row r="777" spans="1:6" x14ac:dyDescent="0.25">
      <c r="A777">
        <f t="shared" ca="1" si="39"/>
        <v>0</v>
      </c>
      <c r="F777" t="str">
        <f t="shared" ca="1" si="40"/>
        <v/>
      </c>
    </row>
    <row r="778" spans="1:6" x14ac:dyDescent="0.25">
      <c r="A778">
        <f t="shared" ca="1" si="39"/>
        <v>0</v>
      </c>
      <c r="F778" t="str">
        <f t="shared" ca="1" si="40"/>
        <v/>
      </c>
    </row>
    <row r="779" spans="1:6" x14ac:dyDescent="0.25">
      <c r="A779">
        <f t="shared" ca="1" si="39"/>
        <v>0</v>
      </c>
      <c r="F779" t="str">
        <f t="shared" ca="1" si="40"/>
        <v/>
      </c>
    </row>
    <row r="780" spans="1:6" x14ac:dyDescent="0.25">
      <c r="A780">
        <f t="shared" ca="1" si="39"/>
        <v>0</v>
      </c>
      <c r="F780" t="str">
        <f t="shared" ca="1" si="40"/>
        <v/>
      </c>
    </row>
    <row r="781" spans="1:6" x14ac:dyDescent="0.25">
      <c r="A781">
        <f t="shared" ca="1" si="39"/>
        <v>0</v>
      </c>
      <c r="F781" t="str">
        <f t="shared" ca="1" si="40"/>
        <v/>
      </c>
    </row>
    <row r="782" spans="1:6" x14ac:dyDescent="0.25">
      <c r="A782">
        <f t="shared" ca="1" si="39"/>
        <v>0</v>
      </c>
      <c r="F782" t="str">
        <f t="shared" ca="1" si="40"/>
        <v/>
      </c>
    </row>
    <row r="783" spans="1:6" x14ac:dyDescent="0.25">
      <c r="A783">
        <f t="shared" ca="1" si="39"/>
        <v>0</v>
      </c>
      <c r="F783" t="str">
        <f t="shared" ca="1" si="40"/>
        <v/>
      </c>
    </row>
    <row r="784" spans="1:6" x14ac:dyDescent="0.25">
      <c r="A784">
        <f t="shared" ca="1" si="39"/>
        <v>0</v>
      </c>
      <c r="F784" t="str">
        <f t="shared" ca="1" si="40"/>
        <v/>
      </c>
    </row>
    <row r="785" spans="1:6" x14ac:dyDescent="0.25">
      <c r="A785">
        <f t="shared" ca="1" si="39"/>
        <v>0</v>
      </c>
      <c r="F785" t="str">
        <f t="shared" ca="1" si="40"/>
        <v/>
      </c>
    </row>
    <row r="786" spans="1:6" x14ac:dyDescent="0.25">
      <c r="A786">
        <f t="shared" ca="1" si="39"/>
        <v>0</v>
      </c>
      <c r="F786" t="str">
        <f t="shared" ca="1" si="40"/>
        <v/>
      </c>
    </row>
    <row r="787" spans="1:6" x14ac:dyDescent="0.25">
      <c r="A787">
        <f t="shared" ca="1" si="39"/>
        <v>0</v>
      </c>
      <c r="F787" t="str">
        <f t="shared" ca="1" si="40"/>
        <v/>
      </c>
    </row>
    <row r="788" spans="1:6" x14ac:dyDescent="0.25">
      <c r="A788">
        <f t="shared" ca="1" si="39"/>
        <v>0</v>
      </c>
      <c r="F788" t="str">
        <f t="shared" ca="1" si="40"/>
        <v/>
      </c>
    </row>
    <row r="789" spans="1:6" x14ac:dyDescent="0.25">
      <c r="A789">
        <f t="shared" ca="1" si="39"/>
        <v>0</v>
      </c>
      <c r="F789" t="str">
        <f t="shared" ca="1" si="40"/>
        <v/>
      </c>
    </row>
    <row r="790" spans="1:6" x14ac:dyDescent="0.25">
      <c r="A790">
        <f t="shared" ca="1" si="39"/>
        <v>0</v>
      </c>
      <c r="F790" t="str">
        <f t="shared" ca="1" si="40"/>
        <v/>
      </c>
    </row>
    <row r="791" spans="1:6" x14ac:dyDescent="0.25">
      <c r="A791">
        <f t="shared" ca="1" si="39"/>
        <v>0</v>
      </c>
      <c r="F791" t="str">
        <f t="shared" ca="1" si="40"/>
        <v/>
      </c>
    </row>
    <row r="792" spans="1:6" x14ac:dyDescent="0.25">
      <c r="A792">
        <f t="shared" ca="1" si="39"/>
        <v>0</v>
      </c>
      <c r="F792" t="str">
        <f t="shared" ca="1" si="40"/>
        <v/>
      </c>
    </row>
    <row r="793" spans="1:6" x14ac:dyDescent="0.25">
      <c r="A793">
        <f t="shared" ca="1" si="39"/>
        <v>0</v>
      </c>
      <c r="F793" t="str">
        <f t="shared" ca="1" si="40"/>
        <v/>
      </c>
    </row>
    <row r="794" spans="1:6" x14ac:dyDescent="0.25">
      <c r="A794">
        <f t="shared" ca="1" si="39"/>
        <v>0</v>
      </c>
      <c r="F794" t="str">
        <f t="shared" ca="1" si="40"/>
        <v/>
      </c>
    </row>
    <row r="795" spans="1:6" x14ac:dyDescent="0.25">
      <c r="A795">
        <f t="shared" ca="1" si="39"/>
        <v>0</v>
      </c>
      <c r="F795" t="str">
        <f t="shared" ca="1" si="40"/>
        <v/>
      </c>
    </row>
    <row r="796" spans="1:6" x14ac:dyDescent="0.25">
      <c r="A796">
        <f t="shared" ca="1" si="39"/>
        <v>0</v>
      </c>
      <c r="F796" t="str">
        <f t="shared" ca="1" si="40"/>
        <v/>
      </c>
    </row>
    <row r="797" spans="1:6" x14ac:dyDescent="0.25">
      <c r="A797">
        <f t="shared" ca="1" si="39"/>
        <v>0</v>
      </c>
      <c r="F797" t="str">
        <f t="shared" ca="1" si="40"/>
        <v/>
      </c>
    </row>
    <row r="798" spans="1:6" x14ac:dyDescent="0.25">
      <c r="A798">
        <f t="shared" ca="1" si="39"/>
        <v>0</v>
      </c>
      <c r="F798" t="str">
        <f t="shared" ca="1" si="40"/>
        <v/>
      </c>
    </row>
    <row r="799" spans="1:6" x14ac:dyDescent="0.25">
      <c r="A799">
        <f t="shared" ca="1" si="39"/>
        <v>0</v>
      </c>
      <c r="F799" t="str">
        <f t="shared" ca="1" si="40"/>
        <v/>
      </c>
    </row>
    <row r="800" spans="1:6" x14ac:dyDescent="0.25">
      <c r="A800">
        <f t="shared" ca="1" si="39"/>
        <v>0</v>
      </c>
      <c r="F800" t="str">
        <f t="shared" ca="1" si="40"/>
        <v/>
      </c>
    </row>
    <row r="801" spans="1:6" x14ac:dyDescent="0.25">
      <c r="A801">
        <f t="shared" ca="1" si="39"/>
        <v>0</v>
      </c>
      <c r="F801" t="str">
        <f t="shared" ca="1" si="40"/>
        <v/>
      </c>
    </row>
    <row r="802" spans="1:6" x14ac:dyDescent="0.25">
      <c r="A802">
        <f t="shared" ca="1" si="39"/>
        <v>0</v>
      </c>
      <c r="F802" t="str">
        <f t="shared" ca="1" si="40"/>
        <v/>
      </c>
    </row>
    <row r="803" spans="1:6" x14ac:dyDescent="0.25">
      <c r="A803">
        <f t="shared" ca="1" si="39"/>
        <v>0</v>
      </c>
      <c r="F803" t="str">
        <f t="shared" ca="1" si="40"/>
        <v/>
      </c>
    </row>
    <row r="804" spans="1:6" x14ac:dyDescent="0.25">
      <c r="A804">
        <f t="shared" ca="1" si="39"/>
        <v>0</v>
      </c>
      <c r="F804" t="str">
        <f t="shared" ca="1" si="40"/>
        <v/>
      </c>
    </row>
    <row r="805" spans="1:6" x14ac:dyDescent="0.25">
      <c r="A805">
        <f t="shared" ca="1" si="39"/>
        <v>0</v>
      </c>
      <c r="F805" t="str">
        <f t="shared" ca="1" si="40"/>
        <v/>
      </c>
    </row>
    <row r="806" spans="1:6" x14ac:dyDescent="0.25">
      <c r="A806">
        <f t="shared" ca="1" si="39"/>
        <v>0</v>
      </c>
      <c r="F806" t="str">
        <f t="shared" ca="1" si="40"/>
        <v/>
      </c>
    </row>
    <row r="807" spans="1:6" x14ac:dyDescent="0.25">
      <c r="A807">
        <f t="shared" ca="1" si="39"/>
        <v>0</v>
      </c>
      <c r="F807" t="str">
        <f t="shared" ca="1" si="40"/>
        <v/>
      </c>
    </row>
    <row r="808" spans="1:6" x14ac:dyDescent="0.25">
      <c r="A808">
        <f t="shared" ca="1" si="39"/>
        <v>0</v>
      </c>
      <c r="F808" t="str">
        <f t="shared" ca="1" si="40"/>
        <v/>
      </c>
    </row>
    <row r="809" spans="1:6" x14ac:dyDescent="0.25">
      <c r="A809">
        <f t="shared" ca="1" si="39"/>
        <v>0</v>
      </c>
      <c r="F809" t="str">
        <f t="shared" ca="1" si="40"/>
        <v/>
      </c>
    </row>
    <row r="810" spans="1:6" x14ac:dyDescent="0.25">
      <c r="A810">
        <f t="shared" ca="1" si="39"/>
        <v>0</v>
      </c>
      <c r="F810" t="str">
        <f t="shared" ca="1" si="40"/>
        <v/>
      </c>
    </row>
    <row r="811" spans="1:6" x14ac:dyDescent="0.25">
      <c r="A811">
        <f t="shared" ca="1" si="39"/>
        <v>0</v>
      </c>
      <c r="F811" t="str">
        <f t="shared" ca="1" si="40"/>
        <v/>
      </c>
    </row>
    <row r="812" spans="1:6" x14ac:dyDescent="0.25">
      <c r="A812">
        <f t="shared" ca="1" si="39"/>
        <v>0</v>
      </c>
      <c r="F812" t="str">
        <f t="shared" ca="1" si="40"/>
        <v/>
      </c>
    </row>
    <row r="813" spans="1:6" x14ac:dyDescent="0.25">
      <c r="A813">
        <f t="shared" ca="1" si="39"/>
        <v>0</v>
      </c>
      <c r="F813" t="str">
        <f t="shared" ca="1" si="40"/>
        <v/>
      </c>
    </row>
    <row r="814" spans="1:6" x14ac:dyDescent="0.25">
      <c r="A814">
        <f t="shared" ca="1" si="39"/>
        <v>0</v>
      </c>
      <c r="F814" t="str">
        <f t="shared" ca="1" si="40"/>
        <v/>
      </c>
    </row>
    <row r="815" spans="1:6" x14ac:dyDescent="0.25">
      <c r="A815">
        <f t="shared" ca="1" si="39"/>
        <v>0</v>
      </c>
      <c r="F815" t="str">
        <f t="shared" ca="1" si="40"/>
        <v/>
      </c>
    </row>
    <row r="816" spans="1:6" x14ac:dyDescent="0.25">
      <c r="A816">
        <f t="shared" ca="1" si="39"/>
        <v>0</v>
      </c>
      <c r="F816" t="str">
        <f t="shared" ca="1" si="40"/>
        <v/>
      </c>
    </row>
    <row r="817" spans="1:6" x14ac:dyDescent="0.25">
      <c r="A817">
        <f t="shared" ca="1" si="39"/>
        <v>0</v>
      </c>
      <c r="F817" t="str">
        <f t="shared" ca="1" si="40"/>
        <v/>
      </c>
    </row>
    <row r="818" spans="1:6" x14ac:dyDescent="0.25">
      <c r="A818">
        <f t="shared" ca="1" si="39"/>
        <v>0</v>
      </c>
      <c r="F818" t="str">
        <f t="shared" ca="1" si="40"/>
        <v/>
      </c>
    </row>
    <row r="819" spans="1:6" x14ac:dyDescent="0.25">
      <c r="A819">
        <f t="shared" ca="1" si="39"/>
        <v>0</v>
      </c>
      <c r="F819" t="str">
        <f t="shared" ca="1" si="40"/>
        <v/>
      </c>
    </row>
    <row r="820" spans="1:6" x14ac:dyDescent="0.25">
      <c r="A820">
        <f t="shared" ca="1" si="39"/>
        <v>0</v>
      </c>
      <c r="F820" t="str">
        <f t="shared" ca="1" si="40"/>
        <v/>
      </c>
    </row>
    <row r="821" spans="1:6" x14ac:dyDescent="0.25">
      <c r="A821">
        <f t="shared" ca="1" si="39"/>
        <v>0</v>
      </c>
      <c r="F821" t="str">
        <f t="shared" ca="1" si="40"/>
        <v/>
      </c>
    </row>
    <row r="822" spans="1:6" x14ac:dyDescent="0.25">
      <c r="A822">
        <f t="shared" ca="1" si="39"/>
        <v>0</v>
      </c>
      <c r="F822" t="str">
        <f t="shared" ca="1" si="40"/>
        <v/>
      </c>
    </row>
    <row r="823" spans="1:6" x14ac:dyDescent="0.25">
      <c r="A823">
        <f t="shared" ca="1" si="39"/>
        <v>0</v>
      </c>
      <c r="F823" t="str">
        <f t="shared" ca="1" si="40"/>
        <v/>
      </c>
    </row>
    <row r="824" spans="1:6" x14ac:dyDescent="0.25">
      <c r="A824">
        <f t="shared" ca="1" si="39"/>
        <v>0</v>
      </c>
      <c r="F824" t="str">
        <f t="shared" ca="1" si="40"/>
        <v/>
      </c>
    </row>
    <row r="825" spans="1:6" x14ac:dyDescent="0.25">
      <c r="A825">
        <f t="shared" ca="1" si="39"/>
        <v>0</v>
      </c>
      <c r="F825" t="str">
        <f t="shared" ca="1" si="40"/>
        <v/>
      </c>
    </row>
    <row r="826" spans="1:6" x14ac:dyDescent="0.25">
      <c r="A826">
        <f t="shared" ca="1" si="39"/>
        <v>0</v>
      </c>
      <c r="F826" t="str">
        <f t="shared" ca="1" si="40"/>
        <v/>
      </c>
    </row>
    <row r="827" spans="1:6" x14ac:dyDescent="0.25">
      <c r="A827">
        <f t="shared" ca="1" si="39"/>
        <v>0</v>
      </c>
      <c r="F827" t="str">
        <f t="shared" ca="1" si="40"/>
        <v/>
      </c>
    </row>
    <row r="828" spans="1:6" x14ac:dyDescent="0.25">
      <c r="A828">
        <f t="shared" ca="1" si="39"/>
        <v>0</v>
      </c>
      <c r="F828" t="str">
        <f t="shared" ca="1" si="40"/>
        <v/>
      </c>
    </row>
    <row r="829" spans="1:6" x14ac:dyDescent="0.25">
      <c r="A829">
        <f t="shared" ca="1" si="39"/>
        <v>0</v>
      </c>
      <c r="F829" t="str">
        <f t="shared" ca="1" si="40"/>
        <v/>
      </c>
    </row>
    <row r="830" spans="1:6" x14ac:dyDescent="0.25">
      <c r="A830">
        <f t="shared" ca="1" si="39"/>
        <v>0</v>
      </c>
      <c r="F830" t="str">
        <f t="shared" ca="1" si="40"/>
        <v/>
      </c>
    </row>
    <row r="831" spans="1:6" x14ac:dyDescent="0.25">
      <c r="A831">
        <f t="shared" ca="1" si="39"/>
        <v>0</v>
      </c>
      <c r="F831" t="str">
        <f t="shared" ca="1" si="40"/>
        <v/>
      </c>
    </row>
    <row r="832" spans="1:6" x14ac:dyDescent="0.25">
      <c r="A832">
        <f t="shared" ca="1" si="39"/>
        <v>0</v>
      </c>
      <c r="F832" t="str">
        <f t="shared" ca="1" si="40"/>
        <v/>
      </c>
    </row>
    <row r="833" spans="1:6" x14ac:dyDescent="0.25">
      <c r="A833">
        <f t="shared" ca="1" si="39"/>
        <v>0</v>
      </c>
      <c r="F833" t="str">
        <f t="shared" ca="1" si="40"/>
        <v/>
      </c>
    </row>
    <row r="834" spans="1:6" x14ac:dyDescent="0.25">
      <c r="A834">
        <f t="shared" ref="A834:A897" ca="1" si="41">IF(RAND()&lt;$B$1,1,0)</f>
        <v>0</v>
      </c>
      <c r="F834" t="str">
        <f t="shared" ref="F834:F897" ca="1" si="42">IF(ROW()&lt;1000/$B$5+1,SUM(OFFSET($A$1,(ROW()-1)*$B$5,0,$B$5,1)),"")</f>
        <v/>
      </c>
    </row>
    <row r="835" spans="1:6" x14ac:dyDescent="0.25">
      <c r="A835">
        <f t="shared" ca="1" si="41"/>
        <v>0</v>
      </c>
      <c r="F835" t="str">
        <f t="shared" ca="1" si="42"/>
        <v/>
      </c>
    </row>
    <row r="836" spans="1:6" x14ac:dyDescent="0.25">
      <c r="A836">
        <f t="shared" ca="1" si="41"/>
        <v>0</v>
      </c>
      <c r="F836" t="str">
        <f t="shared" ca="1" si="42"/>
        <v/>
      </c>
    </row>
    <row r="837" spans="1:6" x14ac:dyDescent="0.25">
      <c r="A837">
        <f t="shared" ca="1" si="41"/>
        <v>0</v>
      </c>
      <c r="F837" t="str">
        <f t="shared" ca="1" si="42"/>
        <v/>
      </c>
    </row>
    <row r="838" spans="1:6" x14ac:dyDescent="0.25">
      <c r="A838">
        <f t="shared" ca="1" si="41"/>
        <v>0</v>
      </c>
      <c r="F838" t="str">
        <f t="shared" ca="1" si="42"/>
        <v/>
      </c>
    </row>
    <row r="839" spans="1:6" x14ac:dyDescent="0.25">
      <c r="A839">
        <f t="shared" ca="1" si="41"/>
        <v>0</v>
      </c>
      <c r="F839" t="str">
        <f t="shared" ca="1" si="42"/>
        <v/>
      </c>
    </row>
    <row r="840" spans="1:6" x14ac:dyDescent="0.25">
      <c r="A840">
        <f t="shared" ca="1" si="41"/>
        <v>0</v>
      </c>
      <c r="F840" t="str">
        <f t="shared" ca="1" si="42"/>
        <v/>
      </c>
    </row>
    <row r="841" spans="1:6" x14ac:dyDescent="0.25">
      <c r="A841">
        <f t="shared" ca="1" si="41"/>
        <v>0</v>
      </c>
      <c r="F841" t="str">
        <f t="shared" ca="1" si="42"/>
        <v/>
      </c>
    </row>
    <row r="842" spans="1:6" x14ac:dyDescent="0.25">
      <c r="A842">
        <f t="shared" ca="1" si="41"/>
        <v>0</v>
      </c>
      <c r="F842" t="str">
        <f t="shared" ca="1" si="42"/>
        <v/>
      </c>
    </row>
    <row r="843" spans="1:6" x14ac:dyDescent="0.25">
      <c r="A843">
        <f t="shared" ca="1" si="41"/>
        <v>0</v>
      </c>
      <c r="F843" t="str">
        <f t="shared" ca="1" si="42"/>
        <v/>
      </c>
    </row>
    <row r="844" spans="1:6" x14ac:dyDescent="0.25">
      <c r="A844">
        <f t="shared" ca="1" si="41"/>
        <v>0</v>
      </c>
      <c r="F844" t="str">
        <f t="shared" ca="1" si="42"/>
        <v/>
      </c>
    </row>
    <row r="845" spans="1:6" x14ac:dyDescent="0.25">
      <c r="A845">
        <f t="shared" ca="1" si="41"/>
        <v>0</v>
      </c>
      <c r="F845" t="str">
        <f t="shared" ca="1" si="42"/>
        <v/>
      </c>
    </row>
    <row r="846" spans="1:6" x14ac:dyDescent="0.25">
      <c r="A846">
        <f t="shared" ca="1" si="41"/>
        <v>0</v>
      </c>
      <c r="F846" t="str">
        <f t="shared" ca="1" si="42"/>
        <v/>
      </c>
    </row>
    <row r="847" spans="1:6" x14ac:dyDescent="0.25">
      <c r="A847">
        <f t="shared" ca="1" si="41"/>
        <v>0</v>
      </c>
      <c r="F847" t="str">
        <f t="shared" ca="1" si="42"/>
        <v/>
      </c>
    </row>
    <row r="848" spans="1:6" x14ac:dyDescent="0.25">
      <c r="A848">
        <f t="shared" ca="1" si="41"/>
        <v>0</v>
      </c>
      <c r="F848" t="str">
        <f t="shared" ca="1" si="42"/>
        <v/>
      </c>
    </row>
    <row r="849" spans="1:6" x14ac:dyDescent="0.25">
      <c r="A849">
        <f t="shared" ca="1" si="41"/>
        <v>0</v>
      </c>
      <c r="F849" t="str">
        <f t="shared" ca="1" si="42"/>
        <v/>
      </c>
    </row>
    <row r="850" spans="1:6" x14ac:dyDescent="0.25">
      <c r="A850">
        <f t="shared" ca="1" si="41"/>
        <v>0</v>
      </c>
      <c r="F850" t="str">
        <f t="shared" ca="1" si="42"/>
        <v/>
      </c>
    </row>
    <row r="851" spans="1:6" x14ac:dyDescent="0.25">
      <c r="A851">
        <f t="shared" ca="1" si="41"/>
        <v>0</v>
      </c>
      <c r="F851" t="str">
        <f t="shared" ca="1" si="42"/>
        <v/>
      </c>
    </row>
    <row r="852" spans="1:6" x14ac:dyDescent="0.25">
      <c r="A852">
        <f t="shared" ca="1" si="41"/>
        <v>0</v>
      </c>
      <c r="F852" t="str">
        <f t="shared" ca="1" si="42"/>
        <v/>
      </c>
    </row>
    <row r="853" spans="1:6" x14ac:dyDescent="0.25">
      <c r="A853">
        <f t="shared" ca="1" si="41"/>
        <v>0</v>
      </c>
      <c r="F853" t="str">
        <f t="shared" ca="1" si="42"/>
        <v/>
      </c>
    </row>
    <row r="854" spans="1:6" x14ac:dyDescent="0.25">
      <c r="A854">
        <f t="shared" ca="1" si="41"/>
        <v>0</v>
      </c>
      <c r="F854" t="str">
        <f t="shared" ca="1" si="42"/>
        <v/>
      </c>
    </row>
    <row r="855" spans="1:6" x14ac:dyDescent="0.25">
      <c r="A855">
        <f t="shared" ca="1" si="41"/>
        <v>0</v>
      </c>
      <c r="F855" t="str">
        <f t="shared" ca="1" si="42"/>
        <v/>
      </c>
    </row>
    <row r="856" spans="1:6" x14ac:dyDescent="0.25">
      <c r="A856">
        <f t="shared" ca="1" si="41"/>
        <v>0</v>
      </c>
      <c r="F856" t="str">
        <f t="shared" ca="1" si="42"/>
        <v/>
      </c>
    </row>
    <row r="857" spans="1:6" x14ac:dyDescent="0.25">
      <c r="A857">
        <f t="shared" ca="1" si="41"/>
        <v>0</v>
      </c>
      <c r="F857" t="str">
        <f t="shared" ca="1" si="42"/>
        <v/>
      </c>
    </row>
    <row r="858" spans="1:6" x14ac:dyDescent="0.25">
      <c r="A858">
        <f t="shared" ca="1" si="41"/>
        <v>0</v>
      </c>
      <c r="F858" t="str">
        <f t="shared" ca="1" si="42"/>
        <v/>
      </c>
    </row>
    <row r="859" spans="1:6" x14ac:dyDescent="0.25">
      <c r="A859">
        <f t="shared" ca="1" si="41"/>
        <v>0</v>
      </c>
      <c r="F859" t="str">
        <f t="shared" ca="1" si="42"/>
        <v/>
      </c>
    </row>
    <row r="860" spans="1:6" x14ac:dyDescent="0.25">
      <c r="A860">
        <f t="shared" ca="1" si="41"/>
        <v>0</v>
      </c>
      <c r="F860" t="str">
        <f t="shared" ca="1" si="42"/>
        <v/>
      </c>
    </row>
    <row r="861" spans="1:6" x14ac:dyDescent="0.25">
      <c r="A861">
        <f t="shared" ca="1" si="41"/>
        <v>0</v>
      </c>
      <c r="F861" t="str">
        <f t="shared" ca="1" si="42"/>
        <v/>
      </c>
    </row>
    <row r="862" spans="1:6" x14ac:dyDescent="0.25">
      <c r="A862">
        <f t="shared" ca="1" si="41"/>
        <v>0</v>
      </c>
      <c r="F862" t="str">
        <f t="shared" ca="1" si="42"/>
        <v/>
      </c>
    </row>
    <row r="863" spans="1:6" x14ac:dyDescent="0.25">
      <c r="A863">
        <f t="shared" ca="1" si="41"/>
        <v>0</v>
      </c>
      <c r="F863" t="str">
        <f t="shared" ca="1" si="42"/>
        <v/>
      </c>
    </row>
    <row r="864" spans="1:6" x14ac:dyDescent="0.25">
      <c r="A864">
        <f t="shared" ca="1" si="41"/>
        <v>0</v>
      </c>
      <c r="F864" t="str">
        <f t="shared" ca="1" si="42"/>
        <v/>
      </c>
    </row>
    <row r="865" spans="1:6" x14ac:dyDescent="0.25">
      <c r="A865">
        <f t="shared" ca="1" si="41"/>
        <v>0</v>
      </c>
      <c r="F865" t="str">
        <f t="shared" ca="1" si="42"/>
        <v/>
      </c>
    </row>
    <row r="866" spans="1:6" x14ac:dyDescent="0.25">
      <c r="A866">
        <f t="shared" ca="1" si="41"/>
        <v>0</v>
      </c>
      <c r="F866" t="str">
        <f t="shared" ca="1" si="42"/>
        <v/>
      </c>
    </row>
    <row r="867" spans="1:6" x14ac:dyDescent="0.25">
      <c r="A867">
        <f t="shared" ca="1" si="41"/>
        <v>0</v>
      </c>
      <c r="F867" t="str">
        <f t="shared" ca="1" si="42"/>
        <v/>
      </c>
    </row>
    <row r="868" spans="1:6" x14ac:dyDescent="0.25">
      <c r="A868">
        <f t="shared" ca="1" si="41"/>
        <v>0</v>
      </c>
      <c r="F868" t="str">
        <f t="shared" ca="1" si="42"/>
        <v/>
      </c>
    </row>
    <row r="869" spans="1:6" x14ac:dyDescent="0.25">
      <c r="A869">
        <f t="shared" ca="1" si="41"/>
        <v>0</v>
      </c>
      <c r="F869" t="str">
        <f t="shared" ca="1" si="42"/>
        <v/>
      </c>
    </row>
    <row r="870" spans="1:6" x14ac:dyDescent="0.25">
      <c r="A870">
        <f t="shared" ca="1" si="41"/>
        <v>0</v>
      </c>
      <c r="F870" t="str">
        <f t="shared" ca="1" si="42"/>
        <v/>
      </c>
    </row>
    <row r="871" spans="1:6" x14ac:dyDescent="0.25">
      <c r="A871">
        <f t="shared" ca="1" si="41"/>
        <v>0</v>
      </c>
      <c r="F871" t="str">
        <f t="shared" ca="1" si="42"/>
        <v/>
      </c>
    </row>
    <row r="872" spans="1:6" x14ac:dyDescent="0.25">
      <c r="A872">
        <f t="shared" ca="1" si="41"/>
        <v>0</v>
      </c>
      <c r="F872" t="str">
        <f t="shared" ca="1" si="42"/>
        <v/>
      </c>
    </row>
    <row r="873" spans="1:6" x14ac:dyDescent="0.25">
      <c r="A873">
        <f t="shared" ca="1" si="41"/>
        <v>0</v>
      </c>
      <c r="F873" t="str">
        <f t="shared" ca="1" si="42"/>
        <v/>
      </c>
    </row>
    <row r="874" spans="1:6" x14ac:dyDescent="0.25">
      <c r="A874">
        <f t="shared" ca="1" si="41"/>
        <v>0</v>
      </c>
      <c r="F874" t="str">
        <f t="shared" ca="1" si="42"/>
        <v/>
      </c>
    </row>
    <row r="875" spans="1:6" x14ac:dyDescent="0.25">
      <c r="A875">
        <f t="shared" ca="1" si="41"/>
        <v>0</v>
      </c>
      <c r="F875" t="str">
        <f t="shared" ca="1" si="42"/>
        <v/>
      </c>
    </row>
    <row r="876" spans="1:6" x14ac:dyDescent="0.25">
      <c r="A876">
        <f t="shared" ca="1" si="41"/>
        <v>0</v>
      </c>
      <c r="F876" t="str">
        <f t="shared" ca="1" si="42"/>
        <v/>
      </c>
    </row>
    <row r="877" spans="1:6" x14ac:dyDescent="0.25">
      <c r="A877">
        <f t="shared" ca="1" si="41"/>
        <v>0</v>
      </c>
      <c r="F877" t="str">
        <f t="shared" ca="1" si="42"/>
        <v/>
      </c>
    </row>
    <row r="878" spans="1:6" x14ac:dyDescent="0.25">
      <c r="A878">
        <f t="shared" ca="1" si="41"/>
        <v>0</v>
      </c>
      <c r="F878" t="str">
        <f t="shared" ca="1" si="42"/>
        <v/>
      </c>
    </row>
    <row r="879" spans="1:6" x14ac:dyDescent="0.25">
      <c r="A879">
        <f t="shared" ca="1" si="41"/>
        <v>0</v>
      </c>
      <c r="F879" t="str">
        <f t="shared" ca="1" si="42"/>
        <v/>
      </c>
    </row>
    <row r="880" spans="1:6" x14ac:dyDescent="0.25">
      <c r="A880">
        <f t="shared" ca="1" si="41"/>
        <v>0</v>
      </c>
      <c r="F880" t="str">
        <f t="shared" ca="1" si="42"/>
        <v/>
      </c>
    </row>
    <row r="881" spans="1:6" x14ac:dyDescent="0.25">
      <c r="A881">
        <f t="shared" ca="1" si="41"/>
        <v>0</v>
      </c>
      <c r="F881" t="str">
        <f t="shared" ca="1" si="42"/>
        <v/>
      </c>
    </row>
    <row r="882" spans="1:6" x14ac:dyDescent="0.25">
      <c r="A882">
        <f t="shared" ca="1" si="41"/>
        <v>0</v>
      </c>
      <c r="F882" t="str">
        <f t="shared" ca="1" si="42"/>
        <v/>
      </c>
    </row>
    <row r="883" spans="1:6" x14ac:dyDescent="0.25">
      <c r="A883">
        <f t="shared" ca="1" si="41"/>
        <v>0</v>
      </c>
      <c r="F883" t="str">
        <f t="shared" ca="1" si="42"/>
        <v/>
      </c>
    </row>
    <row r="884" spans="1:6" x14ac:dyDescent="0.25">
      <c r="A884">
        <f t="shared" ca="1" si="41"/>
        <v>0</v>
      </c>
      <c r="F884" t="str">
        <f t="shared" ca="1" si="42"/>
        <v/>
      </c>
    </row>
    <row r="885" spans="1:6" x14ac:dyDescent="0.25">
      <c r="A885">
        <f t="shared" ca="1" si="41"/>
        <v>0</v>
      </c>
      <c r="F885" t="str">
        <f t="shared" ca="1" si="42"/>
        <v/>
      </c>
    </row>
    <row r="886" spans="1:6" x14ac:dyDescent="0.25">
      <c r="A886">
        <f t="shared" ca="1" si="41"/>
        <v>0</v>
      </c>
      <c r="F886" t="str">
        <f t="shared" ca="1" si="42"/>
        <v/>
      </c>
    </row>
    <row r="887" spans="1:6" x14ac:dyDescent="0.25">
      <c r="A887">
        <f t="shared" ca="1" si="41"/>
        <v>0</v>
      </c>
      <c r="F887" t="str">
        <f t="shared" ca="1" si="42"/>
        <v/>
      </c>
    </row>
    <row r="888" spans="1:6" x14ac:dyDescent="0.25">
      <c r="A888">
        <f t="shared" ca="1" si="41"/>
        <v>0</v>
      </c>
      <c r="F888" t="str">
        <f t="shared" ca="1" si="42"/>
        <v/>
      </c>
    </row>
    <row r="889" spans="1:6" x14ac:dyDescent="0.25">
      <c r="A889">
        <f t="shared" ca="1" si="41"/>
        <v>0</v>
      </c>
      <c r="F889" t="str">
        <f t="shared" ca="1" si="42"/>
        <v/>
      </c>
    </row>
    <row r="890" spans="1:6" x14ac:dyDescent="0.25">
      <c r="A890">
        <f t="shared" ca="1" si="41"/>
        <v>0</v>
      </c>
      <c r="F890" t="str">
        <f t="shared" ca="1" si="42"/>
        <v/>
      </c>
    </row>
    <row r="891" spans="1:6" x14ac:dyDescent="0.25">
      <c r="A891">
        <f t="shared" ca="1" si="41"/>
        <v>0</v>
      </c>
      <c r="F891" t="str">
        <f t="shared" ca="1" si="42"/>
        <v/>
      </c>
    </row>
    <row r="892" spans="1:6" x14ac:dyDescent="0.25">
      <c r="A892">
        <f t="shared" ca="1" si="41"/>
        <v>0</v>
      </c>
      <c r="F892" t="str">
        <f t="shared" ca="1" si="42"/>
        <v/>
      </c>
    </row>
    <row r="893" spans="1:6" x14ac:dyDescent="0.25">
      <c r="A893">
        <f t="shared" ca="1" si="41"/>
        <v>0</v>
      </c>
      <c r="F893" t="str">
        <f t="shared" ca="1" si="42"/>
        <v/>
      </c>
    </row>
    <row r="894" spans="1:6" x14ac:dyDescent="0.25">
      <c r="A894">
        <f t="shared" ca="1" si="41"/>
        <v>0</v>
      </c>
      <c r="F894" t="str">
        <f t="shared" ca="1" si="42"/>
        <v/>
      </c>
    </row>
    <row r="895" spans="1:6" x14ac:dyDescent="0.25">
      <c r="A895">
        <f t="shared" ca="1" si="41"/>
        <v>0</v>
      </c>
      <c r="F895" t="str">
        <f t="shared" ca="1" si="42"/>
        <v/>
      </c>
    </row>
    <row r="896" spans="1:6" x14ac:dyDescent="0.25">
      <c r="A896">
        <f t="shared" ca="1" si="41"/>
        <v>0</v>
      </c>
      <c r="F896" t="str">
        <f t="shared" ca="1" si="42"/>
        <v/>
      </c>
    </row>
    <row r="897" spans="1:6" x14ac:dyDescent="0.25">
      <c r="A897">
        <f t="shared" ca="1" si="41"/>
        <v>0</v>
      </c>
      <c r="F897" t="str">
        <f t="shared" ca="1" si="42"/>
        <v/>
      </c>
    </row>
    <row r="898" spans="1:6" x14ac:dyDescent="0.25">
      <c r="A898">
        <f t="shared" ref="A898:A961" ca="1" si="43">IF(RAND()&lt;$B$1,1,0)</f>
        <v>0</v>
      </c>
      <c r="F898" t="str">
        <f t="shared" ref="F898:F961" ca="1" si="44">IF(ROW()&lt;1000/$B$5+1,SUM(OFFSET($A$1,(ROW()-1)*$B$5,0,$B$5,1)),"")</f>
        <v/>
      </c>
    </row>
    <row r="899" spans="1:6" x14ac:dyDescent="0.25">
      <c r="A899">
        <f t="shared" ca="1" si="43"/>
        <v>0</v>
      </c>
      <c r="F899" t="str">
        <f t="shared" ca="1" si="44"/>
        <v/>
      </c>
    </row>
    <row r="900" spans="1:6" x14ac:dyDescent="0.25">
      <c r="A900">
        <f t="shared" ca="1" si="43"/>
        <v>0</v>
      </c>
      <c r="F900" t="str">
        <f t="shared" ca="1" si="44"/>
        <v/>
      </c>
    </row>
    <row r="901" spans="1:6" x14ac:dyDescent="0.25">
      <c r="A901">
        <f t="shared" ca="1" si="43"/>
        <v>0</v>
      </c>
      <c r="F901" t="str">
        <f t="shared" ca="1" si="44"/>
        <v/>
      </c>
    </row>
    <row r="902" spans="1:6" x14ac:dyDescent="0.25">
      <c r="A902">
        <f t="shared" ca="1" si="43"/>
        <v>0</v>
      </c>
      <c r="F902" t="str">
        <f t="shared" ca="1" si="44"/>
        <v/>
      </c>
    </row>
    <row r="903" spans="1:6" x14ac:dyDescent="0.25">
      <c r="A903">
        <f t="shared" ca="1" si="43"/>
        <v>0</v>
      </c>
      <c r="F903" t="str">
        <f t="shared" ca="1" si="44"/>
        <v/>
      </c>
    </row>
    <row r="904" spans="1:6" x14ac:dyDescent="0.25">
      <c r="A904">
        <f t="shared" ca="1" si="43"/>
        <v>0</v>
      </c>
      <c r="F904" t="str">
        <f t="shared" ca="1" si="44"/>
        <v/>
      </c>
    </row>
    <row r="905" spans="1:6" x14ac:dyDescent="0.25">
      <c r="A905">
        <f t="shared" ca="1" si="43"/>
        <v>0</v>
      </c>
      <c r="F905" t="str">
        <f t="shared" ca="1" si="44"/>
        <v/>
      </c>
    </row>
    <row r="906" spans="1:6" x14ac:dyDescent="0.25">
      <c r="A906">
        <f t="shared" ca="1" si="43"/>
        <v>0</v>
      </c>
      <c r="F906" t="str">
        <f t="shared" ca="1" si="44"/>
        <v/>
      </c>
    </row>
    <row r="907" spans="1:6" x14ac:dyDescent="0.25">
      <c r="A907">
        <f t="shared" ca="1" si="43"/>
        <v>0</v>
      </c>
      <c r="F907" t="str">
        <f t="shared" ca="1" si="44"/>
        <v/>
      </c>
    </row>
    <row r="908" spans="1:6" x14ac:dyDescent="0.25">
      <c r="A908">
        <f t="shared" ca="1" si="43"/>
        <v>0</v>
      </c>
      <c r="F908" t="str">
        <f t="shared" ca="1" si="44"/>
        <v/>
      </c>
    </row>
    <row r="909" spans="1:6" x14ac:dyDescent="0.25">
      <c r="A909">
        <f t="shared" ca="1" si="43"/>
        <v>0</v>
      </c>
      <c r="F909" t="str">
        <f t="shared" ca="1" si="44"/>
        <v/>
      </c>
    </row>
    <row r="910" spans="1:6" x14ac:dyDescent="0.25">
      <c r="A910">
        <f t="shared" ca="1" si="43"/>
        <v>0</v>
      </c>
      <c r="F910" t="str">
        <f t="shared" ca="1" si="44"/>
        <v/>
      </c>
    </row>
    <row r="911" spans="1:6" x14ac:dyDescent="0.25">
      <c r="A911">
        <f t="shared" ca="1" si="43"/>
        <v>0</v>
      </c>
      <c r="F911" t="str">
        <f t="shared" ca="1" si="44"/>
        <v/>
      </c>
    </row>
    <row r="912" spans="1:6" x14ac:dyDescent="0.25">
      <c r="A912">
        <f t="shared" ca="1" si="43"/>
        <v>0</v>
      </c>
      <c r="F912" t="str">
        <f t="shared" ca="1" si="44"/>
        <v/>
      </c>
    </row>
    <row r="913" spans="1:6" x14ac:dyDescent="0.25">
      <c r="A913">
        <f t="shared" ca="1" si="43"/>
        <v>0</v>
      </c>
      <c r="F913" t="str">
        <f t="shared" ca="1" si="44"/>
        <v/>
      </c>
    </row>
    <row r="914" spans="1:6" x14ac:dyDescent="0.25">
      <c r="A914">
        <f t="shared" ca="1" si="43"/>
        <v>0</v>
      </c>
      <c r="F914" t="str">
        <f t="shared" ca="1" si="44"/>
        <v/>
      </c>
    </row>
    <row r="915" spans="1:6" x14ac:dyDescent="0.25">
      <c r="A915">
        <f t="shared" ca="1" si="43"/>
        <v>0</v>
      </c>
      <c r="F915" t="str">
        <f t="shared" ca="1" si="44"/>
        <v/>
      </c>
    </row>
    <row r="916" spans="1:6" x14ac:dyDescent="0.25">
      <c r="A916">
        <f t="shared" ca="1" si="43"/>
        <v>0</v>
      </c>
      <c r="F916" t="str">
        <f t="shared" ca="1" si="44"/>
        <v/>
      </c>
    </row>
    <row r="917" spans="1:6" x14ac:dyDescent="0.25">
      <c r="A917">
        <f t="shared" ca="1" si="43"/>
        <v>0</v>
      </c>
      <c r="F917" t="str">
        <f t="shared" ca="1" si="44"/>
        <v/>
      </c>
    </row>
    <row r="918" spans="1:6" x14ac:dyDescent="0.25">
      <c r="A918">
        <f t="shared" ca="1" si="43"/>
        <v>0</v>
      </c>
      <c r="F918" t="str">
        <f t="shared" ca="1" si="44"/>
        <v/>
      </c>
    </row>
    <row r="919" spans="1:6" x14ac:dyDescent="0.25">
      <c r="A919">
        <f t="shared" ca="1" si="43"/>
        <v>0</v>
      </c>
      <c r="F919" t="str">
        <f t="shared" ca="1" si="44"/>
        <v/>
      </c>
    </row>
    <row r="920" spans="1:6" x14ac:dyDescent="0.25">
      <c r="A920">
        <f t="shared" ca="1" si="43"/>
        <v>0</v>
      </c>
      <c r="F920" t="str">
        <f t="shared" ca="1" si="44"/>
        <v/>
      </c>
    </row>
    <row r="921" spans="1:6" x14ac:dyDescent="0.25">
      <c r="A921">
        <f t="shared" ca="1" si="43"/>
        <v>0</v>
      </c>
      <c r="F921" t="str">
        <f t="shared" ca="1" si="44"/>
        <v/>
      </c>
    </row>
    <row r="922" spans="1:6" x14ac:dyDescent="0.25">
      <c r="A922">
        <f t="shared" ca="1" si="43"/>
        <v>0</v>
      </c>
      <c r="F922" t="str">
        <f t="shared" ca="1" si="44"/>
        <v/>
      </c>
    </row>
    <row r="923" spans="1:6" x14ac:dyDescent="0.25">
      <c r="A923">
        <f t="shared" ca="1" si="43"/>
        <v>0</v>
      </c>
      <c r="F923" t="str">
        <f t="shared" ca="1" si="44"/>
        <v/>
      </c>
    </row>
    <row r="924" spans="1:6" x14ac:dyDescent="0.25">
      <c r="A924">
        <f t="shared" ca="1" si="43"/>
        <v>0</v>
      </c>
      <c r="F924" t="str">
        <f t="shared" ca="1" si="44"/>
        <v/>
      </c>
    </row>
    <row r="925" spans="1:6" x14ac:dyDescent="0.25">
      <c r="A925">
        <f t="shared" ca="1" si="43"/>
        <v>0</v>
      </c>
      <c r="F925" t="str">
        <f t="shared" ca="1" si="44"/>
        <v/>
      </c>
    </row>
    <row r="926" spans="1:6" x14ac:dyDescent="0.25">
      <c r="A926">
        <f t="shared" ca="1" si="43"/>
        <v>0</v>
      </c>
      <c r="F926" t="str">
        <f t="shared" ca="1" si="44"/>
        <v/>
      </c>
    </row>
    <row r="927" spans="1:6" x14ac:dyDescent="0.25">
      <c r="A927">
        <f t="shared" ca="1" si="43"/>
        <v>0</v>
      </c>
      <c r="F927" t="str">
        <f t="shared" ca="1" si="44"/>
        <v/>
      </c>
    </row>
    <row r="928" spans="1:6" x14ac:dyDescent="0.25">
      <c r="A928">
        <f t="shared" ca="1" si="43"/>
        <v>0</v>
      </c>
      <c r="F928" t="str">
        <f t="shared" ca="1" si="44"/>
        <v/>
      </c>
    </row>
    <row r="929" spans="1:6" x14ac:dyDescent="0.25">
      <c r="A929">
        <f t="shared" ca="1" si="43"/>
        <v>0</v>
      </c>
      <c r="F929" t="str">
        <f t="shared" ca="1" si="44"/>
        <v/>
      </c>
    </row>
    <row r="930" spans="1:6" x14ac:dyDescent="0.25">
      <c r="A930">
        <f t="shared" ca="1" si="43"/>
        <v>0</v>
      </c>
      <c r="F930" t="str">
        <f t="shared" ca="1" si="44"/>
        <v/>
      </c>
    </row>
    <row r="931" spans="1:6" x14ac:dyDescent="0.25">
      <c r="A931">
        <f t="shared" ca="1" si="43"/>
        <v>0</v>
      </c>
      <c r="F931" t="str">
        <f t="shared" ca="1" si="44"/>
        <v/>
      </c>
    </row>
    <row r="932" spans="1:6" x14ac:dyDescent="0.25">
      <c r="A932">
        <f t="shared" ca="1" si="43"/>
        <v>0</v>
      </c>
      <c r="F932" t="str">
        <f t="shared" ca="1" si="44"/>
        <v/>
      </c>
    </row>
    <row r="933" spans="1:6" x14ac:dyDescent="0.25">
      <c r="A933">
        <f t="shared" ca="1" si="43"/>
        <v>0</v>
      </c>
      <c r="F933" t="str">
        <f t="shared" ca="1" si="44"/>
        <v/>
      </c>
    </row>
    <row r="934" spans="1:6" x14ac:dyDescent="0.25">
      <c r="A934">
        <f t="shared" ca="1" si="43"/>
        <v>0</v>
      </c>
      <c r="F934" t="str">
        <f t="shared" ca="1" si="44"/>
        <v/>
      </c>
    </row>
    <row r="935" spans="1:6" x14ac:dyDescent="0.25">
      <c r="A935">
        <f t="shared" ca="1" si="43"/>
        <v>0</v>
      </c>
      <c r="F935" t="str">
        <f t="shared" ca="1" si="44"/>
        <v/>
      </c>
    </row>
    <row r="936" spans="1:6" x14ac:dyDescent="0.25">
      <c r="A936">
        <f t="shared" ca="1" si="43"/>
        <v>0</v>
      </c>
      <c r="F936" t="str">
        <f t="shared" ca="1" si="44"/>
        <v/>
      </c>
    </row>
    <row r="937" spans="1:6" x14ac:dyDescent="0.25">
      <c r="A937">
        <f t="shared" ca="1" si="43"/>
        <v>0</v>
      </c>
      <c r="F937" t="str">
        <f t="shared" ca="1" si="44"/>
        <v/>
      </c>
    </row>
    <row r="938" spans="1:6" x14ac:dyDescent="0.25">
      <c r="A938">
        <f t="shared" ca="1" si="43"/>
        <v>0</v>
      </c>
      <c r="F938" t="str">
        <f t="shared" ca="1" si="44"/>
        <v/>
      </c>
    </row>
    <row r="939" spans="1:6" x14ac:dyDescent="0.25">
      <c r="A939">
        <f t="shared" ca="1" si="43"/>
        <v>0</v>
      </c>
      <c r="F939" t="str">
        <f t="shared" ca="1" si="44"/>
        <v/>
      </c>
    </row>
    <row r="940" spans="1:6" x14ac:dyDescent="0.25">
      <c r="A940">
        <f t="shared" ca="1" si="43"/>
        <v>0</v>
      </c>
      <c r="F940" t="str">
        <f t="shared" ca="1" si="44"/>
        <v/>
      </c>
    </row>
    <row r="941" spans="1:6" x14ac:dyDescent="0.25">
      <c r="A941">
        <f t="shared" ca="1" si="43"/>
        <v>0</v>
      </c>
      <c r="F941" t="str">
        <f t="shared" ca="1" si="44"/>
        <v/>
      </c>
    </row>
    <row r="942" spans="1:6" x14ac:dyDescent="0.25">
      <c r="A942">
        <f t="shared" ca="1" si="43"/>
        <v>0</v>
      </c>
      <c r="F942" t="str">
        <f t="shared" ca="1" si="44"/>
        <v/>
      </c>
    </row>
    <row r="943" spans="1:6" x14ac:dyDescent="0.25">
      <c r="A943">
        <f t="shared" ca="1" si="43"/>
        <v>0</v>
      </c>
      <c r="F943" t="str">
        <f t="shared" ca="1" si="44"/>
        <v/>
      </c>
    </row>
    <row r="944" spans="1:6" x14ac:dyDescent="0.25">
      <c r="A944">
        <f t="shared" ca="1" si="43"/>
        <v>0</v>
      </c>
      <c r="F944" t="str">
        <f t="shared" ca="1" si="44"/>
        <v/>
      </c>
    </row>
    <row r="945" spans="1:6" x14ac:dyDescent="0.25">
      <c r="A945">
        <f t="shared" ca="1" si="43"/>
        <v>0</v>
      </c>
      <c r="F945" t="str">
        <f t="shared" ca="1" si="44"/>
        <v/>
      </c>
    </row>
    <row r="946" spans="1:6" x14ac:dyDescent="0.25">
      <c r="A946">
        <f t="shared" ca="1" si="43"/>
        <v>0</v>
      </c>
      <c r="F946" t="str">
        <f t="shared" ca="1" si="44"/>
        <v/>
      </c>
    </row>
    <row r="947" spans="1:6" x14ac:dyDescent="0.25">
      <c r="A947">
        <f t="shared" ca="1" si="43"/>
        <v>0</v>
      </c>
      <c r="F947" t="str">
        <f t="shared" ca="1" si="44"/>
        <v/>
      </c>
    </row>
    <row r="948" spans="1:6" x14ac:dyDescent="0.25">
      <c r="A948">
        <f t="shared" ca="1" si="43"/>
        <v>0</v>
      </c>
      <c r="F948" t="str">
        <f t="shared" ca="1" si="44"/>
        <v/>
      </c>
    </row>
    <row r="949" spans="1:6" x14ac:dyDescent="0.25">
      <c r="A949">
        <f t="shared" ca="1" si="43"/>
        <v>0</v>
      </c>
      <c r="F949" t="str">
        <f t="shared" ca="1" si="44"/>
        <v/>
      </c>
    </row>
    <row r="950" spans="1:6" x14ac:dyDescent="0.25">
      <c r="A950">
        <f t="shared" ca="1" si="43"/>
        <v>0</v>
      </c>
      <c r="F950" t="str">
        <f t="shared" ca="1" si="44"/>
        <v/>
      </c>
    </row>
    <row r="951" spans="1:6" x14ac:dyDescent="0.25">
      <c r="A951">
        <f t="shared" ca="1" si="43"/>
        <v>0</v>
      </c>
      <c r="F951" t="str">
        <f t="shared" ca="1" si="44"/>
        <v/>
      </c>
    </row>
    <row r="952" spans="1:6" x14ac:dyDescent="0.25">
      <c r="A952">
        <f t="shared" ca="1" si="43"/>
        <v>0</v>
      </c>
      <c r="F952" t="str">
        <f t="shared" ca="1" si="44"/>
        <v/>
      </c>
    </row>
    <row r="953" spans="1:6" x14ac:dyDescent="0.25">
      <c r="A953">
        <f t="shared" ca="1" si="43"/>
        <v>0</v>
      </c>
      <c r="F953" t="str">
        <f t="shared" ca="1" si="44"/>
        <v/>
      </c>
    </row>
    <row r="954" spans="1:6" x14ac:dyDescent="0.25">
      <c r="A954">
        <f t="shared" ca="1" si="43"/>
        <v>0</v>
      </c>
      <c r="F954" t="str">
        <f t="shared" ca="1" si="44"/>
        <v/>
      </c>
    </row>
    <row r="955" spans="1:6" x14ac:dyDescent="0.25">
      <c r="A955">
        <f t="shared" ca="1" si="43"/>
        <v>0</v>
      </c>
      <c r="F955" t="str">
        <f t="shared" ca="1" si="44"/>
        <v/>
      </c>
    </row>
    <row r="956" spans="1:6" x14ac:dyDescent="0.25">
      <c r="A956">
        <f t="shared" ca="1" si="43"/>
        <v>0</v>
      </c>
      <c r="F956" t="str">
        <f t="shared" ca="1" si="44"/>
        <v/>
      </c>
    </row>
    <row r="957" spans="1:6" x14ac:dyDescent="0.25">
      <c r="A957">
        <f t="shared" ca="1" si="43"/>
        <v>0</v>
      </c>
      <c r="F957" t="str">
        <f t="shared" ca="1" si="44"/>
        <v/>
      </c>
    </row>
    <row r="958" spans="1:6" x14ac:dyDescent="0.25">
      <c r="A958">
        <f t="shared" ca="1" si="43"/>
        <v>0</v>
      </c>
      <c r="F958" t="str">
        <f t="shared" ca="1" si="44"/>
        <v/>
      </c>
    </row>
    <row r="959" spans="1:6" x14ac:dyDescent="0.25">
      <c r="A959">
        <f t="shared" ca="1" si="43"/>
        <v>0</v>
      </c>
      <c r="F959" t="str">
        <f t="shared" ca="1" si="44"/>
        <v/>
      </c>
    </row>
    <row r="960" spans="1:6" x14ac:dyDescent="0.25">
      <c r="A960">
        <f t="shared" ca="1" si="43"/>
        <v>0</v>
      </c>
      <c r="F960" t="str">
        <f t="shared" ca="1" si="44"/>
        <v/>
      </c>
    </row>
    <row r="961" spans="1:6" x14ac:dyDescent="0.25">
      <c r="A961">
        <f t="shared" ca="1" si="43"/>
        <v>0</v>
      </c>
      <c r="F961" t="str">
        <f t="shared" ca="1" si="44"/>
        <v/>
      </c>
    </row>
    <row r="962" spans="1:6" x14ac:dyDescent="0.25">
      <c r="A962">
        <f t="shared" ref="A962:A1000" ca="1" si="45">IF(RAND()&lt;$B$1,1,0)</f>
        <v>0</v>
      </c>
      <c r="F962" t="str">
        <f t="shared" ref="F962:F1000" ca="1" si="46">IF(ROW()&lt;1000/$B$5+1,SUM(OFFSET($A$1,(ROW()-1)*$B$5,0,$B$5,1)),"")</f>
        <v/>
      </c>
    </row>
    <row r="963" spans="1:6" x14ac:dyDescent="0.25">
      <c r="A963">
        <f t="shared" ca="1" si="45"/>
        <v>0</v>
      </c>
      <c r="F963" t="str">
        <f t="shared" ca="1" si="46"/>
        <v/>
      </c>
    </row>
    <row r="964" spans="1:6" x14ac:dyDescent="0.25">
      <c r="A964">
        <f t="shared" ca="1" si="45"/>
        <v>0</v>
      </c>
      <c r="F964" t="str">
        <f t="shared" ca="1" si="46"/>
        <v/>
      </c>
    </row>
    <row r="965" spans="1:6" x14ac:dyDescent="0.25">
      <c r="A965">
        <f t="shared" ca="1" si="45"/>
        <v>0</v>
      </c>
      <c r="F965" t="str">
        <f t="shared" ca="1" si="46"/>
        <v/>
      </c>
    </row>
    <row r="966" spans="1:6" x14ac:dyDescent="0.25">
      <c r="A966">
        <f t="shared" ca="1" si="45"/>
        <v>0</v>
      </c>
      <c r="F966" t="str">
        <f t="shared" ca="1" si="46"/>
        <v/>
      </c>
    </row>
    <row r="967" spans="1:6" x14ac:dyDescent="0.25">
      <c r="A967">
        <f t="shared" ca="1" si="45"/>
        <v>0</v>
      </c>
      <c r="F967" t="str">
        <f t="shared" ca="1" si="46"/>
        <v/>
      </c>
    </row>
    <row r="968" spans="1:6" x14ac:dyDescent="0.25">
      <c r="A968">
        <f t="shared" ca="1" si="45"/>
        <v>0</v>
      </c>
      <c r="F968" t="str">
        <f t="shared" ca="1" si="46"/>
        <v/>
      </c>
    </row>
    <row r="969" spans="1:6" x14ac:dyDescent="0.25">
      <c r="A969">
        <f t="shared" ca="1" si="45"/>
        <v>0</v>
      </c>
      <c r="F969" t="str">
        <f t="shared" ca="1" si="46"/>
        <v/>
      </c>
    </row>
    <row r="970" spans="1:6" x14ac:dyDescent="0.25">
      <c r="A970">
        <f t="shared" ca="1" si="45"/>
        <v>0</v>
      </c>
      <c r="F970" t="str">
        <f t="shared" ca="1" si="46"/>
        <v/>
      </c>
    </row>
    <row r="971" spans="1:6" x14ac:dyDescent="0.25">
      <c r="A971">
        <f t="shared" ca="1" si="45"/>
        <v>0</v>
      </c>
      <c r="F971" t="str">
        <f t="shared" ca="1" si="46"/>
        <v/>
      </c>
    </row>
    <row r="972" spans="1:6" x14ac:dyDescent="0.25">
      <c r="A972">
        <f t="shared" ca="1" si="45"/>
        <v>0</v>
      </c>
      <c r="F972" t="str">
        <f t="shared" ca="1" si="46"/>
        <v/>
      </c>
    </row>
    <row r="973" spans="1:6" x14ac:dyDescent="0.25">
      <c r="A973">
        <f t="shared" ca="1" si="45"/>
        <v>0</v>
      </c>
      <c r="F973" t="str">
        <f t="shared" ca="1" si="46"/>
        <v/>
      </c>
    </row>
    <row r="974" spans="1:6" x14ac:dyDescent="0.25">
      <c r="A974">
        <f t="shared" ca="1" si="45"/>
        <v>0</v>
      </c>
      <c r="F974" t="str">
        <f t="shared" ca="1" si="46"/>
        <v/>
      </c>
    </row>
    <row r="975" spans="1:6" x14ac:dyDescent="0.25">
      <c r="A975">
        <f t="shared" ca="1" si="45"/>
        <v>0</v>
      </c>
      <c r="F975" t="str">
        <f t="shared" ca="1" si="46"/>
        <v/>
      </c>
    </row>
    <row r="976" spans="1:6" x14ac:dyDescent="0.25">
      <c r="A976">
        <f t="shared" ca="1" si="45"/>
        <v>0</v>
      </c>
      <c r="F976" t="str">
        <f t="shared" ca="1" si="46"/>
        <v/>
      </c>
    </row>
    <row r="977" spans="1:6" x14ac:dyDescent="0.25">
      <c r="A977">
        <f t="shared" ca="1" si="45"/>
        <v>0</v>
      </c>
      <c r="F977" t="str">
        <f t="shared" ca="1" si="46"/>
        <v/>
      </c>
    </row>
    <row r="978" spans="1:6" x14ac:dyDescent="0.25">
      <c r="A978">
        <f t="shared" ca="1" si="45"/>
        <v>0</v>
      </c>
      <c r="F978" t="str">
        <f t="shared" ca="1" si="46"/>
        <v/>
      </c>
    </row>
    <row r="979" spans="1:6" x14ac:dyDescent="0.25">
      <c r="A979">
        <f t="shared" ca="1" si="45"/>
        <v>0</v>
      </c>
      <c r="F979" t="str">
        <f t="shared" ca="1" si="46"/>
        <v/>
      </c>
    </row>
    <row r="980" spans="1:6" x14ac:dyDescent="0.25">
      <c r="A980">
        <f t="shared" ca="1" si="45"/>
        <v>0</v>
      </c>
      <c r="F980" t="str">
        <f t="shared" ca="1" si="46"/>
        <v/>
      </c>
    </row>
    <row r="981" spans="1:6" x14ac:dyDescent="0.25">
      <c r="A981">
        <f t="shared" ca="1" si="45"/>
        <v>0</v>
      </c>
      <c r="F981" t="str">
        <f t="shared" ca="1" si="46"/>
        <v/>
      </c>
    </row>
    <row r="982" spans="1:6" x14ac:dyDescent="0.25">
      <c r="A982">
        <f t="shared" ca="1" si="45"/>
        <v>0</v>
      </c>
      <c r="F982" t="str">
        <f t="shared" ca="1" si="46"/>
        <v/>
      </c>
    </row>
    <row r="983" spans="1:6" x14ac:dyDescent="0.25">
      <c r="A983">
        <f t="shared" ca="1" si="45"/>
        <v>0</v>
      </c>
      <c r="F983" t="str">
        <f t="shared" ca="1" si="46"/>
        <v/>
      </c>
    </row>
    <row r="984" spans="1:6" x14ac:dyDescent="0.25">
      <c r="A984">
        <f t="shared" ca="1" si="45"/>
        <v>0</v>
      </c>
      <c r="F984" t="str">
        <f t="shared" ca="1" si="46"/>
        <v/>
      </c>
    </row>
    <row r="985" spans="1:6" x14ac:dyDescent="0.25">
      <c r="A985">
        <f t="shared" ca="1" si="45"/>
        <v>0</v>
      </c>
      <c r="F985" t="str">
        <f t="shared" ca="1" si="46"/>
        <v/>
      </c>
    </row>
    <row r="986" spans="1:6" x14ac:dyDescent="0.25">
      <c r="A986">
        <f t="shared" ca="1" si="45"/>
        <v>0</v>
      </c>
      <c r="F986" t="str">
        <f t="shared" ca="1" si="46"/>
        <v/>
      </c>
    </row>
    <row r="987" spans="1:6" x14ac:dyDescent="0.25">
      <c r="A987">
        <f t="shared" ca="1" si="45"/>
        <v>0</v>
      </c>
      <c r="F987" t="str">
        <f t="shared" ca="1" si="46"/>
        <v/>
      </c>
    </row>
    <row r="988" spans="1:6" x14ac:dyDescent="0.25">
      <c r="A988">
        <f t="shared" ca="1" si="45"/>
        <v>0</v>
      </c>
      <c r="F988" t="str">
        <f t="shared" ca="1" si="46"/>
        <v/>
      </c>
    </row>
    <row r="989" spans="1:6" x14ac:dyDescent="0.25">
      <c r="A989">
        <f t="shared" ca="1" si="45"/>
        <v>0</v>
      </c>
      <c r="F989" t="str">
        <f t="shared" ca="1" si="46"/>
        <v/>
      </c>
    </row>
    <row r="990" spans="1:6" x14ac:dyDescent="0.25">
      <c r="A990">
        <f t="shared" ca="1" si="45"/>
        <v>0</v>
      </c>
      <c r="F990" t="str">
        <f t="shared" ca="1" si="46"/>
        <v/>
      </c>
    </row>
    <row r="991" spans="1:6" x14ac:dyDescent="0.25">
      <c r="A991">
        <f t="shared" ca="1" si="45"/>
        <v>0</v>
      </c>
      <c r="F991" t="str">
        <f t="shared" ca="1" si="46"/>
        <v/>
      </c>
    </row>
    <row r="992" spans="1:6" x14ac:dyDescent="0.25">
      <c r="A992">
        <f t="shared" ca="1" si="45"/>
        <v>0</v>
      </c>
      <c r="F992" t="str">
        <f t="shared" ca="1" si="46"/>
        <v/>
      </c>
    </row>
    <row r="993" spans="1:6" x14ac:dyDescent="0.25">
      <c r="A993">
        <f t="shared" ca="1" si="45"/>
        <v>0</v>
      </c>
      <c r="F993" t="str">
        <f t="shared" ca="1" si="46"/>
        <v/>
      </c>
    </row>
    <row r="994" spans="1:6" x14ac:dyDescent="0.25">
      <c r="A994">
        <f t="shared" ca="1" si="45"/>
        <v>0</v>
      </c>
      <c r="F994" t="str">
        <f t="shared" ca="1" si="46"/>
        <v/>
      </c>
    </row>
    <row r="995" spans="1:6" x14ac:dyDescent="0.25">
      <c r="A995">
        <f t="shared" ca="1" si="45"/>
        <v>0</v>
      </c>
      <c r="F995" t="str">
        <f t="shared" ca="1" si="46"/>
        <v/>
      </c>
    </row>
    <row r="996" spans="1:6" x14ac:dyDescent="0.25">
      <c r="A996">
        <f t="shared" ca="1" si="45"/>
        <v>0</v>
      </c>
      <c r="F996" t="str">
        <f t="shared" ca="1" si="46"/>
        <v/>
      </c>
    </row>
    <row r="997" spans="1:6" x14ac:dyDescent="0.25">
      <c r="A997">
        <f t="shared" ca="1" si="45"/>
        <v>0</v>
      </c>
      <c r="F997" t="str">
        <f t="shared" ca="1" si="46"/>
        <v/>
      </c>
    </row>
    <row r="998" spans="1:6" x14ac:dyDescent="0.25">
      <c r="A998">
        <f t="shared" ca="1" si="45"/>
        <v>0</v>
      </c>
      <c r="F998" t="str">
        <f t="shared" ca="1" si="46"/>
        <v/>
      </c>
    </row>
    <row r="999" spans="1:6" x14ac:dyDescent="0.25">
      <c r="A999">
        <f t="shared" ca="1" si="45"/>
        <v>0</v>
      </c>
      <c r="F999" t="str">
        <f t="shared" ca="1" si="46"/>
        <v/>
      </c>
    </row>
    <row r="1000" spans="1:6" x14ac:dyDescent="0.25">
      <c r="A1000">
        <f t="shared" ca="1" si="45"/>
        <v>0</v>
      </c>
      <c r="F1000" t="str">
        <f t="shared" ca="1" si="46"/>
        <v/>
      </c>
    </row>
  </sheetData>
  <conditionalFormatting sqref="F1:F1048576">
    <cfRule type="cellIs" dxfId="1" priority="3" operator="greaterThan">
      <formula>0</formula>
    </cfRule>
  </conditionalFormatting>
  <conditionalFormatting sqref="A1:A1048576">
    <cfRule type="cellIs" dxfId="0" priority="2" operator="greaterThan">
      <formula>0</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D2FD5-7300-4757-8551-D16DAC7F1178}">
  <dimension ref="A1:C26"/>
  <sheetViews>
    <sheetView showGridLines="0" workbookViewId="0">
      <selection activeCell="A2" sqref="A2"/>
    </sheetView>
  </sheetViews>
  <sheetFormatPr defaultRowHeight="15" x14ac:dyDescent="0.25"/>
  <sheetData>
    <row r="1" spans="1:2" x14ac:dyDescent="0.25">
      <c r="A1" s="12" t="s">
        <v>158</v>
      </c>
    </row>
    <row r="3" spans="1:2" x14ac:dyDescent="0.25">
      <c r="A3" t="s">
        <v>159</v>
      </c>
      <c r="B3" t="s">
        <v>165</v>
      </c>
    </row>
    <row r="5" spans="1:2" x14ac:dyDescent="0.25">
      <c r="A5" t="s">
        <v>160</v>
      </c>
      <c r="B5" t="s">
        <v>179</v>
      </c>
    </row>
    <row r="7" spans="1:2" x14ac:dyDescent="0.25">
      <c r="A7" t="s">
        <v>159</v>
      </c>
      <c r="B7" t="s">
        <v>195</v>
      </c>
    </row>
    <row r="9" spans="1:2" x14ac:dyDescent="0.25">
      <c r="A9" t="s">
        <v>160</v>
      </c>
      <c r="B9" t="s">
        <v>196</v>
      </c>
    </row>
    <row r="10" spans="1:2" x14ac:dyDescent="0.25">
      <c r="B10" t="s">
        <v>197</v>
      </c>
    </row>
    <row r="12" spans="1:2" x14ac:dyDescent="0.25">
      <c r="A12" t="s">
        <v>159</v>
      </c>
      <c r="B12" t="s">
        <v>183</v>
      </c>
    </row>
    <row r="14" spans="1:2" x14ac:dyDescent="0.25">
      <c r="A14" t="s">
        <v>160</v>
      </c>
      <c r="B14" t="s">
        <v>180</v>
      </c>
    </row>
    <row r="16" spans="1:2" x14ac:dyDescent="0.25">
      <c r="A16" t="s">
        <v>159</v>
      </c>
      <c r="B16" t="s">
        <v>184</v>
      </c>
    </row>
    <row r="18" spans="1:3" x14ac:dyDescent="0.25">
      <c r="A18" t="s">
        <v>160</v>
      </c>
      <c r="B18" t="s">
        <v>185</v>
      </c>
    </row>
    <row r="19" spans="1:3" x14ac:dyDescent="0.25">
      <c r="C19" t="s">
        <v>193</v>
      </c>
    </row>
    <row r="20" spans="1:3" x14ac:dyDescent="0.25">
      <c r="C20" t="s">
        <v>194</v>
      </c>
    </row>
    <row r="22" spans="1:3" x14ac:dyDescent="0.25">
      <c r="A22" t="s">
        <v>159</v>
      </c>
      <c r="B22" t="s">
        <v>164</v>
      </c>
    </row>
    <row r="24" spans="1:3" x14ac:dyDescent="0.25">
      <c r="A24" t="s">
        <v>160</v>
      </c>
      <c r="B24" t="s">
        <v>161</v>
      </c>
    </row>
    <row r="25" spans="1:3" x14ac:dyDescent="0.25">
      <c r="C25" s="26" t="s">
        <v>162</v>
      </c>
    </row>
    <row r="26" spans="1:3" x14ac:dyDescent="0.25">
      <c r="C26" t="s">
        <v>163</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AE035-2ED8-471F-BD48-A3AD08029CF3}">
  <sheetPr codeName="Sheet1"/>
  <dimension ref="A1:D122"/>
  <sheetViews>
    <sheetView showGridLines="0" workbookViewId="0">
      <selection activeCell="A2" sqref="A2"/>
    </sheetView>
  </sheetViews>
  <sheetFormatPr defaultRowHeight="15" x14ac:dyDescent="0.25"/>
  <cols>
    <col min="1" max="1" width="100.28515625" customWidth="1"/>
  </cols>
  <sheetData>
    <row r="1" spans="1:4" ht="23.25" x14ac:dyDescent="0.25">
      <c r="A1" s="2" t="s">
        <v>1</v>
      </c>
      <c r="B1" t="s">
        <v>50</v>
      </c>
      <c r="C1" s="7" t="s">
        <v>49</v>
      </c>
      <c r="D1" s="7"/>
    </row>
    <row r="2" spans="1:4" x14ac:dyDescent="0.25">
      <c r="A2" s="3" t="s">
        <v>2</v>
      </c>
      <c r="C2" t="s">
        <v>51</v>
      </c>
    </row>
    <row r="3" spans="1:4" x14ac:dyDescent="0.25">
      <c r="A3" s="4"/>
    </row>
    <row r="4" spans="1:4" x14ac:dyDescent="0.25">
      <c r="A4" s="4"/>
    </row>
    <row r="5" spans="1:4" x14ac:dyDescent="0.25">
      <c r="A5" s="4"/>
    </row>
    <row r="6" spans="1:4" x14ac:dyDescent="0.25">
      <c r="A6" s="4"/>
    </row>
    <row r="7" spans="1:4" x14ac:dyDescent="0.25">
      <c r="A7" s="4"/>
    </row>
    <row r="8" spans="1:4" x14ac:dyDescent="0.25">
      <c r="A8" s="4"/>
    </row>
    <row r="9" spans="1:4" x14ac:dyDescent="0.25">
      <c r="A9" s="4"/>
    </row>
    <row r="10" spans="1:4" x14ac:dyDescent="0.25">
      <c r="A10" s="4"/>
    </row>
    <row r="11" spans="1:4" x14ac:dyDescent="0.25">
      <c r="A11" s="4"/>
    </row>
    <row r="12" spans="1:4" x14ac:dyDescent="0.25">
      <c r="A12" s="4"/>
    </row>
    <row r="13" spans="1:4" x14ac:dyDescent="0.25">
      <c r="A13" s="4"/>
    </row>
    <row r="14" spans="1:4" x14ac:dyDescent="0.25">
      <c r="A14" s="4"/>
    </row>
    <row r="15" spans="1:4" x14ac:dyDescent="0.25">
      <c r="A15" s="4"/>
    </row>
    <row r="16" spans="1:4" x14ac:dyDescent="0.25">
      <c r="A16" s="4"/>
    </row>
    <row r="17" spans="1:1" x14ac:dyDescent="0.25">
      <c r="A17" s="4"/>
    </row>
    <row r="18" spans="1:1" x14ac:dyDescent="0.25">
      <c r="A18" s="5"/>
    </row>
    <row r="19" spans="1:1" ht="24" x14ac:dyDescent="0.25">
      <c r="A19" s="8" t="s">
        <v>3</v>
      </c>
    </row>
    <row r="20" spans="1:1" x14ac:dyDescent="0.25">
      <c r="A20" s="9" t="s">
        <v>4</v>
      </c>
    </row>
    <row r="21" spans="1:1" x14ac:dyDescent="0.25">
      <c r="A21" s="6"/>
    </row>
    <row r="22" spans="1:1" ht="42.75" x14ac:dyDescent="0.25">
      <c r="A22" s="5" t="s">
        <v>5</v>
      </c>
    </row>
    <row r="23" spans="1:1" x14ac:dyDescent="0.25">
      <c r="A23" s="1"/>
    </row>
    <row r="24" spans="1:1" ht="57" x14ac:dyDescent="0.25">
      <c r="A24" s="5" t="s">
        <v>6</v>
      </c>
    </row>
    <row r="25" spans="1:1" x14ac:dyDescent="0.25">
      <c r="A25" s="1"/>
    </row>
    <row r="26" spans="1:1" ht="42.75" x14ac:dyDescent="0.25">
      <c r="A26" s="5" t="s">
        <v>7</v>
      </c>
    </row>
    <row r="27" spans="1:1" x14ac:dyDescent="0.25">
      <c r="A27" s="1"/>
    </row>
    <row r="28" spans="1:1" ht="28.5" x14ac:dyDescent="0.25">
      <c r="A28" s="5" t="s">
        <v>8</v>
      </c>
    </row>
    <row r="29" spans="1:1" x14ac:dyDescent="0.25">
      <c r="A29" s="4"/>
    </row>
    <row r="30" spans="1:1" x14ac:dyDescent="0.25">
      <c r="A30" s="4"/>
    </row>
    <row r="31" spans="1:1" x14ac:dyDescent="0.25">
      <c r="A31" s="4"/>
    </row>
    <row r="32" spans="1:1" x14ac:dyDescent="0.25">
      <c r="A32" s="4"/>
    </row>
    <row r="33" spans="1:1" x14ac:dyDescent="0.25">
      <c r="A33" s="4"/>
    </row>
    <row r="34" spans="1:1" x14ac:dyDescent="0.25">
      <c r="A34" s="4"/>
    </row>
    <row r="35" spans="1:1" x14ac:dyDescent="0.25">
      <c r="A35" s="4"/>
    </row>
    <row r="36" spans="1:1" x14ac:dyDescent="0.25">
      <c r="A36" s="4"/>
    </row>
    <row r="37" spans="1:1" x14ac:dyDescent="0.25">
      <c r="A37" s="4"/>
    </row>
    <row r="38" spans="1:1" x14ac:dyDescent="0.25">
      <c r="A38" s="4"/>
    </row>
    <row r="39" spans="1:1" x14ac:dyDescent="0.25">
      <c r="A39" s="4"/>
    </row>
    <row r="40" spans="1:1" x14ac:dyDescent="0.25">
      <c r="A40" s="4"/>
    </row>
    <row r="41" spans="1:1" x14ac:dyDescent="0.25">
      <c r="A41" s="4"/>
    </row>
    <row r="42" spans="1:1" x14ac:dyDescent="0.25">
      <c r="A42" s="4"/>
    </row>
    <row r="43" spans="1:1" x14ac:dyDescent="0.25">
      <c r="A43" s="4"/>
    </row>
    <row r="44" spans="1:1" x14ac:dyDescent="0.25">
      <c r="A44" s="5"/>
    </row>
    <row r="45" spans="1:1" ht="24" x14ac:dyDescent="0.25">
      <c r="A45" s="8" t="s">
        <v>9</v>
      </c>
    </row>
    <row r="46" spans="1:1" x14ac:dyDescent="0.25">
      <c r="A46" s="9" t="s">
        <v>10</v>
      </c>
    </row>
    <row r="47" spans="1:1" x14ac:dyDescent="0.25">
      <c r="A47" s="6"/>
    </row>
    <row r="48" spans="1:1" ht="28.5" x14ac:dyDescent="0.25">
      <c r="A48" s="5" t="s">
        <v>11</v>
      </c>
    </row>
    <row r="49" spans="1:1" x14ac:dyDescent="0.25">
      <c r="A49" s="1"/>
    </row>
    <row r="50" spans="1:1" ht="42.75" x14ac:dyDescent="0.25">
      <c r="A50" s="5" t="s">
        <v>12</v>
      </c>
    </row>
    <row r="51" spans="1:1" x14ac:dyDescent="0.25">
      <c r="A51" s="1"/>
    </row>
    <row r="52" spans="1:1" ht="57" x14ac:dyDescent="0.25">
      <c r="A52" s="5" t="s">
        <v>13</v>
      </c>
    </row>
    <row r="53" spans="1:1" x14ac:dyDescent="0.25">
      <c r="A53" s="1"/>
    </row>
    <row r="54" spans="1:1" ht="42.75" x14ac:dyDescent="0.25">
      <c r="A54" s="5" t="s">
        <v>14</v>
      </c>
    </row>
    <row r="55" spans="1:1" x14ac:dyDescent="0.25">
      <c r="A55" s="1"/>
    </row>
    <row r="56" spans="1:1" ht="42.75" x14ac:dyDescent="0.25">
      <c r="A56" s="5" t="s">
        <v>15</v>
      </c>
    </row>
    <row r="57" spans="1:1" x14ac:dyDescent="0.25">
      <c r="A57" s="1"/>
    </row>
    <row r="58" spans="1:1" ht="42.75" x14ac:dyDescent="0.25">
      <c r="A58" s="5" t="s">
        <v>16</v>
      </c>
    </row>
    <row r="59" spans="1:1" x14ac:dyDescent="0.25">
      <c r="A59" s="1"/>
    </row>
    <row r="60" spans="1:1" ht="57" x14ac:dyDescent="0.25">
      <c r="A60" s="5" t="s">
        <v>17</v>
      </c>
    </row>
    <row r="61" spans="1:1" x14ac:dyDescent="0.25">
      <c r="A61" s="1"/>
    </row>
    <row r="62" spans="1:1" ht="42.75" x14ac:dyDescent="0.25">
      <c r="A62" s="5" t="s">
        <v>18</v>
      </c>
    </row>
    <row r="63" spans="1:1" x14ac:dyDescent="0.25">
      <c r="A63" s="1"/>
    </row>
    <row r="64" spans="1:1" ht="28.5" x14ac:dyDescent="0.25">
      <c r="A64" s="5" t="s">
        <v>19</v>
      </c>
    </row>
    <row r="65" spans="1:1" x14ac:dyDescent="0.25">
      <c r="A65" s="1"/>
    </row>
    <row r="66" spans="1:1" ht="42.75" x14ac:dyDescent="0.25">
      <c r="A66" s="5" t="s">
        <v>20</v>
      </c>
    </row>
    <row r="67" spans="1:1" x14ac:dyDescent="0.25">
      <c r="A67" s="1"/>
    </row>
    <row r="68" spans="1:1" ht="28.5" x14ac:dyDescent="0.25">
      <c r="A68" s="5" t="s">
        <v>21</v>
      </c>
    </row>
    <row r="69" spans="1:1" x14ac:dyDescent="0.25">
      <c r="A69" s="1"/>
    </row>
    <row r="70" spans="1:1" x14ac:dyDescent="0.25">
      <c r="A70" s="5" t="s">
        <v>22</v>
      </c>
    </row>
    <row r="71" spans="1:1" x14ac:dyDescent="0.25">
      <c r="A71" s="1"/>
    </row>
    <row r="72" spans="1:1" ht="42.75" x14ac:dyDescent="0.25">
      <c r="A72" s="5" t="s">
        <v>23</v>
      </c>
    </row>
    <row r="73" spans="1:1" x14ac:dyDescent="0.25">
      <c r="A73" s="1"/>
    </row>
    <row r="74" spans="1:1" ht="42.75" x14ac:dyDescent="0.25">
      <c r="A74" s="5" t="s">
        <v>24</v>
      </c>
    </row>
    <row r="75" spans="1:1" x14ac:dyDescent="0.25">
      <c r="A75" s="1"/>
    </row>
    <row r="76" spans="1:1" x14ac:dyDescent="0.25">
      <c r="A76" s="5" t="s">
        <v>25</v>
      </c>
    </row>
    <row r="77" spans="1:1" x14ac:dyDescent="0.25">
      <c r="A77" s="1"/>
    </row>
    <row r="78" spans="1:1" ht="28.5" x14ac:dyDescent="0.25">
      <c r="A78" s="5" t="s">
        <v>26</v>
      </c>
    </row>
    <row r="79" spans="1:1" x14ac:dyDescent="0.25">
      <c r="A79" s="1"/>
    </row>
    <row r="80" spans="1:1" ht="42.75" x14ac:dyDescent="0.25">
      <c r="A80" s="5" t="s">
        <v>27</v>
      </c>
    </row>
    <row r="81" spans="1:1" x14ac:dyDescent="0.25">
      <c r="A81" s="1"/>
    </row>
    <row r="82" spans="1:1" ht="42.75" x14ac:dyDescent="0.25">
      <c r="A82" s="5" t="s">
        <v>28</v>
      </c>
    </row>
    <row r="83" spans="1:1" x14ac:dyDescent="0.25">
      <c r="A83" s="1"/>
    </row>
    <row r="84" spans="1:1" ht="42.75" x14ac:dyDescent="0.25">
      <c r="A84" s="5" t="s">
        <v>29</v>
      </c>
    </row>
    <row r="85" spans="1:1" x14ac:dyDescent="0.25">
      <c r="A85" s="1"/>
    </row>
    <row r="86" spans="1:1" ht="42.75" x14ac:dyDescent="0.25">
      <c r="A86" s="5" t="s">
        <v>30</v>
      </c>
    </row>
    <row r="87" spans="1:1" x14ac:dyDescent="0.25">
      <c r="A87" s="1"/>
    </row>
    <row r="88" spans="1:1" ht="42.75" x14ac:dyDescent="0.25">
      <c r="A88" s="5" t="s">
        <v>31</v>
      </c>
    </row>
    <row r="89" spans="1:1" x14ac:dyDescent="0.25">
      <c r="A89" s="1"/>
    </row>
    <row r="90" spans="1:1" ht="42.75" x14ac:dyDescent="0.25">
      <c r="A90" s="5" t="s">
        <v>32</v>
      </c>
    </row>
    <row r="91" spans="1:1" x14ac:dyDescent="0.25">
      <c r="A91" s="1"/>
    </row>
    <row r="92" spans="1:1" ht="42.75" x14ac:dyDescent="0.25">
      <c r="A92" s="5" t="s">
        <v>33</v>
      </c>
    </row>
    <row r="93" spans="1:1" x14ac:dyDescent="0.25">
      <c r="A93" s="1"/>
    </row>
    <row r="94" spans="1:1" ht="28.5" x14ac:dyDescent="0.25">
      <c r="A94" s="5" t="s">
        <v>34</v>
      </c>
    </row>
    <row r="95" spans="1:1" x14ac:dyDescent="0.25">
      <c r="A95" s="1"/>
    </row>
    <row r="96" spans="1:1" ht="42.75" x14ac:dyDescent="0.25">
      <c r="A96" s="5" t="s">
        <v>35</v>
      </c>
    </row>
    <row r="97" spans="1:1" x14ac:dyDescent="0.25">
      <c r="A97" s="1"/>
    </row>
    <row r="98" spans="1:1" x14ac:dyDescent="0.25">
      <c r="A98" s="5" t="s">
        <v>36</v>
      </c>
    </row>
    <row r="99" spans="1:1" x14ac:dyDescent="0.25">
      <c r="A99" s="1"/>
    </row>
    <row r="100" spans="1:1" ht="71.25" x14ac:dyDescent="0.25">
      <c r="A100" s="5" t="s">
        <v>37</v>
      </c>
    </row>
    <row r="101" spans="1:1" x14ac:dyDescent="0.25">
      <c r="A101" s="1"/>
    </row>
    <row r="102" spans="1:1" ht="42.75" x14ac:dyDescent="0.25">
      <c r="A102" s="5" t="s">
        <v>38</v>
      </c>
    </row>
    <row r="103" spans="1:1" x14ac:dyDescent="0.25">
      <c r="A103" s="1"/>
    </row>
    <row r="104" spans="1:1" ht="42.75" x14ac:dyDescent="0.25">
      <c r="A104" s="5" t="s">
        <v>39</v>
      </c>
    </row>
    <row r="105" spans="1:1" x14ac:dyDescent="0.25">
      <c r="A105" s="1"/>
    </row>
    <row r="106" spans="1:1" ht="42.75" x14ac:dyDescent="0.25">
      <c r="A106" s="5" t="s">
        <v>40</v>
      </c>
    </row>
    <row r="107" spans="1:1" x14ac:dyDescent="0.25">
      <c r="A107" s="1"/>
    </row>
    <row r="108" spans="1:1" ht="42.75" x14ac:dyDescent="0.25">
      <c r="A108" s="5" t="s">
        <v>41</v>
      </c>
    </row>
    <row r="109" spans="1:1" x14ac:dyDescent="0.25">
      <c r="A109" s="1"/>
    </row>
    <row r="110" spans="1:1" ht="28.5" x14ac:dyDescent="0.25">
      <c r="A110" s="5" t="s">
        <v>42</v>
      </c>
    </row>
    <row r="111" spans="1:1" x14ac:dyDescent="0.25">
      <c r="A111" s="1"/>
    </row>
    <row r="112" spans="1:1" ht="28.5" x14ac:dyDescent="0.25">
      <c r="A112" s="5" t="s">
        <v>43</v>
      </c>
    </row>
    <row r="113" spans="1:1" x14ac:dyDescent="0.25">
      <c r="A113" s="1"/>
    </row>
    <row r="114" spans="1:1" ht="42.75" x14ac:dyDescent="0.25">
      <c r="A114" s="5" t="s">
        <v>44</v>
      </c>
    </row>
    <row r="115" spans="1:1" x14ac:dyDescent="0.25">
      <c r="A115" s="1"/>
    </row>
    <row r="116" spans="1:1" ht="28.5" x14ac:dyDescent="0.25">
      <c r="A116" s="5" t="s">
        <v>45</v>
      </c>
    </row>
    <row r="117" spans="1:1" x14ac:dyDescent="0.25">
      <c r="A117" s="1"/>
    </row>
    <row r="118" spans="1:1" ht="28.5" x14ac:dyDescent="0.25">
      <c r="A118" s="5" t="s">
        <v>46</v>
      </c>
    </row>
    <row r="119" spans="1:1" x14ac:dyDescent="0.25">
      <c r="A119" s="1"/>
    </row>
    <row r="120" spans="1:1" ht="42.75" x14ac:dyDescent="0.25">
      <c r="A120" s="5" t="s">
        <v>47</v>
      </c>
    </row>
    <row r="121" spans="1:1" x14ac:dyDescent="0.25">
      <c r="A121" s="1"/>
    </row>
    <row r="122" spans="1:1" ht="42.75" x14ac:dyDescent="0.25">
      <c r="A122" s="5" t="s">
        <v>48</v>
      </c>
    </row>
  </sheetData>
  <hyperlinks>
    <hyperlink ref="C1:D1" r:id="rId1" display="nyti.ms/2NNntDT" xr:uid="{7C916C78-5C03-44BF-A1B4-CB617D264A04}"/>
  </hyperlinks>
  <pageMargins left="0.7" right="0.7" top="0.75" bottom="0.75" header="0.3" footer="0.3"/>
  <pageSetup orientation="portrait" verticalDpi="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5A775-F498-4783-B541-DC442617ED19}">
  <dimension ref="A1:I21"/>
  <sheetViews>
    <sheetView showGridLines="0" workbookViewId="0">
      <selection activeCell="A2" sqref="A2"/>
    </sheetView>
  </sheetViews>
  <sheetFormatPr defaultRowHeight="15" x14ac:dyDescent="0.25"/>
  <sheetData>
    <row r="1" spans="1:9" x14ac:dyDescent="0.25">
      <c r="A1" s="12" t="s">
        <v>151</v>
      </c>
    </row>
    <row r="2" spans="1:9" x14ac:dyDescent="0.25">
      <c r="A2" s="12"/>
    </row>
    <row r="3" spans="1:9" x14ac:dyDescent="0.25">
      <c r="A3" s="27" t="s">
        <v>169</v>
      </c>
    </row>
    <row r="4" spans="1:9" x14ac:dyDescent="0.25">
      <c r="A4" s="7" t="s">
        <v>152</v>
      </c>
      <c r="B4" s="7"/>
      <c r="C4" s="7"/>
      <c r="D4" s="7"/>
      <c r="E4" s="7"/>
      <c r="F4" s="7"/>
    </row>
    <row r="5" spans="1:9" x14ac:dyDescent="0.25">
      <c r="A5" s="7"/>
      <c r="B5" s="7"/>
      <c r="C5" s="7"/>
      <c r="D5" s="7"/>
      <c r="E5" s="7"/>
      <c r="F5" s="7"/>
    </row>
    <row r="6" spans="1:9" x14ac:dyDescent="0.25">
      <c r="A6" s="27" t="s">
        <v>170</v>
      </c>
    </row>
    <row r="7" spans="1:9" x14ac:dyDescent="0.25">
      <c r="A7" s="7" t="s">
        <v>150</v>
      </c>
      <c r="B7" s="7"/>
      <c r="C7" s="7"/>
      <c r="D7" s="7"/>
      <c r="E7" s="7"/>
      <c r="F7" s="7"/>
      <c r="G7" s="7"/>
    </row>
    <row r="8" spans="1:9" x14ac:dyDescent="0.25">
      <c r="A8" s="7"/>
      <c r="B8" s="7"/>
      <c r="C8" s="7"/>
      <c r="D8" s="7"/>
      <c r="E8" s="7"/>
      <c r="F8" s="7"/>
      <c r="G8" s="7"/>
    </row>
    <row r="9" spans="1:9" x14ac:dyDescent="0.25">
      <c r="A9" s="27" t="s">
        <v>173</v>
      </c>
    </row>
    <row r="10" spans="1:9" x14ac:dyDescent="0.25">
      <c r="A10" s="7" t="s">
        <v>191</v>
      </c>
      <c r="B10" s="7"/>
      <c r="C10" s="7"/>
      <c r="D10" s="7"/>
      <c r="E10" s="7"/>
      <c r="F10" s="7"/>
      <c r="G10" s="7"/>
      <c r="H10" s="7"/>
    </row>
    <row r="11" spans="1:9" x14ac:dyDescent="0.25">
      <c r="A11" s="7"/>
      <c r="B11" s="7"/>
      <c r="C11" s="7"/>
      <c r="D11" s="7"/>
      <c r="E11" s="7"/>
      <c r="F11" s="7"/>
    </row>
    <row r="12" spans="1:9" x14ac:dyDescent="0.25">
      <c r="A12" s="27" t="s">
        <v>171</v>
      </c>
    </row>
    <row r="13" spans="1:9" x14ac:dyDescent="0.25">
      <c r="A13" s="7" t="s">
        <v>153</v>
      </c>
      <c r="B13" s="7"/>
      <c r="C13" s="7"/>
      <c r="D13" s="7"/>
      <c r="E13" s="7"/>
    </row>
    <row r="14" spans="1:9" x14ac:dyDescent="0.25">
      <c r="A14" s="7"/>
      <c r="B14" s="7"/>
      <c r="C14" s="7"/>
      <c r="D14" s="7"/>
      <c r="E14" s="7"/>
    </row>
    <row r="15" spans="1:9" x14ac:dyDescent="0.25">
      <c r="A15" s="27" t="s">
        <v>172</v>
      </c>
    </row>
    <row r="16" spans="1:9" x14ac:dyDescent="0.25">
      <c r="A16" s="7" t="s">
        <v>154</v>
      </c>
      <c r="B16" s="7"/>
      <c r="C16" s="7"/>
      <c r="D16" s="7"/>
      <c r="E16" s="7"/>
      <c r="F16" s="7"/>
      <c r="G16" s="7"/>
      <c r="H16" s="7"/>
      <c r="I16" s="7"/>
    </row>
    <row r="17" spans="1:9" x14ac:dyDescent="0.25">
      <c r="A17" s="7"/>
      <c r="B17" s="7"/>
      <c r="C17" s="7"/>
      <c r="D17" s="7"/>
      <c r="E17" s="7"/>
      <c r="F17" s="7"/>
      <c r="G17" s="7"/>
      <c r="H17" s="7"/>
      <c r="I17" s="7"/>
    </row>
    <row r="18" spans="1:9" x14ac:dyDescent="0.25">
      <c r="A18" s="27" t="s">
        <v>182</v>
      </c>
    </row>
    <row r="19" spans="1:9" x14ac:dyDescent="0.25">
      <c r="A19" s="7" t="s">
        <v>181</v>
      </c>
      <c r="B19" s="7"/>
      <c r="C19" s="7"/>
      <c r="D19" s="7"/>
      <c r="E19" s="7"/>
      <c r="F19" s="7"/>
      <c r="G19" s="7"/>
      <c r="H19" s="7"/>
    </row>
    <row r="20" spans="1:9" x14ac:dyDescent="0.25">
      <c r="B20" t="s">
        <v>186</v>
      </c>
    </row>
    <row r="21" spans="1:9" x14ac:dyDescent="0.25">
      <c r="B21" t="s">
        <v>187</v>
      </c>
    </row>
  </sheetData>
  <hyperlinks>
    <hyperlink ref="A7" r:id="rId1" xr:uid="{0D6006BE-6F52-4D4E-A47E-2DA78B07EC56}"/>
    <hyperlink ref="A7:G7" r:id="rId2" display="http://faculty.haas.berkeley.edu/ned/GroupTestingInAPandemic.pdf" xr:uid="{B961BB23-2447-4880-AA29-84BBCF07ACC4}"/>
    <hyperlink ref="A4" r:id="rId3" xr:uid="{7FA4290A-2486-4766-AF2E-2F65B48EACE0}"/>
    <hyperlink ref="A4:F4" r:id="rId4" display="https://academic.oup.com/ajcp/article/153/6/715/5822023" xr:uid="{F33AAC86-313F-45B0-8C79-337D1079119E}"/>
    <hyperlink ref="A13" r:id="rId5" xr:uid="{EB6DCB10-75A5-4F79-B9A1-BEF8A8DB8EDC}"/>
    <hyperlink ref="A13:E13" r:id="rId6" display="https://projecteuclid.org/euclid.aoms/1177731363" xr:uid="{63FFEDFC-53F5-4AE3-8F1B-8C4C514766C1}"/>
    <hyperlink ref="A16" r:id="rId7" xr:uid="{A0D59789-FD97-4889-950E-98E568BBC677}"/>
    <hyperlink ref="A16:I16" r:id="rId8" display="https://www.nytimes.com/2020/05/14/world/asia/coronavirus-testing-china-wuhan.html" xr:uid="{7CC93611-7CC5-4875-A4C0-385F20241C99}"/>
    <hyperlink ref="A19" r:id="rId9" xr:uid="{ABC68C53-C338-423F-9054-51D0B9509C0F}"/>
    <hyperlink ref="A19:H19" r:id="rId10" display="https://www.nytimes.com/2020/08/18/health/coronavirus-pool-testing.html" xr:uid="{1877D88C-B594-4437-8F71-33A035E89628}"/>
    <hyperlink ref="A10" r:id="rId11" xr:uid="{5DDE85D3-5564-47C1-9172-394116CD50A3}"/>
    <hyperlink ref="A10:H10" r:id="rId12" display="https://www.nytimes.com/2020/07/01/health/coronavirus-pooled-testing.html" xr:uid="{DB806DCE-D9A8-40A3-955B-C38E1A8A251B}"/>
  </hyperlinks>
  <pageMargins left="0.7" right="0.7" top="0.75" bottom="0.75" header="0.3" footer="0.3"/>
  <pageSetup orientation="portrait" verticalDpi="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DGPNoDataTable</vt:lpstr>
      <vt:lpstr>DGP</vt:lpstr>
      <vt:lpstr>Analytical</vt:lpstr>
      <vt:lpstr>1000Doc</vt:lpstr>
      <vt:lpstr>Q&amp;A</vt:lpstr>
      <vt:lpstr>NYT</vt:lpstr>
      <vt:lpstr>Biblio</vt:lpstr>
      <vt:lpstr>DGPNoDataTable!InfectionRate</vt:lpstr>
      <vt:lpstr>InfectionRate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Humberto Barreto</dc:creator>
  <cp:lastModifiedBy>Humberto Barreto</cp:lastModifiedBy>
  <dcterms:created xsi:type="dcterms:W3CDTF">2020-07-02T11:17:36Z</dcterms:created>
  <dcterms:modified xsi:type="dcterms:W3CDTF">2024-02-23T12:49:38Z</dcterms:modified>
</cp:coreProperties>
</file>