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OneDrive\Documents\DATAWITHME'26\ASSIGNMENTS\Guided Project 1\"/>
    </mc:Choice>
  </mc:AlternateContent>
  <xr:revisionPtr revIDLastSave="0" documentId="13_ncr:1_{84C775E1-107D-4A43-9A0D-C94FAE8BA271}" xr6:coauthVersionLast="47" xr6:coauthVersionMax="47" xr10:uidLastSave="{00000000-0000-0000-0000-000000000000}"/>
  <bookViews>
    <workbookView xWindow="-110" yWindow="-110" windowWidth="19420" windowHeight="10300" activeTab="2" xr2:uid="{F3B7B5D1-5928-4947-8895-FA22263CB2EC}"/>
  </bookViews>
  <sheets>
    <sheet name="Analysis" sheetId="11" r:id="rId1"/>
    <sheet name="Dashboard" sheetId="14" state="hidden" r:id="rId2"/>
    <sheet name="Dashboard " sheetId="16" r:id="rId3"/>
    <sheet name="Dashboard Elements" sheetId="15" r:id="rId4"/>
  </sheets>
  <definedNames>
    <definedName name="Slicer_ProductType1">#N/A</definedName>
    <definedName name="Slicer_Region1">#N/A</definedName>
  </definedNames>
  <calcPr calcId="191029" iterateDelta="1E-4"/>
  <pivotCaches>
    <pivotCache cacheId="1337" r:id="rId5"/>
    <pivotCache cacheId="1340" r:id="rId6"/>
    <pivotCache cacheId="1343" r:id="rId7"/>
    <pivotCache cacheId="1346" r:id="rId8"/>
    <pivotCache cacheId="1352" r:id="rId9"/>
    <pivotCache cacheId="1355" r:id="rId10"/>
    <pivotCache cacheId="1358" r:id="rId11"/>
    <pivotCache cacheId="1361" r:id="rId12"/>
    <pivotCache cacheId="1364" r:id="rId13"/>
    <pivotCache cacheId="1367" r:id="rId14"/>
    <pivotCache cacheId="1370" r:id="rId15"/>
    <pivotCache cacheId="1373" r:id="rId16"/>
    <pivotCache cacheId="1376" r:id="rId17"/>
    <pivotCache cacheId="1379" r:id="rId18"/>
    <pivotCache cacheId="1385" r:id="rId19"/>
    <pivotCache cacheId="1401" r:id="rId20"/>
    <pivotCache cacheId="1411" r:id="rId21"/>
  </pivotCaches>
  <extLst>
    <ext xmlns:x14="http://schemas.microsoft.com/office/spreadsheetml/2009/9/main" uri="{876F7934-8845-4945-9796-88D515C7AA90}">
      <x14:pivotCaches>
        <pivotCache cacheId="1336" r:id="rId22"/>
      </x14:pivotCaches>
    </ext>
    <ext xmlns:x14="http://schemas.microsoft.com/office/spreadsheetml/2009/9/main" uri="{BBE1A952-AA13-448e-AADC-164F8A28A991}">
      <x14:slicerCaches>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Loans_0c1e5ed8-5c32-4b7d-9c07-eaca4b887b4d" name="Fact_Loans" connection="Query - Fact_Loans"/>
          <x15:modelTable id="Fact_Repayment_18d4a373-7166-46f3-97b3-b7dcb396d29b" name="Fact_Repayment" connection="Query - Fact_Repayment"/>
          <x15:modelTable id="Dim_Branch_eb510f11-78e4-469e-bf9e-b7a46c50ce78" name="Dim_Branch" connection="Query - Dim_Branch"/>
          <x15:modelTable id="Dim_Calendar_362104d3-ea6a-4c3a-8420-8d8c3e807258" name="Dim_Calendar" connection="Query - Dim_Calendar"/>
          <x15:modelTable id="Dim_Officers_68744c8c-cf70-4109-8a2d-e826f630a2f8" name="Dim_Officers" connection="Query - Dim_Officers"/>
          <x15:modelTable id="Dim_Products_c8dd9673-f4ff-42ec-b479-04f879896d33" name="Dim_Products" connection="Query - Dim_Products"/>
          <x15:modelTable id="Dim_Customers_9b14bf0e-711f-42cf-8353-2424eed72a32" name="Dim_Customers" connection="Query - Dim_Customers"/>
          <x15:modelTable id="_Analysis_cab5ff78-967f-4903-9a99-e92a2180a9d6" name="_Analysis" connection="Query - _Analysis"/>
          <x15:modelTable id="Dim_Products-989aee75-a9c5-49a8-af97-aa0776fb4869" name="Dim_Products1" connection="Query - Dim_Products (2)"/>
          <x15:modelTable id="Dim_Branch-f029c36f-1c3d-4c64-900b-79248046872a" name="Dim_Branch1" connection="Query - Dim_Branch (2)"/>
        </x15:modelTables>
        <x15:modelRelationships>
          <x15:modelRelationship fromTable="Fact_Loans" fromColumn="DisbursedDate" toTable="Dim_Calendar" toColumn="Date"/>
          <x15:modelRelationship fromTable="Fact_Loans" fromColumn="BranchID" toTable="Dim_Branch" toColumn="BranchID"/>
          <x15:modelRelationship fromTable="Fact_Loans" fromColumn="OfficerID" toTable="Dim_Officers" toColumn="OfficerID"/>
          <x15:modelRelationship fromTable="Fact_Loans" fromColumn="CustomerID" toTable="Dim_Customers" toColumn="CustomerID"/>
          <x15:modelRelationship fromTable="Fact_Loans" fromColumn="ProductID" toTable="Dim_Products" toColumn="ProductID"/>
          <x15:modelRelationship fromTable="Fact_Repayment" fromColumn="LoanID" toTable="Fact_Loans" toColumn="Loa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3" i="11" l="1"/>
  <c r="N11" i="11"/>
  <c r="M11" i="11"/>
  <c r="J29"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3B64F2-E2AB-40FA-8D90-417ECA6CBD6E}" name="Query - _Analysis" description="Connection to the '_Analysis' query in the workbook." type="100" refreshedVersion="8" minRefreshableVersion="5">
    <extLst>
      <ext xmlns:x15="http://schemas.microsoft.com/office/spreadsheetml/2010/11/main" uri="{DE250136-89BD-433C-8126-D09CA5730AF9}">
        <x15:connection id="030715b7-0afe-459a-bd59-83255179c482"/>
      </ext>
    </extLst>
  </connection>
  <connection id="2" xr16:uid="{15454FAB-6B91-42E1-8428-70592BB8CD5A}" name="Query - Dim_Branch" description="Connection to the 'Dim_Branch' query in the workbook." type="100" refreshedVersion="8" minRefreshableVersion="5">
    <extLst>
      <ext xmlns:x15="http://schemas.microsoft.com/office/spreadsheetml/2010/11/main" uri="{DE250136-89BD-433C-8126-D09CA5730AF9}">
        <x15:connection id="3eed8cab-ccf2-44cf-baa2-09709f3d282c"/>
      </ext>
    </extLst>
  </connection>
  <connection id="3" xr16:uid="{B57C6023-DC8D-4DCA-B3B5-D0518A688BA9}" name="Query - Dim_Branch (2)" description="Connection to the 'Dim_Branch (2)' query in the workbook." type="100" refreshedVersion="8" minRefreshableVersion="5">
    <extLst>
      <ext xmlns:x15="http://schemas.microsoft.com/office/spreadsheetml/2010/11/main" uri="{DE250136-89BD-433C-8126-D09CA5730AF9}">
        <x15:connection id="3d7abf0b-2ea3-49f5-85ef-41d0d3e3209a">
          <x15:oledbPr connection="Provider=Microsoft.Mashup.OleDb.1;Data Source=$Workbook$;Location=&quot;Dim_Branch (2)&quot;;Extended Properties=&quot;&quot;">
            <x15:dbTables>
              <x15:dbTable name="Dim_Branch (2)"/>
            </x15:dbTables>
          </x15:oledbPr>
        </x15:connection>
      </ext>
    </extLst>
  </connection>
  <connection id="4" xr16:uid="{666FE068-56A0-45A9-8854-80DF0A9D99A5}" name="Query - Dim_Calendar" description="Connection to the 'Dim_Calendar' query in the workbook." type="100" refreshedVersion="8" minRefreshableVersion="5">
    <extLst>
      <ext xmlns:x15="http://schemas.microsoft.com/office/spreadsheetml/2010/11/main" uri="{DE250136-89BD-433C-8126-D09CA5730AF9}">
        <x15:connection id="c79bb441-f9e8-4d48-bd48-8be4280834d5"/>
      </ext>
    </extLst>
  </connection>
  <connection id="5" xr16:uid="{0FE9F6BD-3535-4C6C-AA78-D4527862F3C7}" name="Query - Dim_Customers" description="Connection to the 'Dim_Customers' query in the workbook." type="100" refreshedVersion="8" minRefreshableVersion="5">
    <extLst>
      <ext xmlns:x15="http://schemas.microsoft.com/office/spreadsheetml/2010/11/main" uri="{DE250136-89BD-433C-8126-D09CA5730AF9}">
        <x15:connection id="83d4fe6b-1f9c-42cf-a63e-6002d9ec60ef"/>
      </ext>
    </extLst>
  </connection>
  <connection id="6" xr16:uid="{6A2D1CC7-5D93-48AC-A847-8E3E129EBC6B}" name="Query - Dim_Officers" description="Connection to the 'Dim_Officers' query in the workbook." type="100" refreshedVersion="8" minRefreshableVersion="5">
    <extLst>
      <ext xmlns:x15="http://schemas.microsoft.com/office/spreadsheetml/2010/11/main" uri="{DE250136-89BD-433C-8126-D09CA5730AF9}">
        <x15:connection id="8c14b7f8-7ad4-47bb-b612-6591467e5619"/>
      </ext>
    </extLst>
  </connection>
  <connection id="7" xr16:uid="{92AB8B5D-246A-41A0-8201-49E3D01507E3}" name="Query - Dim_Products" description="Connection to the 'Dim_Products' query in the workbook." type="100" refreshedVersion="8" minRefreshableVersion="5">
    <extLst>
      <ext xmlns:x15="http://schemas.microsoft.com/office/spreadsheetml/2010/11/main" uri="{DE250136-89BD-433C-8126-D09CA5730AF9}">
        <x15:connection id="7dbab6f5-6a70-4b11-b29e-5fddeddf2371"/>
      </ext>
    </extLst>
  </connection>
  <connection id="8" xr16:uid="{810F8E08-B6B5-4649-A6B0-5563C71665CA}" name="Query - Dim_Products (2)" description="Connection to the 'Dim_Products (2)' query in the workbook." type="100" refreshedVersion="8" minRefreshableVersion="5">
    <extLst>
      <ext xmlns:x15="http://schemas.microsoft.com/office/spreadsheetml/2010/11/main" uri="{DE250136-89BD-433C-8126-D09CA5730AF9}">
        <x15:connection id="7d4c7a0a-d1b1-423b-9846-85ed5f9f26db">
          <x15:oledbPr connection="Provider=Microsoft.Mashup.OleDb.1;Data Source=$Workbook$;Location=&quot;Dim_Products (2)&quot;;Extended Properties=&quot;&quot;">
            <x15:dbTables>
              <x15:dbTable name="Dim_Products (2)"/>
            </x15:dbTables>
          </x15:oledbPr>
        </x15:connection>
      </ext>
    </extLst>
  </connection>
  <connection id="9" xr16:uid="{E53108B0-2B75-48BA-9EBE-7C997A037789}" name="Query - Fact_Loans" description="Connection to the 'Fact_Loans' query in the workbook." type="100" refreshedVersion="8" minRefreshableVersion="5">
    <extLst>
      <ext xmlns:x15="http://schemas.microsoft.com/office/spreadsheetml/2010/11/main" uri="{DE250136-89BD-433C-8126-D09CA5730AF9}">
        <x15:connection id="f93f3fce-7d7b-4e83-af08-ebb81756d6af"/>
      </ext>
    </extLst>
  </connection>
  <connection id="10" xr16:uid="{2DC2BA5F-822A-4DFF-985D-5501CC369971}" name="Query - Fact_Repayment" description="Connection to the 'Fact_Repayment' query in the workbook." type="100" refreshedVersion="8" minRefreshableVersion="5">
    <extLst>
      <ext xmlns:x15="http://schemas.microsoft.com/office/spreadsheetml/2010/11/main" uri="{DE250136-89BD-433C-8126-D09CA5730AF9}">
        <x15:connection id="6c7b6c52-bfcd-4236-8f0e-2f4e2fb8faad"/>
      </ext>
    </extLst>
  </connection>
  <connection id="11" xr16:uid="{569E9D4F-7FF9-4094-A752-9A3F6FC6A1D0}" keepAlive="1" name="Query - LoanInstallments" description="Connection to the 'LoanInstallments' query in the workbook." type="5" refreshedVersion="8" background="1" saveData="1">
    <dbPr connection="Provider=Microsoft.Mashup.OleDb.1;Data Source=$Workbook$;Location=LoanInstallments;Extended Properties=&quot;&quot;" command="SELECT * FROM [LoanInstallments]"/>
  </connection>
  <connection id="12" xr16:uid="{8CF3CE42-CFBA-49C0-8197-EDBF953104AF}" keepAlive="1" name="Query - Monthly" description="Connection to the 'Monthly' query in the workbook." type="5" refreshedVersion="8" background="1" saveData="1">
    <dbPr connection="Provider=Microsoft.Mashup.OleDb.1;Data Source=$Workbook$;Location=Monthly;Extended Properties=&quot;&quot;" command="SELECT * FROM [Monthly]"/>
  </connection>
  <connection id="13" xr16:uid="{149A1CA0-43D5-4399-B746-DA7F2AE57CE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<sst xmlns="http://schemas.openxmlformats.org/spreadsheetml/2006/main" count="165" uniqueCount="85">
  <si>
    <t>London Branch</t>
  </si>
  <si>
    <t>manchester branch</t>
  </si>
  <si>
    <t>Birmingham Branch</t>
  </si>
  <si>
    <t>Leeds Branch</t>
  </si>
  <si>
    <t>Glasgow Branch</t>
  </si>
  <si>
    <t>Bristol Branch</t>
  </si>
  <si>
    <t>Liverpool Branch</t>
  </si>
  <si>
    <t>Edinburgh Branch</t>
  </si>
  <si>
    <t>Newcastle Branch</t>
  </si>
  <si>
    <t>Sheffield Branch</t>
  </si>
  <si>
    <t>Aoife Byrne</t>
  </si>
  <si>
    <t>Jack Patel</t>
  </si>
  <si>
    <t>Cormac Choudhury</t>
  </si>
  <si>
    <t>Adaeze Boateng</t>
  </si>
  <si>
    <t>Leah Osei</t>
  </si>
  <si>
    <t>Emily Hussain</t>
  </si>
  <si>
    <t>Harry Tanaka</t>
  </si>
  <si>
    <t>Kofi Rahman</t>
  </si>
  <si>
    <t>Sana Diallo</t>
  </si>
  <si>
    <t>Shanice Kowalski</t>
  </si>
  <si>
    <t>Personal</t>
  </si>
  <si>
    <t>SME</t>
  </si>
  <si>
    <t>Auto</t>
  </si>
  <si>
    <t>Mortgage</t>
  </si>
  <si>
    <t>Low</t>
  </si>
  <si>
    <t>Moderate</t>
  </si>
  <si>
    <t>High</t>
  </si>
  <si>
    <t>Severe</t>
  </si>
  <si>
    <t>Column Labels</t>
  </si>
  <si>
    <t>Metrics and KPIs</t>
  </si>
  <si>
    <t>Total Loans</t>
  </si>
  <si>
    <t>Volume &amp; Value</t>
  </si>
  <si>
    <t>Total Portfolio Value</t>
  </si>
  <si>
    <t>Default &amp; Risk Exposure</t>
  </si>
  <si>
    <t>Total Defaulted Loans</t>
  </si>
  <si>
    <t>Overall Default Rate</t>
  </si>
  <si>
    <t>Portfolio value at risk</t>
  </si>
  <si>
    <t>% of portfolio at risk</t>
  </si>
  <si>
    <t>First Payment Default &amp; Immediate/Gradual Split</t>
  </si>
  <si>
    <t>Total FPD Loans</t>
  </si>
  <si>
    <t>Overall FPD</t>
  </si>
  <si>
    <t>Immediate Defaults</t>
  </si>
  <si>
    <t>Gradual Defaults</t>
  </si>
  <si>
    <t>% of Immediate Defaults</t>
  </si>
  <si>
    <t>% of Gradual Defaults</t>
  </si>
  <si>
    <t>Repayment Performance</t>
  </si>
  <si>
    <t>Total Scheduled Repayments</t>
  </si>
  <si>
    <t>Total Collected</t>
  </si>
  <si>
    <t>Collection Rate</t>
  </si>
  <si>
    <t>Repayment Shortfall</t>
  </si>
  <si>
    <t>Debt Burden &amp; Credit Quality</t>
  </si>
  <si>
    <t>Average DTI</t>
  </si>
  <si>
    <t xml:space="preserve">Average Loan Amount </t>
  </si>
  <si>
    <t>Average Credit Score</t>
  </si>
  <si>
    <t>Not Defaulted Avg Credit Score</t>
  </si>
  <si>
    <t>Defaulted Avg Credit Score</t>
  </si>
  <si>
    <t>Analysis</t>
  </si>
  <si>
    <t>Loan Portfolio by Debt-to-Income-Band</t>
  </si>
  <si>
    <t>DTI Bands</t>
  </si>
  <si>
    <t>Default Rate &amp; Value at Risk by DTI Band</t>
  </si>
  <si>
    <t>Default Timing by DTI Band(Immediate vs Gradual)</t>
  </si>
  <si>
    <t>Loan Office First Payment Default Ranking</t>
  </si>
  <si>
    <t>Excellent</t>
  </si>
  <si>
    <t>Fair</t>
  </si>
  <si>
    <t>Good</t>
  </si>
  <si>
    <t>Poor</t>
  </si>
  <si>
    <t>Unknown</t>
  </si>
  <si>
    <t>Row Labels</t>
  </si>
  <si>
    <t>Grand Total</t>
  </si>
  <si>
    <t>Immediate</t>
  </si>
  <si>
    <t>Gradual</t>
  </si>
  <si>
    <t>Officers</t>
  </si>
  <si>
    <t xml:space="preserve"> Default %</t>
  </si>
  <si>
    <t>Location</t>
  </si>
  <si>
    <t>Default Rate Reported</t>
  </si>
  <si>
    <t>Birmingham</t>
  </si>
  <si>
    <t>Bristol</t>
  </si>
  <si>
    <t>Edinburgh</t>
  </si>
  <si>
    <t>Glasgow</t>
  </si>
  <si>
    <t>Leeds</t>
  </si>
  <si>
    <t>Liverpool</t>
  </si>
  <si>
    <t>London</t>
  </si>
  <si>
    <t>Manchester</t>
  </si>
  <si>
    <t>Newcastle</t>
  </si>
  <si>
    <t>Sheffield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</si>
</sst>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809]* #,##0.00_-;\-[$£-809]* #,##0.00_-;_-[$£-809]* &quot;-&quot;??_-;_-@_-"/>
    <numFmt numFmtId="165" formatCode="&quot;£&quot;#,##0;\-&quot;£&quot;#,##0;&quot;£&quot;#,##0"/>
    <numFmt numFmtId="166" formatCode="0.00%;\-0.00%;0.00%"/>
    <numFmt numFmtId="167" formatCode="&quot;£&quot;#,##0.00;\-&quot;£&quot;#,##0.00;&quot;£&quot;#,##0.00"/>
    <numFmt numFmtId="168" formatCode="[&gt;=1000000]\£0.00,,&quot;M&quot;;[&gt;=1000]\£0.00,&quot;K&quot;;\£0.00"/>
    <numFmt numFmtId="171" formatCode="_(* #,##0_);_(* \(#,##0\);_(*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2" fillId="0" borderId="0" xfId="0" applyFont="1"/>
    <xf numFmtId="10" fontId="0" fillId="0" borderId="0" xfId="0" applyNumberFormat="1"/>
    <xf numFmtId="165" fontId="0" fillId="0" borderId="0" xfId="0" applyNumberFormat="1"/>
    <xf numFmtId="166" fontId="0" fillId="0" borderId="0" xfId="0" applyNumberFormat="1"/>
    <xf numFmtId="167" fontId="0" fillId="0" borderId="0" xfId="0" applyNumberFormat="1"/>
    <xf numFmtId="1" fontId="0" fillId="0" borderId="0" xfId="0" applyNumberFormat="1"/>
    <xf numFmtId="0" fontId="0" fillId="2" borderId="0" xfId="0" applyFill="1"/>
    <xf numFmtId="10" fontId="0" fillId="0" borderId="0" xfId="1" applyNumberFormat="1" applyFont="1"/>
    <xf numFmtId="165" fontId="2" fillId="0" borderId="0" xfId="0" applyNumberFormat="1" applyFont="1"/>
    <xf numFmtId="166" fontId="2" fillId="0" borderId="0" xfId="0" applyNumberFormat="1" applyFont="1"/>
    <xf numFmtId="164" fontId="2" fillId="0" borderId="0" xfId="0" applyNumberFormat="1" applyFont="1"/>
    <xf numFmtId="168" fontId="0" fillId="0" borderId="0" xfId="0" applyNumberFormat="1"/>
    <xf numFmtId="0" fontId="3" fillId="0" borderId="0" xfId="0" applyFont="1" applyAlignment="1">
      <alignment horizontal="left"/>
    </xf>
    <xf numFmtId="166" fontId="3" fillId="0" borderId="0" xfId="0" applyNumberFormat="1" applyFont="1"/>
    <xf numFmtId="0" fontId="0" fillId="3" borderId="0" xfId="0" applyFill="1"/>
    <xf numFmtId="0" fontId="0" fillId="0" borderId="0" xfId="0" applyNumberFormat="1"/>
    <xf numFmtId="0" fontId="3" fillId="0" borderId="0" xfId="0" applyNumberFormat="1" applyFont="1"/>
    <xf numFmtId="171" fontId="2" fillId="0" borderId="0" xfId="0" applyNumberFormat="1" applyFont="1"/>
  </cellXfs>
  <cellStyles count="2">
    <cellStyle name="Normal" xfId="0" builtinId="0"/>
    <cellStyle name="Percent" xfId="1" builtinId="5"/>
  </cellStyles>
  <dxfs count="32">
    <dxf>
      <fill>
        <patternFill patternType="solid">
          <bgColor theme="0"/>
        </patternFill>
      </fill>
    </dxf>
    <dxf>
      <fill>
        <patternFill patternType="solid">
          <bgColor theme="0"/>
        </patternFill>
      </fill>
    </dxf>
    <dxf>
      <numFmt numFmtId="168" formatCode="[&gt;=1000000]\£0.00,,&quot;M&quot;;[&gt;=1000]\£0.00,&quot;K&quot;;\£0.00"/>
    </dxf>
    <dxf>
      <numFmt numFmtId="168" formatCode="[&gt;=1000000]\£0.00,,&quot;M&quot;;[&gt;=1000]\£0.00,&quot;K&quot;;\£0.00"/>
    </dxf>
    <dxf>
      <numFmt numFmtId="168" formatCode="[&gt;=1000000]\£0.00,,&quot;M&quot;;[&gt;=1000]\£0.00,&quot;K&quot;;\£0.00"/>
    </dxf>
    <dxf>
      <numFmt numFmtId="168" formatCode="[&gt;=1000000]\£0.00,,&quot;M&quot;;[&gt;=1000]\£0.00,&quot;K&quot;;\£0.00"/>
    </dxf>
    <dxf>
      <numFmt numFmtId="168" formatCode="[&gt;=1000000]\£0.00,,&quot;M&quot;;[&gt;=1000]\£0.00,&quot;K&quot;;\£0.00"/>
    </dxf>
    <dxf>
      <numFmt numFmtId="168" formatCode="[&gt;=1000000]\£0.00,,&quot;M&quot;;[&gt;=1000]\£0.00,&quot;K&quot;;\£0.00"/>
    </dxf>
    <dxf>
      <numFmt numFmtId="168" formatCode="[&gt;=1000000]\£0.00,,&quot;M&quot;;[&gt;=1000]\£0.00,&quot;K&quot;;\£0.00"/>
    </dxf>
    <dxf>
      <numFmt numFmtId="168" formatCode="[&gt;=1000000]\£0.00,,&quot;M&quot;;[&gt;=1000]\£0.00,&quot;K&quot;;\£0.00"/>
    </dxf>
    <dxf>
      <numFmt numFmtId="168" formatCode="[&gt;=1000000]\£0.00,,&quot;M&quot;;[&gt;=1000]\£0.00,&quot;K&quot;;\£0.00"/>
    </dxf>
    <dxf>
      <numFmt numFmtId="171" formatCode="_(* #,##0_);_(* \(#,##0\);_(* &quot;-&quot;??_);_(@_)"/>
    </dxf>
    <dxf>
      <fill>
        <patternFill patternType="solid">
          <bgColor theme="0"/>
        </patternFill>
      </fill>
    </dxf>
    <dxf>
      <fill>
        <patternFill patternType="solid">
          <bgColor theme="0"/>
        </patternFill>
      </fill>
    </dxf>
    <dxf>
      <numFmt numFmtId="168" formatCode="[&gt;=1000000]\£0.00,,&quot;M&quot;;[&gt;=1000]\£0.00,&quot;K&quot;;\£0.00"/>
    </dxf>
    <dxf>
      <fill>
        <patternFill patternType="solid">
          <bgColor theme="0"/>
        </patternFill>
      </fill>
    </dxf>
    <dxf>
      <fill>
        <patternFill patternType="solid">
          <bgColor theme="0"/>
        </patternFill>
      </fill>
    </dxf>
    <dxf>
      <font>
        <sz val="10"/>
      </font>
    </dxf>
    <dxf>
      <font>
        <sz val="10"/>
      </font>
    </dxf>
    <dxf>
      <font>
        <b/>
      </font>
    </dxf>
    <dxf>
      <numFmt numFmtId="168" formatCode="[&gt;=1000000]\£0.00,,&quot;M&quot;;[&gt;=1000]\£0.00,&quot;K&quot;;\£0.00"/>
    </dxf>
    <dxf>
      <font>
        <b/>
      </font>
    </dxf>
    <dxf>
      <font>
        <b/>
      </font>
    </dxf>
    <dxf>
      <font>
        <b/>
      </font>
    </dxf>
    <dxf>
      <numFmt numFmtId="164" formatCode="_-[$£-809]* #,##0.00_-;\-[$£-809]* #,##0.00_-;_-[$£-809]* &quot;-&quot;??_-;_-@_-"/>
    </dxf>
    <dxf>
      <font>
        <b/>
      </font>
    </dxf>
    <dxf>
      <font>
        <b/>
      </font>
    </dxf>
    <dxf>
      <numFmt numFmtId="14" formatCode="0.00%"/>
    </dxf>
    <dxf>
      <font>
        <color theme="0"/>
      </font>
      <fill>
        <patternFill>
          <bgColor rgb="FF1D4ED8"/>
        </patternFill>
      </fill>
      <border>
        <bottom style="thin">
          <color theme="4"/>
        </bottom>
        <vertical/>
        <horizontal/>
      </border>
    </dxf>
    <dxf>
      <font>
        <color theme="1"/>
      </font>
      <fill>
        <patternFill>
          <bgColor rgb="FF1D4ED8"/>
        </patternFill>
      </fill>
      <border diagonalUp="0" diagonalDown="0">
        <left/>
        <right/>
        <top/>
        <bottom/>
        <vertical/>
        <horizontal/>
      </border>
    </dxf>
    <dxf>
      <font>
        <color theme="0"/>
      </font>
      <fill>
        <patternFill>
          <bgColor rgb="FF1D4ED8"/>
        </patternFill>
      </fill>
      <border>
        <bottom style="thin">
          <color theme="4"/>
        </bottom>
        <vertical/>
        <horizontal/>
      </border>
    </dxf>
    <dxf>
      <font>
        <color theme="1"/>
      </font>
      <fill>
        <patternFill>
          <bgColor rgb="FF1D4ED8"/>
        </patternFill>
      </fill>
      <border diagonalUp="0" diagonalDown="0">
        <left/>
        <right/>
        <top/>
        <bottom/>
        <vertical/>
        <horizontal/>
      </border>
    </dxf>
  </dxfs>
  <tableStyles count="2" defaultTableStyle="TableStyleMedium2" defaultPivotStyle="PivotStyleLight16">
    <tableStyle name="SlicerStyleLight1 2" pivot="0" table="0" count="10" xr9:uid="{D4A288F5-49D3-455A-8A40-421693058270}">
      <tableStyleElement type="wholeTable" dxfId="31"/>
      <tableStyleElement type="headerRow" dxfId="30"/>
    </tableStyle>
    <tableStyle name="SlicerStyleLight1 2 2" pivot="0" table="0" count="10" xr9:uid="{F0F8F9F7-E0F1-412A-B84B-F3C3B182AB1B}">
      <tableStyleElement type="wholeTable" dxfId="29"/>
      <tableStyleElement type="headerRow" dxfId="28"/>
    </tableStyle>
  </tableStyles>
  <colors>
    <mruColors>
      <color rgb="FF1D4ED8"/>
      <color rgb="FFEAE9E4"/>
      <color rgb="FFC5D3ED"/>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93ACF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4.9989318521683403E-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93ACF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openxmlformats.org/officeDocument/2006/relationships/pivotCacheDefinition" Target="pivotCache/pivotCacheDefinition17.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owerPivotData" Target="model/item.data"/><Relationship Id="rId11" Type="http://schemas.openxmlformats.org/officeDocument/2006/relationships/pivotCacheDefinition" Target="pivotCache/pivotCacheDefinition7.xml"/><Relationship Id="rId24" Type="http://schemas.microsoft.com/office/2007/relationships/slicerCache" Target="slicerCaches/slicerCache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pivotCacheDefinition" Target="pivotCache/pivotCacheDefinition1.xml"/><Relationship Id="rId61" Type="http://schemas.openxmlformats.org/officeDocument/2006/relationships/customXml" Target="../customXml/item31.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8" Type="http://schemas.openxmlformats.org/officeDocument/2006/relationships/pivotCacheDefinition" Target="pivotCache/pivotCacheDefinition4.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openxmlformats.org/officeDocument/2006/relationships/pivotCacheDefinition" Target="pivotCache/pivotCacheDefinition16.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70"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microsoft.com/office/2007/relationships/slicerCache" Target="slicerCaches/slicerCache1.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6.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N.xlsx]Dashboard Elements!PivotTable1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'Dashboard Elements'!$E$5</c:f>
              <c:strCache>
                <c:ptCount val="1"/>
                <c:pt idx="0">
                  <c:v>Total</c:v>
                </c:pt>
              </c:strCache>
            </c:strRef>
          </c:tx>
          <c:spPr>
            <a:solidFill>
              <a:schemeClr val="accent1"/>
            </a:solidFill>
            <a:ln>
              <a:noFill/>
            </a:ln>
            <a:effectLst/>
          </c:spPr>
          <c:cat>
            <c:strRef>
              <c:f>'Dashboard Elements'!$D$6:$D$18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 Elements'!$E$6:$E$18</c:f>
              <c:numCache>
                <c:formatCode>0.00%;\-0.00%;0.00%</c:formatCode>
                <c:ptCount val="12"/>
                <c:pt idx="0">
                  <c:v>0.11950146627565983</c:v>
                </c:pt>
                <c:pt idx="1">
                  <c:v>0.12550607287449392</c:v>
                </c:pt>
                <c:pt idx="2">
                  <c:v>0.13583815028901733</c:v>
                </c:pt>
                <c:pt idx="3">
                  <c:v>0.10344827586206896</c:v>
                </c:pt>
                <c:pt idx="4">
                  <c:v>0.11213626685592619</c:v>
                </c:pt>
                <c:pt idx="5">
                  <c:v>0.12937595129375951</c:v>
                </c:pt>
                <c:pt idx="6">
                  <c:v>0.1251798561151079</c:v>
                </c:pt>
                <c:pt idx="7">
                  <c:v>0.10722263588979895</c:v>
                </c:pt>
                <c:pt idx="8">
                  <c:v>0.12598425196850394</c:v>
                </c:pt>
                <c:pt idx="9">
                  <c:v>0.12527553269654665</c:v>
                </c:pt>
                <c:pt idx="10">
                  <c:v>0.11917701863354037</c:v>
                </c:pt>
                <c:pt idx="11">
                  <c:v>0.13058035714285715</c:v>
                </c:pt>
              </c:numCache>
            </c:numRef>
          </c:val>
          <c:extLst>
            <c:ext xmlns:c16="http://schemas.microsoft.com/office/drawing/2014/chart" uri="{C3380CC4-5D6E-409C-BE32-E72D297353CC}">
              <c16:uniqueId val="{00000000-DBB5-4703-9C75-7E878B3B5C76}"/>
            </c:ext>
          </c:extLst>
        </c:ser>
        <c:dLbls>
          <c:showLegendKey val="0"/>
          <c:showVal val="0"/>
          <c:showCatName val="0"/>
          <c:showSerName val="0"/>
          <c:showPercent val="0"/>
          <c:showBubbleSize val="0"/>
        </c:dLbls>
        <c:axId val="281548463"/>
        <c:axId val="158989439"/>
      </c:areaChart>
      <c:catAx>
        <c:axId val="281548463"/>
        <c:scaling>
          <c:orientation val="minMax"/>
        </c:scaling>
        <c:delete val="1"/>
        <c:axPos val="b"/>
        <c:numFmt formatCode="General" sourceLinked="1"/>
        <c:majorTickMark val="out"/>
        <c:minorTickMark val="none"/>
        <c:tickLblPos val="nextTo"/>
        <c:crossAx val="158989439"/>
        <c:crosses val="autoZero"/>
        <c:auto val="1"/>
        <c:lblAlgn val="ctr"/>
        <c:lblOffset val="100"/>
        <c:noMultiLvlLbl val="0"/>
      </c:catAx>
      <c:valAx>
        <c:axId val="158989439"/>
        <c:scaling>
          <c:orientation val="minMax"/>
        </c:scaling>
        <c:delete val="1"/>
        <c:axPos val="l"/>
        <c:numFmt formatCode="0.00%;\-0.00%;0.00%" sourceLinked="1"/>
        <c:majorTickMark val="none"/>
        <c:minorTickMark val="none"/>
        <c:tickLblPos val="nextTo"/>
        <c:crossAx val="281548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Loan Portfolio by Debt-to-Income Band</a:t>
            </a:r>
          </a:p>
        </c:rich>
      </c:tx>
      <c:layout>
        <c:manualLayout>
          <c:xMode val="edge"/>
          <c:yMode val="edge"/>
          <c:x val="1.7421803588896559E-3"/>
          <c:y val="1.164483260553129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4ED8"/>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D4ED8"/>
          </a:solidFill>
          <a:ln>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003968953960136E-2"/>
          <c:y val="0.20430858806404659"/>
          <c:w val="0.92999206209207974"/>
          <c:h val="0.64944240048596547"/>
        </c:manualLayout>
      </c:layout>
      <c:barChart>
        <c:barDir val="col"/>
        <c:grouping val="clustered"/>
        <c:varyColors val="0"/>
        <c:dLbls>
          <c:showLegendKey val="0"/>
          <c:showVal val="0"/>
          <c:showCatName val="0"/>
          <c:showSerName val="0"/>
          <c:showPercent val="0"/>
          <c:showBubbleSize val="0"/>
        </c:dLbls>
        <c:gapWidth val="219"/>
        <c:overlap val="-27"/>
        <c:axId val="985221023"/>
        <c:axId val="1196292368"/>
      </c:barChart>
      <c:catAx>
        <c:axId val="9852210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292368"/>
        <c:crosses val="autoZero"/>
        <c:auto val="1"/>
        <c:lblAlgn val="ctr"/>
        <c:lblOffset val="100"/>
        <c:noMultiLvlLbl val="0"/>
      </c:catAx>
      <c:valAx>
        <c:axId val="1196292368"/>
        <c:scaling>
          <c:orientation val="minMax"/>
        </c:scaling>
        <c:delete val="1"/>
        <c:axPos val="l"/>
        <c:numFmt formatCode="General" sourceLinked="1"/>
        <c:majorTickMark val="none"/>
        <c:minorTickMark val="none"/>
        <c:tickLblPos val="nextTo"/>
        <c:crossAx val="985221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2026260458150109"/>
          <c:y val="8.4430166892219799E-2"/>
          <c:w val="0.44794615964830858"/>
          <c:h val="0.78977016659732324"/>
        </c:manualLayout>
      </c:layout>
      <c:doughnutChart>
        <c:varyColors val="1"/>
        <c:ser>
          <c:idx val="0"/>
          <c:order val="0"/>
          <c:dPt>
            <c:idx val="0"/>
            <c:bubble3D val="0"/>
            <c:spPr>
              <a:solidFill>
                <a:srgbClr val="1D4ED8"/>
              </a:solidFill>
              <a:ln w="19050">
                <a:solidFill>
                  <a:srgbClr val="1D4ED8"/>
                </a:solidFill>
              </a:ln>
              <a:effectLst/>
            </c:spPr>
            <c:extLst>
              <c:ext xmlns:c16="http://schemas.microsoft.com/office/drawing/2014/chart" uri="{C3380CC4-5D6E-409C-BE32-E72D297353CC}">
                <c16:uniqueId val="{00000001-00D9-4A87-A439-7D5444D3F122}"/>
              </c:ext>
            </c:extLst>
          </c:dPt>
          <c:dPt>
            <c:idx val="1"/>
            <c:bubble3D val="0"/>
            <c:spPr>
              <a:solidFill>
                <a:schemeClr val="accent1">
                  <a:lumMod val="40000"/>
                  <a:lumOff val="60000"/>
                </a:schemeClr>
              </a:solidFill>
              <a:ln w="104775">
                <a:solidFill>
                  <a:schemeClr val="accent1">
                    <a:lumMod val="40000"/>
                    <a:lumOff val="60000"/>
                  </a:schemeClr>
                </a:solidFill>
              </a:ln>
              <a:effectLst/>
            </c:spPr>
            <c:extLst>
              <c:ext xmlns:c16="http://schemas.microsoft.com/office/drawing/2014/chart" uri="{C3380CC4-5D6E-409C-BE32-E72D297353CC}">
                <c16:uniqueId val="{00000003-00D9-4A87-A439-7D5444D3F122}"/>
              </c:ext>
            </c:extLst>
          </c:dPt>
          <c:cat>
            <c:strRef>
              <c:f>Analysis!$M$10:$N$10</c:f>
              <c:strCache>
                <c:ptCount val="2"/>
                <c:pt idx="0">
                  <c:v>Immediate</c:v>
                </c:pt>
                <c:pt idx="1">
                  <c:v>Gradual</c:v>
                </c:pt>
              </c:strCache>
            </c:strRef>
          </c:cat>
          <c:val>
            <c:numRef>
              <c:f>Analysis!$M$11:$N$11</c:f>
              <c:numCache>
                <c:formatCode>0.00%;\-0.00%;0.00%</c:formatCode>
                <c:ptCount val="2"/>
                <c:pt idx="0">
                  <c:v>0.22853638593622241</c:v>
                </c:pt>
                <c:pt idx="1">
                  <c:v>0.77146361406377761</c:v>
                </c:pt>
              </c:numCache>
            </c:numRef>
          </c:val>
          <c:extLst>
            <c:ext xmlns:c16="http://schemas.microsoft.com/office/drawing/2014/chart" uri="{C3380CC4-5D6E-409C-BE32-E72D297353CC}">
              <c16:uniqueId val="{00000004-00D9-4A87-A439-7D5444D3F1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8.7682185581840793E-5"/>
          <c:y val="0.16458013418468528"/>
          <c:w val="0.36377484783535385"/>
          <c:h val="0.52475176695279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N.xlsx]Analysis!PivotTable8</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Loan Portfolio by Debt-to-Income Band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9.1040165497649917E-3"/>
          <c:y val="1.696649717982082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D4ED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147939503087784E-2"/>
          <c:y val="0.17192045321447094"/>
          <c:w val="0.87970412099382456"/>
          <c:h val="0.69979853361031519"/>
        </c:manualLayout>
      </c:layout>
      <c:barChart>
        <c:barDir val="col"/>
        <c:grouping val="clustered"/>
        <c:varyColors val="0"/>
        <c:ser>
          <c:idx val="0"/>
          <c:order val="0"/>
          <c:tx>
            <c:strRef>
              <c:f>Analysis!$C$27</c:f>
              <c:strCache>
                <c:ptCount val="1"/>
                <c:pt idx="0">
                  <c:v>Total</c:v>
                </c:pt>
              </c:strCache>
            </c:strRef>
          </c:tx>
          <c:spPr>
            <a:solidFill>
              <a:srgbClr val="1D4ED8"/>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Analysis!$B$28:$B$31</c:f>
              <c:strCache>
                <c:ptCount val="4"/>
                <c:pt idx="0">
                  <c:v>Low</c:v>
                </c:pt>
                <c:pt idx="1">
                  <c:v>Moderate</c:v>
                </c:pt>
                <c:pt idx="2">
                  <c:v>High</c:v>
                </c:pt>
                <c:pt idx="3">
                  <c:v>Severe</c:v>
                </c:pt>
              </c:strCache>
            </c:strRef>
          </c:cat>
          <c:val>
            <c:numRef>
              <c:f>Analysis!$C$28:$C$31</c:f>
              <c:numCache>
                <c:formatCode>General</c:formatCode>
                <c:ptCount val="4"/>
                <c:pt idx="0">
                  <c:v>10272</c:v>
                </c:pt>
                <c:pt idx="1">
                  <c:v>5685</c:v>
                </c:pt>
                <c:pt idx="2">
                  <c:v>3112</c:v>
                </c:pt>
                <c:pt idx="3">
                  <c:v>931</c:v>
                </c:pt>
              </c:numCache>
            </c:numRef>
          </c:val>
          <c:extLst>
            <c:ext xmlns:c16="http://schemas.microsoft.com/office/drawing/2014/chart" uri="{C3380CC4-5D6E-409C-BE32-E72D297353CC}">
              <c16:uniqueId val="{00000000-5456-4A7E-B257-4846AF66EABE}"/>
            </c:ext>
          </c:extLst>
        </c:ser>
        <c:dLbls>
          <c:dLblPos val="outEnd"/>
          <c:showLegendKey val="0"/>
          <c:showVal val="1"/>
          <c:showCatName val="0"/>
          <c:showSerName val="0"/>
          <c:showPercent val="0"/>
          <c:showBubbleSize val="0"/>
        </c:dLbls>
        <c:gapWidth val="219"/>
        <c:overlap val="-27"/>
        <c:axId val="888076303"/>
        <c:axId val="77375711"/>
      </c:barChart>
      <c:catAx>
        <c:axId val="8880763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75711"/>
        <c:crosses val="autoZero"/>
        <c:auto val="1"/>
        <c:lblAlgn val="ctr"/>
        <c:lblOffset val="100"/>
        <c:noMultiLvlLbl val="0"/>
      </c:catAx>
      <c:valAx>
        <c:axId val="77375711"/>
        <c:scaling>
          <c:orientation val="minMax"/>
        </c:scaling>
        <c:delete val="1"/>
        <c:axPos val="l"/>
        <c:numFmt formatCode="General" sourceLinked="1"/>
        <c:majorTickMark val="none"/>
        <c:minorTickMark val="none"/>
        <c:tickLblPos val="nextTo"/>
        <c:crossAx val="88807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N.xlsx]Analysis!PivotTable9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Default Rate &amp; Value at Risk by DTI Band</a:t>
            </a:r>
          </a:p>
        </c:rich>
      </c:tx>
      <c:layout>
        <c:manualLayout>
          <c:xMode val="edge"/>
          <c:yMode val="edge"/>
          <c:x val="2.3280991946605819E-2"/>
          <c:y val="2.38449022415334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D4ED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23025030161222"/>
          <c:y val="0.19182575020437784"/>
          <c:w val="0.84249502675928456"/>
          <c:h val="0.69959174828281201"/>
        </c:manualLayout>
      </c:layout>
      <c:barChart>
        <c:barDir val="col"/>
        <c:grouping val="clustered"/>
        <c:varyColors val="0"/>
        <c:ser>
          <c:idx val="0"/>
          <c:order val="0"/>
          <c:tx>
            <c:strRef>
              <c:f>Analysis!$G$28</c:f>
              <c:strCache>
                <c:ptCount val="1"/>
                <c:pt idx="0">
                  <c:v>Overall Default Rate</c:v>
                </c:pt>
              </c:strCache>
            </c:strRef>
          </c:tx>
          <c:spPr>
            <a:solidFill>
              <a:srgbClr val="1D4ED8"/>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Analysis!$F$29:$F$32</c:f>
              <c:strCache>
                <c:ptCount val="4"/>
                <c:pt idx="0">
                  <c:v>Severe</c:v>
                </c:pt>
                <c:pt idx="1">
                  <c:v>High</c:v>
                </c:pt>
                <c:pt idx="2">
                  <c:v>Moderate</c:v>
                </c:pt>
                <c:pt idx="3">
                  <c:v>Low</c:v>
                </c:pt>
              </c:strCache>
            </c:strRef>
          </c:cat>
          <c:val>
            <c:numRef>
              <c:f>Analysis!$G$29:$G$32</c:f>
              <c:numCache>
                <c:formatCode>0.00%;\-0.00%;0.00%</c:formatCode>
                <c:ptCount val="4"/>
                <c:pt idx="0">
                  <c:v>0.43501611170784105</c:v>
                </c:pt>
                <c:pt idx="1">
                  <c:v>0.26895886889460152</c:v>
                </c:pt>
                <c:pt idx="2">
                  <c:v>0.1127528583992964</c:v>
                </c:pt>
                <c:pt idx="3">
                  <c:v>5.4809190031152651E-2</c:v>
                </c:pt>
              </c:numCache>
            </c:numRef>
          </c:val>
          <c:extLst>
            <c:ext xmlns:c16="http://schemas.microsoft.com/office/drawing/2014/chart" uri="{C3380CC4-5D6E-409C-BE32-E72D297353CC}">
              <c16:uniqueId val="{00000000-9DE9-4840-977C-FA579F5C7CD6}"/>
            </c:ext>
          </c:extLst>
        </c:ser>
        <c:dLbls>
          <c:showLegendKey val="0"/>
          <c:showVal val="1"/>
          <c:showCatName val="0"/>
          <c:showSerName val="0"/>
          <c:showPercent val="0"/>
          <c:showBubbleSize val="0"/>
        </c:dLbls>
        <c:gapWidth val="219"/>
        <c:overlap val="-27"/>
        <c:axId val="39481519"/>
        <c:axId val="2009192223"/>
      </c:barChart>
      <c:lineChart>
        <c:grouping val="standard"/>
        <c:varyColors val="0"/>
        <c:ser>
          <c:idx val="1"/>
          <c:order val="1"/>
          <c:tx>
            <c:strRef>
              <c:f>Analysis!$H$28</c:f>
              <c:strCache>
                <c:ptCount val="1"/>
                <c:pt idx="0">
                  <c:v>Portfolio value at risk</c:v>
                </c:pt>
              </c:strCache>
            </c:strRef>
          </c:tx>
          <c:spPr>
            <a:ln w="28575" cap="rnd">
              <a:solidFill>
                <a:schemeClr val="accent1">
                  <a:lumMod val="60000"/>
                  <a:lumOff val="4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Analysis!$F$29:$F$32</c:f>
              <c:strCache>
                <c:ptCount val="4"/>
                <c:pt idx="0">
                  <c:v>Severe</c:v>
                </c:pt>
                <c:pt idx="1">
                  <c:v>High</c:v>
                </c:pt>
                <c:pt idx="2">
                  <c:v>Moderate</c:v>
                </c:pt>
                <c:pt idx="3">
                  <c:v>Low</c:v>
                </c:pt>
              </c:strCache>
            </c:strRef>
          </c:cat>
          <c:val>
            <c:numRef>
              <c:f>Analysis!$H$29:$H$32</c:f>
              <c:numCache>
                <c:formatCode>[&gt;=1000000]\£0.00,,"M";[&gt;=1000]\£0.00,"K";\£0.00</c:formatCode>
                <c:ptCount val="4"/>
                <c:pt idx="0">
                  <c:v>28093300</c:v>
                </c:pt>
                <c:pt idx="1">
                  <c:v>33571900</c:v>
                </c:pt>
                <c:pt idx="2">
                  <c:v>18559700</c:v>
                </c:pt>
                <c:pt idx="3">
                  <c:v>7308000</c:v>
                </c:pt>
              </c:numCache>
            </c:numRef>
          </c:val>
          <c:smooth val="1"/>
          <c:extLst>
            <c:ext xmlns:c16="http://schemas.microsoft.com/office/drawing/2014/chart" uri="{C3380CC4-5D6E-409C-BE32-E72D297353CC}">
              <c16:uniqueId val="{00000001-9DE9-4840-977C-FA579F5C7CD6}"/>
            </c:ext>
          </c:extLst>
        </c:ser>
        <c:dLbls>
          <c:showLegendKey val="0"/>
          <c:showVal val="1"/>
          <c:showCatName val="0"/>
          <c:showSerName val="0"/>
          <c:showPercent val="0"/>
          <c:showBubbleSize val="0"/>
        </c:dLbls>
        <c:marker val="1"/>
        <c:smooth val="0"/>
        <c:axId val="2126113359"/>
        <c:axId val="2009197983"/>
      </c:lineChart>
      <c:catAx>
        <c:axId val="394815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192223"/>
        <c:crosses val="autoZero"/>
        <c:auto val="1"/>
        <c:lblAlgn val="ctr"/>
        <c:lblOffset val="100"/>
        <c:noMultiLvlLbl val="0"/>
      </c:catAx>
      <c:valAx>
        <c:axId val="200919222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n-lt"/>
                <a:ea typeface="+mn-ea"/>
                <a:cs typeface="+mn-cs"/>
              </a:defRPr>
            </a:pPr>
            <a:endParaRPr lang="en-US"/>
          </a:p>
        </c:txPr>
        <c:crossAx val="39481519"/>
        <c:crosses val="autoZero"/>
        <c:crossBetween val="between"/>
      </c:valAx>
      <c:valAx>
        <c:axId val="2009197983"/>
        <c:scaling>
          <c:orientation val="minMax"/>
        </c:scaling>
        <c:delete val="0"/>
        <c:axPos val="r"/>
        <c:numFmt formatCode="[&gt;=1000000]\£0.00,,&quot;M&quot;;[&gt;=1000]\£0.00,&quot;K&quot;;\£0.00" sourceLinked="1"/>
        <c:majorTickMark val="out"/>
        <c:minorTickMark val="none"/>
        <c:tickLblPos val="nextTo"/>
        <c:spPr>
          <a:noFill/>
          <a:ln>
            <a:noFill/>
          </a:ln>
          <a:effectLst/>
        </c:spPr>
        <c:txPr>
          <a:bodyPr rot="-60000000" spcFirstLastPara="1" vertOverflow="ellipsis" vert="horz" wrap="square" anchor="ctr" anchorCtr="1"/>
          <a:lstStyle/>
          <a:p>
            <a:pPr>
              <a:defRPr sz="100" b="0" i="0" u="none" strike="noStrike" kern="1200" baseline="0">
                <a:solidFill>
                  <a:schemeClr val="bg1"/>
                </a:solidFill>
                <a:latin typeface="+mn-lt"/>
                <a:ea typeface="+mn-ea"/>
                <a:cs typeface="+mn-cs"/>
              </a:defRPr>
            </a:pPr>
            <a:endParaRPr lang="en-US"/>
          </a:p>
        </c:txPr>
        <c:crossAx val="2126113359"/>
        <c:crosses val="max"/>
        <c:crossBetween val="between"/>
      </c:valAx>
      <c:catAx>
        <c:axId val="2126113359"/>
        <c:scaling>
          <c:orientation val="minMax"/>
        </c:scaling>
        <c:delete val="1"/>
        <c:axPos val="b"/>
        <c:numFmt formatCode="General" sourceLinked="1"/>
        <c:majorTickMark val="out"/>
        <c:minorTickMark val="none"/>
        <c:tickLblPos val="nextTo"/>
        <c:crossAx val="2009197983"/>
        <c:crosses val="autoZero"/>
        <c:auto val="1"/>
        <c:lblAlgn val="ctr"/>
        <c:lblOffset val="100"/>
        <c:noMultiLvlLbl val="0"/>
      </c:catAx>
      <c:spPr>
        <a:noFill/>
        <a:ln>
          <a:noFill/>
        </a:ln>
        <a:effectLst/>
      </c:spPr>
    </c:plotArea>
    <c:legend>
      <c:legendPos val="r"/>
      <c:layout>
        <c:manualLayout>
          <c:xMode val="edge"/>
          <c:yMode val="edge"/>
          <c:x val="0.64064358614423489"/>
          <c:y val="4.4759737690802147E-3"/>
          <c:w val="0.35620413566478809"/>
          <c:h val="0.190888017955399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N.xlsx]Analysis!PivotTable16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Default Rate Across Credit Score and DTI Bands</a:t>
            </a:r>
          </a:p>
        </c:rich>
      </c:tx>
      <c:layout>
        <c:manualLayout>
          <c:xMode val="edge"/>
          <c:yMode val="edge"/>
          <c:x val="2.1620196544024226E-2"/>
          <c:y val="2.4682413139284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AE9E4"/>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D4ED8"/>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Analysis!$H$78:$H$79</c:f>
              <c:strCache>
                <c:ptCount val="1"/>
                <c:pt idx="0">
                  <c:v>Low</c:v>
                </c:pt>
              </c:strCache>
            </c:strRef>
          </c:tx>
          <c:spPr>
            <a:solidFill>
              <a:srgbClr val="EAE9E4"/>
            </a:solidFill>
            <a:ln>
              <a:solidFill>
                <a:schemeClr val="tx1"/>
              </a:solidFill>
            </a:ln>
            <a:effectLst/>
          </c:spPr>
          <c:invertIfNegative val="0"/>
          <c:cat>
            <c:strRef>
              <c:f>Analysis!$G$80:$G$84</c:f>
              <c:strCache>
                <c:ptCount val="5"/>
                <c:pt idx="0">
                  <c:v>Excellent</c:v>
                </c:pt>
                <c:pt idx="1">
                  <c:v>Good</c:v>
                </c:pt>
                <c:pt idx="2">
                  <c:v>Fair</c:v>
                </c:pt>
                <c:pt idx="3">
                  <c:v>Poor</c:v>
                </c:pt>
                <c:pt idx="4">
                  <c:v>Unknown</c:v>
                </c:pt>
              </c:strCache>
            </c:strRef>
          </c:cat>
          <c:val>
            <c:numRef>
              <c:f>Analysis!$H$80:$H$84</c:f>
              <c:numCache>
                <c:formatCode>0.00%;\-0.00%;0.00%</c:formatCode>
                <c:ptCount val="5"/>
                <c:pt idx="0">
                  <c:v>5.3475935828877004E-2</c:v>
                </c:pt>
                <c:pt idx="1">
                  <c:v>6.2419562419562417E-2</c:v>
                </c:pt>
                <c:pt idx="2">
                  <c:v>5.0113464447806351E-2</c:v>
                </c:pt>
                <c:pt idx="3">
                  <c:v>5.9017474447741511E-2</c:v>
                </c:pt>
                <c:pt idx="4">
                  <c:v>5.7142857142857141E-2</c:v>
                </c:pt>
              </c:numCache>
            </c:numRef>
          </c:val>
          <c:extLst>
            <c:ext xmlns:c16="http://schemas.microsoft.com/office/drawing/2014/chart" uri="{C3380CC4-5D6E-409C-BE32-E72D297353CC}">
              <c16:uniqueId val="{00000000-4162-4DB4-BCF6-12DC2A78C8C5}"/>
            </c:ext>
          </c:extLst>
        </c:ser>
        <c:ser>
          <c:idx val="1"/>
          <c:order val="1"/>
          <c:tx>
            <c:strRef>
              <c:f>Analysis!$I$78:$I$79</c:f>
              <c:strCache>
                <c:ptCount val="1"/>
                <c:pt idx="0">
                  <c:v>Moderate</c:v>
                </c:pt>
              </c:strCache>
            </c:strRef>
          </c:tx>
          <c:spPr>
            <a:solidFill>
              <a:schemeClr val="accent1">
                <a:lumMod val="20000"/>
                <a:lumOff val="80000"/>
              </a:schemeClr>
            </a:solidFill>
            <a:ln>
              <a:solidFill>
                <a:schemeClr val="tx1"/>
              </a:solidFill>
            </a:ln>
            <a:effectLst/>
          </c:spPr>
          <c:invertIfNegative val="0"/>
          <c:cat>
            <c:strRef>
              <c:f>Analysis!$G$80:$G$84</c:f>
              <c:strCache>
                <c:ptCount val="5"/>
                <c:pt idx="0">
                  <c:v>Excellent</c:v>
                </c:pt>
                <c:pt idx="1">
                  <c:v>Good</c:v>
                </c:pt>
                <c:pt idx="2">
                  <c:v>Fair</c:v>
                </c:pt>
                <c:pt idx="3">
                  <c:v>Poor</c:v>
                </c:pt>
                <c:pt idx="4">
                  <c:v>Unknown</c:v>
                </c:pt>
              </c:strCache>
            </c:strRef>
          </c:cat>
          <c:val>
            <c:numRef>
              <c:f>Analysis!$I$80:$I$84</c:f>
              <c:numCache>
                <c:formatCode>0.00%;\-0.00%;0.00%</c:formatCode>
                <c:ptCount val="5"/>
                <c:pt idx="0">
                  <c:v>0.22222222222222221</c:v>
                </c:pt>
                <c:pt idx="1">
                  <c:v>0.13070539419087138</c:v>
                </c:pt>
                <c:pt idx="2">
                  <c:v>0.10560928433268858</c:v>
                </c:pt>
                <c:pt idx="3">
                  <c:v>0.1151685393258427</c:v>
                </c:pt>
                <c:pt idx="4">
                  <c:v>0.12121212121212122</c:v>
                </c:pt>
              </c:numCache>
            </c:numRef>
          </c:val>
          <c:extLst>
            <c:ext xmlns:c16="http://schemas.microsoft.com/office/drawing/2014/chart" uri="{C3380CC4-5D6E-409C-BE32-E72D297353CC}">
              <c16:uniqueId val="{00000001-4162-4DB4-BCF6-12DC2A78C8C5}"/>
            </c:ext>
          </c:extLst>
        </c:ser>
        <c:ser>
          <c:idx val="2"/>
          <c:order val="2"/>
          <c:tx>
            <c:strRef>
              <c:f>Analysis!$J$78:$J$79</c:f>
              <c:strCache>
                <c:ptCount val="1"/>
                <c:pt idx="0">
                  <c:v>High</c:v>
                </c:pt>
              </c:strCache>
            </c:strRef>
          </c:tx>
          <c:spPr>
            <a:solidFill>
              <a:schemeClr val="accent1">
                <a:lumMod val="60000"/>
                <a:lumOff val="40000"/>
              </a:schemeClr>
            </a:solidFill>
            <a:ln>
              <a:solidFill>
                <a:schemeClr val="tx1"/>
              </a:solidFill>
            </a:ln>
            <a:effectLst/>
          </c:spPr>
          <c:invertIfNegative val="0"/>
          <c:cat>
            <c:strRef>
              <c:f>Analysis!$G$80:$G$84</c:f>
              <c:strCache>
                <c:ptCount val="5"/>
                <c:pt idx="0">
                  <c:v>Excellent</c:v>
                </c:pt>
                <c:pt idx="1">
                  <c:v>Good</c:v>
                </c:pt>
                <c:pt idx="2">
                  <c:v>Fair</c:v>
                </c:pt>
                <c:pt idx="3">
                  <c:v>Poor</c:v>
                </c:pt>
                <c:pt idx="4">
                  <c:v>Unknown</c:v>
                </c:pt>
              </c:strCache>
            </c:strRef>
          </c:cat>
          <c:val>
            <c:numRef>
              <c:f>Analysis!$J$80:$J$84</c:f>
              <c:numCache>
                <c:formatCode>0.00%;\-0.00%;0.00%</c:formatCode>
                <c:ptCount val="5"/>
                <c:pt idx="1">
                  <c:v>0.26595744680851063</c:v>
                </c:pt>
                <c:pt idx="2">
                  <c:v>0.24087591240875914</c:v>
                </c:pt>
                <c:pt idx="3">
                  <c:v>0.28153380423814328</c:v>
                </c:pt>
                <c:pt idx="4">
                  <c:v>0.30136986301369861</c:v>
                </c:pt>
              </c:numCache>
            </c:numRef>
          </c:val>
          <c:extLst>
            <c:ext xmlns:c16="http://schemas.microsoft.com/office/drawing/2014/chart" uri="{C3380CC4-5D6E-409C-BE32-E72D297353CC}">
              <c16:uniqueId val="{00000002-4162-4DB4-BCF6-12DC2A78C8C5}"/>
            </c:ext>
          </c:extLst>
        </c:ser>
        <c:ser>
          <c:idx val="3"/>
          <c:order val="3"/>
          <c:tx>
            <c:strRef>
              <c:f>Analysis!$K$78:$K$79</c:f>
              <c:strCache>
                <c:ptCount val="1"/>
                <c:pt idx="0">
                  <c:v>Severe</c:v>
                </c:pt>
              </c:strCache>
            </c:strRef>
          </c:tx>
          <c:spPr>
            <a:solidFill>
              <a:srgbClr val="1D4ED8"/>
            </a:solidFill>
            <a:ln>
              <a:solidFill>
                <a:schemeClr val="tx1"/>
              </a:solidFill>
            </a:ln>
            <a:effectLst/>
          </c:spPr>
          <c:invertIfNegative val="0"/>
          <c:cat>
            <c:strRef>
              <c:f>Analysis!$G$80:$G$84</c:f>
              <c:strCache>
                <c:ptCount val="5"/>
                <c:pt idx="0">
                  <c:v>Excellent</c:v>
                </c:pt>
                <c:pt idx="1">
                  <c:v>Good</c:v>
                </c:pt>
                <c:pt idx="2">
                  <c:v>Fair</c:v>
                </c:pt>
                <c:pt idx="3">
                  <c:v>Poor</c:v>
                </c:pt>
                <c:pt idx="4">
                  <c:v>Unknown</c:v>
                </c:pt>
              </c:strCache>
            </c:strRef>
          </c:cat>
          <c:val>
            <c:numRef>
              <c:f>Analysis!$K$80:$K$84</c:f>
              <c:numCache>
                <c:formatCode>0.00%;\-0.00%;0.00%</c:formatCode>
                <c:ptCount val="5"/>
                <c:pt idx="2">
                  <c:v>0.45270270270270269</c:v>
                </c:pt>
                <c:pt idx="3">
                  <c:v>0.43443708609271525</c:v>
                </c:pt>
                <c:pt idx="4">
                  <c:v>0.44444444444444442</c:v>
                </c:pt>
              </c:numCache>
            </c:numRef>
          </c:val>
          <c:extLst>
            <c:ext xmlns:c16="http://schemas.microsoft.com/office/drawing/2014/chart" uri="{C3380CC4-5D6E-409C-BE32-E72D297353CC}">
              <c16:uniqueId val="{00000003-4162-4DB4-BCF6-12DC2A78C8C5}"/>
            </c:ext>
          </c:extLst>
        </c:ser>
        <c:dLbls>
          <c:showLegendKey val="0"/>
          <c:showVal val="0"/>
          <c:showCatName val="0"/>
          <c:showSerName val="0"/>
          <c:showPercent val="0"/>
          <c:showBubbleSize val="0"/>
        </c:dLbls>
        <c:gapWidth val="219"/>
        <c:overlap val="-27"/>
        <c:axId val="888132447"/>
        <c:axId val="2009231583"/>
      </c:barChart>
      <c:catAx>
        <c:axId val="88813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31583"/>
        <c:crosses val="autoZero"/>
        <c:auto val="1"/>
        <c:lblAlgn val="ctr"/>
        <c:lblOffset val="100"/>
        <c:noMultiLvlLbl val="0"/>
      </c:catAx>
      <c:valAx>
        <c:axId val="200923158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132447"/>
        <c:crosses val="autoZero"/>
        <c:crossBetween val="between"/>
      </c:valAx>
      <c:spPr>
        <a:noFill/>
        <a:ln>
          <a:noFill/>
        </a:ln>
        <a:effectLst/>
      </c:spPr>
    </c:plotArea>
    <c:legend>
      <c:legendPos val="r"/>
      <c:layout>
        <c:manualLayout>
          <c:xMode val="edge"/>
          <c:yMode val="edge"/>
          <c:x val="0.67269592768614295"/>
          <c:y val="2.261608702513564E-2"/>
          <c:w val="0.32430790245697722"/>
          <c:h val="0.130819121834723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18" Type="http://schemas.openxmlformats.org/officeDocument/2006/relationships/image" Target="../media/image10.png"/><Relationship Id="rId3" Type="http://schemas.openxmlformats.org/officeDocument/2006/relationships/image" Target="../media/image3.png"/><Relationship Id="rId7" Type="http://schemas.openxmlformats.org/officeDocument/2006/relationships/hyperlink" Target="#'Dashboard Elements'!A1"/><Relationship Id="rId12" Type="http://schemas.openxmlformats.org/officeDocument/2006/relationships/chart" Target="../charts/chart4.xml"/><Relationship Id="rId17" Type="http://schemas.openxmlformats.org/officeDocument/2006/relationships/image" Target="../media/image9.png"/><Relationship Id="rId2" Type="http://schemas.openxmlformats.org/officeDocument/2006/relationships/image" Target="../media/image2.png"/><Relationship Id="rId16" Type="http://schemas.openxmlformats.org/officeDocument/2006/relationships/hyperlink" Target="https://github.com/BarrssQueries" TargetMode="Externa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hyperlink" Target="#'Dashboard '!A1"/><Relationship Id="rId15" Type="http://schemas.openxmlformats.org/officeDocument/2006/relationships/image" Target="../media/image8.emf"/><Relationship Id="rId10" Type="http://schemas.openxmlformats.org/officeDocument/2006/relationships/image" Target="../media/image6.png"/><Relationship Id="rId19" Type="http://schemas.openxmlformats.org/officeDocument/2006/relationships/chart" Target="../charts/chart6.xml"/><Relationship Id="rId4" Type="http://schemas.openxmlformats.org/officeDocument/2006/relationships/chart" Target="../charts/chart2.xml"/><Relationship Id="rId9" Type="http://schemas.openxmlformats.org/officeDocument/2006/relationships/hyperlink" Target="#Analysis!A1"/><Relationship Id="rId14" Type="http://schemas.openxmlformats.org/officeDocument/2006/relationships/image" Target="../media/image7.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301624</xdr:colOff>
      <xdr:row>36</xdr:row>
      <xdr:rowOff>158750</xdr:rowOff>
    </xdr:to>
    <xdr:sp macro="" textlink="">
      <xdr:nvSpPr>
        <xdr:cNvPr id="2" name="Rectangle 1">
          <a:extLst>
            <a:ext uri="{FF2B5EF4-FFF2-40B4-BE49-F238E27FC236}">
              <a16:creationId xmlns:a16="http://schemas.microsoft.com/office/drawing/2014/main" id="{9F73FB9F-FA8D-CB88-4BDE-1C1243CF3932}"/>
            </a:ext>
          </a:extLst>
        </xdr:cNvPr>
        <xdr:cNvSpPr/>
      </xdr:nvSpPr>
      <xdr:spPr>
        <a:xfrm>
          <a:off x="0" y="0"/>
          <a:ext cx="15581312" cy="6731000"/>
        </a:xfrm>
        <a:prstGeom prst="rect">
          <a:avLst/>
        </a:prstGeom>
        <a:solidFill>
          <a:srgbClr val="EAE9E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174624</xdr:colOff>
      <xdr:row>6</xdr:row>
      <xdr:rowOff>31750</xdr:rowOff>
    </xdr:from>
    <xdr:to>
      <xdr:col>3</xdr:col>
      <xdr:colOff>571501</xdr:colOff>
      <xdr:row>32</xdr:row>
      <xdr:rowOff>47625</xdr:rowOff>
    </xdr:to>
    <xdr:sp macro="" textlink="">
      <xdr:nvSpPr>
        <xdr:cNvPr id="3" name="Rectangle: Rounded Corners 2">
          <a:extLst>
            <a:ext uri="{FF2B5EF4-FFF2-40B4-BE49-F238E27FC236}">
              <a16:creationId xmlns:a16="http://schemas.microsoft.com/office/drawing/2014/main" id="{7AC64841-79F2-B101-5E04-551C2F6AD37B}"/>
            </a:ext>
          </a:extLst>
        </xdr:cNvPr>
        <xdr:cNvSpPr/>
      </xdr:nvSpPr>
      <xdr:spPr>
        <a:xfrm>
          <a:off x="2008187" y="1127125"/>
          <a:ext cx="396877" cy="4762500"/>
        </a:xfrm>
        <a:prstGeom prst="roundRect">
          <a:avLst>
            <a:gd name="adj" fmla="val 5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125416</xdr:colOff>
      <xdr:row>1</xdr:row>
      <xdr:rowOff>47624</xdr:rowOff>
    </xdr:from>
    <xdr:to>
      <xdr:col>8</xdr:col>
      <xdr:colOff>546103</xdr:colOff>
      <xdr:row>4</xdr:row>
      <xdr:rowOff>66675</xdr:rowOff>
    </xdr:to>
    <xdr:sp macro="" textlink="">
      <xdr:nvSpPr>
        <xdr:cNvPr id="4" name="TextBox 3">
          <a:extLst>
            <a:ext uri="{FF2B5EF4-FFF2-40B4-BE49-F238E27FC236}">
              <a16:creationId xmlns:a16="http://schemas.microsoft.com/office/drawing/2014/main" id="{5574B9EE-9B93-307A-B5F0-991131716C62}"/>
            </a:ext>
          </a:extLst>
        </xdr:cNvPr>
        <xdr:cNvSpPr txBox="1"/>
      </xdr:nvSpPr>
      <xdr:spPr>
        <a:xfrm>
          <a:off x="2570166" y="230187"/>
          <a:ext cx="2865437" cy="566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Hello,</a:t>
          </a:r>
          <a:r>
            <a:rPr lang="en-US" sz="1800" baseline="0"/>
            <a:t> Barrss!</a:t>
          </a:r>
        </a:p>
        <a:p>
          <a:r>
            <a:rPr lang="en-US" sz="1050" baseline="0"/>
            <a:t>Explore Information about our Loan Portfolio</a:t>
          </a:r>
          <a:endParaRPr lang="en-US" sz="1050"/>
        </a:p>
      </xdr:txBody>
    </xdr:sp>
    <xdr:clientData/>
  </xdr:twoCellAnchor>
  <xdr:twoCellAnchor>
    <xdr:from>
      <xdr:col>16</xdr:col>
      <xdr:colOff>60329</xdr:colOff>
      <xdr:row>2</xdr:row>
      <xdr:rowOff>126050</xdr:rowOff>
    </xdr:from>
    <xdr:to>
      <xdr:col>19</xdr:col>
      <xdr:colOff>490541</xdr:colOff>
      <xdr:row>3</xdr:row>
      <xdr:rowOff>170497</xdr:rowOff>
    </xdr:to>
    <xdr:sp macro="" textlink="">
      <xdr:nvSpPr>
        <xdr:cNvPr id="5" name="Rectangle: Rounded Corners 4">
          <a:extLst>
            <a:ext uri="{FF2B5EF4-FFF2-40B4-BE49-F238E27FC236}">
              <a16:creationId xmlns:a16="http://schemas.microsoft.com/office/drawing/2014/main" id="{7B5DC3C8-3AEA-480C-BA92-AB6DCAB9C867}"/>
            </a:ext>
          </a:extLst>
        </xdr:cNvPr>
        <xdr:cNvSpPr/>
      </xdr:nvSpPr>
      <xdr:spPr>
        <a:xfrm rot="16200000">
          <a:off x="10857712" y="-527208"/>
          <a:ext cx="227010" cy="2263775"/>
        </a:xfrm>
        <a:prstGeom prst="roundRect">
          <a:avLst>
            <a:gd name="adj" fmla="val 5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593093</xdr:colOff>
      <xdr:row>2</xdr:row>
      <xdr:rowOff>104775</xdr:rowOff>
    </xdr:from>
    <xdr:to>
      <xdr:col>20</xdr:col>
      <xdr:colOff>256226</xdr:colOff>
      <xdr:row>4</xdr:row>
      <xdr:rowOff>10795</xdr:rowOff>
    </xdr:to>
    <xdr:sp macro="" textlink="">
      <xdr:nvSpPr>
        <xdr:cNvPr id="6" name="Oval 5">
          <a:extLst>
            <a:ext uri="{FF2B5EF4-FFF2-40B4-BE49-F238E27FC236}">
              <a16:creationId xmlns:a16="http://schemas.microsoft.com/office/drawing/2014/main" id="{3DE143C9-22A7-8060-0DD0-1D9EF0CD0176}"/>
            </a:ext>
          </a:extLst>
        </xdr:cNvPr>
        <xdr:cNvSpPr/>
      </xdr:nvSpPr>
      <xdr:spPr>
        <a:xfrm>
          <a:off x="12205656" y="469900"/>
          <a:ext cx="274320" cy="27114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358778</xdr:colOff>
      <xdr:row>2</xdr:row>
      <xdr:rowOff>104775</xdr:rowOff>
    </xdr:from>
    <xdr:to>
      <xdr:col>21</xdr:col>
      <xdr:colOff>23497</xdr:colOff>
      <xdr:row>4</xdr:row>
      <xdr:rowOff>10795</xdr:rowOff>
    </xdr:to>
    <xdr:sp macro="" textlink="">
      <xdr:nvSpPr>
        <xdr:cNvPr id="7" name="Oval 6">
          <a:extLst>
            <a:ext uri="{FF2B5EF4-FFF2-40B4-BE49-F238E27FC236}">
              <a16:creationId xmlns:a16="http://schemas.microsoft.com/office/drawing/2014/main" id="{6C21CB49-2C80-4609-A3BE-51E3F393D67D}"/>
            </a:ext>
          </a:extLst>
        </xdr:cNvPr>
        <xdr:cNvSpPr/>
      </xdr:nvSpPr>
      <xdr:spPr>
        <a:xfrm>
          <a:off x="12582528" y="469900"/>
          <a:ext cx="275907" cy="27114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179394</xdr:colOff>
      <xdr:row>6</xdr:row>
      <xdr:rowOff>106357</xdr:rowOff>
    </xdr:from>
    <xdr:to>
      <xdr:col>8</xdr:col>
      <xdr:colOff>217495</xdr:colOff>
      <xdr:row>13</xdr:row>
      <xdr:rowOff>95250</xdr:rowOff>
    </xdr:to>
    <xdr:sp macro="" textlink="">
      <xdr:nvSpPr>
        <xdr:cNvPr id="8" name="Rectangle: Rounded Corners 7">
          <a:extLst>
            <a:ext uri="{FF2B5EF4-FFF2-40B4-BE49-F238E27FC236}">
              <a16:creationId xmlns:a16="http://schemas.microsoft.com/office/drawing/2014/main" id="{413B889C-FB74-45D1-A586-DC92EA58107D}"/>
            </a:ext>
          </a:extLst>
        </xdr:cNvPr>
        <xdr:cNvSpPr/>
      </xdr:nvSpPr>
      <xdr:spPr>
        <a:xfrm rot="16200000">
          <a:off x="3232154" y="593722"/>
          <a:ext cx="1266831" cy="2482851"/>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374127</xdr:colOff>
      <xdr:row>6</xdr:row>
      <xdr:rowOff>106359</xdr:rowOff>
    </xdr:from>
    <xdr:to>
      <xdr:col>12</xdr:col>
      <xdr:colOff>412228</xdr:colOff>
      <xdr:row>13</xdr:row>
      <xdr:rowOff>95251</xdr:rowOff>
    </xdr:to>
    <xdr:sp macro="" textlink="">
      <xdr:nvSpPr>
        <xdr:cNvPr id="12" name="Rectangle: Rounded Corners 11">
          <a:extLst>
            <a:ext uri="{FF2B5EF4-FFF2-40B4-BE49-F238E27FC236}">
              <a16:creationId xmlns:a16="http://schemas.microsoft.com/office/drawing/2014/main" id="{210494B3-8417-4D09-A965-D1B81FEDA336}"/>
            </a:ext>
          </a:extLst>
        </xdr:cNvPr>
        <xdr:cNvSpPr/>
      </xdr:nvSpPr>
      <xdr:spPr>
        <a:xfrm rot="16200000">
          <a:off x="5871638" y="593723"/>
          <a:ext cx="1266830" cy="2482851"/>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570447</xdr:colOff>
      <xdr:row>6</xdr:row>
      <xdr:rowOff>106359</xdr:rowOff>
    </xdr:from>
    <xdr:to>
      <xdr:col>16</xdr:col>
      <xdr:colOff>608548</xdr:colOff>
      <xdr:row>13</xdr:row>
      <xdr:rowOff>95251</xdr:rowOff>
    </xdr:to>
    <xdr:sp macro="" textlink="">
      <xdr:nvSpPr>
        <xdr:cNvPr id="13" name="Rectangle: Rounded Corners 12">
          <a:extLst>
            <a:ext uri="{FF2B5EF4-FFF2-40B4-BE49-F238E27FC236}">
              <a16:creationId xmlns:a16="http://schemas.microsoft.com/office/drawing/2014/main" id="{678AE34A-4485-46AF-A2D0-5ED81FA6A52E}"/>
            </a:ext>
          </a:extLst>
        </xdr:cNvPr>
        <xdr:cNvSpPr/>
      </xdr:nvSpPr>
      <xdr:spPr>
        <a:xfrm rot="16200000">
          <a:off x="8512708" y="593723"/>
          <a:ext cx="1266830" cy="2482851"/>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153993</xdr:colOff>
      <xdr:row>6</xdr:row>
      <xdr:rowOff>106358</xdr:rowOff>
    </xdr:from>
    <xdr:to>
      <xdr:col>21</xdr:col>
      <xdr:colOff>192094</xdr:colOff>
      <xdr:row>13</xdr:row>
      <xdr:rowOff>95248</xdr:rowOff>
    </xdr:to>
    <xdr:sp macro="" textlink="">
      <xdr:nvSpPr>
        <xdr:cNvPr id="14" name="Rectangle: Rounded Corners 13">
          <a:extLst>
            <a:ext uri="{FF2B5EF4-FFF2-40B4-BE49-F238E27FC236}">
              <a16:creationId xmlns:a16="http://schemas.microsoft.com/office/drawing/2014/main" id="{A9458E75-9B66-4993-BAA0-DECE77661F9C}"/>
            </a:ext>
          </a:extLst>
        </xdr:cNvPr>
        <xdr:cNvSpPr/>
      </xdr:nvSpPr>
      <xdr:spPr>
        <a:xfrm rot="16200000">
          <a:off x="11152193" y="593721"/>
          <a:ext cx="1266828" cy="2482851"/>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179394</xdr:colOff>
      <xdr:row>14</xdr:row>
      <xdr:rowOff>55562</xdr:rowOff>
    </xdr:from>
    <xdr:to>
      <xdr:col>8</xdr:col>
      <xdr:colOff>217495</xdr:colOff>
      <xdr:row>17</xdr:row>
      <xdr:rowOff>60324</xdr:rowOff>
    </xdr:to>
    <xdr:sp macro="" textlink="">
      <xdr:nvSpPr>
        <xdr:cNvPr id="15" name="Rectangle: Rounded Corners 14">
          <a:extLst>
            <a:ext uri="{FF2B5EF4-FFF2-40B4-BE49-F238E27FC236}">
              <a16:creationId xmlns:a16="http://schemas.microsoft.com/office/drawing/2014/main" id="{1F0B6298-52EC-42E6-92AE-8F4409A72E62}"/>
            </a:ext>
          </a:extLst>
        </xdr:cNvPr>
        <xdr:cNvSpPr/>
      </xdr:nvSpPr>
      <xdr:spPr>
        <a:xfrm rot="16200000">
          <a:off x="3589345" y="1646236"/>
          <a:ext cx="552450" cy="2482851"/>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375716</xdr:colOff>
      <xdr:row>14</xdr:row>
      <xdr:rowOff>55562</xdr:rowOff>
    </xdr:from>
    <xdr:to>
      <xdr:col>12</xdr:col>
      <xdr:colOff>413817</xdr:colOff>
      <xdr:row>17</xdr:row>
      <xdr:rowOff>60324</xdr:rowOff>
    </xdr:to>
    <xdr:sp macro="" textlink="">
      <xdr:nvSpPr>
        <xdr:cNvPr id="16" name="Rectangle: Rounded Corners 15">
          <a:extLst>
            <a:ext uri="{FF2B5EF4-FFF2-40B4-BE49-F238E27FC236}">
              <a16:creationId xmlns:a16="http://schemas.microsoft.com/office/drawing/2014/main" id="{9181273E-0929-4394-8639-47CC7B2E661E}"/>
            </a:ext>
          </a:extLst>
        </xdr:cNvPr>
        <xdr:cNvSpPr/>
      </xdr:nvSpPr>
      <xdr:spPr>
        <a:xfrm rot="16200000">
          <a:off x="6230417" y="1646236"/>
          <a:ext cx="552450" cy="2482851"/>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572038</xdr:colOff>
      <xdr:row>14</xdr:row>
      <xdr:rowOff>55560</xdr:rowOff>
    </xdr:from>
    <xdr:to>
      <xdr:col>16</xdr:col>
      <xdr:colOff>610139</xdr:colOff>
      <xdr:row>17</xdr:row>
      <xdr:rowOff>60324</xdr:rowOff>
    </xdr:to>
    <xdr:sp macro="" textlink="">
      <xdr:nvSpPr>
        <xdr:cNvPr id="17" name="Rectangle: Rounded Corners 16">
          <a:extLst>
            <a:ext uri="{FF2B5EF4-FFF2-40B4-BE49-F238E27FC236}">
              <a16:creationId xmlns:a16="http://schemas.microsoft.com/office/drawing/2014/main" id="{8E6F1A35-FB0D-44E7-9180-37F3000D4DD9}"/>
            </a:ext>
          </a:extLst>
        </xdr:cNvPr>
        <xdr:cNvSpPr/>
      </xdr:nvSpPr>
      <xdr:spPr>
        <a:xfrm rot="16200000">
          <a:off x="8871488" y="1646235"/>
          <a:ext cx="552452" cy="2482851"/>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157171</xdr:colOff>
      <xdr:row>14</xdr:row>
      <xdr:rowOff>55560</xdr:rowOff>
    </xdr:from>
    <xdr:to>
      <xdr:col>21</xdr:col>
      <xdr:colOff>195272</xdr:colOff>
      <xdr:row>17</xdr:row>
      <xdr:rowOff>60324</xdr:rowOff>
    </xdr:to>
    <xdr:sp macro="" textlink="">
      <xdr:nvSpPr>
        <xdr:cNvPr id="18" name="Rectangle: Rounded Corners 17">
          <a:extLst>
            <a:ext uri="{FF2B5EF4-FFF2-40B4-BE49-F238E27FC236}">
              <a16:creationId xmlns:a16="http://schemas.microsoft.com/office/drawing/2014/main" id="{393D0F0A-266E-4C51-A35E-D1A198C9CF5A}"/>
            </a:ext>
          </a:extLst>
        </xdr:cNvPr>
        <xdr:cNvSpPr/>
      </xdr:nvSpPr>
      <xdr:spPr>
        <a:xfrm rot="16200000">
          <a:off x="11512559" y="1646235"/>
          <a:ext cx="552452" cy="2482851"/>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142885</xdr:colOff>
      <xdr:row>18</xdr:row>
      <xdr:rowOff>96836</xdr:rowOff>
    </xdr:from>
    <xdr:to>
      <xdr:col>12</xdr:col>
      <xdr:colOff>420688</xdr:colOff>
      <xdr:row>31</xdr:row>
      <xdr:rowOff>169863</xdr:rowOff>
    </xdr:to>
    <xdr:sp macro="" textlink="">
      <xdr:nvSpPr>
        <xdr:cNvPr id="19" name="Rectangle: Rounded Corners 18">
          <a:extLst>
            <a:ext uri="{FF2B5EF4-FFF2-40B4-BE49-F238E27FC236}">
              <a16:creationId xmlns:a16="http://schemas.microsoft.com/office/drawing/2014/main" id="{1591AEDA-A8C1-4C04-868E-4ECDE726B08D}"/>
            </a:ext>
          </a:extLst>
        </xdr:cNvPr>
        <xdr:cNvSpPr/>
      </xdr:nvSpPr>
      <xdr:spPr>
        <a:xfrm rot="16200000">
          <a:off x="3948117" y="2022479"/>
          <a:ext cx="2446340" cy="5167303"/>
        </a:xfrm>
        <a:prstGeom prst="roundRect">
          <a:avLst>
            <a:gd name="adj" fmla="val 81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17474</xdr:colOff>
      <xdr:row>18</xdr:row>
      <xdr:rowOff>96836</xdr:rowOff>
    </xdr:from>
    <xdr:to>
      <xdr:col>21</xdr:col>
      <xdr:colOff>295277</xdr:colOff>
      <xdr:row>31</xdr:row>
      <xdr:rowOff>169863</xdr:rowOff>
    </xdr:to>
    <xdr:sp macro="" textlink="">
      <xdr:nvSpPr>
        <xdr:cNvPr id="27" name="Rectangle: Rounded Corners 26">
          <a:extLst>
            <a:ext uri="{FF2B5EF4-FFF2-40B4-BE49-F238E27FC236}">
              <a16:creationId xmlns:a16="http://schemas.microsoft.com/office/drawing/2014/main" id="{E883FB9A-6A5B-4698-A50D-2D5B0704BC37}"/>
            </a:ext>
          </a:extLst>
        </xdr:cNvPr>
        <xdr:cNvSpPr/>
      </xdr:nvSpPr>
      <xdr:spPr>
        <a:xfrm rot="16200000">
          <a:off x="9323394" y="2022479"/>
          <a:ext cx="2446340" cy="5167303"/>
        </a:xfrm>
        <a:prstGeom prst="roundRect">
          <a:avLst>
            <a:gd name="adj" fmla="val 816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254001</xdr:colOff>
      <xdr:row>7</xdr:row>
      <xdr:rowOff>158751</xdr:rowOff>
    </xdr:from>
    <xdr:to>
      <xdr:col>5</xdr:col>
      <xdr:colOff>555625</xdr:colOff>
      <xdr:row>10</xdr:row>
      <xdr:rowOff>23814</xdr:rowOff>
    </xdr:to>
    <xdr:sp macro="" textlink="Analysis!C8">
      <xdr:nvSpPr>
        <xdr:cNvPr id="28" name="TextBox 27">
          <a:extLst>
            <a:ext uri="{FF2B5EF4-FFF2-40B4-BE49-F238E27FC236}">
              <a16:creationId xmlns:a16="http://schemas.microsoft.com/office/drawing/2014/main" id="{06879854-DBE7-751C-3B1D-7E4168639D11}"/>
            </a:ext>
          </a:extLst>
        </xdr:cNvPr>
        <xdr:cNvSpPr txBox="1"/>
      </xdr:nvSpPr>
      <xdr:spPr>
        <a:xfrm>
          <a:off x="2698751" y="1436689"/>
          <a:ext cx="912812"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156619-D91F-4A28-BC53-929796825FFD}" type="TxLink">
            <a:rPr lang="en-US" sz="1800" b="1" i="0" u="none" strike="noStrike">
              <a:solidFill>
                <a:srgbClr val="000000"/>
              </a:solidFill>
              <a:latin typeface="Calibri"/>
              <a:cs typeface="Calibri"/>
            </a:rPr>
            <a:pPr/>
            <a:t>12.23%</a:t>
          </a:fld>
          <a:endParaRPr lang="en-US" sz="1800" b="1"/>
        </a:p>
      </xdr:txBody>
    </xdr:sp>
    <xdr:clientData/>
  </xdr:twoCellAnchor>
  <xdr:twoCellAnchor>
    <xdr:from>
      <xdr:col>4</xdr:col>
      <xdr:colOff>231776</xdr:colOff>
      <xdr:row>6</xdr:row>
      <xdr:rowOff>160339</xdr:rowOff>
    </xdr:from>
    <xdr:to>
      <xdr:col>6</xdr:col>
      <xdr:colOff>87313</xdr:colOff>
      <xdr:row>8</xdr:row>
      <xdr:rowOff>63500</xdr:rowOff>
    </xdr:to>
    <xdr:sp macro="" textlink="">
      <xdr:nvSpPr>
        <xdr:cNvPr id="29" name="TextBox 28">
          <a:extLst>
            <a:ext uri="{FF2B5EF4-FFF2-40B4-BE49-F238E27FC236}">
              <a16:creationId xmlns:a16="http://schemas.microsoft.com/office/drawing/2014/main" id="{4F611C9A-18F9-41AC-8079-10630676B852}"/>
            </a:ext>
          </a:extLst>
        </xdr:cNvPr>
        <xdr:cNvSpPr txBox="1"/>
      </xdr:nvSpPr>
      <xdr:spPr>
        <a:xfrm>
          <a:off x="2676526" y="1255714"/>
          <a:ext cx="1077912" cy="268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rgbClr val="000000"/>
              </a:solidFill>
              <a:latin typeface="Calibri"/>
              <a:cs typeface="Calibri"/>
            </a:rPr>
            <a:t>Default</a:t>
          </a:r>
          <a:r>
            <a:rPr lang="en-US" sz="1200" b="0" i="0" u="none" strike="noStrike" baseline="0">
              <a:solidFill>
                <a:srgbClr val="000000"/>
              </a:solidFill>
              <a:latin typeface="Calibri"/>
              <a:cs typeface="Calibri"/>
            </a:rPr>
            <a:t> Rate</a:t>
          </a:r>
          <a:endParaRPr lang="en-US" sz="1200" b="0" i="0" u="none" strike="noStrike">
            <a:solidFill>
              <a:srgbClr val="000000"/>
            </a:solidFill>
            <a:latin typeface="Calibri"/>
            <a:cs typeface="Calibri"/>
          </a:endParaRPr>
        </a:p>
      </xdr:txBody>
    </xdr:sp>
    <xdr:clientData/>
  </xdr:twoCellAnchor>
  <xdr:twoCellAnchor>
    <xdr:from>
      <xdr:col>4</xdr:col>
      <xdr:colOff>166687</xdr:colOff>
      <xdr:row>8</xdr:row>
      <xdr:rowOff>134938</xdr:rowOff>
    </xdr:from>
    <xdr:to>
      <xdr:col>8</xdr:col>
      <xdr:colOff>79375</xdr:colOff>
      <xdr:row>13</xdr:row>
      <xdr:rowOff>-1</xdr:rowOff>
    </xdr:to>
    <xdr:graphicFrame macro="">
      <xdr:nvGraphicFramePr>
        <xdr:cNvPr id="30" name="Chart 29">
          <a:extLst>
            <a:ext uri="{FF2B5EF4-FFF2-40B4-BE49-F238E27FC236}">
              <a16:creationId xmlns:a16="http://schemas.microsoft.com/office/drawing/2014/main" id="{3EC0392A-535D-4792-85A8-4CBA7F9AC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69</xdr:col>
      <xdr:colOff>0</xdr:colOff>
      <xdr:row>136</xdr:row>
      <xdr:rowOff>171621</xdr:rowOff>
    </xdr:to>
    <xdr:sp macro="" textlink="">
      <xdr:nvSpPr>
        <xdr:cNvPr id="119" name="Rectangle 118">
          <a:extLst>
            <a:ext uri="{FF2B5EF4-FFF2-40B4-BE49-F238E27FC236}">
              <a16:creationId xmlns:a16="http://schemas.microsoft.com/office/drawing/2014/main" id="{3B9D9036-96F9-0ABA-8577-08C5EB9ED0AE}"/>
            </a:ext>
          </a:extLst>
        </xdr:cNvPr>
        <xdr:cNvSpPr/>
      </xdr:nvSpPr>
      <xdr:spPr>
        <a:xfrm>
          <a:off x="0" y="0"/>
          <a:ext cx="42304138" cy="23995069"/>
        </a:xfrm>
        <a:prstGeom prst="rect">
          <a:avLst/>
        </a:prstGeom>
        <a:solidFill>
          <a:srgbClr val="EAE9E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309126</xdr:colOff>
      <xdr:row>5</xdr:row>
      <xdr:rowOff>77925</xdr:rowOff>
    </xdr:from>
    <xdr:to>
      <xdr:col>44</xdr:col>
      <xdr:colOff>610750</xdr:colOff>
      <xdr:row>42</xdr:row>
      <xdr:rowOff>49910</xdr:rowOff>
    </xdr:to>
    <xdr:sp macro="" textlink="">
      <xdr:nvSpPr>
        <xdr:cNvPr id="2" name="Rectangle 1">
          <a:extLst>
            <a:ext uri="{FF2B5EF4-FFF2-40B4-BE49-F238E27FC236}">
              <a16:creationId xmlns:a16="http://schemas.microsoft.com/office/drawing/2014/main" id="{482009D6-D46D-46CA-91A8-8A16652A1FCB}"/>
            </a:ext>
          </a:extLst>
        </xdr:cNvPr>
        <xdr:cNvSpPr/>
      </xdr:nvSpPr>
      <xdr:spPr>
        <a:xfrm>
          <a:off x="11958092" y="953787"/>
          <a:ext cx="15629210" cy="6453364"/>
        </a:xfrm>
        <a:prstGeom prst="rect">
          <a:avLst/>
        </a:prstGeom>
        <a:solidFill>
          <a:srgbClr val="EAE9E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19</xdr:col>
      <xdr:colOff>293638</xdr:colOff>
      <xdr:row>5</xdr:row>
      <xdr:rowOff>155364</xdr:rowOff>
    </xdr:from>
    <xdr:to>
      <xdr:col>22</xdr:col>
      <xdr:colOff>512184</xdr:colOff>
      <xdr:row>64</xdr:row>
      <xdr:rowOff>104078</xdr:rowOff>
    </xdr:to>
    <xdr:sp macro="" textlink="">
      <xdr:nvSpPr>
        <xdr:cNvPr id="67" name="Rectangle: Rounded Corners 66">
          <a:extLst>
            <a:ext uri="{FF2B5EF4-FFF2-40B4-BE49-F238E27FC236}">
              <a16:creationId xmlns:a16="http://schemas.microsoft.com/office/drawing/2014/main" id="{8B4124E6-3452-43DC-88EA-ABA186734F3E}"/>
            </a:ext>
          </a:extLst>
        </xdr:cNvPr>
        <xdr:cNvSpPr/>
      </xdr:nvSpPr>
      <xdr:spPr>
        <a:xfrm>
          <a:off x="11942604" y="1031226"/>
          <a:ext cx="2057856" cy="10283886"/>
        </a:xfrm>
        <a:prstGeom prst="roundRect">
          <a:avLst>
            <a:gd name="adj" fmla="val 19770"/>
          </a:avLst>
        </a:prstGeom>
        <a:solidFill>
          <a:srgbClr val="1D4ED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188148</xdr:colOff>
      <xdr:row>5</xdr:row>
      <xdr:rowOff>81100</xdr:rowOff>
    </xdr:from>
    <xdr:to>
      <xdr:col>46</xdr:col>
      <xdr:colOff>191323</xdr:colOff>
      <xdr:row>64</xdr:row>
      <xdr:rowOff>27442</xdr:rowOff>
    </xdr:to>
    <xdr:sp macro="" textlink="">
      <xdr:nvSpPr>
        <xdr:cNvPr id="68" name="Rectangle 67">
          <a:extLst>
            <a:ext uri="{FF2B5EF4-FFF2-40B4-BE49-F238E27FC236}">
              <a16:creationId xmlns:a16="http://schemas.microsoft.com/office/drawing/2014/main" id="{95F34410-3C6C-4F52-B3E7-6A6A147EE205}"/>
            </a:ext>
          </a:extLst>
        </xdr:cNvPr>
        <xdr:cNvSpPr/>
      </xdr:nvSpPr>
      <xdr:spPr>
        <a:xfrm>
          <a:off x="13676424" y="956962"/>
          <a:ext cx="14717658" cy="10281514"/>
        </a:xfrm>
        <a:prstGeom prst="rect">
          <a:avLst/>
        </a:prstGeom>
        <a:solidFill>
          <a:srgbClr val="F8F8F8"/>
        </a:solidFill>
        <a:ln>
          <a:noFill/>
        </a:ln>
        <a:effectLst>
          <a:outerShdw blurRad="50800" dist="38100" dir="10800000" algn="r" rotWithShape="0">
            <a:schemeClr val="bg1">
              <a:lumMod val="6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392204</xdr:colOff>
      <xdr:row>5</xdr:row>
      <xdr:rowOff>77926</xdr:rowOff>
    </xdr:from>
    <xdr:to>
      <xdr:col>46</xdr:col>
      <xdr:colOff>140523</xdr:colOff>
      <xdr:row>62</xdr:row>
      <xdr:rowOff>146642</xdr:rowOff>
    </xdr:to>
    <xdr:sp macro="" textlink="">
      <xdr:nvSpPr>
        <xdr:cNvPr id="69" name="Rectangle 68">
          <a:extLst>
            <a:ext uri="{FF2B5EF4-FFF2-40B4-BE49-F238E27FC236}">
              <a16:creationId xmlns:a16="http://schemas.microsoft.com/office/drawing/2014/main" id="{1ADEA886-E3C3-4A91-993D-E2CE49E45C71}"/>
            </a:ext>
          </a:extLst>
        </xdr:cNvPr>
        <xdr:cNvSpPr/>
      </xdr:nvSpPr>
      <xdr:spPr>
        <a:xfrm>
          <a:off x="23690135" y="953788"/>
          <a:ext cx="4653147" cy="10053544"/>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44</xdr:col>
      <xdr:colOff>433478</xdr:colOff>
      <xdr:row>5</xdr:row>
      <xdr:rowOff>78560</xdr:rowOff>
    </xdr:from>
    <xdr:to>
      <xdr:col>48</xdr:col>
      <xdr:colOff>485337</xdr:colOff>
      <xdr:row>64</xdr:row>
      <xdr:rowOff>27274</xdr:rowOff>
    </xdr:to>
    <xdr:sp macro="" textlink="">
      <xdr:nvSpPr>
        <xdr:cNvPr id="70" name="Rectangle: Rounded Corners 69">
          <a:extLst>
            <a:ext uri="{FF2B5EF4-FFF2-40B4-BE49-F238E27FC236}">
              <a16:creationId xmlns:a16="http://schemas.microsoft.com/office/drawing/2014/main" id="{85842B88-44B8-4C25-9797-C46332F622F5}"/>
            </a:ext>
          </a:extLst>
        </xdr:cNvPr>
        <xdr:cNvSpPr/>
      </xdr:nvSpPr>
      <xdr:spPr>
        <a:xfrm>
          <a:off x="27073943" y="964607"/>
          <a:ext cx="2473720" cy="10404062"/>
        </a:xfrm>
        <a:prstGeom prst="roundRect">
          <a:avLst>
            <a:gd name="adj" fmla="val 1977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518147</xdr:colOff>
      <xdr:row>6</xdr:row>
      <xdr:rowOff>130330</xdr:rowOff>
    </xdr:from>
    <xdr:to>
      <xdr:col>35</xdr:col>
      <xdr:colOff>523967</xdr:colOff>
      <xdr:row>8</xdr:row>
      <xdr:rowOff>141034</xdr:rowOff>
    </xdr:to>
    <xdr:sp macro="" textlink="">
      <xdr:nvSpPr>
        <xdr:cNvPr id="71" name="Rectangle: Rounded Corners 70">
          <a:extLst>
            <a:ext uri="{FF2B5EF4-FFF2-40B4-BE49-F238E27FC236}">
              <a16:creationId xmlns:a16="http://schemas.microsoft.com/office/drawing/2014/main" id="{7D5A18CD-F307-4D13-879B-686E82274F27}"/>
            </a:ext>
          </a:extLst>
        </xdr:cNvPr>
        <xdr:cNvSpPr/>
      </xdr:nvSpPr>
      <xdr:spPr>
        <a:xfrm>
          <a:off x="14006423" y="1181364"/>
          <a:ext cx="7976165" cy="361049"/>
        </a:xfrm>
        <a:prstGeom prst="roundRect">
          <a:avLst>
            <a:gd name="adj" fmla="val 50000"/>
          </a:avLst>
        </a:prstGeom>
        <a:solidFill>
          <a:schemeClr val="bg1">
            <a:lumMod val="85000"/>
            <a:alpha val="5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478989</xdr:colOff>
      <xdr:row>6</xdr:row>
      <xdr:rowOff>129314</xdr:rowOff>
    </xdr:from>
    <xdr:to>
      <xdr:col>37</xdr:col>
      <xdr:colOff>219281</xdr:colOff>
      <xdr:row>8</xdr:row>
      <xdr:rowOff>141034</xdr:rowOff>
    </xdr:to>
    <xdr:sp macro="" textlink="">
      <xdr:nvSpPr>
        <xdr:cNvPr id="72" name="Rectangle: Rounded Corners 71">
          <a:extLst>
            <a:ext uri="{FF2B5EF4-FFF2-40B4-BE49-F238E27FC236}">
              <a16:creationId xmlns:a16="http://schemas.microsoft.com/office/drawing/2014/main" id="{C634E18A-CAE6-45E1-AB86-28048529E00E}"/>
            </a:ext>
          </a:extLst>
        </xdr:cNvPr>
        <xdr:cNvSpPr/>
      </xdr:nvSpPr>
      <xdr:spPr>
        <a:xfrm>
          <a:off x="22550713" y="1180348"/>
          <a:ext cx="353396" cy="362065"/>
        </a:xfrm>
        <a:prstGeom prst="roundRect">
          <a:avLst>
            <a:gd name="adj" fmla="val 50000"/>
          </a:avLst>
        </a:prstGeom>
        <a:solidFill>
          <a:schemeClr val="bg1">
            <a:lumMod val="85000"/>
            <a:alpha val="5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47</xdr:col>
      <xdr:colOff>380034</xdr:colOff>
      <xdr:row>6</xdr:row>
      <xdr:rowOff>103914</xdr:rowOff>
    </xdr:from>
    <xdr:to>
      <xdr:col>48</xdr:col>
      <xdr:colOff>124604</xdr:colOff>
      <xdr:row>8</xdr:row>
      <xdr:rowOff>121984</xdr:rowOff>
    </xdr:to>
    <xdr:sp macro="" textlink="">
      <xdr:nvSpPr>
        <xdr:cNvPr id="73" name="Rectangle: Rounded Corners 72">
          <a:extLst>
            <a:ext uri="{FF2B5EF4-FFF2-40B4-BE49-F238E27FC236}">
              <a16:creationId xmlns:a16="http://schemas.microsoft.com/office/drawing/2014/main" id="{418B0AB8-DDB1-419C-BCB6-4C0C98EC905C}"/>
            </a:ext>
          </a:extLst>
        </xdr:cNvPr>
        <xdr:cNvSpPr/>
      </xdr:nvSpPr>
      <xdr:spPr>
        <a:xfrm>
          <a:off x="29195896" y="1154948"/>
          <a:ext cx="357674" cy="368415"/>
        </a:xfrm>
        <a:prstGeom prst="roundRect">
          <a:avLst>
            <a:gd name="adj" fmla="val 50000"/>
          </a:avLst>
        </a:prstGeom>
        <a:solidFill>
          <a:schemeClr val="bg1">
            <a:lumMod val="85000"/>
            <a:alpha val="5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294</xdr:colOff>
      <xdr:row>6</xdr:row>
      <xdr:rowOff>164240</xdr:rowOff>
    </xdr:from>
    <xdr:to>
      <xdr:col>27</xdr:col>
      <xdr:colOff>569477</xdr:colOff>
      <xdr:row>8</xdr:row>
      <xdr:rowOff>149544</xdr:rowOff>
    </xdr:to>
    <xdr:sp macro="" textlink="">
      <xdr:nvSpPr>
        <xdr:cNvPr id="74" name="TextBox 73">
          <a:extLst>
            <a:ext uri="{FF2B5EF4-FFF2-40B4-BE49-F238E27FC236}">
              <a16:creationId xmlns:a16="http://schemas.microsoft.com/office/drawing/2014/main" id="{BF19DA37-16EB-4CE8-BA70-9ED307069C63}"/>
            </a:ext>
          </a:extLst>
        </xdr:cNvPr>
        <xdr:cNvSpPr txBox="1"/>
      </xdr:nvSpPr>
      <xdr:spPr>
        <a:xfrm>
          <a:off x="14101673" y="1215274"/>
          <a:ext cx="3021597" cy="335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Search</a:t>
          </a:r>
        </a:p>
      </xdr:txBody>
    </xdr:sp>
    <xdr:clientData/>
  </xdr:twoCellAnchor>
  <xdr:twoCellAnchor editAs="oneCell">
    <xdr:from>
      <xdr:col>35</xdr:col>
      <xdr:colOff>191392</xdr:colOff>
      <xdr:row>7</xdr:row>
      <xdr:rowOff>9025</xdr:rowOff>
    </xdr:from>
    <xdr:to>
      <xdr:col>35</xdr:col>
      <xdr:colOff>431413</xdr:colOff>
      <xdr:row>8</xdr:row>
      <xdr:rowOff>58833</xdr:rowOff>
    </xdr:to>
    <xdr:pic>
      <xdr:nvPicPr>
        <xdr:cNvPr id="75" name="Picture 74">
          <a:extLst>
            <a:ext uri="{FF2B5EF4-FFF2-40B4-BE49-F238E27FC236}">
              <a16:creationId xmlns:a16="http://schemas.microsoft.com/office/drawing/2014/main" id="{DBB7A1BF-0396-4F32-B572-8A21D2BE8A8A}"/>
            </a:ext>
          </a:extLst>
        </xdr:cNvPr>
        <xdr:cNvPicPr>
          <a:picLocks noChangeAspect="1"/>
        </xdr:cNvPicPr>
      </xdr:nvPicPr>
      <xdr:blipFill>
        <a:blip xmlns:r="http://schemas.openxmlformats.org/officeDocument/2006/relationships" r:embed="rId1"/>
        <a:stretch>
          <a:fillRect/>
        </a:stretch>
      </xdr:blipFill>
      <xdr:spPr>
        <a:xfrm>
          <a:off x="21650013" y="1235232"/>
          <a:ext cx="240021" cy="224980"/>
        </a:xfrm>
        <a:prstGeom prst="rect">
          <a:avLst/>
        </a:prstGeom>
      </xdr:spPr>
    </xdr:pic>
    <xdr:clientData/>
  </xdr:twoCellAnchor>
  <xdr:twoCellAnchor editAs="oneCell">
    <xdr:from>
      <xdr:col>36</xdr:col>
      <xdr:colOff>519435</xdr:colOff>
      <xdr:row>6</xdr:row>
      <xdr:rowOff>168925</xdr:rowOff>
    </xdr:from>
    <xdr:to>
      <xdr:col>37</xdr:col>
      <xdr:colOff>200194</xdr:colOff>
      <xdr:row>8</xdr:row>
      <xdr:rowOff>94938</xdr:rowOff>
    </xdr:to>
    <xdr:pic>
      <xdr:nvPicPr>
        <xdr:cNvPr id="76" name="Picture 75">
          <a:extLst>
            <a:ext uri="{FF2B5EF4-FFF2-40B4-BE49-F238E27FC236}">
              <a16:creationId xmlns:a16="http://schemas.microsoft.com/office/drawing/2014/main" id="{113DE9C1-9BC4-4133-915C-D26128F7927E}"/>
            </a:ext>
          </a:extLst>
        </xdr:cNvPr>
        <xdr:cNvPicPr>
          <a:picLocks noChangeAspect="1"/>
        </xdr:cNvPicPr>
      </xdr:nvPicPr>
      <xdr:blipFill>
        <a:blip xmlns:r="http://schemas.openxmlformats.org/officeDocument/2006/relationships" r:embed="rId2"/>
        <a:stretch>
          <a:fillRect/>
        </a:stretch>
      </xdr:blipFill>
      <xdr:spPr>
        <a:xfrm>
          <a:off x="22591159" y="1219959"/>
          <a:ext cx="293863" cy="276358"/>
        </a:xfrm>
        <a:prstGeom prst="rect">
          <a:avLst/>
        </a:prstGeom>
      </xdr:spPr>
    </xdr:pic>
    <xdr:clientData/>
  </xdr:twoCellAnchor>
  <xdr:twoCellAnchor>
    <xdr:from>
      <xdr:col>37</xdr:col>
      <xdr:colOff>57196</xdr:colOff>
      <xdr:row>7</xdr:row>
      <xdr:rowOff>2538</xdr:rowOff>
    </xdr:from>
    <xdr:to>
      <xdr:col>37</xdr:col>
      <xdr:colOff>121204</xdr:colOff>
      <xdr:row>7</xdr:row>
      <xdr:rowOff>54955</xdr:rowOff>
    </xdr:to>
    <xdr:sp macro="" textlink="">
      <xdr:nvSpPr>
        <xdr:cNvPr id="77" name="Rectangle: Rounded Corners 76">
          <a:extLst>
            <a:ext uri="{FF2B5EF4-FFF2-40B4-BE49-F238E27FC236}">
              <a16:creationId xmlns:a16="http://schemas.microsoft.com/office/drawing/2014/main" id="{69BAF124-E5D7-4E64-A26B-4256F26B2345}"/>
            </a:ext>
          </a:extLst>
        </xdr:cNvPr>
        <xdr:cNvSpPr/>
      </xdr:nvSpPr>
      <xdr:spPr>
        <a:xfrm>
          <a:off x="22742024" y="1228745"/>
          <a:ext cx="64008" cy="52417"/>
        </a:xfrm>
        <a:prstGeom prst="roundRect">
          <a:avLst>
            <a:gd name="adj" fmla="val 50000"/>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564254</xdr:colOff>
      <xdr:row>9</xdr:row>
      <xdr:rowOff>153171</xdr:rowOff>
    </xdr:from>
    <xdr:to>
      <xdr:col>29</xdr:col>
      <xdr:colOff>14926</xdr:colOff>
      <xdr:row>12</xdr:row>
      <xdr:rowOff>165446</xdr:rowOff>
    </xdr:to>
    <xdr:sp macro="" textlink="">
      <xdr:nvSpPr>
        <xdr:cNvPr id="78" name="TextBox 77">
          <a:extLst>
            <a:ext uri="{FF2B5EF4-FFF2-40B4-BE49-F238E27FC236}">
              <a16:creationId xmlns:a16="http://schemas.microsoft.com/office/drawing/2014/main" id="{AE9E457D-2F51-4456-9283-C6C23F0BD1FB}"/>
            </a:ext>
          </a:extLst>
        </xdr:cNvPr>
        <xdr:cNvSpPr txBox="1"/>
      </xdr:nvSpPr>
      <xdr:spPr>
        <a:xfrm>
          <a:off x="13926863" y="1768280"/>
          <a:ext cx="3702411" cy="550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rPr>
            <a:t>Loan Default Dashboard</a:t>
          </a:r>
        </a:p>
      </xdr:txBody>
    </xdr:sp>
    <xdr:clientData/>
  </xdr:twoCellAnchor>
  <xdr:twoCellAnchor>
    <xdr:from>
      <xdr:col>43</xdr:col>
      <xdr:colOff>438295</xdr:colOff>
      <xdr:row>6</xdr:row>
      <xdr:rowOff>165909</xdr:rowOff>
    </xdr:from>
    <xdr:to>
      <xdr:col>47</xdr:col>
      <xdr:colOff>398537</xdr:colOff>
      <xdr:row>8</xdr:row>
      <xdr:rowOff>61317</xdr:rowOff>
    </xdr:to>
    <xdr:sp macro="" textlink="Analysis!Q13">
      <xdr:nvSpPr>
        <xdr:cNvPr id="79" name="TextBox 78">
          <a:extLst>
            <a:ext uri="{FF2B5EF4-FFF2-40B4-BE49-F238E27FC236}">
              <a16:creationId xmlns:a16="http://schemas.microsoft.com/office/drawing/2014/main" id="{A09109AE-7CD5-486D-9A48-6FA4EC73FEF6}"/>
            </a:ext>
          </a:extLst>
        </xdr:cNvPr>
        <xdr:cNvSpPr txBox="1"/>
      </xdr:nvSpPr>
      <xdr:spPr>
        <a:xfrm>
          <a:off x="26801743" y="1216943"/>
          <a:ext cx="2412656" cy="245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317ABF-14C3-457A-A32C-AD1C7A938D12}" type="TxLink">
            <a:rPr lang="en-US" sz="1100" b="0" i="0" u="none" strike="noStrike">
              <a:solidFill>
                <a:srgbClr val="000000"/>
              </a:solidFill>
              <a:latin typeface="Calibri"/>
              <a:ea typeface="Calibri"/>
              <a:cs typeface="Calibri"/>
            </a:rPr>
            <a:pPr/>
            <a:t>Last Refresh | 21 Sep 2026 • 06:34 PM</a:t>
          </a:fld>
          <a:endParaRPr lang="en-US" sz="4400" b="1">
            <a:solidFill>
              <a:schemeClr val="tx2">
                <a:lumMod val="85000"/>
                <a:lumOff val="15000"/>
              </a:schemeClr>
            </a:solidFill>
          </a:endParaRPr>
        </a:p>
      </xdr:txBody>
    </xdr:sp>
    <xdr:clientData/>
  </xdr:twoCellAnchor>
  <xdr:twoCellAnchor editAs="oneCell">
    <xdr:from>
      <xdr:col>43</xdr:col>
      <xdr:colOff>171932</xdr:colOff>
      <xdr:row>7</xdr:row>
      <xdr:rowOff>29945</xdr:rowOff>
    </xdr:from>
    <xdr:to>
      <xdr:col>43</xdr:col>
      <xdr:colOff>364349</xdr:colOff>
      <xdr:row>8</xdr:row>
      <xdr:rowOff>49584</xdr:rowOff>
    </xdr:to>
    <xdr:pic>
      <xdr:nvPicPr>
        <xdr:cNvPr id="80" name="Picture 79">
          <a:extLst>
            <a:ext uri="{FF2B5EF4-FFF2-40B4-BE49-F238E27FC236}">
              <a16:creationId xmlns:a16="http://schemas.microsoft.com/office/drawing/2014/main" id="{6A8DEE3B-7721-451C-BBB5-9C9C17914800}"/>
            </a:ext>
          </a:extLst>
        </xdr:cNvPr>
        <xdr:cNvPicPr>
          <a:picLocks noChangeAspect="1"/>
        </xdr:cNvPicPr>
      </xdr:nvPicPr>
      <xdr:blipFill>
        <a:blip xmlns:r="http://schemas.openxmlformats.org/officeDocument/2006/relationships" r:embed="rId3"/>
        <a:stretch>
          <a:fillRect/>
        </a:stretch>
      </xdr:blipFill>
      <xdr:spPr>
        <a:xfrm>
          <a:off x="26535380" y="1256152"/>
          <a:ext cx="192417" cy="194811"/>
        </a:xfrm>
        <a:prstGeom prst="rect">
          <a:avLst/>
        </a:prstGeom>
      </xdr:spPr>
    </xdr:pic>
    <xdr:clientData/>
  </xdr:twoCellAnchor>
  <xdr:twoCellAnchor>
    <xdr:from>
      <xdr:col>22</xdr:col>
      <xdr:colOff>565978</xdr:colOff>
      <xdr:row>12</xdr:row>
      <xdr:rowOff>151848</xdr:rowOff>
    </xdr:from>
    <xdr:to>
      <xdr:col>27</xdr:col>
      <xdr:colOff>531327</xdr:colOff>
      <xdr:row>28</xdr:row>
      <xdr:rowOff>38878</xdr:rowOff>
    </xdr:to>
    <xdr:sp macro="" textlink="">
      <xdr:nvSpPr>
        <xdr:cNvPr id="81" name="Rectangle: Rounded Corners 80">
          <a:extLst>
            <a:ext uri="{FF2B5EF4-FFF2-40B4-BE49-F238E27FC236}">
              <a16:creationId xmlns:a16="http://schemas.microsoft.com/office/drawing/2014/main" id="{A89DD373-282E-47F6-9671-5E9F80A1B8A4}"/>
            </a:ext>
          </a:extLst>
        </xdr:cNvPr>
        <xdr:cNvSpPr/>
      </xdr:nvSpPr>
      <xdr:spPr>
        <a:xfrm>
          <a:off x="13965774" y="2328991"/>
          <a:ext cx="3010757" cy="2789887"/>
        </a:xfrm>
        <a:prstGeom prst="roundRect">
          <a:avLst>
            <a:gd name="adj" fmla="val 905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10347</xdr:colOff>
      <xdr:row>14</xdr:row>
      <xdr:rowOff>71139</xdr:rowOff>
    </xdr:from>
    <xdr:to>
      <xdr:col>32</xdr:col>
      <xdr:colOff>493804</xdr:colOff>
      <xdr:row>20</xdr:row>
      <xdr:rowOff>154443</xdr:rowOff>
    </xdr:to>
    <xdr:sp macro="" textlink="">
      <xdr:nvSpPr>
        <xdr:cNvPr id="82" name="Rectangle: Rounded Corners 81">
          <a:extLst>
            <a:ext uri="{FF2B5EF4-FFF2-40B4-BE49-F238E27FC236}">
              <a16:creationId xmlns:a16="http://schemas.microsoft.com/office/drawing/2014/main" id="{CE04F4CF-8470-4C83-A1BE-D4698D1B5EB2}"/>
            </a:ext>
          </a:extLst>
        </xdr:cNvPr>
        <xdr:cNvSpPr/>
      </xdr:nvSpPr>
      <xdr:spPr>
        <a:xfrm>
          <a:off x="17177244" y="2523553"/>
          <a:ext cx="2935870" cy="1134338"/>
        </a:xfrm>
        <a:prstGeom prst="roundRect">
          <a:avLst>
            <a:gd name="adj" fmla="val 176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268005</xdr:colOff>
      <xdr:row>14</xdr:row>
      <xdr:rowOff>71139</xdr:rowOff>
    </xdr:from>
    <xdr:to>
      <xdr:col>38</xdr:col>
      <xdr:colOff>141581</xdr:colOff>
      <xdr:row>20</xdr:row>
      <xdr:rowOff>154443</xdr:rowOff>
    </xdr:to>
    <xdr:sp macro="" textlink="">
      <xdr:nvSpPr>
        <xdr:cNvPr id="83" name="Rectangle: Rounded Corners 82">
          <a:extLst>
            <a:ext uri="{FF2B5EF4-FFF2-40B4-BE49-F238E27FC236}">
              <a16:creationId xmlns:a16="http://schemas.microsoft.com/office/drawing/2014/main" id="{46D96362-9AF7-43AD-8CD4-5B3F6C47CF66}"/>
            </a:ext>
          </a:extLst>
        </xdr:cNvPr>
        <xdr:cNvSpPr/>
      </xdr:nvSpPr>
      <xdr:spPr>
        <a:xfrm>
          <a:off x="20500419" y="2523553"/>
          <a:ext cx="2939093" cy="1134338"/>
        </a:xfrm>
        <a:prstGeom prst="roundRect">
          <a:avLst>
            <a:gd name="adj" fmla="val 1415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29397</xdr:colOff>
      <xdr:row>22</xdr:row>
      <xdr:rowOff>24148</xdr:rowOff>
    </xdr:from>
    <xdr:to>
      <xdr:col>32</xdr:col>
      <xdr:colOff>509679</xdr:colOff>
      <xdr:row>28</xdr:row>
      <xdr:rowOff>111534</xdr:rowOff>
    </xdr:to>
    <xdr:sp macro="" textlink="">
      <xdr:nvSpPr>
        <xdr:cNvPr id="84" name="Rectangle: Rounded Corners 83">
          <a:extLst>
            <a:ext uri="{FF2B5EF4-FFF2-40B4-BE49-F238E27FC236}">
              <a16:creationId xmlns:a16="http://schemas.microsoft.com/office/drawing/2014/main" id="{B6CC605C-3C2A-4784-A0F4-D7C8B35801B5}"/>
            </a:ext>
          </a:extLst>
        </xdr:cNvPr>
        <xdr:cNvSpPr/>
      </xdr:nvSpPr>
      <xdr:spPr>
        <a:xfrm>
          <a:off x="17196294" y="3877941"/>
          <a:ext cx="2932695" cy="1138421"/>
        </a:xfrm>
        <a:prstGeom prst="roundRect">
          <a:avLst>
            <a:gd name="adj" fmla="val 1588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33</xdr:col>
      <xdr:colOff>287055</xdr:colOff>
      <xdr:row>22</xdr:row>
      <xdr:rowOff>24148</xdr:rowOff>
    </xdr:from>
    <xdr:to>
      <xdr:col>38</xdr:col>
      <xdr:colOff>157456</xdr:colOff>
      <xdr:row>28</xdr:row>
      <xdr:rowOff>111534</xdr:rowOff>
    </xdr:to>
    <xdr:sp macro="" textlink="">
      <xdr:nvSpPr>
        <xdr:cNvPr id="85" name="Rectangle: Rounded Corners 84">
          <a:extLst>
            <a:ext uri="{FF2B5EF4-FFF2-40B4-BE49-F238E27FC236}">
              <a16:creationId xmlns:a16="http://schemas.microsoft.com/office/drawing/2014/main" id="{4FB8C25C-814D-4C49-86A4-13DB835C65E8}"/>
            </a:ext>
          </a:extLst>
        </xdr:cNvPr>
        <xdr:cNvSpPr/>
      </xdr:nvSpPr>
      <xdr:spPr>
        <a:xfrm>
          <a:off x="20519469" y="3877941"/>
          <a:ext cx="2935918" cy="1138421"/>
        </a:xfrm>
        <a:prstGeom prst="roundRect">
          <a:avLst>
            <a:gd name="adj" fmla="val 1588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559421</xdr:colOff>
      <xdr:row>31</xdr:row>
      <xdr:rowOff>11201</xdr:rowOff>
    </xdr:from>
    <xdr:to>
      <xdr:col>29</xdr:col>
      <xdr:colOff>530316</xdr:colOff>
      <xdr:row>45</xdr:row>
      <xdr:rowOff>100331</xdr:rowOff>
    </xdr:to>
    <xdr:sp macro="" textlink="">
      <xdr:nvSpPr>
        <xdr:cNvPr id="86" name="Rectangle: Rounded Corners 85">
          <a:extLst>
            <a:ext uri="{FF2B5EF4-FFF2-40B4-BE49-F238E27FC236}">
              <a16:creationId xmlns:a16="http://schemas.microsoft.com/office/drawing/2014/main" id="{DD73E4AE-652D-474C-B1B4-A231BAC0D691}"/>
            </a:ext>
          </a:extLst>
        </xdr:cNvPr>
        <xdr:cNvSpPr/>
      </xdr:nvSpPr>
      <xdr:spPr>
        <a:xfrm>
          <a:off x="14047697" y="5441546"/>
          <a:ext cx="4262619" cy="2541544"/>
        </a:xfrm>
        <a:prstGeom prst="roundRect">
          <a:avLst>
            <a:gd name="adj" fmla="val 71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540371</xdr:colOff>
      <xdr:row>47</xdr:row>
      <xdr:rowOff>147532</xdr:rowOff>
    </xdr:from>
    <xdr:to>
      <xdr:col>38</xdr:col>
      <xdr:colOff>125707</xdr:colOff>
      <xdr:row>63</xdr:row>
      <xdr:rowOff>73945</xdr:rowOff>
    </xdr:to>
    <xdr:sp macro="" textlink="">
      <xdr:nvSpPr>
        <xdr:cNvPr id="87" name="Rectangle: Rounded Corners 86">
          <a:extLst>
            <a:ext uri="{FF2B5EF4-FFF2-40B4-BE49-F238E27FC236}">
              <a16:creationId xmlns:a16="http://schemas.microsoft.com/office/drawing/2014/main" id="{31C1D7CD-9130-4062-8E5B-1F72F6833DF9}"/>
            </a:ext>
          </a:extLst>
        </xdr:cNvPr>
        <xdr:cNvSpPr/>
      </xdr:nvSpPr>
      <xdr:spPr>
        <a:xfrm>
          <a:off x="14028647" y="8380635"/>
          <a:ext cx="9394991" cy="2729172"/>
        </a:xfrm>
        <a:prstGeom prst="roundRect">
          <a:avLst>
            <a:gd name="adj" fmla="val 712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266418</xdr:colOff>
      <xdr:row>31</xdr:row>
      <xdr:rowOff>11201</xdr:rowOff>
    </xdr:from>
    <xdr:to>
      <xdr:col>38</xdr:col>
      <xdr:colOff>90782</xdr:colOff>
      <xdr:row>45</xdr:row>
      <xdr:rowOff>102109</xdr:rowOff>
    </xdr:to>
    <xdr:sp macro="" textlink="">
      <xdr:nvSpPr>
        <xdr:cNvPr id="88" name="Rectangle: Rounded Corners 87">
          <a:extLst>
            <a:ext uri="{FF2B5EF4-FFF2-40B4-BE49-F238E27FC236}">
              <a16:creationId xmlns:a16="http://schemas.microsoft.com/office/drawing/2014/main" id="{D8142125-273A-4D2D-A541-60A948D3DE9E}"/>
            </a:ext>
          </a:extLst>
        </xdr:cNvPr>
        <xdr:cNvSpPr/>
      </xdr:nvSpPr>
      <xdr:spPr>
        <a:xfrm>
          <a:off x="18659521" y="5441546"/>
          <a:ext cx="4729192" cy="2543322"/>
        </a:xfrm>
        <a:prstGeom prst="roundRect">
          <a:avLst>
            <a:gd name="adj" fmla="val 733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557245</xdr:colOff>
      <xdr:row>39</xdr:row>
      <xdr:rowOff>1</xdr:rowOff>
    </xdr:from>
    <xdr:to>
      <xdr:col>48</xdr:col>
      <xdr:colOff>324883</xdr:colOff>
      <xdr:row>63</xdr:row>
      <xdr:rowOff>43318</xdr:rowOff>
    </xdr:to>
    <xdr:sp macro="" textlink="">
      <xdr:nvSpPr>
        <xdr:cNvPr id="89" name="Rectangle: Rounded Corners 88">
          <a:extLst>
            <a:ext uri="{FF2B5EF4-FFF2-40B4-BE49-F238E27FC236}">
              <a16:creationId xmlns:a16="http://schemas.microsoft.com/office/drawing/2014/main" id="{12A46AD3-AB6C-41EB-9D55-D9A4499CF2E8}"/>
            </a:ext>
          </a:extLst>
        </xdr:cNvPr>
        <xdr:cNvSpPr/>
      </xdr:nvSpPr>
      <xdr:spPr>
        <a:xfrm>
          <a:off x="23564919" y="6911164"/>
          <a:ext cx="5822290" cy="4296340"/>
        </a:xfrm>
        <a:prstGeom prst="roundRect">
          <a:avLst>
            <a:gd name="adj" fmla="val 6510"/>
          </a:avLst>
        </a:prstGeom>
        <a:solidFill>
          <a:schemeClr val="bg1"/>
        </a:solidFill>
        <a:ln>
          <a:noFill/>
        </a:ln>
        <a:effectLst>
          <a:outerShdw blurRad="330200" dist="88900" dir="2700000" algn="tl" rotWithShape="0">
            <a:schemeClr val="bg1">
              <a:lumMod val="65000"/>
              <a:alpha val="2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550954</xdr:colOff>
      <xdr:row>10</xdr:row>
      <xdr:rowOff>32112</xdr:rowOff>
    </xdr:from>
    <xdr:to>
      <xdr:col>48</xdr:col>
      <xdr:colOff>310116</xdr:colOff>
      <xdr:row>35</xdr:row>
      <xdr:rowOff>14767</xdr:rowOff>
    </xdr:to>
    <xdr:sp macro="" textlink="">
      <xdr:nvSpPr>
        <xdr:cNvPr id="90" name="Rectangle: Rounded Corners 89">
          <a:extLst>
            <a:ext uri="{FF2B5EF4-FFF2-40B4-BE49-F238E27FC236}">
              <a16:creationId xmlns:a16="http://schemas.microsoft.com/office/drawing/2014/main" id="{F28CCEB2-38F6-4219-86BE-EDF224DAE0E3}"/>
            </a:ext>
          </a:extLst>
        </xdr:cNvPr>
        <xdr:cNvSpPr/>
      </xdr:nvSpPr>
      <xdr:spPr>
        <a:xfrm>
          <a:off x="23558628" y="1804205"/>
          <a:ext cx="5813814" cy="4412888"/>
        </a:xfrm>
        <a:prstGeom prst="roundRect">
          <a:avLst>
            <a:gd name="adj" fmla="val 6510"/>
          </a:avLst>
        </a:prstGeom>
        <a:solidFill>
          <a:schemeClr val="bg1"/>
        </a:solidFill>
        <a:ln>
          <a:noFill/>
        </a:ln>
        <a:effectLst>
          <a:outerShdw blurRad="330200" dist="88900" dir="2700000" algn="tl" rotWithShape="0">
            <a:schemeClr val="bg1">
              <a:lumMod val="65000"/>
              <a:alpha val="2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136951</xdr:colOff>
      <xdr:row>13</xdr:row>
      <xdr:rowOff>157510</xdr:rowOff>
    </xdr:from>
    <xdr:to>
      <xdr:col>25</xdr:col>
      <xdr:colOff>425893</xdr:colOff>
      <xdr:row>15</xdr:row>
      <xdr:rowOff>159801</xdr:rowOff>
    </xdr:to>
    <xdr:sp macro="" textlink="">
      <xdr:nvSpPr>
        <xdr:cNvPr id="92" name="TextBox 91">
          <a:extLst>
            <a:ext uri="{FF2B5EF4-FFF2-40B4-BE49-F238E27FC236}">
              <a16:creationId xmlns:a16="http://schemas.microsoft.com/office/drawing/2014/main" id="{A1DF9D27-C593-4EA5-87F7-A5DA1421233D}"/>
            </a:ext>
          </a:extLst>
        </xdr:cNvPr>
        <xdr:cNvSpPr txBox="1"/>
      </xdr:nvSpPr>
      <xdr:spPr>
        <a:xfrm>
          <a:off x="14145829" y="2516081"/>
          <a:ext cx="1507105" cy="365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tx1"/>
              </a:solidFill>
              <a:latin typeface="Aptos Narrow"/>
            </a:rPr>
            <a:t>Default Rate</a:t>
          </a:r>
        </a:p>
      </xdr:txBody>
    </xdr:sp>
    <xdr:clientData/>
  </xdr:twoCellAnchor>
  <xdr:twoCellAnchor>
    <xdr:from>
      <xdr:col>28</xdr:col>
      <xdr:colOff>193989</xdr:colOff>
      <xdr:row>15</xdr:row>
      <xdr:rowOff>80508</xdr:rowOff>
    </xdr:from>
    <xdr:to>
      <xdr:col>30</xdr:col>
      <xdr:colOff>492300</xdr:colOff>
      <xdr:row>17</xdr:row>
      <xdr:rowOff>82800</xdr:rowOff>
    </xdr:to>
    <xdr:sp macro="" textlink="">
      <xdr:nvSpPr>
        <xdr:cNvPr id="97" name="TextBox 96">
          <a:extLst>
            <a:ext uri="{FF2B5EF4-FFF2-40B4-BE49-F238E27FC236}">
              <a16:creationId xmlns:a16="http://schemas.microsoft.com/office/drawing/2014/main" id="{4B528D27-8C28-4013-80E0-EDFA5E5100A1}"/>
            </a:ext>
          </a:extLst>
        </xdr:cNvPr>
        <xdr:cNvSpPr txBox="1"/>
      </xdr:nvSpPr>
      <xdr:spPr>
        <a:xfrm>
          <a:off x="17360886" y="2708094"/>
          <a:ext cx="1524517" cy="352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tx1"/>
              </a:solidFill>
              <a:latin typeface="Aptos Narrow"/>
            </a:rPr>
            <a:t>Value At Risk</a:t>
          </a:r>
        </a:p>
      </xdr:txBody>
    </xdr:sp>
    <xdr:clientData/>
  </xdr:twoCellAnchor>
  <xdr:twoCellAnchor>
    <xdr:from>
      <xdr:col>28</xdr:col>
      <xdr:colOff>210646</xdr:colOff>
      <xdr:row>23</xdr:row>
      <xdr:rowOff>58483</xdr:rowOff>
    </xdr:from>
    <xdr:to>
      <xdr:col>31</xdr:col>
      <xdr:colOff>323068</xdr:colOff>
      <xdr:row>25</xdr:row>
      <xdr:rowOff>60775</xdr:rowOff>
    </xdr:to>
    <xdr:sp macro="" textlink="">
      <xdr:nvSpPr>
        <xdr:cNvPr id="100" name="TextBox 99">
          <a:extLst>
            <a:ext uri="{FF2B5EF4-FFF2-40B4-BE49-F238E27FC236}">
              <a16:creationId xmlns:a16="http://schemas.microsoft.com/office/drawing/2014/main" id="{5B711BEA-EF7B-407C-A022-7C1DB0CCFAA5}"/>
            </a:ext>
          </a:extLst>
        </xdr:cNvPr>
        <xdr:cNvSpPr txBox="1"/>
      </xdr:nvSpPr>
      <xdr:spPr>
        <a:xfrm>
          <a:off x="17377543" y="4087449"/>
          <a:ext cx="1951732" cy="352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tx1"/>
              </a:solidFill>
              <a:latin typeface="Aptos Narrow"/>
            </a:rPr>
            <a:t>Repayment Shortfall</a:t>
          </a:r>
        </a:p>
      </xdr:txBody>
    </xdr:sp>
    <xdr:clientData/>
  </xdr:twoCellAnchor>
  <xdr:twoCellAnchor>
    <xdr:from>
      <xdr:col>33</xdr:col>
      <xdr:colOff>418776</xdr:colOff>
      <xdr:row>15</xdr:row>
      <xdr:rowOff>91952</xdr:rowOff>
    </xdr:from>
    <xdr:to>
      <xdr:col>37</xdr:col>
      <xdr:colOff>365449</xdr:colOff>
      <xdr:row>17</xdr:row>
      <xdr:rowOff>94244</xdr:rowOff>
    </xdr:to>
    <xdr:sp macro="" textlink="">
      <xdr:nvSpPr>
        <xdr:cNvPr id="102" name="TextBox 101">
          <a:extLst>
            <a:ext uri="{FF2B5EF4-FFF2-40B4-BE49-F238E27FC236}">
              <a16:creationId xmlns:a16="http://schemas.microsoft.com/office/drawing/2014/main" id="{DFC49F4B-49B4-4A7E-A787-47FEA930AC8B}"/>
            </a:ext>
          </a:extLst>
        </xdr:cNvPr>
        <xdr:cNvSpPr txBox="1"/>
      </xdr:nvSpPr>
      <xdr:spPr>
        <a:xfrm>
          <a:off x="20651190" y="2719538"/>
          <a:ext cx="2399087" cy="352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tx1"/>
              </a:solidFill>
              <a:latin typeface="Aptos Narrow"/>
            </a:rPr>
            <a:t>Avg Debt to Income Ratio</a:t>
          </a:r>
        </a:p>
      </xdr:txBody>
    </xdr:sp>
    <xdr:clientData/>
  </xdr:twoCellAnchor>
  <xdr:twoCellAnchor>
    <xdr:from>
      <xdr:col>33</xdr:col>
      <xdr:colOff>584428</xdr:colOff>
      <xdr:row>23</xdr:row>
      <xdr:rowOff>122321</xdr:rowOff>
    </xdr:from>
    <xdr:to>
      <xdr:col>37</xdr:col>
      <xdr:colOff>78610</xdr:colOff>
      <xdr:row>25</xdr:row>
      <xdr:rowOff>124613</xdr:rowOff>
    </xdr:to>
    <xdr:sp macro="" textlink="">
      <xdr:nvSpPr>
        <xdr:cNvPr id="104" name="TextBox 103">
          <a:extLst>
            <a:ext uri="{FF2B5EF4-FFF2-40B4-BE49-F238E27FC236}">
              <a16:creationId xmlns:a16="http://schemas.microsoft.com/office/drawing/2014/main" id="{244317C7-7452-4094-B31E-E852628AD5F4}"/>
            </a:ext>
          </a:extLst>
        </xdr:cNvPr>
        <xdr:cNvSpPr txBox="1"/>
      </xdr:nvSpPr>
      <xdr:spPr>
        <a:xfrm>
          <a:off x="20816842" y="4151287"/>
          <a:ext cx="1946596" cy="352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tx1"/>
              </a:solidFill>
              <a:latin typeface="Aptos Narrow"/>
            </a:rPr>
            <a:t>Total Loans</a:t>
          </a:r>
        </a:p>
      </xdr:txBody>
    </xdr:sp>
    <xdr:clientData/>
  </xdr:twoCellAnchor>
  <xdr:twoCellAnchor>
    <xdr:from>
      <xdr:col>23</xdr:col>
      <xdr:colOff>32044</xdr:colOff>
      <xdr:row>32</xdr:row>
      <xdr:rowOff>25735</xdr:rowOff>
    </xdr:from>
    <xdr:to>
      <xdr:col>29</xdr:col>
      <xdr:colOff>387443</xdr:colOff>
      <xdr:row>44</xdr:row>
      <xdr:rowOff>134713</xdr:rowOff>
    </xdr:to>
    <xdr:graphicFrame macro="">
      <xdr:nvGraphicFramePr>
        <xdr:cNvPr id="105" name="Chart 104">
          <a:extLst>
            <a:ext uri="{FF2B5EF4-FFF2-40B4-BE49-F238E27FC236}">
              <a16:creationId xmlns:a16="http://schemas.microsoft.com/office/drawing/2014/main" id="{AE498BFF-0F31-46CF-92E8-C56BDB8BE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326084</xdr:colOff>
      <xdr:row>15</xdr:row>
      <xdr:rowOff>139801</xdr:rowOff>
    </xdr:from>
    <xdr:to>
      <xdr:col>21</xdr:col>
      <xdr:colOff>71863</xdr:colOff>
      <xdr:row>17</xdr:row>
      <xdr:rowOff>137974</xdr:rowOff>
    </xdr:to>
    <xdr:pic>
      <xdr:nvPicPr>
        <xdr:cNvPr id="110" name="Picture 109">
          <a:hlinkClick xmlns:r="http://schemas.openxmlformats.org/officeDocument/2006/relationships" r:id="rId5"/>
          <a:extLst>
            <a:ext uri="{FF2B5EF4-FFF2-40B4-BE49-F238E27FC236}">
              <a16:creationId xmlns:a16="http://schemas.microsoft.com/office/drawing/2014/main" id="{C7FBB41C-6C9B-4C9B-8F06-08A0AB081BF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588153" y="2767387"/>
          <a:ext cx="358882" cy="348518"/>
        </a:xfrm>
        <a:prstGeom prst="rect">
          <a:avLst/>
        </a:prstGeom>
      </xdr:spPr>
    </xdr:pic>
    <xdr:clientData/>
  </xdr:twoCellAnchor>
  <xdr:twoCellAnchor editAs="oneCell">
    <xdr:from>
      <xdr:col>20</xdr:col>
      <xdr:colOff>326084</xdr:colOff>
      <xdr:row>29</xdr:row>
      <xdr:rowOff>24330</xdr:rowOff>
    </xdr:from>
    <xdr:to>
      <xdr:col>21</xdr:col>
      <xdr:colOff>121385</xdr:colOff>
      <xdr:row>31</xdr:row>
      <xdr:rowOff>97943</xdr:rowOff>
    </xdr:to>
    <xdr:pic>
      <xdr:nvPicPr>
        <xdr:cNvPr id="111" name="Picture 110">
          <a:hlinkClick xmlns:r="http://schemas.openxmlformats.org/officeDocument/2006/relationships" r:id="rId7"/>
          <a:extLst>
            <a:ext uri="{FF2B5EF4-FFF2-40B4-BE49-F238E27FC236}">
              <a16:creationId xmlns:a16="http://schemas.microsoft.com/office/drawing/2014/main" id="{16618749-091B-4B58-A0A2-522506756C0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588153" y="5104330"/>
          <a:ext cx="408404" cy="423958"/>
        </a:xfrm>
        <a:prstGeom prst="rect">
          <a:avLst/>
        </a:prstGeom>
      </xdr:spPr>
    </xdr:pic>
    <xdr:clientData/>
  </xdr:twoCellAnchor>
  <xdr:twoCellAnchor editAs="oneCell">
    <xdr:from>
      <xdr:col>20</xdr:col>
      <xdr:colOff>326085</xdr:colOff>
      <xdr:row>22</xdr:row>
      <xdr:rowOff>55015</xdr:rowOff>
    </xdr:from>
    <xdr:to>
      <xdr:col>21</xdr:col>
      <xdr:colOff>115669</xdr:colOff>
      <xdr:row>24</xdr:row>
      <xdr:rowOff>114909</xdr:rowOff>
    </xdr:to>
    <xdr:pic>
      <xdr:nvPicPr>
        <xdr:cNvPr id="112" name="Picture 111">
          <a:hlinkClick xmlns:r="http://schemas.openxmlformats.org/officeDocument/2006/relationships" r:id="rId9"/>
          <a:extLst>
            <a:ext uri="{FF2B5EF4-FFF2-40B4-BE49-F238E27FC236}">
              <a16:creationId xmlns:a16="http://schemas.microsoft.com/office/drawing/2014/main" id="{009D87DC-912D-4A0F-91FD-427A487FC60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588154" y="3908808"/>
          <a:ext cx="402687" cy="410239"/>
        </a:xfrm>
        <a:prstGeom prst="rect">
          <a:avLst/>
        </a:prstGeom>
      </xdr:spPr>
    </xdr:pic>
    <xdr:clientData/>
  </xdr:twoCellAnchor>
  <xdr:twoCellAnchor>
    <xdr:from>
      <xdr:col>20</xdr:col>
      <xdr:colOff>161922</xdr:colOff>
      <xdr:row>52</xdr:row>
      <xdr:rowOff>93579</xdr:rowOff>
    </xdr:from>
    <xdr:to>
      <xdr:col>21</xdr:col>
      <xdr:colOff>283268</xdr:colOff>
      <xdr:row>56</xdr:row>
      <xdr:rowOff>136414</xdr:rowOff>
    </xdr:to>
    <xdr:sp macro="" textlink="">
      <xdr:nvSpPr>
        <xdr:cNvPr id="115" name="Rectangle: Rounded Corners 114">
          <a:extLst>
            <a:ext uri="{FF2B5EF4-FFF2-40B4-BE49-F238E27FC236}">
              <a16:creationId xmlns:a16="http://schemas.microsoft.com/office/drawing/2014/main" id="{C8A4B7A2-915C-4CDA-83C7-8F4D2E8803DC}"/>
            </a:ext>
          </a:extLst>
        </xdr:cNvPr>
        <xdr:cNvSpPr/>
      </xdr:nvSpPr>
      <xdr:spPr>
        <a:xfrm>
          <a:off x="12423991" y="9202545"/>
          <a:ext cx="734449" cy="743524"/>
        </a:xfrm>
        <a:prstGeom prst="roundRect">
          <a:avLst>
            <a:gd name="adj" fmla="val 50000"/>
          </a:avLst>
        </a:prstGeom>
        <a:solidFill>
          <a:schemeClr val="bg1">
            <a:lumMod val="85000"/>
            <a:alpha val="54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39</xdr:col>
      <xdr:colOff>186157</xdr:colOff>
      <xdr:row>41</xdr:row>
      <xdr:rowOff>131545</xdr:rowOff>
    </xdr:from>
    <xdr:to>
      <xdr:col>46</xdr:col>
      <xdr:colOff>577331</xdr:colOff>
      <xdr:row>43</xdr:row>
      <xdr:rowOff>123613</xdr:rowOff>
    </xdr:to>
    <xdr:sp macro="" textlink="">
      <xdr:nvSpPr>
        <xdr:cNvPr id="117" name="TextBox 116">
          <a:extLst>
            <a:ext uri="{FF2B5EF4-FFF2-40B4-BE49-F238E27FC236}">
              <a16:creationId xmlns:a16="http://schemas.microsoft.com/office/drawing/2014/main" id="{88C7D1B3-C853-4425-ABD4-84F32D75DFF3}"/>
            </a:ext>
          </a:extLst>
        </xdr:cNvPr>
        <xdr:cNvSpPr txBox="1"/>
      </xdr:nvSpPr>
      <xdr:spPr>
        <a:xfrm>
          <a:off x="23799297" y="7397126"/>
          <a:ext cx="4629429" cy="346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Default Rates and Portfolio Exposure by Location</a:t>
          </a:r>
          <a:endParaRPr lang="en-US" sz="1600" b="1">
            <a:solidFill>
              <a:schemeClr val="tx1"/>
            </a:solidFill>
          </a:endParaRPr>
        </a:p>
      </xdr:txBody>
    </xdr:sp>
    <xdr:clientData/>
  </xdr:twoCellAnchor>
  <xdr:twoCellAnchor>
    <xdr:from>
      <xdr:col>23</xdr:col>
      <xdr:colOff>103535</xdr:colOff>
      <xdr:row>15</xdr:row>
      <xdr:rowOff>92131</xdr:rowOff>
    </xdr:from>
    <xdr:to>
      <xdr:col>25</xdr:col>
      <xdr:colOff>392477</xdr:colOff>
      <xdr:row>17</xdr:row>
      <xdr:rowOff>94425</xdr:rowOff>
    </xdr:to>
    <xdr:sp macro="" textlink="Analysis!C8">
      <xdr:nvSpPr>
        <xdr:cNvPr id="121" name="TextBox 120">
          <a:extLst>
            <a:ext uri="{FF2B5EF4-FFF2-40B4-BE49-F238E27FC236}">
              <a16:creationId xmlns:a16="http://schemas.microsoft.com/office/drawing/2014/main" id="{191A0B79-047A-4990-B312-EFDDC004E1B3}"/>
            </a:ext>
          </a:extLst>
        </xdr:cNvPr>
        <xdr:cNvSpPr txBox="1"/>
      </xdr:nvSpPr>
      <xdr:spPr>
        <a:xfrm>
          <a:off x="14112413" y="2813560"/>
          <a:ext cx="1507105" cy="365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CA3283-6D55-4337-8269-941F3A3E51C1}" type="TxLink">
            <a:rPr lang="en-US" sz="2000" b="1" i="0" u="none" strike="noStrike">
              <a:solidFill>
                <a:srgbClr val="FF0000"/>
              </a:solidFill>
              <a:latin typeface="Calibri"/>
              <a:cs typeface="Calibri"/>
            </a:rPr>
            <a:pPr/>
            <a:t>12.23%</a:t>
          </a:fld>
          <a:endParaRPr lang="en-US" sz="2000" b="1" i="0" u="none" strike="noStrike">
            <a:solidFill>
              <a:srgbClr val="FF0000"/>
            </a:solidFill>
            <a:latin typeface="Aptos Narrow"/>
          </a:endParaRPr>
        </a:p>
      </xdr:txBody>
    </xdr:sp>
    <xdr:clientData/>
  </xdr:twoCellAnchor>
  <xdr:twoCellAnchor>
    <xdr:from>
      <xdr:col>23</xdr:col>
      <xdr:colOff>58391</xdr:colOff>
      <xdr:row>17</xdr:row>
      <xdr:rowOff>129592</xdr:rowOff>
    </xdr:from>
    <xdr:to>
      <xdr:col>27</xdr:col>
      <xdr:colOff>427652</xdr:colOff>
      <xdr:row>27</xdr:row>
      <xdr:rowOff>0</xdr:rowOff>
    </xdr:to>
    <xdr:graphicFrame macro="">
      <xdr:nvGraphicFramePr>
        <xdr:cNvPr id="122" name="Chart 121">
          <a:extLst>
            <a:ext uri="{FF2B5EF4-FFF2-40B4-BE49-F238E27FC236}">
              <a16:creationId xmlns:a16="http://schemas.microsoft.com/office/drawing/2014/main" id="{5341CABB-CD04-4DF2-A9C5-FD5E50216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312963</xdr:colOff>
      <xdr:row>19</xdr:row>
      <xdr:rowOff>133023</xdr:rowOff>
    </xdr:from>
    <xdr:to>
      <xdr:col>25</xdr:col>
      <xdr:colOff>598528</xdr:colOff>
      <xdr:row>21</xdr:row>
      <xdr:rowOff>71509</xdr:rowOff>
    </xdr:to>
    <xdr:sp macro="" textlink="Analysis!M11">
      <xdr:nvSpPr>
        <xdr:cNvPr id="123" name="TextBox 122">
          <a:extLst>
            <a:ext uri="{FF2B5EF4-FFF2-40B4-BE49-F238E27FC236}">
              <a16:creationId xmlns:a16="http://schemas.microsoft.com/office/drawing/2014/main" id="{063D1042-7A34-47CF-97BF-C0E6E3549279}"/>
            </a:ext>
          </a:extLst>
        </xdr:cNvPr>
        <xdr:cNvSpPr txBox="1"/>
      </xdr:nvSpPr>
      <xdr:spPr>
        <a:xfrm>
          <a:off x="14930922" y="3580166"/>
          <a:ext cx="894647" cy="301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FE928E-8966-4904-91A8-D5381239B34F}" type="TxLink">
            <a:rPr lang="en-US" sz="1100" b="0" i="0" u="none" strike="noStrike">
              <a:solidFill>
                <a:srgbClr val="000000"/>
              </a:solidFill>
              <a:latin typeface="Calibri"/>
              <a:cs typeface="Calibri"/>
            </a:rPr>
            <a:pPr/>
            <a:t>22.85%</a:t>
          </a:fld>
          <a:endParaRPr lang="en-US" sz="2000" b="1" i="0" u="none" strike="noStrike">
            <a:solidFill>
              <a:srgbClr val="FF0000"/>
            </a:solidFill>
            <a:latin typeface="Aptos Narrow"/>
          </a:endParaRPr>
        </a:p>
      </xdr:txBody>
    </xdr:sp>
    <xdr:clientData/>
  </xdr:twoCellAnchor>
  <xdr:twoCellAnchor>
    <xdr:from>
      <xdr:col>24</xdr:col>
      <xdr:colOff>298797</xdr:colOff>
      <xdr:row>22</xdr:row>
      <xdr:rowOff>29671</xdr:rowOff>
    </xdr:from>
    <xdr:to>
      <xdr:col>25</xdr:col>
      <xdr:colOff>426647</xdr:colOff>
      <xdr:row>24</xdr:row>
      <xdr:rowOff>2521</xdr:rowOff>
    </xdr:to>
    <xdr:sp macro="" textlink="Analysis!N11">
      <xdr:nvSpPr>
        <xdr:cNvPr id="124" name="TextBox 123">
          <a:extLst>
            <a:ext uri="{FF2B5EF4-FFF2-40B4-BE49-F238E27FC236}">
              <a16:creationId xmlns:a16="http://schemas.microsoft.com/office/drawing/2014/main" id="{2D721F12-DA93-4CA1-8B3C-2D6AAE2A5B99}"/>
            </a:ext>
          </a:extLst>
        </xdr:cNvPr>
        <xdr:cNvSpPr txBox="1"/>
      </xdr:nvSpPr>
      <xdr:spPr>
        <a:xfrm>
          <a:off x="14916756" y="4021100"/>
          <a:ext cx="736932" cy="335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2FEF1D-B003-4233-8A47-06F80128EE14}" type="TxLink">
            <a:rPr lang="en-US" sz="1100" b="0" i="0" u="none" strike="noStrike">
              <a:solidFill>
                <a:srgbClr val="000000"/>
              </a:solidFill>
              <a:latin typeface="Calibri"/>
              <a:cs typeface="Calibri"/>
            </a:rPr>
            <a:pPr/>
            <a:t>77.15%</a:t>
          </a:fld>
          <a:endParaRPr lang="en-US" sz="2000" b="1" i="0" u="none" strike="noStrike">
            <a:solidFill>
              <a:srgbClr val="FF0000"/>
            </a:solidFill>
            <a:latin typeface="Aptos Narrow"/>
          </a:endParaRPr>
        </a:p>
      </xdr:txBody>
    </xdr:sp>
    <xdr:clientData/>
  </xdr:twoCellAnchor>
  <xdr:twoCellAnchor>
    <xdr:from>
      <xdr:col>28</xdr:col>
      <xdr:colOff>155284</xdr:colOff>
      <xdr:row>16</xdr:row>
      <xdr:rowOff>156995</xdr:rowOff>
    </xdr:from>
    <xdr:to>
      <xdr:col>30</xdr:col>
      <xdr:colOff>438109</xdr:colOff>
      <xdr:row>18</xdr:row>
      <xdr:rowOff>159287</xdr:rowOff>
    </xdr:to>
    <xdr:sp macro="" textlink="Analysis!D8">
      <xdr:nvSpPr>
        <xdr:cNvPr id="125" name="TextBox 124">
          <a:extLst>
            <a:ext uri="{FF2B5EF4-FFF2-40B4-BE49-F238E27FC236}">
              <a16:creationId xmlns:a16="http://schemas.microsoft.com/office/drawing/2014/main" id="{EB92648B-C0A6-49EE-B365-30814A041C7F}"/>
            </a:ext>
          </a:extLst>
        </xdr:cNvPr>
        <xdr:cNvSpPr txBox="1"/>
      </xdr:nvSpPr>
      <xdr:spPr>
        <a:xfrm>
          <a:off x="17139165" y="3038189"/>
          <a:ext cx="1495959" cy="362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B5C92C-571C-446B-81D8-884253DC8339}" type="TxLink">
            <a:rPr lang="en-US" sz="1800" b="1" i="0" u="none" strike="noStrike">
              <a:solidFill>
                <a:srgbClr val="000000"/>
              </a:solidFill>
              <a:latin typeface="Calibri"/>
              <a:cs typeface="Calibri"/>
            </a:rPr>
            <a:pPr/>
            <a:t>£87,532,900</a:t>
          </a:fld>
          <a:endParaRPr lang="en-US" sz="3600" b="1" i="0" u="none" strike="noStrike">
            <a:solidFill>
              <a:srgbClr val="FF0000"/>
            </a:solidFill>
            <a:latin typeface="Aptos Narrow"/>
          </a:endParaRPr>
        </a:p>
      </xdr:txBody>
    </xdr:sp>
    <xdr:clientData/>
  </xdr:twoCellAnchor>
  <xdr:twoCellAnchor>
    <xdr:from>
      <xdr:col>28</xdr:col>
      <xdr:colOff>157994</xdr:colOff>
      <xdr:row>18</xdr:row>
      <xdr:rowOff>73569</xdr:rowOff>
    </xdr:from>
    <xdr:to>
      <xdr:col>30</xdr:col>
      <xdr:colOff>440819</xdr:colOff>
      <xdr:row>20</xdr:row>
      <xdr:rowOff>75861</xdr:rowOff>
    </xdr:to>
    <xdr:sp macro="" textlink="Analysis!E8">
      <xdr:nvSpPr>
        <xdr:cNvPr id="126" name="TextBox 125">
          <a:extLst>
            <a:ext uri="{FF2B5EF4-FFF2-40B4-BE49-F238E27FC236}">
              <a16:creationId xmlns:a16="http://schemas.microsoft.com/office/drawing/2014/main" id="{A40778A7-EBCB-473D-82F8-95A8418114E0}"/>
            </a:ext>
          </a:extLst>
        </xdr:cNvPr>
        <xdr:cNvSpPr txBox="1"/>
      </xdr:nvSpPr>
      <xdr:spPr>
        <a:xfrm>
          <a:off x="17141875" y="3314912"/>
          <a:ext cx="1495959" cy="362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73FAF3-8BF1-4669-BB52-64C915BD3C00}" type="TxLink">
            <a:rPr lang="en-US" sz="1200" b="0" i="0" u="none" strike="noStrike">
              <a:solidFill>
                <a:srgbClr val="FF0000"/>
              </a:solidFill>
              <a:latin typeface="Calibri"/>
              <a:cs typeface="Calibri"/>
            </a:rPr>
            <a:pPr/>
            <a:t>15.96%</a:t>
          </a:fld>
          <a:endParaRPr lang="en-US" sz="4000" b="0" i="0" u="none" strike="noStrike">
            <a:solidFill>
              <a:srgbClr val="FF0000"/>
            </a:solidFill>
            <a:latin typeface="Aptos Narrow"/>
          </a:endParaRPr>
        </a:p>
      </xdr:txBody>
    </xdr:sp>
    <xdr:clientData/>
  </xdr:twoCellAnchor>
  <xdr:twoCellAnchor>
    <xdr:from>
      <xdr:col>28</xdr:col>
      <xdr:colOff>287647</xdr:colOff>
      <xdr:row>25</xdr:row>
      <xdr:rowOff>42825</xdr:rowOff>
    </xdr:from>
    <xdr:to>
      <xdr:col>30</xdr:col>
      <xdr:colOff>570472</xdr:colOff>
      <xdr:row>27</xdr:row>
      <xdr:rowOff>45118</xdr:rowOff>
    </xdr:to>
    <xdr:sp macro="" textlink="Analysis!E16">
      <xdr:nvSpPr>
        <xdr:cNvPr id="127" name="TextBox 126">
          <a:extLst>
            <a:ext uri="{FF2B5EF4-FFF2-40B4-BE49-F238E27FC236}">
              <a16:creationId xmlns:a16="http://schemas.microsoft.com/office/drawing/2014/main" id="{42A1AB34-4BA7-4E3C-B3B2-01E15520E334}"/>
            </a:ext>
          </a:extLst>
        </xdr:cNvPr>
        <xdr:cNvSpPr txBox="1"/>
      </xdr:nvSpPr>
      <xdr:spPr>
        <a:xfrm>
          <a:off x="17454544" y="4422135"/>
          <a:ext cx="1509031" cy="352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13F652-9EB8-4853-8624-60C9A83F65BD}" type="TxLink">
            <a:rPr lang="en-US" sz="1800" b="1" i="0" u="none" strike="noStrike">
              <a:solidFill>
                <a:srgbClr val="000000"/>
              </a:solidFill>
              <a:latin typeface="Calibri"/>
              <a:cs typeface="Calibri"/>
            </a:rPr>
            <a:pPr/>
            <a:t>£12,481,745</a:t>
          </a:fld>
          <a:endParaRPr lang="en-US" sz="1800" b="1" i="0" u="none" strike="noStrike">
            <a:solidFill>
              <a:srgbClr val="FF0000"/>
            </a:solidFill>
            <a:latin typeface="Aptos Narrow"/>
          </a:endParaRPr>
        </a:p>
      </xdr:txBody>
    </xdr:sp>
    <xdr:clientData/>
  </xdr:twoCellAnchor>
  <xdr:twoCellAnchor>
    <xdr:from>
      <xdr:col>33</xdr:col>
      <xdr:colOff>501461</xdr:colOff>
      <xdr:row>17</xdr:row>
      <xdr:rowOff>26700</xdr:rowOff>
    </xdr:from>
    <xdr:to>
      <xdr:col>36</xdr:col>
      <xdr:colOff>171181</xdr:colOff>
      <xdr:row>19</xdr:row>
      <xdr:rowOff>28993</xdr:rowOff>
    </xdr:to>
    <xdr:sp macro="" textlink="Analysis!B20">
      <xdr:nvSpPr>
        <xdr:cNvPr id="128" name="TextBox 127">
          <a:extLst>
            <a:ext uri="{FF2B5EF4-FFF2-40B4-BE49-F238E27FC236}">
              <a16:creationId xmlns:a16="http://schemas.microsoft.com/office/drawing/2014/main" id="{C0ABE139-E429-4CBF-AC68-043F743DDFE1}"/>
            </a:ext>
          </a:extLst>
        </xdr:cNvPr>
        <xdr:cNvSpPr txBox="1"/>
      </xdr:nvSpPr>
      <xdr:spPr>
        <a:xfrm>
          <a:off x="20733875" y="3004631"/>
          <a:ext cx="1509030" cy="352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6C5143-5DDA-4FAA-9047-8529206B2A14}" type="TxLink">
            <a:rPr lang="en-US" sz="1800" b="1" i="0" u="none" strike="noStrike">
              <a:solidFill>
                <a:srgbClr val="000000"/>
              </a:solidFill>
              <a:latin typeface="Calibri"/>
              <a:cs typeface="Calibri"/>
            </a:rPr>
            <a:pPr/>
            <a:t>24.04%</a:t>
          </a:fld>
          <a:endParaRPr lang="en-US" sz="1800" b="1" i="0" u="none" strike="noStrike">
            <a:solidFill>
              <a:srgbClr val="FF0000"/>
            </a:solidFill>
            <a:latin typeface="Aptos Narrow"/>
          </a:endParaRPr>
        </a:p>
      </xdr:txBody>
    </xdr:sp>
    <xdr:clientData/>
  </xdr:twoCellAnchor>
  <xdr:twoCellAnchor>
    <xdr:from>
      <xdr:col>33</xdr:col>
      <xdr:colOff>567203</xdr:colOff>
      <xdr:row>25</xdr:row>
      <xdr:rowOff>42825</xdr:rowOff>
    </xdr:from>
    <xdr:to>
      <xdr:col>36</xdr:col>
      <xdr:colOff>243042</xdr:colOff>
      <xdr:row>27</xdr:row>
      <xdr:rowOff>45118</xdr:rowOff>
    </xdr:to>
    <xdr:sp macro="" textlink="Analysis!B4">
      <xdr:nvSpPr>
        <xdr:cNvPr id="129" name="TextBox 128">
          <a:extLst>
            <a:ext uri="{FF2B5EF4-FFF2-40B4-BE49-F238E27FC236}">
              <a16:creationId xmlns:a16="http://schemas.microsoft.com/office/drawing/2014/main" id="{69629AE9-5DB2-4B86-8FD9-BD896AE4CD5F}"/>
            </a:ext>
          </a:extLst>
        </xdr:cNvPr>
        <xdr:cNvSpPr txBox="1"/>
      </xdr:nvSpPr>
      <xdr:spPr>
        <a:xfrm>
          <a:off x="20799617" y="4422135"/>
          <a:ext cx="1515149" cy="352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D869FF-4E74-478C-B5AB-28622EF36F37}" type="TxLink">
            <a:rPr lang="en-US" sz="1800" b="1" i="0" u="none" strike="noStrike">
              <a:solidFill>
                <a:srgbClr val="000000"/>
              </a:solidFill>
              <a:latin typeface="Calibri"/>
              <a:cs typeface="Calibri"/>
            </a:rPr>
            <a:pPr/>
            <a:t> 20,000 </a:t>
          </a:fld>
          <a:endParaRPr lang="en-US" sz="1800" b="1" i="0" u="none" strike="noStrike">
            <a:solidFill>
              <a:srgbClr val="FF0000"/>
            </a:solidFill>
            <a:latin typeface="Aptos Narrow"/>
          </a:endParaRPr>
        </a:p>
      </xdr:txBody>
    </xdr:sp>
    <xdr:clientData/>
  </xdr:twoCellAnchor>
  <xdr:twoCellAnchor>
    <xdr:from>
      <xdr:col>23</xdr:col>
      <xdr:colOff>70600</xdr:colOff>
      <xdr:row>32</xdr:row>
      <xdr:rowOff>21896</xdr:rowOff>
    </xdr:from>
    <xdr:to>
      <xdr:col>29</xdr:col>
      <xdr:colOff>416647</xdr:colOff>
      <xdr:row>44</xdr:row>
      <xdr:rowOff>110894</xdr:rowOff>
    </xdr:to>
    <xdr:graphicFrame macro="">
      <xdr:nvGraphicFramePr>
        <xdr:cNvPr id="130" name="Chart 129">
          <a:extLst>
            <a:ext uri="{FF2B5EF4-FFF2-40B4-BE49-F238E27FC236}">
              <a16:creationId xmlns:a16="http://schemas.microsoft.com/office/drawing/2014/main" id="{85585038-9223-4FF2-9E12-44D6D491B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192967</xdr:colOff>
      <xdr:row>30</xdr:row>
      <xdr:rowOff>153688</xdr:rowOff>
    </xdr:from>
    <xdr:to>
      <xdr:col>38</xdr:col>
      <xdr:colOff>3305</xdr:colOff>
      <xdr:row>45</xdr:row>
      <xdr:rowOff>120975</xdr:rowOff>
    </xdr:to>
    <xdr:graphicFrame macro="">
      <xdr:nvGraphicFramePr>
        <xdr:cNvPr id="132" name="Chart 131">
          <a:extLst>
            <a:ext uri="{FF2B5EF4-FFF2-40B4-BE49-F238E27FC236}">
              <a16:creationId xmlns:a16="http://schemas.microsoft.com/office/drawing/2014/main" id="{DC8466B7-3D74-4DE7-A371-04F0957734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39</xdr:col>
          <xdr:colOff>241777</xdr:colOff>
          <xdr:row>13</xdr:row>
          <xdr:rowOff>170365</xdr:rowOff>
        </xdr:from>
        <xdr:to>
          <xdr:col>48</xdr:col>
          <xdr:colOff>176569</xdr:colOff>
          <xdr:row>32</xdr:row>
          <xdr:rowOff>83207</xdr:rowOff>
        </xdr:to>
        <xdr:pic>
          <xdr:nvPicPr>
            <xdr:cNvPr id="135" name="Picture 134">
              <a:extLst>
                <a:ext uri="{FF2B5EF4-FFF2-40B4-BE49-F238E27FC236}">
                  <a16:creationId xmlns:a16="http://schemas.microsoft.com/office/drawing/2014/main" id="{81247560-15F4-9C07-8405-46CBD1010874}"/>
                </a:ext>
              </a:extLst>
            </xdr:cNvPr>
            <xdr:cNvPicPr>
              <a:picLocks noChangeAspect="1" noChangeArrowheads="1"/>
              <a:extLst>
                <a:ext uri="{84589F7E-364E-4C9E-8A38-B11213B215E9}">
                  <a14:cameraTool cellRange="'Dashboard Elements'!$H$4:$L$14" spid="_x0000_s4693"/>
                </a:ext>
              </a:extLst>
            </xdr:cNvPicPr>
          </xdr:nvPicPr>
          <xdr:blipFill>
            <a:blip xmlns:r="http://schemas.openxmlformats.org/officeDocument/2006/relationships" r:embed="rId14"/>
            <a:srcRect/>
            <a:stretch>
              <a:fillRect/>
            </a:stretch>
          </xdr:blipFill>
          <xdr:spPr bwMode="auto">
            <a:xfrm>
              <a:off x="23798728" y="2586463"/>
              <a:ext cx="5371012" cy="3444061"/>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288262</xdr:colOff>
          <xdr:row>44</xdr:row>
          <xdr:rowOff>88605</xdr:rowOff>
        </xdr:from>
        <xdr:to>
          <xdr:col>48</xdr:col>
          <xdr:colOff>253866</xdr:colOff>
          <xdr:row>63</xdr:row>
          <xdr:rowOff>116559</xdr:rowOff>
        </xdr:to>
        <xdr:pic>
          <xdr:nvPicPr>
            <xdr:cNvPr id="137" name="Picture 136">
              <a:extLst>
                <a:ext uri="{FF2B5EF4-FFF2-40B4-BE49-F238E27FC236}">
                  <a16:creationId xmlns:a16="http://schemas.microsoft.com/office/drawing/2014/main" id="{8AB7040D-F83B-F51E-EF91-56B835A27FF8}"/>
                </a:ext>
              </a:extLst>
            </xdr:cNvPr>
            <xdr:cNvPicPr>
              <a:picLocks noChangeAspect="1" noChangeArrowheads="1"/>
              <a:extLst>
                <a:ext uri="{84589F7E-364E-4C9E-8A38-B11213B215E9}">
                  <a14:cameraTool cellRange="'Dashboard Elements'!$R$4:$U$15" spid="_x0000_s4694"/>
                </a:ext>
              </a:extLst>
            </xdr:cNvPicPr>
          </xdr:nvPicPr>
          <xdr:blipFill>
            <a:blip xmlns:r="http://schemas.openxmlformats.org/officeDocument/2006/relationships" r:embed="rId15"/>
            <a:srcRect/>
            <a:stretch>
              <a:fillRect/>
            </a:stretch>
          </xdr:blipFill>
          <xdr:spPr bwMode="auto">
            <a:xfrm>
              <a:off x="23901402" y="7885814"/>
              <a:ext cx="5414790" cy="3394931"/>
            </a:xfrm>
            <a:prstGeom prst="rect">
              <a:avLst/>
            </a:prstGeom>
            <a:noFill/>
            <a:ln w="9525">
              <a:noFill/>
              <a:miter lim="800000"/>
              <a:headEnd/>
              <a:tailEnd/>
            </a:ln>
          </xdr:spPr>
        </xdr:pic>
        <xdr:clientData/>
      </xdr:twoCellAnchor>
    </mc:Choice>
    <mc:Fallback/>
  </mc:AlternateContent>
  <xdr:twoCellAnchor editAs="oneCell">
    <xdr:from>
      <xdr:col>19</xdr:col>
      <xdr:colOff>413442</xdr:colOff>
      <xdr:row>35</xdr:row>
      <xdr:rowOff>124106</xdr:rowOff>
    </xdr:from>
    <xdr:to>
      <xdr:col>22</xdr:col>
      <xdr:colOff>95631</xdr:colOff>
      <xdr:row>39</xdr:row>
      <xdr:rowOff>25916</xdr:rowOff>
    </xdr:to>
    <mc:AlternateContent xmlns:mc="http://schemas.openxmlformats.org/markup-compatibility/2006">
      <mc:Choice xmlns:a14="http://schemas.microsoft.com/office/drawing/2010/main" Requires="a14">
        <xdr:graphicFrame macro="">
          <xdr:nvGraphicFramePr>
            <xdr:cNvPr id="138" name="ProductType 1">
              <a:extLst>
                <a:ext uri="{FF2B5EF4-FFF2-40B4-BE49-F238E27FC236}">
                  <a16:creationId xmlns:a16="http://schemas.microsoft.com/office/drawing/2014/main" id="{89FC3284-74CE-4B99-B010-78700DAFCE38}"/>
                </a:ext>
              </a:extLst>
            </xdr:cNvPr>
            <xdr:cNvGraphicFramePr/>
          </xdr:nvGraphicFramePr>
          <xdr:xfrm>
            <a:off x="0" y="0"/>
            <a:ext cx="0" cy="0"/>
          </xdr:xfrm>
          <a:graphic>
            <a:graphicData uri="http://schemas.microsoft.com/office/drawing/2010/slicer">
              <sle:slicer xmlns:sle="http://schemas.microsoft.com/office/drawing/2010/slicer" name="ProductType 1"/>
            </a:graphicData>
          </a:graphic>
        </xdr:graphicFrame>
      </mc:Choice>
      <mc:Fallback>
        <xdr:sp macro="" textlink="">
          <xdr:nvSpPr>
            <xdr:cNvPr id="0" name=""/>
            <xdr:cNvSpPr>
              <a:spLocks noTextEdit="1"/>
            </xdr:cNvSpPr>
          </xdr:nvSpPr>
          <xdr:spPr>
            <a:xfrm>
              <a:off x="12133728" y="6474106"/>
              <a:ext cx="1532760" cy="627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412874</xdr:colOff>
      <xdr:row>41</xdr:row>
      <xdr:rowOff>68815</xdr:rowOff>
    </xdr:from>
    <xdr:to>
      <xdr:col>22</xdr:col>
      <xdr:colOff>95063</xdr:colOff>
      <xdr:row>44</xdr:row>
      <xdr:rowOff>145797</xdr:rowOff>
    </xdr:to>
    <mc:AlternateContent xmlns:mc="http://schemas.openxmlformats.org/markup-compatibility/2006">
      <mc:Choice xmlns:a14="http://schemas.microsoft.com/office/drawing/2010/main" Requires="a14">
        <xdr:graphicFrame macro="">
          <xdr:nvGraphicFramePr>
            <xdr:cNvPr id="139" name="Region 1">
              <a:extLst>
                <a:ext uri="{FF2B5EF4-FFF2-40B4-BE49-F238E27FC236}">
                  <a16:creationId xmlns:a16="http://schemas.microsoft.com/office/drawing/2014/main" id="{6739BBD4-9429-4844-9679-1B6E8309568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133160" y="7507386"/>
              <a:ext cx="1532760" cy="6212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125700</xdr:colOff>
      <xdr:row>52</xdr:row>
      <xdr:rowOff>139488</xdr:rowOff>
    </xdr:from>
    <xdr:to>
      <xdr:col>21</xdr:col>
      <xdr:colOff>291143</xdr:colOff>
      <xdr:row>56</xdr:row>
      <xdr:rowOff>139488</xdr:rowOff>
    </xdr:to>
    <xdr:pic>
      <xdr:nvPicPr>
        <xdr:cNvPr id="6" name="Picture 5">
          <a:hlinkClick xmlns:r="http://schemas.openxmlformats.org/officeDocument/2006/relationships" r:id="rId16"/>
          <a:extLst>
            <a:ext uri="{FF2B5EF4-FFF2-40B4-BE49-F238E27FC236}">
              <a16:creationId xmlns:a16="http://schemas.microsoft.com/office/drawing/2014/main" id="{CF199A21-5FC6-7570-9B4C-37C0D85EFD9D}"/>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2387769" y="9248454"/>
          <a:ext cx="778546" cy="700689"/>
        </a:xfrm>
        <a:prstGeom prst="rect">
          <a:avLst/>
        </a:prstGeom>
      </xdr:spPr>
    </xdr:pic>
    <xdr:clientData/>
  </xdr:twoCellAnchor>
  <xdr:twoCellAnchor editAs="oneCell">
    <xdr:from>
      <xdr:col>19</xdr:col>
      <xdr:colOff>471662</xdr:colOff>
      <xdr:row>7</xdr:row>
      <xdr:rowOff>1181</xdr:rowOff>
    </xdr:from>
    <xdr:to>
      <xdr:col>22</xdr:col>
      <xdr:colOff>13020</xdr:colOff>
      <xdr:row>14</xdr:row>
      <xdr:rowOff>56220</xdr:rowOff>
    </xdr:to>
    <xdr:pic>
      <xdr:nvPicPr>
        <xdr:cNvPr id="10" name="Picture 9">
          <a:extLst>
            <a:ext uri="{FF2B5EF4-FFF2-40B4-BE49-F238E27FC236}">
              <a16:creationId xmlns:a16="http://schemas.microsoft.com/office/drawing/2014/main" id="{71543BF2-F04A-E9A2-7F83-33661E2AF52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2120628" y="1227388"/>
          <a:ext cx="1380668" cy="1281246"/>
        </a:xfrm>
        <a:prstGeom prst="rect">
          <a:avLst/>
        </a:prstGeom>
      </xdr:spPr>
    </xdr:pic>
    <xdr:clientData/>
  </xdr:twoCellAnchor>
  <xdr:twoCellAnchor>
    <xdr:from>
      <xdr:col>39</xdr:col>
      <xdr:colOff>118585</xdr:colOff>
      <xdr:row>11</xdr:row>
      <xdr:rowOff>139600</xdr:rowOff>
    </xdr:from>
    <xdr:to>
      <xdr:col>46</xdr:col>
      <xdr:colOff>521959</xdr:colOff>
      <xdr:row>13</xdr:row>
      <xdr:rowOff>131667</xdr:rowOff>
    </xdr:to>
    <xdr:sp macro="" textlink="">
      <xdr:nvSpPr>
        <xdr:cNvPr id="11" name="TextBox 10">
          <a:extLst>
            <a:ext uri="{FF2B5EF4-FFF2-40B4-BE49-F238E27FC236}">
              <a16:creationId xmlns:a16="http://schemas.microsoft.com/office/drawing/2014/main" id="{133CE423-89C4-4F6B-A906-F05FD156E440}"/>
            </a:ext>
          </a:extLst>
        </xdr:cNvPr>
        <xdr:cNvSpPr txBox="1"/>
      </xdr:nvSpPr>
      <xdr:spPr>
        <a:xfrm>
          <a:off x="23731725" y="2088902"/>
          <a:ext cx="4641629" cy="3464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rPr>
            <a:t>Loan</a:t>
          </a:r>
          <a:r>
            <a:rPr lang="en-US" sz="1600" b="1" baseline="0">
              <a:solidFill>
                <a:schemeClr val="dk1"/>
              </a:solidFill>
            </a:rPr>
            <a:t> Officer Default Perfomance</a:t>
          </a:r>
          <a:endParaRPr lang="en-US" sz="1600" b="1">
            <a:solidFill>
              <a:schemeClr val="tx1"/>
            </a:solidFill>
          </a:endParaRPr>
        </a:p>
      </xdr:txBody>
    </xdr:sp>
    <xdr:clientData/>
  </xdr:twoCellAnchor>
  <xdr:twoCellAnchor>
    <xdr:from>
      <xdr:col>23</xdr:col>
      <xdr:colOff>263215</xdr:colOff>
      <xdr:row>48</xdr:row>
      <xdr:rowOff>134735</xdr:rowOff>
    </xdr:from>
    <xdr:to>
      <xdr:col>37</xdr:col>
      <xdr:colOff>197068</xdr:colOff>
      <xdr:row>62</xdr:row>
      <xdr:rowOff>167416</xdr:rowOff>
    </xdr:to>
    <xdr:graphicFrame macro="">
      <xdr:nvGraphicFramePr>
        <xdr:cNvPr id="12" name="Chart 11">
          <a:extLst>
            <a:ext uri="{FF2B5EF4-FFF2-40B4-BE49-F238E27FC236}">
              <a16:creationId xmlns:a16="http://schemas.microsoft.com/office/drawing/2014/main" id="{062FA849-A306-43D2-8208-0798E52E3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18784722" createdVersion="5" refreshedVersion="8" minRefreshableVersion="3" recordCount="0" supportSubquery="1" supportAdvancedDrill="1" xr:uid="{4EC8E4F5-B538-4F53-9D18-34E1387D9BF9}">
  <cacheSource type="external" connectionId="13"/>
  <cacheFields count="5">
    <cacheField name="[Fact_Loans].[DTIBand].[DTIBand]" caption="DTIBand" numFmtId="0" hierarchy="47" level="1">
      <sharedItems count="4">
        <s v="High"/>
        <s v="Low"/>
        <s v="Moderate"/>
        <s v="Severe"/>
      </sharedItems>
    </cacheField>
    <cacheField name="[Measures].[Total Loans]" caption="Total Loans" numFmtId="0" hierarchy="60" level="32767"/>
    <cacheField name="[Dim_Products1].[ProductType].[ProductType]" caption="ProductType" numFmtId="0" hierarchy="31" level="1">
      <sharedItems containsSemiMixedTypes="0" containsNonDate="0" containsString="0"/>
    </cacheField>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4"/>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3"/>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2"/>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2" memberValueDatatype="130" unbalanced="0">
      <fieldsUsage count="2">
        <fieldUsage x="-1"/>
        <fieldUsage x="0"/>
      </fieldsUsage>
    </cacheHierarchy>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oneField="1">
      <fieldsUsage count="1">
        <fieldUsage x="1"/>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191319445" createdVersion="5" refreshedVersion="8" minRefreshableVersion="3" recordCount="0" supportSubquery="1" supportAdvancedDrill="1" xr:uid="{AA0CDE24-AAF8-488B-ADB1-5B4C2E9AC59E}">
  <cacheSource type="external" connectionId="13"/>
  <cacheFields count="5">
    <cacheField name="[Measures].[Total Loans]" caption="Total Loans" numFmtId="0" hierarchy="60" level="32767"/>
    <cacheField name="[Measures].[Total Portfolio Value]" caption="Total Portfolio Value" numFmtId="0" hierarchy="61" level="32767"/>
    <cacheField name="[Dim_Products1].[ProductType].[ProductType]" caption="ProductType" numFmtId="0" hierarchy="31" level="1">
      <sharedItems containsSemiMixedTypes="0" containsNonDate="0" containsString="0"/>
    </cacheField>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4"/>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3"/>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2"/>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oneField="1">
      <fieldsUsage count="1">
        <fieldUsage x="0"/>
      </fieldsUsage>
    </cacheHierarchy>
    <cacheHierarchy uniqueName="[Measures].[Total Portfolio Value]" caption="Total Portfolio Value" measure="1" displayFolder="" measureGroup="_Analysis" count="0" oneField="1">
      <fieldsUsage count="1">
        <fieldUsage x="1"/>
      </fieldsUsage>
    </cacheHierarchy>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19479167" createdVersion="5" refreshedVersion="8" minRefreshableVersion="3" recordCount="0" supportSubquery="1" supportAdvancedDrill="1" xr:uid="{13E1CFC0-188A-43AD-9477-4F382D25E0CD}">
  <cacheSource type="external" connectionId="13"/>
  <cacheFields count="6">
    <cacheField name="[Fact_Loans].[DTIBand].[DTIBand]" caption="DTIBand" numFmtId="0" hierarchy="47" level="1">
      <sharedItems count="4">
        <s v="High"/>
        <s v="Low"/>
        <s v="Moderate"/>
        <s v="Severe"/>
      </sharedItems>
    </cacheField>
    <cacheField name="[Measures].[% of Immediate Defaults]" caption="% of Immediate Defaults" numFmtId="0" hierarchy="70" level="32767"/>
    <cacheField name="[Measures].[% of Gradual Defaults]" caption="% of Gradual Defaults" numFmtId="0" hierarchy="71" level="32767"/>
    <cacheField name="[Dim_Products1].[ProductType].[ProductType]" caption="ProductType" numFmtId="0" hierarchy="31" level="1">
      <sharedItems containsSemiMixedTypes="0" containsNonDate="0" containsString="0"/>
    </cacheField>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5"/>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4"/>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3"/>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2" memberValueDatatype="130" unbalanced="0">
      <fieldsUsage count="2">
        <fieldUsage x="-1"/>
        <fieldUsage x="0"/>
      </fieldsUsage>
    </cacheHierarchy>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oneField="1">
      <fieldsUsage count="1">
        <fieldUsage x="1"/>
      </fieldsUsage>
    </cacheHierarchy>
    <cacheHierarchy uniqueName="[Measures].[% of Gradual Defaults]" caption="% of Gradual Defaults" measure="1" displayFolder="" measureGroup="_Analysis" count="0" oneField="1">
      <fieldsUsage count="1">
        <fieldUsage x="2"/>
      </fieldsUsage>
    </cacheHierarchy>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198842596" createdVersion="5" refreshedVersion="8" minRefreshableVersion="3" recordCount="0" supportSubquery="1" supportAdvancedDrill="1" xr:uid="{3C356ED1-0042-4229-A917-790A092677C3}">
  <cacheSource type="external" connectionId="13"/>
  <cacheFields count="8">
    <cacheField name="[Dim_Officers].[OfficerName].[OfficerName]" caption="OfficerName" numFmtId="0" hierarchy="23" level="1">
      <sharedItems count="10">
        <s v="Adaeze Boateng"/>
        <s v="Aoife Byrne"/>
        <s v="Cormac Choudhury"/>
        <s v="Emily Hussain"/>
        <s v="Harry Tanaka"/>
        <s v="Jack Patel"/>
        <s v="Kofi Rahman"/>
        <s v="Leah Osei"/>
        <s v="Sana Diallo"/>
        <s v="Shanice Kowalski"/>
      </sharedItems>
    </cacheField>
    <cacheField name="[Measures].[% of Immediate Defaults]" caption="% of Immediate Defaults" numFmtId="0" hierarchy="70" level="32767"/>
    <cacheField name="[Measures].[% of Gradual Defaults]" caption="% of Gradual Defaults" numFmtId="0" hierarchy="71" level="32767"/>
    <cacheField name="[Measures].[Overall Default Rate]" caption="Overall Default Rate" numFmtId="0" hierarchy="63" level="32767"/>
    <cacheField name="[Measures].[Total Loans]" caption="Total Loans" numFmtId="0" hierarchy="60" level="32767"/>
    <cacheField name="[Dim_Products1].[ProductType].[ProductType]" caption="ProductType" numFmtId="0" hierarchy="31" level="1">
      <sharedItems containsSemiMixedTypes="0" containsNonDate="0" containsString="0"/>
    </cacheField>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7"/>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2" memberValueDatatype="130" unbalanced="0">
      <fieldsUsage count="2">
        <fieldUsage x="-1"/>
        <fieldUsage x="0"/>
      </fieldsUsage>
    </cacheHierarchy>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6"/>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5"/>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oneField="1">
      <fieldsUsage count="1">
        <fieldUsage x="4"/>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3"/>
      </fieldsUsage>
    </cacheHierarchy>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oneField="1">
      <fieldsUsage count="1">
        <fieldUsage x="1"/>
      </fieldsUsage>
    </cacheHierarchy>
    <cacheHierarchy uniqueName="[Measures].[% of Gradual Defaults]" caption="% of Gradual Defaults" measure="1" displayFolder="" measureGroup="_Analysis" count="0" oneField="1">
      <fieldsUsage count="1">
        <fieldUsage x="2"/>
      </fieldsUsage>
    </cacheHierarchy>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205324077" createdVersion="5" refreshedVersion="8" minRefreshableVersion="3" recordCount="0" supportSubquery="1" supportAdvancedDrill="1" xr:uid="{25CE7766-5647-493E-BDB7-71DE42823BEE}">
  <cacheSource type="external" connectionId="13"/>
  <cacheFields count="7">
    <cacheField name="[Dim_Branch].[BranchName].[BranchName]" caption="BranchName" numFmtId="0" hierarchy="2" level="1">
      <sharedItems count="10">
        <s v="Birmingham Branch"/>
        <s v="Bristol Branch"/>
        <s v="Edinburgh Branch"/>
        <s v="Glasgow Branch"/>
        <s v="Leeds Branch"/>
        <s v="Liverpool Branch"/>
        <s v="London Branch"/>
        <s v="manchester branch"/>
        <s v="Newcastle Branch"/>
        <s v="Sheffield Branch"/>
      </sharedItems>
    </cacheField>
    <cacheField name="[Measures].[Overall Default Rate]" caption="Overall Default Rate" numFmtId="0" hierarchy="63" level="32767"/>
    <cacheField name="[Measures].[Portfolio value at risk]" caption="Portfolio value at risk" numFmtId="0" hierarchy="64" level="32767"/>
    <cacheField name="[Measures].[Total Loans]" caption="Total Loans" numFmtId="0" hierarchy="60" level="32767"/>
    <cacheField name="[Dim_Products].[ProductType].[ProductType]" caption="ProductType" numFmtId="0" hierarchy="27" level="1">
      <sharedItems count="4">
        <s v="Auto"/>
        <s v="Mortgage"/>
        <s v="Personal"/>
        <s v="SME"/>
      </sharedItems>
    </cacheField>
    <cacheField name="[Dim_Products1].[ProductType].[ProductType]" caption="ProductType" numFmtId="0" hierarchy="31"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0"/>
      </fieldsUsage>
    </cacheHierarchy>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6"/>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4"/>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5"/>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oneField="1">
      <fieldsUsage count="1">
        <fieldUsage x="3"/>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1"/>
      </fieldsUsage>
    </cacheHierarchy>
    <cacheHierarchy uniqueName="[Measures].[Portfolio value at risk]" caption="Portfolio value at risk" measure="1" displayFolder="" measureGroup="_Analysis" count="0" oneField="1">
      <fieldsUsage count="1">
        <fieldUsage x="2"/>
      </fieldsUsage>
    </cacheHierarchy>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208912034" createdVersion="5" refreshedVersion="8" minRefreshableVersion="3" recordCount="0" supportSubquery="1" supportAdvancedDrill="1" xr:uid="{529E0277-9BE4-431A-A878-CD0C68B9E6FF}">
  <cacheSource type="external" connectionId="13"/>
  <cacheFields count="5">
    <cacheField name="[Dim_Branch].[BranchName].[BranchName]" caption="BranchName" numFmtId="0" hierarchy="2" level="1">
      <sharedItems count="10">
        <s v="Birmingham Branch"/>
        <s v="Bristol Branch"/>
        <s v="Edinburgh Branch"/>
        <s v="Glasgow Branch"/>
        <s v="Leeds Branch"/>
        <s v="Liverpool Branch"/>
        <s v="London Branch"/>
        <s v="manchester branch"/>
        <s v="Newcastle Branch"/>
        <s v="Sheffield Branch"/>
      </sharedItems>
    </cacheField>
    <cacheField name="[Measures].[Total Loans]" caption="Total Loans" numFmtId="0" hierarchy="60" level="32767"/>
    <cacheField name="[Dim_Products].[ProductType].[ProductType]" caption="ProductType" numFmtId="0" hierarchy="27" level="1">
      <sharedItems count="4">
        <s v="Auto"/>
        <s v="Mortgage"/>
        <s v="Personal"/>
        <s v="SME"/>
      </sharedItems>
    </cacheField>
    <cacheField name="[Dim_Products1].[ProductType].[ProductType]" caption="ProductType" numFmtId="0" hierarchy="31"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0"/>
      </fieldsUsage>
    </cacheHierarchy>
    <cacheHierarchy uniqueName="[Dim_Branch].[Region]" caption="Region" attribute="1" defaultMemberUniqueName="[Dim_Branch].[Region].[All]" allUniqueName="[Dim_Branch].[Region].[All]" dimensionUniqueName="[Dim_Branch]" displayFolder="" count="2"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4"/>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2"/>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3"/>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oneField="1">
      <fieldsUsage count="1">
        <fieldUsage x="1"/>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21226852" createdVersion="5" refreshedVersion="8" minRefreshableVersion="3" recordCount="0" supportSubquery="1" supportAdvancedDrill="1" xr:uid="{DC78F6DC-7345-449F-91E5-5A9986844BD5}">
  <cacheSource type="external" connectionId="13"/>
  <cacheFields count="7">
    <cacheField name="[Dim_Branch].[BranchName].[BranchName]" caption="BranchName" numFmtId="0" hierarchy="2" level="1">
      <sharedItems count="10">
        <s v="Birmingham Branch"/>
        <s v="Bristol Branch"/>
        <s v="Edinburgh Branch"/>
        <s v="Glasgow Branch"/>
        <s v="Leeds Branch"/>
        <s v="Liverpool Branch"/>
        <s v="London Branch"/>
        <s v="manchester branch"/>
        <s v="Newcastle Branch"/>
        <s v="Sheffield Branch"/>
      </sharedItems>
    </cacheField>
    <cacheField name="[Measures].[Overall Default Rate]" caption="Overall Default Rate" numFmtId="0" hierarchy="63" level="32767"/>
    <cacheField name="[Fact_Loans].[CreditScoreBand].[CreditScoreBand]" caption="CreditScoreBand" numFmtId="0" hierarchy="51" level="1">
      <sharedItems count="5">
        <s v="Excellent"/>
        <s v="Fair"/>
        <s v="Good"/>
        <s v="Poor"/>
        <s v="Unknown"/>
      </sharedItems>
    </cacheField>
    <cacheField name="[Fact_Loans].[DTIBand].[DTIBand]" caption="DTIBand" numFmtId="0" hierarchy="47" level="1">
      <sharedItems count="4">
        <s v="High"/>
        <s v="Low"/>
        <s v="Moderate"/>
        <s v="Severe"/>
      </sharedItems>
    </cacheField>
    <cacheField name="[Dim_Products1].[ProductType].[ProductType]" caption="ProductType" numFmtId="0" hierarchy="31" level="1">
      <sharedItems containsSemiMixedTypes="0" containsNonDate="0" containsString="0"/>
    </cacheField>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0"/>
      </fieldsUsage>
    </cacheHierarchy>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6"/>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5"/>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4"/>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2" memberValueDatatype="130" unbalanced="0">
      <fieldsUsage count="2">
        <fieldUsage x="-1"/>
        <fieldUsage x="3"/>
      </fieldsUsage>
    </cacheHierarchy>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2" memberValueDatatype="130" unbalanced="0">
      <fieldsUsage count="2">
        <fieldUsage x="-1"/>
        <fieldUsage x="2"/>
      </fieldsUsage>
    </cacheHierarchy>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1"/>
      </fieldsUsage>
    </cacheHierarchy>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215624999" createdVersion="5" refreshedVersion="8" minRefreshableVersion="3" recordCount="0" supportSubquery="1" supportAdvancedDrill="1" xr:uid="{25B0FA48-441E-4619-A88C-299F9321B1FD}">
  <cacheSource type="external" connectionId="13"/>
  <cacheFields count="7">
    <cacheField name="[Measures].[Total Defaulted Loans]" caption="Total Defaulted Loans" numFmtId="0" hierarchy="62" level="32767"/>
    <cacheField name="[Measures].[Overall Default Rate]" caption="Overall Default Rate" numFmtId="0" hierarchy="63" level="32767"/>
    <cacheField name="[Measures].[Portfolio value at risk]" caption="Portfolio value at risk" numFmtId="0" hierarchy="64" level="32767"/>
    <cacheField name="[Measures].[% of portfolio at risk]" caption="% of portfolio at risk" numFmtId="0" hierarchy="65" level="32767"/>
    <cacheField name="[Dim_Products1].[ProductType].[ProductType]" caption="ProductType" numFmtId="0" hierarchy="31" level="1">
      <sharedItems containsSemiMixedTypes="0" containsNonDate="0" containsString="0"/>
    </cacheField>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6"/>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5"/>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4"/>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oneField="1">
      <fieldsUsage count="1">
        <fieldUsage x="0"/>
      </fieldsUsage>
    </cacheHierarchy>
    <cacheHierarchy uniqueName="[Measures].[Overall Default Rate]" caption="Overall Default Rate" measure="1" displayFolder="" measureGroup="_Analysis" count="0" oneField="1">
      <fieldsUsage count="1">
        <fieldUsage x="1"/>
      </fieldsUsage>
    </cacheHierarchy>
    <cacheHierarchy uniqueName="[Measures].[Portfolio value at risk]" caption="Portfolio value at risk" measure="1" displayFolder="" measureGroup="_Analysis" count="0" oneField="1">
      <fieldsUsage count="1">
        <fieldUsage x="2"/>
      </fieldsUsage>
    </cacheHierarchy>
    <cacheHierarchy uniqueName="[Measures].[% of portfolio at risk]" caption="% of portfolio at risk" measure="1" displayFolder="" measureGroup="_Analysis" count="0" oneField="1">
      <fieldsUsage count="1">
        <fieldUsage x="3"/>
      </fieldsUsage>
    </cacheHierarchy>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219560187" createdVersion="5" refreshedVersion="8" minRefreshableVersion="3" recordCount="0" supportSubquery="1" supportAdvancedDrill="1" xr:uid="{A0DF253E-95B1-457A-A729-6400E84C3FB2}">
  <cacheSource type="external" connectionId="13"/>
  <cacheFields count="9">
    <cacheField name="[Measures].[Total FPD Loans]" caption="Total FPD Loans" numFmtId="0" hierarchy="66" level="32767"/>
    <cacheField name="[Measures].[Overall FPD]" caption="Overall FPD" numFmtId="0" hierarchy="67" level="32767"/>
    <cacheField name="[Measures].[Immediate Defaults]" caption="Immediate Defaults" numFmtId="0" hierarchy="68" level="32767"/>
    <cacheField name="[Measures].[Gradual Defaults]" caption="Gradual Defaults" numFmtId="0" hierarchy="69" level="32767"/>
    <cacheField name="[Measures].[% of Immediate Defaults]" caption="% of Immediate Defaults" numFmtId="0" hierarchy="70" level="32767"/>
    <cacheField name="[Measures].[% of Gradual Defaults]" caption="% of Gradual Defaults" numFmtId="0" hierarchy="71" level="32767"/>
    <cacheField name="[Dim_Products1].[ProductType].[ProductType]" caption="ProductType" numFmtId="0" hierarchy="31" level="1">
      <sharedItems containsSemiMixedTypes="0" containsNonDate="0" containsString="0"/>
    </cacheField>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8"/>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7"/>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6"/>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oneField="1">
      <fieldsUsage count="1">
        <fieldUsage x="0"/>
      </fieldsUsage>
    </cacheHierarchy>
    <cacheHierarchy uniqueName="[Measures].[Overall FPD]" caption="Overall FPD" measure="1" displayFolder="" measureGroup="_Analysis" count="0" oneField="1">
      <fieldsUsage count="1">
        <fieldUsage x="1"/>
      </fieldsUsage>
    </cacheHierarchy>
    <cacheHierarchy uniqueName="[Measures].[Immediate Defaults]" caption="Immediate Defaults" measure="1" displayFolder="" measureGroup="_Analysis" count="0" oneField="1">
      <fieldsUsage count="1">
        <fieldUsage x="2"/>
      </fieldsUsage>
    </cacheHierarchy>
    <cacheHierarchy uniqueName="[Measures].[Gradual Defaults]" caption="Gradual Defaults" measure="1" displayFolder="" measureGroup="_Analysis" count="0" oneField="1">
      <fieldsUsage count="1">
        <fieldUsage x="3"/>
      </fieldsUsage>
    </cacheHierarchy>
    <cacheHierarchy uniqueName="[Measures].[% of Immediate Defaults]" caption="% of Immediate Defaults" measure="1" displayFolder="" measureGroup="_Analysis" count="0" oneField="1">
      <fieldsUsage count="1">
        <fieldUsage x="4"/>
      </fieldsUsage>
    </cacheHierarchy>
    <cacheHierarchy uniqueName="[Measures].[% of Gradual Defaults]" caption="% of Gradual Defaults" measure="1" displayFolder="" measureGroup="_Analysis" count="0" oneField="1">
      <fieldsUsage count="1">
        <fieldUsage x="5"/>
      </fieldsUsage>
    </cacheHierarchy>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222916666" createdVersion="5" refreshedVersion="8" minRefreshableVersion="3" recordCount="0" supportSubquery="1" supportAdvancedDrill="1" xr:uid="{3D7E1700-E6B8-40F6-A9BB-C26AC3EE1251}">
  <cacheSource type="external" connectionId="13"/>
  <cacheFields count="7">
    <cacheField name="[Measures].[Total Scheduled Repayments]" caption="Total Scheduled Repayments" numFmtId="0" hierarchy="72" level="32767"/>
    <cacheField name="[Measures].[Total Collected]" caption="Total Collected" numFmtId="0" hierarchy="73" level="32767"/>
    <cacheField name="[Measures].[Collection Rate]" caption="Collection Rate" numFmtId="0" hierarchy="74" level="32767"/>
    <cacheField name="[Measures].[Repayment Shortfall]" caption="Repayment Shortfall" numFmtId="0" hierarchy="75" level="32767"/>
    <cacheField name="[Dim_Products1].[ProductType].[ProductType]" caption="ProductType" numFmtId="0" hierarchy="31" level="1">
      <sharedItems containsSemiMixedTypes="0" containsNonDate="0" containsString="0"/>
    </cacheField>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6"/>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5"/>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4"/>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oneField="1">
      <fieldsUsage count="1">
        <fieldUsage x="0"/>
      </fieldsUsage>
    </cacheHierarchy>
    <cacheHierarchy uniqueName="[Measures].[Total Collected]" caption="Total Collected" measure="1" displayFolder="" measureGroup="_Analysis" count="0" oneField="1">
      <fieldsUsage count="1">
        <fieldUsage x="1"/>
      </fieldsUsage>
    </cacheHierarchy>
    <cacheHierarchy uniqueName="[Measures].[Collection Rate]" caption="Collection Rate" measure="1" displayFolder="" measureGroup="_Analysis" count="0" oneField="1">
      <fieldsUsage count="1">
        <fieldUsage x="2"/>
      </fieldsUsage>
    </cacheHierarchy>
    <cacheHierarchy uniqueName="[Measures].[Repayment Shortfall]" caption="Repayment Shortfall" measure="1" displayFolder="" measureGroup="_Analysis" count="0" oneField="1">
      <fieldsUsage count="1">
        <fieldUsage x="3"/>
      </fieldsUsage>
    </cacheHierarchy>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227199076" createdVersion="5" refreshedVersion="8" minRefreshableVersion="3" recordCount="0" supportSubquery="1" supportAdvancedDrill="1" xr:uid="{D3230B1D-54AB-4895-B151-6E115ED29B43}">
  <cacheSource type="external" connectionId="13"/>
  <cacheFields count="8">
    <cacheField name="[Measures].[Average DTI]" caption="Average DTI" numFmtId="0" hierarchy="76" level="32767"/>
    <cacheField name="[Measures].[Average Loan Amount ]" caption="Average Loan Amount " numFmtId="0" hierarchy="77" level="32767"/>
    <cacheField name="[Measures].[Average Credit Score]" caption="Average Credit Score" numFmtId="0" hierarchy="78" level="32767"/>
    <cacheField name="[Measures].[Defaulted Average Credit Score]" caption="Defaulted Average Credit Score" numFmtId="0" hierarchy="79" level="32767"/>
    <cacheField name="[Measures].[Not Defaulted Avg Credit Score]" caption="Not Defaulted Avg Credit Score" numFmtId="0" hierarchy="80" level="32767"/>
    <cacheField name="[Dim_Products1].[ProductType].[ProductType]" caption="ProductType" numFmtId="0" hierarchy="31" level="1">
      <sharedItems containsSemiMixedTypes="0" containsNonDate="0" containsString="0"/>
    </cacheField>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7"/>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6"/>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5"/>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oneField="1">
      <fieldsUsage count="1">
        <fieldUsage x="0"/>
      </fieldsUsage>
    </cacheHierarchy>
    <cacheHierarchy uniqueName="[Measures].[Average Loan Amount ]" caption="Average Loan Amount " measure="1" displayFolder="" measureGroup="_Analysis" count="0" oneField="1">
      <fieldsUsage count="1">
        <fieldUsage x="1"/>
      </fieldsUsage>
    </cacheHierarchy>
    <cacheHierarchy uniqueName="[Measures].[Average Credit Score]" caption="Average Credit Score" measure="1" displayFolder="" measureGroup="_Analysis" count="0" oneField="1">
      <fieldsUsage count="1">
        <fieldUsage x="2"/>
      </fieldsUsage>
    </cacheHierarchy>
    <cacheHierarchy uniqueName="[Measures].[Defaulted Average Credit Score]" caption="Defaulted Average Credit Score" measure="1" displayFolder="" measureGroup="_Analysis" count="0" oneField="1">
      <fieldsUsage count="1">
        <fieldUsage x="3"/>
      </fieldsUsage>
    </cacheHierarchy>
    <cacheHierarchy uniqueName="[Measures].[Not Defaulted Avg Credit Score]" caption="Not Defaulted Avg Credit Score" measure="1" displayFolder="" measureGroup="_Analysis" count="0" oneField="1">
      <fieldsUsage count="1">
        <fieldUsage x="4"/>
      </fieldsUsage>
    </cacheHierarchy>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23078704" createdVersion="5" refreshedVersion="8" minRefreshableVersion="3" recordCount="0" supportSubquery="1" supportAdvancedDrill="1" xr:uid="{55E07684-813C-4D85-991B-7209F289B072}">
  <cacheSource type="external" connectionId="13"/>
  <cacheFields count="6">
    <cacheField name="[Fact_Loans].[DTIBand].[DTIBand]" caption="DTIBand" numFmtId="0" hierarchy="47" level="1">
      <sharedItems count="4">
        <s v="High"/>
        <s v="Low"/>
        <s v="Moderate"/>
        <s v="Severe"/>
      </sharedItems>
    </cacheField>
    <cacheField name="[Measures].[Overall Default Rate]" caption="Overall Default Rate" numFmtId="0" hierarchy="63" level="32767"/>
    <cacheField name="[Measures].[Portfolio value at risk]" caption="Portfolio value at risk" numFmtId="0" hierarchy="64" level="32767"/>
    <cacheField name="[Dim_Products1].[ProductType].[ProductType]" caption="ProductType" numFmtId="0" hierarchy="31" level="1">
      <sharedItems containsSemiMixedTypes="0" containsNonDate="0" containsString="0"/>
    </cacheField>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5"/>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4"/>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3"/>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2" memberValueDatatype="130" unbalanced="0">
      <fieldsUsage count="2">
        <fieldUsage x="-1"/>
        <fieldUsage x="0"/>
      </fieldsUsage>
    </cacheHierarchy>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1"/>
      </fieldsUsage>
    </cacheHierarchy>
    <cacheHierarchy uniqueName="[Measures].[Portfolio value at risk]" caption="Portfolio value at risk" measure="1" displayFolder="" measureGroup="_Analysis" count="0" oneField="1">
      <fieldsUsage count="1">
        <fieldUsage x="2"/>
      </fieldsUsage>
    </cacheHierarchy>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234374997" createdVersion="5" refreshedVersion="8" minRefreshableVersion="3" recordCount="0" supportSubquery="1" supportAdvancedDrill="1" xr:uid="{382851F8-E366-4EE8-B212-BDA6CDB6D63E}">
  <cacheSource type="external" connectionId="13"/>
  <cacheFields count="5">
    <cacheField name="[Measures].[Overall Default Rate]" caption="Overall Default Rate" numFmtId="0" hierarchy="63" level="32767"/>
    <cacheField name="[Dim_Calendar].[MonthNumber].[MonthNumber]" caption="MonthNumber" numFmtId="0" hierarchy="9"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Calendar].[MonthNumber].&amp;[1]"/>
            <x15:cachedUniqueName index="1" name="[Dim_Calendar].[MonthNumber].&amp;[2]"/>
            <x15:cachedUniqueName index="2" name="[Dim_Calendar].[MonthNumber].&amp;[3]"/>
            <x15:cachedUniqueName index="3" name="[Dim_Calendar].[MonthNumber].&amp;[4]"/>
            <x15:cachedUniqueName index="4" name="[Dim_Calendar].[MonthNumber].&amp;[5]"/>
            <x15:cachedUniqueName index="5" name="[Dim_Calendar].[MonthNumber].&amp;[6]"/>
            <x15:cachedUniqueName index="6" name="[Dim_Calendar].[MonthNumber].&amp;[7]"/>
            <x15:cachedUniqueName index="7" name="[Dim_Calendar].[MonthNumber].&amp;[8]"/>
            <x15:cachedUniqueName index="8" name="[Dim_Calendar].[MonthNumber].&amp;[9]"/>
            <x15:cachedUniqueName index="9" name="[Dim_Calendar].[MonthNumber].&amp;[10]"/>
            <x15:cachedUniqueName index="10" name="[Dim_Calendar].[MonthNumber].&amp;[11]"/>
            <x15:cachedUniqueName index="11" name="[Dim_Calendar].[MonthNumber].&amp;[12]"/>
          </x15:cachedUniqueNames>
        </ext>
      </extLst>
    </cacheField>
    <cacheField name="[Dim_Products1].[ProductType].[ProductType]" caption="ProductType" numFmtId="0" hierarchy="31" level="1">
      <sharedItems containsSemiMixedTypes="0" containsNonDate="0" containsString="0"/>
    </cacheField>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4"/>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2" memberValueDatatype="20" unbalanced="0">
      <fieldsUsage count="2">
        <fieldUsage x="-1"/>
        <fieldUsage x="1"/>
      </fieldsUsage>
    </cacheHierarchy>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3"/>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2"/>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0"/>
      </fieldsUsage>
    </cacheHierarchy>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237499999" createdVersion="5" refreshedVersion="8" minRefreshableVersion="3" recordCount="0" supportSubquery="1" supportAdvancedDrill="1" xr:uid="{CD8AC8AF-2BC0-4E01-ACCC-3B435ABFE297}">
  <cacheSource type="external" connectionId="13"/>
  <cacheFields count="8">
    <cacheField name="[Dim_Officers].[OfficerName].[OfficerName]" caption="OfficerName" numFmtId="0" hierarchy="23" level="1">
      <sharedItems count="10">
        <s v="Adaeze Boateng"/>
        <s v="Aoife Byrne"/>
        <s v="Cormac Choudhury"/>
        <s v="Emily Hussain"/>
        <s v="Harry Tanaka"/>
        <s v="Jack Patel"/>
        <s v="Kofi Rahman"/>
        <s v="Leah Osei"/>
        <s v="Sana Diallo"/>
        <s v="Shanice Kowalski"/>
      </sharedItems>
    </cacheField>
    <cacheField name="[Measures].[% of Immediate Defaults]" caption="% of Immediate Defaults" numFmtId="0" hierarchy="70" level="32767"/>
    <cacheField name="[Measures].[% of Gradual Defaults]" caption="% of Gradual Defaults" numFmtId="0" hierarchy="71" level="32767"/>
    <cacheField name="[Measures].[Overall Default Rate]" caption="Overall Default Rate" numFmtId="0" hierarchy="63" level="32767"/>
    <cacheField name="[Measures].[Total Loans]" caption="Total Loans" numFmtId="0" hierarchy="60" level="32767"/>
    <cacheField name="[Dim_Products1].[ProductType].[ProductType]" caption="ProductType" numFmtId="0" hierarchy="31" level="1">
      <sharedItems containsSemiMixedTypes="0" containsNonDate="0" containsString="0"/>
    </cacheField>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7"/>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2" memberValueDatatype="130" unbalanced="0">
      <fieldsUsage count="2">
        <fieldUsage x="-1"/>
        <fieldUsage x="0"/>
      </fieldsUsage>
    </cacheHierarchy>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6"/>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5"/>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oneField="1">
      <fieldsUsage count="1">
        <fieldUsage x="4"/>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3"/>
      </fieldsUsage>
    </cacheHierarchy>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oneField="1">
      <fieldsUsage count="1">
        <fieldUsage x="1"/>
      </fieldsUsage>
    </cacheHierarchy>
    <cacheHierarchy uniqueName="[Measures].[% of Gradual Defaults]" caption="% of Gradual Defaults" measure="1" displayFolder="" measureGroup="_Analysis" count="0" oneField="1">
      <fieldsUsage count="1">
        <fieldUsage x="2"/>
      </fieldsUsage>
    </cacheHierarchy>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243287033" createdVersion="5" refreshedVersion="8" minRefreshableVersion="3" recordCount="0" supportSubquery="1" supportAdvancedDrill="1" xr:uid="{E4F141AE-6D45-4664-AC45-D4CED3F2F916}">
  <cacheSource type="external" connectionId="13"/>
  <cacheFields count="6">
    <cacheField name="[Fact_Loans].[CreditScoreBand].[CreditScoreBand]" caption="CreditScoreBand" numFmtId="0" hierarchy="51" level="1">
      <sharedItems count="5">
        <s v="Excellent"/>
        <s v="Fair"/>
        <s v="Good"/>
        <s v="Poor"/>
        <s v="Unknown"/>
      </sharedItems>
    </cacheField>
    <cacheField name="[Fact_Loans].[DTIBand].[DTIBand]" caption="DTIBand" numFmtId="0" hierarchy="47" level="1">
      <sharedItems count="4">
        <s v="High"/>
        <s v="Low"/>
        <s v="Moderate"/>
        <s v="Severe"/>
      </sharedItems>
    </cacheField>
    <cacheField name="[Dim_Products1].[ProductType].[ProductType]" caption="ProductType" numFmtId="0" hierarchy="31" level="1">
      <sharedItems containsSemiMixedTypes="0" containsNonDate="0" containsString="0"/>
    </cacheField>
    <cacheField name="[Measures].[Default Rate Reported]" caption="Default Rate Reported" numFmtId="0" hierarchy="81" level="32767"/>
    <cacheField name="[Dim_Products].[ProductType].[ProductType]" caption="ProductType" numFmtId="0" hierarchy="27" level="1">
      <sharedItems containsSemiMixedTypes="0" containsNonDate="0" containsString="0"/>
    </cacheField>
    <cacheField name="[Dim_Branch1].[Region].[Region]" caption="Region" numFmtId="0" hierarchy="6" level="1">
      <sharedItems containsSemiMixedTypes="0" containsNonDate="0" containsString="0"/>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fieldsUsage count="2">
        <fieldUsage x="-1"/>
        <fieldUsage x="5"/>
      </fieldsUsage>
    </cacheHierarchy>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fieldsUsage count="2">
        <fieldUsage x="-1"/>
        <fieldUsage x="4"/>
      </fieldsUsage>
    </cacheHierarchy>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2"/>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2" memberValueDatatype="130" unbalanced="0">
      <fieldsUsage count="2">
        <fieldUsage x="-1"/>
        <fieldUsage x="1"/>
      </fieldsUsage>
    </cacheHierarchy>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2" memberValueDatatype="130" unbalanced="0">
      <fieldsUsage count="2">
        <fieldUsage x="-1"/>
        <fieldUsage x="0"/>
      </fieldsUsage>
    </cacheHierarchy>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oneField="1">
      <fieldsUsage count="1">
        <fieldUsage x="3"/>
      </fieldsUsage>
    </cacheHierarchy>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6.765316898149" createdVersion="5" refreshedVersion="8" minRefreshableVersion="3" recordCount="0" supportSubquery="1" supportAdvancedDrill="1" xr:uid="{5801D7F0-8454-43B1-B803-DD9194F7191C}">
  <cacheSource type="external" connectionId="13"/>
  <cacheFields count="6">
    <cacheField name="[Dim_Branch].[BranchName].[BranchName]" caption="BranchName" numFmtId="0" hierarchy="2" level="1">
      <sharedItems count="10">
        <s v="Birmingham Branch"/>
        <s v="Bristol Branch"/>
        <s v="Edinburgh Branch"/>
        <s v="Glasgow Branch"/>
        <s v="Leeds Branch"/>
        <s v="Liverpool Branch"/>
        <s v="London Branch"/>
        <s v="manchester branch"/>
        <s v="Newcastle Branch"/>
        <s v="Sheffield Branch"/>
      </sharedItems>
    </cacheField>
    <cacheField name="[Measures].[Overall Default Rate]" caption="Overall Default Rate" numFmtId="0" hierarchy="63" level="32767"/>
    <cacheField name="[Measures].[Portfolio value at risk]" caption="Portfolio value at risk" numFmtId="0" hierarchy="64" level="32767"/>
    <cacheField name="[Measures].[Total Loans]" caption="Total Loans" numFmtId="0" hierarchy="60" level="32767"/>
    <cacheField name="[Dim_Products1].[ProductType].[ProductType]" caption="ProductType" numFmtId="0" hierarchy="31" level="1">
      <sharedItems containsSemiMixedTypes="0" containsNonDate="0" containsString="0"/>
    </cacheField>
    <cacheField name="[Dim_Branch].[Region].[Region]" caption="Region" numFmtId="0" hierarchy="3" level="1">
      <sharedItems count="10">
        <s v="Birmingham"/>
        <s v="Bristol"/>
        <s v="Edinburgh"/>
        <s v="Glasgow"/>
        <s v="Leeds"/>
        <s v="Liverpool"/>
        <s v="London"/>
        <s v="Manchester"/>
        <s v="Newcastle"/>
        <s v="Sheffield"/>
      </sharedItems>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0"/>
      </fieldsUsage>
    </cacheHierarchy>
    <cacheHierarchy uniqueName="[Dim_Branch].[Region]" caption="Region" attribute="1" defaultMemberUniqueName="[Dim_Branch].[Region].[All]" allUniqueName="[Dim_Branch].[Region].[All]" dimensionUniqueName="[Dim_Branch]" displayFolder="" count="2" memberValueDatatype="130" unbalanced="0">
      <fieldsUsage count="2">
        <fieldUsage x="-1"/>
        <fieldUsage x="5"/>
      </fieldsUsage>
    </cacheHierarchy>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4"/>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oneField="1">
      <fieldsUsage count="1">
        <fieldUsage x="3"/>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1"/>
      </fieldsUsage>
    </cacheHierarchy>
    <cacheHierarchy uniqueName="[Measures].[Portfolio value at risk]" caption="Portfolio value at risk" measure="1" displayFolder="" measureGroup="_Analysis" count="0" oneField="1">
      <fieldsUsage count="1">
        <fieldUsage x="2"/>
      </fieldsUsage>
    </cacheHierarchy>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6.77039085648" createdVersion="5" refreshedVersion="8" minRefreshableVersion="3" recordCount="0" supportSubquery="1" supportAdvancedDrill="1" xr:uid="{78A1803E-4218-4A91-9B89-2BDBBB1D1665}">
  <cacheSource type="external" connectionId="13"/>
  <cacheFields count="6">
    <cacheField name="[Dim_Branch].[BranchName].[BranchName]" caption="BranchName" numFmtId="0" hierarchy="2" level="1">
      <sharedItems count="10">
        <s v="Birmingham Branch"/>
        <s v="Bristol Branch"/>
        <s v="Edinburgh Branch"/>
        <s v="Glasgow Branch"/>
        <s v="Leeds Branch"/>
        <s v="Liverpool Branch"/>
        <s v="London Branch"/>
        <s v="manchester branch"/>
        <s v="Newcastle Branch"/>
        <s v="Sheffield Branch"/>
      </sharedItems>
    </cacheField>
    <cacheField name="[Measures].[Overall Default Rate]" caption="Overall Default Rate" numFmtId="0" hierarchy="63" level="32767"/>
    <cacheField name="[Measures].[Portfolio value at risk]" caption="Portfolio value at risk" numFmtId="0" hierarchy="64" level="32767"/>
    <cacheField name="[Measures].[Total Loans]" caption="Total Loans" numFmtId="0" hierarchy="60" level="32767"/>
    <cacheField name="[Dim_Products1].[ProductType].[ProductType]" caption="ProductType" numFmtId="0" hierarchy="31" level="1">
      <sharedItems containsSemiMixedTypes="0" containsNonDate="0" containsString="0"/>
    </cacheField>
    <cacheField name="[Dim_Branch].[Region].[Region]" caption="Region" numFmtId="0" hierarchy="3" level="1">
      <sharedItems count="10">
        <s v="Birmingham"/>
        <s v="Bristol"/>
        <s v="Edinburgh"/>
        <s v="Glasgow"/>
        <s v="Leeds"/>
        <s v="Liverpool"/>
        <s v="London"/>
        <s v="Manchester"/>
        <s v="Newcastle"/>
        <s v="Sheffield"/>
      </sharedItems>
    </cacheField>
  </cacheFields>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2" memberValueDatatype="130" unbalanced="0">
      <fieldsUsage count="2">
        <fieldUsage x="-1"/>
        <fieldUsage x="0"/>
      </fieldsUsage>
    </cacheHierarchy>
    <cacheHierarchy uniqueName="[Dim_Branch].[Region]" caption="Region" attribute="1" defaultMemberUniqueName="[Dim_Branch].[Region].[All]" allUniqueName="[Dim_Branch].[Region].[All]" dimensionUniqueName="[Dim_Branch]" displayFolder="" count="2" memberValueDatatype="130" unbalanced="0">
      <fieldsUsage count="2">
        <fieldUsage x="-1"/>
        <fieldUsage x="5"/>
      </fieldsUsage>
    </cacheHierarchy>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2" memberValueDatatype="130" unbalanced="0">
      <fieldsUsage count="2">
        <fieldUsage x="-1"/>
        <fieldUsage x="4"/>
      </fieldsUsage>
    </cacheHierarchy>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oneField="1">
      <fieldsUsage count="1">
        <fieldUsage x="3"/>
      </fieldsUsage>
    </cacheHierarchy>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oneField="1">
      <fieldsUsage count="1">
        <fieldUsage x="1"/>
      </fieldsUsage>
    </cacheHierarchy>
    <cacheHierarchy uniqueName="[Measures].[Portfolio value at risk]" caption="Portfolio value at risk" measure="1" displayFolder="" measureGroup="_Analysis" count="0" oneField="1">
      <fieldsUsage count="1">
        <fieldUsage x="2"/>
      </fieldsUsage>
    </cacheHierarchy>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dimensions count="11">
    <dimension name="_Analysis" uniqueName="[_Analysis]" caption="_Analysis"/>
    <dimension name="Dim_Branch" uniqueName="[Dim_Branch]" caption="Dim_Branch"/>
    <dimension name="Dim_Branch1" uniqueName="[Dim_Branch1]" caption="Dim_Branch1"/>
    <dimension name="Dim_Calendar" uniqueName="[Dim_Calendar]" caption="Dim_Calendar"/>
    <dimension name="Dim_Customers" uniqueName="[Dim_Customers]" caption="Dim_Customers"/>
    <dimension name="Dim_Officers" uniqueName="[Dim_Officers]" caption="Dim_Officers"/>
    <dimension name="Dim_Products" uniqueName="[Dim_Products]" caption="Dim_Products"/>
    <dimension name="Dim_Products1" uniqueName="[Dim_Products1]" caption="Dim_Products1"/>
    <dimension name="Fact_Loans" uniqueName="[Fact_Loans]" caption="Fact_Loans"/>
    <dimension name="Fact_Repayment" uniqueName="[Fact_Repayment]" caption="Fact_Repayment"/>
    <dimension measure="1" name="Measures" uniqueName="[Measures]" caption="Measures"/>
  </dimensions>
  <measureGroups count="10">
    <measureGroup name="_Analysis" caption="_Analysis"/>
    <measureGroup name="Dim_Branch" caption="Dim_Branch"/>
    <measureGroup name="Dim_Branch1" caption="Dim_Branch1"/>
    <measureGroup name="Dim_Calendar" caption="Dim_Calendar"/>
    <measureGroup name="Dim_Customers" caption="Dim_Customers"/>
    <measureGroup name="Dim_Officers" caption="Dim_Officers"/>
    <measureGroup name="Dim_Products" caption="Dim_Products"/>
    <measureGroup name="Dim_Products1" caption="Dim_Products1"/>
    <measureGroup name="Fact_Loans" caption="Fact_Loans"/>
    <measureGroup name="Fact_Repayment" caption="Fact_Repayment"/>
  </measureGroups>
  <maps count="21">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3"/>
    <map measureGroup="8" dimension="4"/>
    <map measureGroup="8" dimension="5"/>
    <map measureGroup="8" dimension="6"/>
    <map measureGroup="8" dimension="8"/>
    <map measureGroup="9" dimension="1"/>
    <map measureGroup="9" dimension="3"/>
    <map measureGroup="9" dimension="4"/>
    <map measureGroup="9" dimension="5"/>
    <map measureGroup="9" dimension="6"/>
    <map measureGroup="9" dimension="8"/>
    <map measureGroup="9"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barakah Adebayo" refreshedDate="46284.724186226849" createdVersion="3" refreshedVersion="8" minRefreshableVersion="3" recordCount="0" supportSubquery="1" supportAdvancedDrill="1" xr:uid="{A4882AC3-C002-4B19-8DE7-8A446D79D699}">
  <cacheSource type="external" connectionId="13">
    <extLst>
      <ext xmlns:x14="http://schemas.microsoft.com/office/spreadsheetml/2009/9/main" uri="{F057638F-6D5F-4e77-A914-E7F072B9BCA8}">
        <x14:sourceConnection name="ThisWorkbookDataModel"/>
      </ext>
    </extLst>
  </cacheSource>
  <cacheFields count="0"/>
  <cacheHierarchies count="93">
    <cacheHierarchy uniqueName="[_Analysis].[Column1]" caption="Column1" attribute="1" defaultMemberUniqueName="[_Analysis].[Column1].[All]" allUniqueName="[_Analysis].[Column1].[All]" dimensionUniqueName="[_Analysis]" displayFolder="" count="0" memberValueDatatype="130" unbalanced="0"/>
    <cacheHierarchy uniqueName="[Dim_Branch].[BranchID]" caption="BranchID" attribute="1" defaultMemberUniqueName="[Dim_Branch].[BranchID].[All]" allUniqueName="[Dim_Branch].[BranchID].[All]" dimensionUniqueName="[Dim_Branch]" displayFolder="" count="0" memberValueDatatype="130" unbalanced="0"/>
    <cacheHierarchy uniqueName="[Dim_Branch].[BranchName]" caption="BranchName" attribute="1" defaultMemberUniqueName="[Dim_Branch].[BranchName].[All]" allUniqueName="[Dim_Branch].[BranchName].[All]" dimensionUniqueName="[Dim_Branch]" displayFolder="" count="0" memberValueDatatype="130" unbalanced="0"/>
    <cacheHierarchy uniqueName="[Dim_Branch].[Region]" caption="Region" attribute="1" defaultMemberUniqueName="[Dim_Branch].[Region].[All]" allUniqueName="[Dim_Branch].[Region].[All]" dimensionUniqueName="[Dim_Branch]" displayFolder="" count="0" memberValueDatatype="130" unbalanced="0"/>
    <cacheHierarchy uniqueName="[Dim_Branch1].[BranchID]" caption="BranchID" attribute="1" defaultMemberUniqueName="[Dim_Branch1].[BranchID].[All]" allUniqueName="[Dim_Branch1].[BranchID].[All]" dimensionUniqueName="[Dim_Branch1]" displayFolder="" count="0" memberValueDatatype="130" unbalanced="0"/>
    <cacheHierarchy uniqueName="[Dim_Branch1].[BranchName]" caption="BranchName" attribute="1" defaultMemberUniqueName="[Dim_Branch1].[BranchName].[All]" allUniqueName="[Dim_Branch1].[BranchName].[All]" dimensionUniqueName="[Dim_Branch1]" displayFolder="" count="0" memberValueDatatype="130" unbalanced="0"/>
    <cacheHierarchy uniqueName="[Dim_Branch1].[Region]" caption="Region" attribute="1" defaultMemberUniqueName="[Dim_Branch1].[Region].[All]" allUniqueName="[Dim_Branch1].[Region].[All]" dimensionUniqueName="[Dim_Branch1]" displayFolder="" count="2" memberValueDatatype="130" unbalanced="0"/>
    <cacheHierarchy uniqueName="[Dim_Calendar].[Date]" caption="Date" attribute="1" time="1" defaultMemberUniqueName="[Dim_Calendar].[Date].[All]" allUniqueName="[Dim_Calendar].[Date].[All]" dimensionUniqueName="[Dim_Calendar]" displayFolder="" count="0" memberValueDatatype="7"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Number]" caption="MonthNumber" attribute="1" defaultMemberUniqueName="[Dim_Calendar].[MonthNumber].[All]" allUniqueName="[Dim_Calendar].[MonthNumber].[All]" dimensionUniqueName="[Dim_Calendar]" displayFolder="" count="0" memberValueDatatype="20" unbalanced="0"/>
    <cacheHierarchy uniqueName="[Dim_Calendar].[MonthName]" caption="MonthName" attribute="1" defaultMemberUniqueName="[Dim_Calendar].[MonthName].[All]" allUniqueName="[Dim_Calendar].[MonthName].[All]" dimensionUniqueName="[Dim_Calendar]" displayFolder="" count="0" memberValueDatatype="130" unbalanced="0"/>
    <cacheHierarchy uniqueName="[Dim_Calendar].[MonthYear]" caption="MonthYear" attribute="1" time="1" defaultMemberUniqueName="[Dim_Calendar].[MonthYear].[All]" allUniqueName="[Dim_Calendar].[MonthYear].[All]" dimensionUniqueName="[Dim_Calendar]" displayFolder="" count="0" memberValueDatatype="7" unbalanced="0"/>
    <cacheHierarchy uniqueName="[Dim_Calendar].[Quarter]" caption="Quarter" attribute="1" defaultMemberUniqueName="[Dim_Calendar].[Quarter].[All]" allUniqueName="[Dim_Calendar].[Quarter].[All]" dimensionUniqueName="[Dim_Calendar]" displayFolder="" count="0" memberValueDatatype="130" unbalanced="0"/>
    <cacheHierarchy uniqueName="[Dim_Calendar].[Day]" caption="Day" attribute="1" defaultMemberUniqueName="[Dim_Calendar].[Day].[All]" allUniqueName="[Dim_Calendar].[Day].[All]" dimensionUniqueName="[Dim_Calendar]" displayFolder="" count="0" memberValueDatatype="20" unbalanced="0"/>
    <cacheHierarchy uniqueName="[Dim_Calendar].[DayName]" caption="DayName" attribute="1" defaultMemberUniqueName="[Dim_Calendar].[DayName].[All]" allUniqueName="[Dim_Calendar].[DayName].[All]" dimensionUniqueName="[Dim_Calendar]" displayFolder="" count="0" memberValueDatatype="130" unbalanced="0"/>
    <cacheHierarchy uniqueName="[Dim_Calendar].[IsWeekend]" caption="IsWeekend" attribute="1" defaultMemberUniqueName="[Dim_Calendar].[IsWeekend].[All]" allUniqueName="[Dim_Calendar].[IsWeekend].[All]" dimensionUniqueName="[Dim_Calendar]" displayFolder="" count="0" memberValueDatatype="11" unbalanced="0"/>
    <cacheHierarchy uniqueName="[Dim_Customers].[CustomerID]" caption="CustomerID" attribute="1" defaultMemberUniqueName="[Dim_Customers].[CustomerID].[All]" allUniqueName="[Dim_Customers].[CustomerID].[All]" dimensionUniqueName="[Dim_Customers]" displayFolder="" count="0" memberValueDatatype="20" unbalanced="0"/>
    <cacheHierarchy uniqueName="[Dim_Customers].[CustomerName]" caption="CustomerName" attribute="1" defaultMemberUniqueName="[Dim_Customers].[CustomerName].[All]" allUniqueName="[Dim_Customers].[CustomerName].[All]" dimensionUniqueName="[Dim_Customers]" displayFolder="" count="0" memberValueDatatype="130" unbalanced="0"/>
    <cacheHierarchy uniqueName="[Dim_Customers].[Age]" caption="Age" attribute="1" defaultMemberUniqueName="[Dim_Customers].[Age].[All]" allUniqueName="[Dim_Customers].[Age].[All]" dimensionUniqueName="[Dim_Customers]" displayFolder="" count="0" memberValueDatatype="20" unbalanced="0"/>
    <cacheHierarchy uniqueName="[Dim_Customers].[Gender]" caption="Gender" attribute="1" defaultMemberUniqueName="[Dim_Customers].[Gender].[All]" allUniqueName="[Dim_Customers].[Gender].[All]" dimensionUniqueName="[Dim_Customers]" displayFolder="" count="0" memberValueDatatype="130" unbalanced="0"/>
    <cacheHierarchy uniqueName="[Dim_Customers].[EmploymentSector]" caption="EmploymentSector" attribute="1" defaultMemberUniqueName="[Dim_Customers].[EmploymentSector].[All]" allUniqueName="[Dim_Customers].[EmploymentSector].[All]" dimensionUniqueName="[Dim_Customers]" displayFolder="" count="0" memberValueDatatype="130" unbalanced="0"/>
    <cacheHierarchy uniqueName="[Dim_Customers].[MonthlyIncome]" caption="MonthlyIncome" attribute="1" defaultMemberUniqueName="[Dim_Customers].[MonthlyIncome].[All]" allUniqueName="[Dim_Customers].[MonthlyIncome].[All]" dimensionUniqueName="[Dim_Customers]" displayFolder="" count="0" memberValueDatatype="6" unbalanced="0"/>
    <cacheHierarchy uniqueName="[Dim_Officers].[OfficerID]" caption="OfficerID" attribute="1" defaultMemberUniqueName="[Dim_Officers].[OfficerID].[All]" allUniqueName="[Dim_Officers].[OfficerID].[All]" dimensionUniqueName="[Dim_Officers]" displayFolder="" count="0" memberValueDatatype="130" unbalanced="0"/>
    <cacheHierarchy uniqueName="[Dim_Officers].[OfficerName]" caption="OfficerName" attribute="1" defaultMemberUniqueName="[Dim_Officers].[OfficerName].[All]" allUniqueName="[Dim_Officers].[OfficerName].[All]" dimensionUniqueName="[Dim_Officers]" displayFolder="" count="0" memberValueDatatype="130" unbalanced="0"/>
    <cacheHierarchy uniqueName="[Dim_Officers].[BranchID]" caption="BranchID" attribute="1" defaultMemberUniqueName="[Dim_Officers].[BranchID].[All]" allUniqueName="[Dim_Officers].[BranchID].[All]" dimensionUniqueName="[Dim_Officers]" displayFolder="" count="0" memberValueDatatype="130" unbalanced="0"/>
    <cacheHierarchy uniqueName="[Dim_Officers].[YearsExperience]" caption="YearsExperience" attribute="1" defaultMemberUniqueName="[Dim_Officers].[YearsExperience].[All]" allUniqueName="[Dim_Officers].[YearsExperience].[All]" dimensionUniqueName="[Dim_Officers]" displayFolder="" count="0" memberValueDatatype="20" unbalanced="0"/>
    <cacheHierarchy uniqueName="[Dim_Products].[ProductID]" caption="ProductID" attribute="1" defaultMemberUniqueName="[Dim_Products].[ProductID].[All]" allUniqueName="[Dim_Products].[ProductID].[All]" dimensionUniqueName="[Dim_Products]" displayFolder="" count="0" memberValueDatatype="20" unbalanced="0"/>
    <cacheHierarchy uniqueName="[Dim_Products].[ProductType]" caption="ProductType" attribute="1" defaultMemberUniqueName="[Dim_Products].[ProductType].[All]" allUniqueName="[Dim_Products].[ProductType].[All]" dimensionUniqueName="[Dim_Products]" displayFolder="" count="2" memberValueDatatype="130" unbalanced="0"/>
    <cacheHierarchy uniqueName="[Dim_Products].[TermRangeMonths]" caption="TermRangeMonths" attribute="1" defaultMemberUniqueName="[Dim_Products].[TermRangeMonths].[All]" allUniqueName="[Dim_Products].[TermRangeMonths].[All]" dimensionUniqueName="[Dim_Products]" displayFolder="" count="0" memberValueDatatype="130" unbalanced="0"/>
    <cacheHierarchy uniqueName="[Dim_Products].[TypicalRateRange]" caption="TypicalRateRange" attribute="1" defaultMemberUniqueName="[Dim_Products].[TypicalRateRange].[All]" allUniqueName="[Dim_Products].[TypicalRateRange].[All]" dimensionUniqueName="[Dim_Products]" displayFolder="" count="0" memberValueDatatype="130" unbalanced="0"/>
    <cacheHierarchy uniqueName="[Dim_Products1].[ProductID]" caption="ProductID" attribute="1" defaultMemberUniqueName="[Dim_Products1].[ProductID].[All]" allUniqueName="[Dim_Products1].[ProductID].[All]" dimensionUniqueName="[Dim_Products1]" displayFolder="" count="0" memberValueDatatype="20" unbalanced="0"/>
    <cacheHierarchy uniqueName="[Dim_Products1].[ProductType]" caption="ProductType" attribute="1" defaultMemberUniqueName="[Dim_Products1].[ProductType].[All]" allUniqueName="[Dim_Products1].[ProductType].[All]" dimensionUniqueName="[Dim_Products1]" displayFolder="" count="0" memberValueDatatype="130" unbalanced="0"/>
    <cacheHierarchy uniqueName="[Dim_Products1].[TermRangeMonths]" caption="TermRangeMonths" attribute="1" defaultMemberUniqueName="[Dim_Products1].[TermRangeMonths].[All]" allUniqueName="[Dim_Products1].[TermRangeMonths].[All]" dimensionUniqueName="[Dim_Products1]" displayFolder="" count="0" memberValueDatatype="130" unbalanced="0"/>
    <cacheHierarchy uniqueName="[Dim_Products1].[TypicalRateRange]" caption="TypicalRateRange" attribute="1" defaultMemberUniqueName="[Dim_Products1].[TypicalRateRange].[All]" allUniqueName="[Dim_Products1].[TypicalRateRange].[All]" dimensionUniqueName="[Dim_Products1]" displayFolder="" count="0" memberValueDatatype="130" unbalanced="0"/>
    <cacheHierarchy uniqueName="[Fact_Loans].[CustomerID]" caption="CustomerID" attribute="1" defaultMemberUniqueName="[Fact_Loans].[CustomerID].[All]" allUniqueName="[Fact_Loans].[CustomerID].[All]" dimensionUniqueName="[Fact_Loans]" displayFolder="" count="0" memberValueDatatype="20" unbalanced="0"/>
    <cacheHierarchy uniqueName="[Fact_Loans].[LoanID]" caption="LoanID" attribute="1" defaultMemberUniqueName="[Fact_Loans].[LoanID].[All]" allUniqueName="[Fact_Loans].[LoanID].[All]" dimensionUniqueName="[Fact_Loans]" displayFolder="" count="0" memberValueDatatype="130" unbalanced="0"/>
    <cacheHierarchy uniqueName="[Fact_Loans].[BranchID]" caption="BranchID" attribute="1" defaultMemberUniqueName="[Fact_Loans].[BranchID].[All]" allUniqueName="[Fact_Loans].[BranchID].[All]" dimensionUniqueName="[Fact_Loans]" displayFolder="" count="0" memberValueDatatype="130" unbalanced="0"/>
    <cacheHierarchy uniqueName="[Fact_Loans].[OfficerID]" caption="OfficerID" attribute="1" defaultMemberUniqueName="[Fact_Loans].[OfficerID].[All]" allUniqueName="[Fact_Loans].[OfficerID].[All]" dimensionUniqueName="[Fact_Loans]" displayFolder="" count="0" memberValueDatatype="130" unbalanced="0"/>
    <cacheHierarchy uniqueName="[Fact_Loans].[ProductID]" caption="ProductID" attribute="1" defaultMemberUniqueName="[Fact_Loans].[ProductID].[All]" allUniqueName="[Fact_Loans].[ProductID].[All]" dimensionUniqueName="[Fact_Loans]" displayFolder="" count="0" memberValueDatatype="20" unbalanced="0"/>
    <cacheHierarchy uniqueName="[Fact_Loans].[MonthlyIncome]" caption="MonthlyIncome" attribute="1" defaultMemberUniqueName="[Fact_Loans].[MonthlyIncome].[All]" allUniqueName="[Fact_Loans].[MonthlyIncome].[All]" dimensionUniqueName="[Fact_Loans]" displayFolder="" count="0" memberValueDatatype="5" unbalanced="0"/>
    <cacheHierarchy uniqueName="[Fact_Loans].[LoanAmount]" caption="LoanAmount" attribute="1" defaultMemberUniqueName="[Fact_Loans].[LoanAmount].[All]" allUniqueName="[Fact_Loans].[LoanAmount].[All]" dimensionUniqueName="[Fact_Loans]" displayFolder="" count="0" memberValueDatatype="5" unbalanced="0"/>
    <cacheHierarchy uniqueName="[Fact_Loans].[MonthlyInstallment]" caption="MonthlyInstallment" attribute="1" defaultMemberUniqueName="[Fact_Loans].[MonthlyInstallment].[All]" allUniqueName="[Fact_Loans].[MonthlyInstallment].[All]" dimensionUniqueName="[Fact_Loans]" displayFolder="" count="0" memberValueDatatype="5" unbalanced="0"/>
    <cacheHierarchy uniqueName="[Fact_Loans].[InterestRate]" caption="InterestRate" attribute="1" defaultMemberUniqueName="[Fact_Loans].[InterestRate].[All]" allUniqueName="[Fact_Loans].[InterestRate].[All]" dimensionUniqueName="[Fact_Loans]" displayFolder="" count="0" memberValueDatatype="5" unbalanced="0"/>
    <cacheHierarchy uniqueName="[Fact_Loans].[CreditScore]" caption="CreditScore" attribute="1" defaultMemberUniqueName="[Fact_Loans].[CreditScore].[All]" allUniqueName="[Fact_Loans].[CreditScore].[All]" dimensionUniqueName="[Fact_Loans]" displayFolder="" count="0" memberValueDatatype="20" unbalanced="0"/>
    <cacheHierarchy uniqueName="[Fact_Loans].[TermMonths]" caption="TermMonths" attribute="1" defaultMemberUniqueName="[Fact_Loans].[TermMonths].[All]" allUniqueName="[Fact_Loans].[TermMonths].[All]" dimensionUniqueName="[Fact_Loans]" displayFolder="" count="0" memberValueDatatype="20" unbalanced="0"/>
    <cacheHierarchy uniqueName="[Fact_Loans].[DisbursedDate]" caption="DisbursedDate" attribute="1" time="1" defaultMemberUniqueName="[Fact_Loans].[DisbursedDate].[All]" allUniqueName="[Fact_Loans].[DisbursedDate].[All]" dimensionUniqueName="[Fact_Loans]" displayFolder="" count="0" memberValueDatatype="7" unbalanced="0"/>
    <cacheHierarchy uniqueName="[Fact_Loans].[DTI]" caption="DTI" attribute="1" defaultMemberUniqueName="[Fact_Loans].[DTI].[All]" allUniqueName="[Fact_Loans].[DTI].[All]" dimensionUniqueName="[Fact_Loans]" displayFolder="" count="0" memberValueDatatype="5" unbalanced="0"/>
    <cacheHierarchy uniqueName="[Fact_Loans].[DTIBand]" caption="DTIBand" attribute="1" defaultMemberUniqueName="[Fact_Loans].[DTIBand].[All]" allUniqueName="[Fact_Loans].[DTIBand].[All]" dimensionUniqueName="[Fact_Loans]" displayFolder="" count="0" memberValueDatatype="130" unbalanced="0"/>
    <cacheHierarchy uniqueName="[Fact_Loans].[MissedPaymentCount]" caption="MissedPaymentCount" attribute="1" defaultMemberUniqueName="[Fact_Loans].[MissedPaymentCount].[All]" allUniqueName="[Fact_Loans].[MissedPaymentCount].[All]" dimensionUniqueName="[Fact_Loans]" displayFolder="" count="0" memberValueDatatype="20" unbalanced="0"/>
    <cacheHierarchy uniqueName="[Fact_Loans].[IsDefaulted]" caption="IsDefaulted" attribute="1" defaultMemberUniqueName="[Fact_Loans].[IsDefaulted].[All]" allUniqueName="[Fact_Loans].[IsDefaulted].[All]" dimensionUniqueName="[Fact_Loans]" displayFolder="" count="0" memberValueDatatype="20" unbalanced="0"/>
    <cacheHierarchy uniqueName="[Fact_Loans].[IsFPD]" caption="IsFPD" attribute="1" defaultMemberUniqueName="[Fact_Loans].[IsFPD].[All]" allUniqueName="[Fact_Loans].[IsFPD].[All]" dimensionUniqueName="[Fact_Loans]" displayFolder="" count="0" memberValueDatatype="20" unbalanced="0"/>
    <cacheHierarchy uniqueName="[Fact_Loans].[CreditScoreBand]" caption="CreditScoreBand" attribute="1" defaultMemberUniqueName="[Fact_Loans].[CreditScoreBand].[All]" allUniqueName="[Fact_Loans].[CreditScoreBand].[All]" dimensionUniqueName="[Fact_Loans]" displayFolder="" count="0" memberValueDatatype="130" unbalanced="0"/>
    <cacheHierarchy uniqueName="[Fact_Repayment].[LoanID]" caption="LoanID" attribute="1" defaultMemberUniqueName="[Fact_Repayment].[LoanID].[All]" allUniqueName="[Fact_Repayment].[LoanID].[All]" dimensionUniqueName="[Fact_Repayment]" displayFolder="" count="0" memberValueDatatype="130" unbalanced="0"/>
    <cacheHierarchy uniqueName="[Fact_Repayment].[PaymentMonth]" caption="PaymentMonth" attribute="1" defaultMemberUniqueName="[Fact_Repayment].[PaymentMonth].[All]" allUniqueName="[Fact_Repayment].[PaymentMonth].[All]" dimensionUniqueName="[Fact_Repayment]" displayFolder="" count="0" memberValueDatatype="20" unbalanced="0"/>
    <cacheHierarchy uniqueName="[Fact_Repayment].[ScheduledAmount]" caption="ScheduledAmount" attribute="1" defaultMemberUniqueName="[Fact_Repayment].[ScheduledAmount].[All]" allUniqueName="[Fact_Repayment].[ScheduledAmount].[All]" dimensionUniqueName="[Fact_Repayment]" displayFolder="" count="0" memberValueDatatype="5" unbalanced="0"/>
    <cacheHierarchy uniqueName="[Fact_Repayment].[AmountPaid]" caption="AmountPaid" attribute="1" defaultMemberUniqueName="[Fact_Repayment].[AmountPaid].[All]" allUniqueName="[Fact_Repayment].[AmountPaid].[All]" dimensionUniqueName="[Fact_Repayment]" displayFolder="" count="0" memberValueDatatype="5" unbalanced="0"/>
    <cacheHierarchy uniqueName="[Fact_Repayment].[PaymentStatus]" caption="PaymentStatus" attribute="1" defaultMemberUniqueName="[Fact_Repayment].[PaymentStatus].[All]" allUniqueName="[Fact_Repayment].[PaymentStatus].[All]" dimensionUniqueName="[Fact_Repayment]" displayFolder="" count="0" memberValueDatatype="130" unbalanced="0"/>
    <cacheHierarchy uniqueName="[Measures].[Sum of MonthlyIncome]" caption="Sum of MonthlyIncome" measure="1" displayFolder="" measureGroup="Dim_Customers" count="0">
      <extLst>
        <ext xmlns:x15="http://schemas.microsoft.com/office/spreadsheetml/2010/11/main" uri="{B97F6D7D-B522-45F9-BDA1-12C45D357490}">
          <x15:cacheHierarchy aggregatedColumn="21"/>
        </ext>
      </extLst>
    </cacheHierarchy>
    <cacheHierarchy uniqueName="[Measures].[Average of MonthlyIncome]" caption="Average of MonthlyIncome" measure="1" displayFolder="" measureGroup="Dim_Customers" count="0">
      <extLst>
        <ext xmlns:x15="http://schemas.microsoft.com/office/spreadsheetml/2010/11/main" uri="{B97F6D7D-B522-45F9-BDA1-12C45D357490}">
          <x15:cacheHierarchy aggregatedColumn="21"/>
        </ext>
      </extLst>
    </cacheHierarchy>
    <cacheHierarchy uniqueName="[Measures].[Sum of MonthNumber]" caption="Sum of MonthNumber" measure="1" displayFolder="" measureGroup="Dim_Calendar" count="0">
      <extLst>
        <ext xmlns:x15="http://schemas.microsoft.com/office/spreadsheetml/2010/11/main" uri="{B97F6D7D-B522-45F9-BDA1-12C45D357490}">
          <x15:cacheHierarchy aggregatedColumn="9"/>
        </ext>
      </extLst>
    </cacheHierarchy>
    <cacheHierarchy uniqueName="[Measures].[Total Loans]" caption="Total Loans" measure="1" displayFolder="" measureGroup="_Analysis" count="0"/>
    <cacheHierarchy uniqueName="[Measures].[Total Portfolio Value]" caption="Total Portfolio Value" measure="1" displayFolder="" measureGroup="_Analysis" count="0"/>
    <cacheHierarchy uniqueName="[Measures].[Total Defaulted Loans]" caption="Total Defaulted Loans" measure="1" displayFolder="" measureGroup="_Analysis" count="0"/>
    <cacheHierarchy uniqueName="[Measures].[Overall Default Rate]" caption="Overall Default Rate" measure="1" displayFolder="" measureGroup="_Analysis" count="0"/>
    <cacheHierarchy uniqueName="[Measures].[Portfolio value at risk]" caption="Portfolio value at risk" measure="1" displayFolder="" measureGroup="_Analysis" count="0"/>
    <cacheHierarchy uniqueName="[Measures].[% of portfolio at risk]" caption="% of portfolio at risk" measure="1" displayFolder="" measureGroup="_Analysis" count="0"/>
    <cacheHierarchy uniqueName="[Measures].[Total FPD Loans]" caption="Total FPD Loans" measure="1" displayFolder="" measureGroup="_Analysis" count="0"/>
    <cacheHierarchy uniqueName="[Measures].[Overall FPD]" caption="Overall FPD" measure="1" displayFolder="" measureGroup="_Analysis" count="0"/>
    <cacheHierarchy uniqueName="[Measures].[Immediate Defaults]" caption="Immediate Defaults" measure="1" displayFolder="" measureGroup="_Analysis" count="0"/>
    <cacheHierarchy uniqueName="[Measures].[Gradual Defaults]" caption="Gradual Defaults" measure="1" displayFolder="" measureGroup="_Analysis" count="0"/>
    <cacheHierarchy uniqueName="[Measures].[% of Immediate Defaults]" caption="% of Immediate Defaults" measure="1" displayFolder="" measureGroup="_Analysis" count="0"/>
    <cacheHierarchy uniqueName="[Measures].[% of Gradual Defaults]" caption="% of Gradual Defaults" measure="1" displayFolder="" measureGroup="_Analysis" count="0"/>
    <cacheHierarchy uniqueName="[Measures].[Total Scheduled Repayments]" caption="Total Scheduled Repayments" measure="1" displayFolder="" measureGroup="_Analysis" count="0"/>
    <cacheHierarchy uniqueName="[Measures].[Total Collected]" caption="Total Collected" measure="1" displayFolder="" measureGroup="_Analysis" count="0"/>
    <cacheHierarchy uniqueName="[Measures].[Collection Rate]" caption="Collection Rate" measure="1" displayFolder="" measureGroup="_Analysis" count="0"/>
    <cacheHierarchy uniqueName="[Measures].[Repayment Shortfall]" caption="Repayment Shortfall" measure="1" displayFolder="" measureGroup="_Analysis" count="0"/>
    <cacheHierarchy uniqueName="[Measures].[Average DTI]" caption="Average DTI" measure="1" displayFolder="" measureGroup="_Analysis" count="0"/>
    <cacheHierarchy uniqueName="[Measures].[Average Loan Amount ]" caption="Average Loan Amount " measure="1" displayFolder="" measureGroup="_Analysis" count="0"/>
    <cacheHierarchy uniqueName="[Measures].[Average Credit Score]" caption="Average Credit Score" measure="1" displayFolder="" measureGroup="_Analysis" count="0"/>
    <cacheHierarchy uniqueName="[Measures].[Defaulted Average Credit Score]" caption="Defaulted Average Credit Score" measure="1" displayFolder="" measureGroup="_Analysis" count="0"/>
    <cacheHierarchy uniqueName="[Measures].[Not Defaulted Avg Credit Score]" caption="Not Defaulted Avg Credit Score" measure="1" displayFolder="" measureGroup="_Analysis" count="0"/>
    <cacheHierarchy uniqueName="[Measures].[Default Rate Reported]" caption="Default Rate Reported" measure="1" displayFolder="" measureGroup="_Analysis" count="0"/>
    <cacheHierarchy uniqueName="[Measures].[__XL_Count Fact_Loans]" caption="__XL_Count Fact_Loans" measure="1" displayFolder="" measureGroup="Fact_Loans" count="0" hidden="1"/>
    <cacheHierarchy uniqueName="[Measures].[__XL_Count Fact_Repayment]" caption="__XL_Count Fact_Repayment" measure="1" displayFolder="" measureGroup="Fact_Repayment" count="0" hidden="1"/>
    <cacheHierarchy uniqueName="[Measures].[__XL_Count Dim_Branch]" caption="__XL_Count Dim_Branch" measure="1" displayFolder="" measureGroup="Dim_Branch" count="0" hidden="1"/>
    <cacheHierarchy uniqueName="[Measures].[__XL_Count Dim_Calendar]" caption="__XL_Count Dim_Calendar" measure="1" displayFolder="" measureGroup="Dim_Calendar" count="0" hidden="1"/>
    <cacheHierarchy uniqueName="[Measures].[__XL_Count Dim_Officers]" caption="__XL_Count Dim_Officers" measure="1" displayFolder="" measureGroup="Dim_Officers" count="0" hidden="1"/>
    <cacheHierarchy uniqueName="[Measures].[__XL_Count Dim_Products]" caption="__XL_Count Dim_Products" measure="1" displayFolder="" measureGroup="Dim_Products" count="0" hidden="1"/>
    <cacheHierarchy uniqueName="[Measures].[__XL_Count Dim_Customers]" caption="__XL_Count Dim_Customers" measure="1" displayFolder="" measureGroup="Dim_Customers" count="0" hidden="1"/>
    <cacheHierarchy uniqueName="[Measures].[__XL_Count _Analysis]" caption="__XL_Count _Analysis" measure="1" displayFolder="" measureGroup="_Analysis" count="0" hidden="1"/>
    <cacheHierarchy uniqueName="[Measures].[__XL_Count Dim_Products1]" caption="__XL_Count Dim_Products1" measure="1" displayFolder="" measureGroup="Dim_Products1" count="0" hidden="1"/>
    <cacheHierarchy uniqueName="[Measures].[__XL_Count Dim_Branch1]" caption="__XL_Count Dim_Branch1" measure="1" displayFolder="" measureGroup="Dim_Branch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812214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01F72E-AAEF-4333-8EB0-6CB0DD406622}" name="PivotTable16" cacheId="1385" applyNumberFormats="0" applyBorderFormats="0" applyFontFormats="0" applyPatternFormats="0" applyAlignmentFormats="0" applyWidthHeightFormats="1" dataCaption="Values" tag="ce32a2c2-846f-4fe6-8372-578cbddaf7f6" updatedVersion="8" minRefreshableVersion="3" useAutoFormatting="1" subtotalHiddenItems="1" rowGrandTotals="0" colGrandTotals="0" itemPrintTitles="1" createdVersion="5" indent="0" outline="1" outlineData="1" multipleFieldFilters="0" chartFormat="15" rowHeaderCaption="DTI Bands">
  <location ref="G78:K84" firstHeaderRow="1" firstDataRow="2" firstDataCol="1"/>
  <pivotFields count="6">
    <pivotField axis="axisRow" allDrilled="1" subtotalTop="0" showAll="0" defaultSubtotal="0" defaultAttributeDrillState="1">
      <items count="5">
        <item x="0"/>
        <item x="2"/>
        <item x="1"/>
        <item x="3"/>
        <item x="4"/>
      </items>
    </pivotField>
    <pivotField axis="axisCol" allDrilled="1" subtotalTop="0" showAll="0" defaultSubtotal="0" defaultAttributeDrillState="1">
      <items count="4">
        <item x="1"/>
        <item x="2"/>
        <item x="0"/>
        <item x="3"/>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Fields count="1">
    <field x="1"/>
  </colFields>
  <colItems count="4">
    <i>
      <x/>
    </i>
    <i>
      <x v="1"/>
    </i>
    <i>
      <x v="2"/>
    </i>
    <i>
      <x v="3"/>
    </i>
  </colItems>
  <dataFields count="1">
    <dataField fld="3" subtotal="count" baseField="0" baseItem="0"/>
  </dataFields>
  <chartFormats count="4">
    <chartFormat chart="12" format="8" series="1">
      <pivotArea type="data" outline="0" fieldPosition="0">
        <references count="2">
          <reference field="4294967294" count="1" selected="0">
            <x v="0"/>
          </reference>
          <reference field="1" count="1" selected="0">
            <x v="0"/>
          </reference>
        </references>
      </pivotArea>
    </chartFormat>
    <chartFormat chart="12" format="9" series="1">
      <pivotArea type="data" outline="0" fieldPosition="0">
        <references count="2">
          <reference field="4294967294" count="1" selected="0">
            <x v="0"/>
          </reference>
          <reference field="1" count="1" selected="0">
            <x v="1"/>
          </reference>
        </references>
      </pivotArea>
    </chartFormat>
    <chartFormat chart="12" format="10" series="1">
      <pivotArea type="data" outline="0" fieldPosition="0">
        <references count="2">
          <reference field="4294967294" count="1" selected="0">
            <x v="0"/>
          </reference>
          <reference field="1" count="1" selected="0">
            <x v="2"/>
          </reference>
        </references>
      </pivotArea>
    </chartFormat>
    <chartFormat chart="12" format="11" series="1">
      <pivotArea type="data" outline="0" fieldPosition="0">
        <references count="2">
          <reference field="4294967294" count="1" selected="0">
            <x v="0"/>
          </reference>
          <reference field="1" count="1" selected="0">
            <x v="3"/>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aulted Avg Credit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4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activeTabTopLevelEntity name="[Fact_Loans]"/>
        <x15:activeTabTopLevelEntity name="[Dim_Products1]"/>
        <x15:activeTabTopLevelEntity name="[Dim_Products]"/>
        <x15:activeTabTopLevelEntity name="[Dim_Branch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882B94-1438-46D3-8318-23B89766F1E3}" name="PivotTable7" cacheId="1370" applyNumberFormats="0" applyBorderFormats="0" applyFontFormats="0" applyPatternFormats="0" applyAlignmentFormats="0" applyWidthHeightFormats="1" dataCaption="Values" tag="7b5cc6a2-fa97-4c1a-a12f-598b3e925727" updatedVersion="8" minRefreshableVersion="3" useAutoFormatting="1" subtotalHiddenItems="1" itemPrintTitles="1" createdVersion="5" indent="0" outline="1" outlineData="1" multipleFieldFilters="0">
  <location ref="B19:F20"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name="Defaulted Avg Credit Score" fld="3" subtotal="count" baseField="0" baseItem="3"/>
    <dataField fld="4" subtotal="count" baseField="0" baseItem="4" numFmtId="1"/>
  </dataFields>
  <formats count="1">
    <format dxfId="19">
      <pivotArea outline="0" collapsedLevelsAreSubtotals="1" fieldPosition="0">
        <references count="1">
          <reference field="4294967294" count="1" selected="0">
            <x v="0"/>
          </reference>
        </references>
      </pivotArea>
    </format>
  </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aulted Avg Credit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FFAAA0-4AFC-4B43-9F84-2748768F1E62}" name="PivotTable8" cacheId="1337" applyNumberFormats="0" applyBorderFormats="0" applyFontFormats="0" applyPatternFormats="0" applyAlignmentFormats="0" applyWidthHeightFormats="1" dataCaption="Values" tag="9740463d-d37d-45eb-9ce7-bf47cd6abdf3" updatedVersion="8" minRefreshableVersion="3" useAutoFormatting="1" subtotalHiddenItems="1" rowGrandTotals="0" colGrandTotals="0" itemPrintTitles="1" createdVersion="5" indent="0" outline="1" outlineData="1" multipleFieldFilters="0" chartFormat="12" rowHeaderCaption="DTI Bands">
  <location ref="B27:C31" firstHeaderRow="1"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1"/>
    </i>
    <i>
      <x v="2"/>
    </i>
    <i>
      <x/>
    </i>
    <i>
      <x v="3"/>
    </i>
  </rowItems>
  <colItems count="1">
    <i/>
  </colItems>
  <dataFields count="1">
    <dataField name="Total Loans"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aulted Avg Credit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Branch]"/>
        <x15:activeTabTopLevelEntity name="[Dim_Customers]"/>
        <x15:activeTabTopLevelEntity name="[_Analysis]"/>
        <x15:activeTabTopLevelEntity name="[Fact_Loans]"/>
        <x15:activeTabTopLevelEntity name="[Dim_Products1]"/>
        <x15:activeTabTopLevelEntity name="[Dim_Products]"/>
        <x15:activeTabTopLevelEntity name="[Dim_Branch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7AC376-54E8-40DD-865E-89C8A623A8C8}" name="PivotTable9" cacheId="1373" applyNumberFormats="0" applyBorderFormats="0" applyFontFormats="0" applyPatternFormats="0" applyAlignmentFormats="0" applyWidthHeightFormats="1" dataCaption="Values" tag="2da8341b-a8e3-41bf-ae4c-fabd54db07d9" updatedVersion="8" minRefreshableVersion="3" useAutoFormatting="1" subtotalHiddenItems="1" rowGrandTotals="0" colGrandTotals="0" itemPrintTitles="1" createdVersion="5" indent="0" outline="1" outlineData="1" multipleFieldFilters="0" chartFormat="7" rowHeaderCaption="DTI Bands">
  <location ref="F28:H32" firstHeaderRow="0" firstDataRow="1" firstDataCol="1"/>
  <pivotFields count="6">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3"/>
    </i>
    <i>
      <x/>
    </i>
    <i>
      <x v="2"/>
    </i>
    <i>
      <x v="1"/>
    </i>
  </rowItems>
  <colFields count="1">
    <field x="-2"/>
  </colFields>
  <colItems count="2">
    <i>
      <x/>
    </i>
    <i i="1">
      <x v="1"/>
    </i>
  </colItems>
  <dataFields count="2">
    <dataField fld="1" subtotal="count" baseField="0" baseItem="0"/>
    <dataField fld="2" subtotal="count" baseField="0" baseItem="0" numFmtId="168"/>
  </dataFields>
  <formats count="1">
    <format dxfId="20">
      <pivotArea outline="0" collapsedLevelsAreSubtotals="1" fieldPosition="0">
        <references count="1">
          <reference field="4294967294" count="1" selected="0">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aulted Avg Credit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activeTabTopLevelEntity name="[Fact_Loans]"/>
        <x15:activeTabTopLevelEntity name="[Dim_Products1]"/>
        <x15:activeTabTopLevelEntity name="[Dim_Products]"/>
        <x15:activeTabTopLevelEntity name="[Dim_Branch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E752C7-8F5B-480C-BEF9-FE8287CB39F1}" name="PivotTable6" cacheId="1367" applyNumberFormats="0" applyBorderFormats="0" applyFontFormats="0" applyPatternFormats="0" applyAlignmentFormats="0" applyWidthHeightFormats="1" dataCaption="Values" tag="d6d3435b-8b74-4a56-a288-7d607f6dd77a" updatedVersion="8" minRefreshableVersion="3" useAutoFormatting="1" subtotalHiddenItems="1" itemPrintTitles="1" createdVersion="5" indent="0" outline="1" outlineData="1" multipleFieldFilters="0">
  <location ref="B15:E16"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formats count="1">
    <format dxfId="21">
      <pivotArea outline="0" collapsedLevelsAreSubtotals="1" fieldPosition="0">
        <references count="1">
          <reference field="4294967294" count="1" selected="0">
            <x v="3"/>
          </reference>
        </references>
      </pivotArea>
    </format>
  </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E033E5-68EE-4A94-B6B5-FF7009BEAD2D}" name="PivotTable5" cacheId="1364" applyNumberFormats="0" applyBorderFormats="0" applyFontFormats="0" applyPatternFormats="0" applyAlignmentFormats="0" applyWidthHeightFormats="1" dataCaption="Values" tag="97e03569-8050-4cf6-852b-55aa836c044a" updatedVersion="8" minRefreshableVersion="3" useAutoFormatting="1" subtotalHiddenItems="1" itemPrintTitles="1" createdVersion="5" indent="0" outline="1" outlineData="1" multipleFieldFilters="0">
  <location ref="B11:G12"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D99A34-4512-4523-9187-77301FB881F6}" name="PivotTable1" cacheId="1340" applyNumberFormats="0" applyBorderFormats="0" applyFontFormats="0" applyPatternFormats="0" applyAlignmentFormats="0" applyWidthHeightFormats="1" dataCaption="Values" tag="b84187b1-b7b8-4bfc-8b6a-964769e813bd" updatedVersion="8" minRefreshableVersion="3" useAutoFormatting="1" subtotalHiddenItems="1" itemPrintTitles="1" createdVersion="5" indent="0" outline="1" outlineData="1" multipleFieldFilters="0">
  <location ref="B3:C4" firstHeaderRow="0" firstDataRow="1" firstDataCol="0"/>
  <pivotFields count="5">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71"/>
    <dataField fld="1" subtotal="count" baseField="0" baseItem="0" numFmtId="164"/>
  </dataFields>
  <formats count="4">
    <format dxfId="24">
      <pivotArea outline="0" collapsedLevelsAreSubtotals="1" fieldPosition="0">
        <references count="1">
          <reference field="4294967294" count="1" selected="0">
            <x v="1"/>
          </reference>
        </references>
      </pivotArea>
    </format>
    <format dxfId="23">
      <pivotArea outline="0" collapsedLevelsAreSubtotals="1" fieldPosition="0">
        <references count="1">
          <reference field="4294967294" count="1" selected="0">
            <x v="1"/>
          </reference>
        </references>
      </pivotArea>
    </format>
    <format dxfId="22">
      <pivotArea outline="0" collapsedLevelsAreSubtotals="1" fieldPosition="0">
        <references count="1">
          <reference field="4294967294" count="1" selected="0">
            <x v="0"/>
          </reference>
        </references>
      </pivotArea>
    </format>
    <format dxfId="11">
      <pivotArea outline="0" collapsedLevelsAreSubtotals="1" fieldPosition="0">
        <references count="1">
          <reference field="4294967294" count="1" selected="0">
            <x v="0"/>
          </reference>
        </references>
      </pivotArea>
    </format>
  </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activeTabTopLevelEntity name="[Dim_Products]"/>
        <x15:activeTabTopLevelEntity name="[Dim_Branch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DF8EB0-F483-495A-BAE4-26F1578FEA38}" name="PivotTable13" cacheId="1352" applyNumberFormats="0" applyBorderFormats="0" applyFontFormats="0" applyPatternFormats="0" applyAlignmentFormats="0" applyWidthHeightFormats="1" dataCaption="Values" tag="34d582fd-51c4-447d-b5e2-e62b5a0844fa" updatedVersion="8" minRefreshableVersion="3" useAutoFormatting="1" subtotalHiddenItems="1" rowGrandTotals="0" colGrandTotals="0" itemPrintTitles="1" createdVersion="5" indent="0" outline="1" outlineData="1" multipleFieldFilters="0" rowHeaderCaption="DTI Bands">
  <location ref="F52:I56" firstHeaderRow="0" firstDataRow="1" firstDataCol="1"/>
  <pivotFields count="7">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4"/>
  </rowFields>
  <rowItems count="4">
    <i>
      <x v="3"/>
    </i>
    <i>
      <x/>
    </i>
    <i>
      <x v="2"/>
    </i>
    <i>
      <x v="1"/>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aulted Avg Credit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activeTabTopLevelEntity name="[Fact_Loan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837EEA-4F99-40D6-83EC-FD4105AF1CA7}" name="PivotTable4" cacheId="1361" applyNumberFormats="0" applyBorderFormats="0" applyFontFormats="0" applyPatternFormats="0" applyAlignmentFormats="0" applyWidthHeightFormats="1" dataCaption="Values" tag="9ae5ad0e-2675-42d6-9176-c378b9a6692c" updatedVersion="8" minRefreshableVersion="3" useAutoFormatting="1" subtotalHiddenItems="1" itemPrintTitles="1" createdVersion="5" indent="0" outline="1" outlineData="1" multipleFieldFilters="0">
  <location ref="B7:E8"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numFmtId="10"/>
    <dataField fld="2" subtotal="count" baseField="0" baseItem="0"/>
    <dataField fld="3" subtotal="count" baseField="0" baseItem="0"/>
  </dataFields>
  <formats count="3">
    <format dxfId="27">
      <pivotArea outline="0" collapsedLevelsAreSubtotals="1" fieldPosition="0">
        <references count="1">
          <reference field="4294967294" count="1" selected="0">
            <x v="1"/>
          </reference>
        </references>
      </pivotArea>
    </format>
    <format dxfId="26">
      <pivotArea outline="0" collapsedLevelsAreSubtotals="1" fieldPosition="0">
        <references count="1">
          <reference field="4294967294" count="1" selected="0">
            <x v="2"/>
          </reference>
        </references>
      </pivotArea>
    </format>
    <format dxfId="25">
      <pivotArea outline="0" collapsedLevelsAreSubtotals="1" fieldPosition="0">
        <references count="1">
          <reference field="4294967294" count="1" selected="0">
            <x v="3"/>
          </reference>
        </references>
      </pivotArea>
    </format>
  </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806F75-3C96-4232-B633-ED983CB46AD6}" name="PivotTable15" cacheId="1358" applyNumberFormats="0" applyBorderFormats="0" applyFontFormats="0" applyPatternFormats="0" applyAlignmentFormats="0" applyWidthHeightFormats="1" dataCaption="Values" tag="ce32a2c2-846f-4fe6-8372-578cbddaf7f6" updatedVersion="8" minRefreshableVersion="3" useAutoFormatting="1" subtotalHiddenItems="1" rowGrandTotals="0" colGrandTotals="0" itemPrintTitles="1" createdVersion="5" indent="0" outline="1" outlineData="1" multipleFieldFilters="0" chartFormat="20" rowHeaderCaption="DTI Bands">
  <location ref="G68:K74" firstHeaderRow="1" firstDataRow="2" firstDataCol="1"/>
  <pivotFields count="7">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efaultSubtotal="0" defaultAttributeDrillState="1">
      <items count="5">
        <item x="0"/>
        <item x="2"/>
        <item x="1"/>
        <item x="3"/>
        <item x="4"/>
      </items>
    </pivotField>
    <pivotField axis="axisCol" allDrilled="1" subtotalTop="0" showAll="0" defaultSubtotal="0" defaultAttributeDrillState="1">
      <items count="4">
        <item x="1"/>
        <item x="2"/>
        <item x="0"/>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x v="4"/>
    </i>
  </rowItems>
  <colFields count="1">
    <field x="3"/>
  </colFields>
  <colItems count="4">
    <i>
      <x/>
    </i>
    <i>
      <x v="1"/>
    </i>
    <i>
      <x v="2"/>
    </i>
    <i>
      <x v="3"/>
    </i>
  </colItems>
  <dataFields count="1">
    <dataField fld="1" subtotal="count" baseField="0" baseItem="0"/>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aulted Avg Credit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4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activeTabTopLevelEntity name="[Fact_Loans]"/>
        <x15:activeTabTopLevelEntity name="[Dim_Products1]"/>
        <x15:activeTabTopLevelEntity name="[Dim_Products]"/>
        <x15:activeTabTopLevelEntity name="[Dim_Branch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654C24-34BD-4B94-BB5C-96FA6489340F}" name="PivotTable12" cacheId="1401" applyNumberFormats="0" applyBorderFormats="0" applyFontFormats="0" applyPatternFormats="0" applyAlignmentFormats="0" applyWidthHeightFormats="1" dataCaption="Values" tag="d63ae509-1712-4934-9422-aee4678155ff" updatedVersion="8" minRefreshableVersion="3" subtotalHiddenItems="1" rowGrandTotals="0" colGrandTotals="0" itemPrintTitles="1" createdVersion="5" indent="0" outline="1" outlineData="1" multipleFieldFilters="0" rowHeaderCaption="DTI Bands">
  <location ref="A52:D62" firstHeaderRow="0" firstDataRow="1" firstDataCol="1"/>
  <pivotFields count="6">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5"/>
  </rowFields>
  <rowItems count="10">
    <i>
      <x v="7"/>
    </i>
    <i>
      <x v="8"/>
    </i>
    <i>
      <x v="6"/>
    </i>
    <i>
      <x v="5"/>
    </i>
    <i>
      <x v="9"/>
    </i>
    <i>
      <x v="1"/>
    </i>
    <i>
      <x v="2"/>
    </i>
    <i>
      <x v="3"/>
    </i>
    <i>
      <x/>
    </i>
    <i>
      <x v="4"/>
    </i>
  </rowItems>
  <colFields count="1">
    <field x="-2"/>
  </colFields>
  <colItems count="3">
    <i>
      <x/>
    </i>
    <i i="1">
      <x v="1"/>
    </i>
    <i i="2">
      <x v="2"/>
    </i>
  </colItems>
  <dataFields count="3">
    <dataField fld="1" subtotal="count" baseField="0" baseItem="0"/>
    <dataField fld="2" subtotal="count" baseField="0" baseItem="0" numFmtId="168"/>
    <dataField fld="3" subtotal="count" baseField="0" baseItem="0"/>
  </dataFields>
  <formats count="1">
    <format dxfId="6">
      <pivotArea outline="0" collapsedLevelsAreSubtotals="1" fieldPosition="0">
        <references count="1">
          <reference field="4294967294" count="1" selected="0">
            <x v="1"/>
          </reference>
        </references>
      </pivotArea>
    </format>
  </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aulted Avg Credit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activeTabTopLevelEntity name="[Fact_Loans]"/>
        <x15:activeTabTopLevelEntity name="[Dim_Products]"/>
        <x15:activeTabTopLevelEntity name="[Dim_Branch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796886-6071-4B0C-B036-781BBCBC0407}" name="PivotTable10" cacheId="1343" applyNumberFormats="0" applyBorderFormats="0" applyFontFormats="0" applyPatternFormats="0" applyAlignmentFormats="0" applyWidthHeightFormats="1" dataCaption="Values" tag="7ff427a9-88a1-45a1-acc4-289f96d9a35a" updatedVersion="8" minRefreshableVersion="3" useAutoFormatting="1" subtotalHiddenItems="1" rowGrandTotals="0" colGrandTotals="0" itemPrintTitles="1" createdVersion="5" indent="0" outline="1" outlineData="1" multipleFieldFilters="0" rowHeaderCaption="DTI Bands">
  <location ref="A36:C40" firstHeaderRow="0" firstDataRow="1" firstDataCol="1"/>
  <pivotFields count="6">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3"/>
    </i>
    <i>
      <x/>
    </i>
    <i>
      <x v="2"/>
    </i>
    <i>
      <x v="1"/>
    </i>
  </rowItems>
  <colFields count="1">
    <field x="-2"/>
  </colFields>
  <colItems count="2">
    <i>
      <x/>
    </i>
    <i i="1">
      <x v="1"/>
    </i>
  </colItems>
  <dataFields count="2">
    <dataField fld="1" subtotal="count" baseField="0" baseItem="0"/>
    <dataField fld="2" subtotal="count" baseField="0" baseItem="0"/>
  </dataField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aulted Avg Credit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activeTabTopLevelEntity name="[Fact_Loa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5D87580-B022-4F23-A695-FF8C7C38181E}" name="PivotTable11" cacheId="1346" applyNumberFormats="0" applyBorderFormats="0" applyFontFormats="0" applyPatternFormats="0" applyAlignmentFormats="0" applyWidthHeightFormats="1" dataCaption="Values" tag="8c77e47b-dc34-438a-ad04-9aaac3d50cec" updatedVersion="8" minRefreshableVersion="3" useAutoFormatting="1" subtotalHiddenItems="1" rowGrandTotals="0" colGrandTotals="0" itemPrintTitles="1" createdVersion="5" indent="0" outline="1" outlineData="1" multipleFieldFilters="0" rowHeaderCaption="DTI Bands">
  <location ref="F36:J46" firstHeaderRow="0" firstDataRow="1" firstDataCol="1"/>
  <pivotFields count="8">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6"/>
    </i>
    <i>
      <x v="8"/>
    </i>
    <i>
      <x v="7"/>
    </i>
    <i>
      <x v="2"/>
    </i>
    <i>
      <x v="1"/>
    </i>
    <i>
      <x v="9"/>
    </i>
    <i>
      <x v="3"/>
    </i>
    <i>
      <x v="4"/>
    </i>
    <i>
      <x v="5"/>
    </i>
    <i>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fld="4" subtotal="count" baseField="0" baseItem="0"/>
  </dataField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aulted Avg Credit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70">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activeTabTopLevelEntity name="[Fact_Loans]"/>
        <x15:activeTabTopLevelEntity name="[Dim_Officers]"/>
        <x15:activeTabTopLevelEntity name="[Dim_Products]"/>
        <x15:activeTabTopLevelEntity name="[Dim_Branch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5B327F3-63F6-44D9-B1AF-137B6F7F49B4}" name="PivotTable14" cacheId="1355" applyNumberFormats="0" applyBorderFormats="0" applyFontFormats="0" applyPatternFormats="0" applyAlignmentFormats="0" applyWidthHeightFormats="1" dataCaption="Values" tag="ad8d29ec-410d-466e-a59c-a0113727b060" updatedVersion="8" minRefreshableVersion="3" useAutoFormatting="1" subtotalHiddenItems="1" rowGrandTotals="0" colGrandTotals="0" itemPrintTitles="1" createdVersion="5" indent="0" outline="1" outlineData="1" multipleFieldFilters="0" rowHeaderCaption="DTI Bands">
  <location ref="A66:E77" firstHeaderRow="1" firstDataRow="2" firstDataCol="1"/>
  <pivotFields count="5">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4">
    <i>
      <x/>
    </i>
    <i>
      <x v="1"/>
    </i>
    <i>
      <x v="2"/>
    </i>
    <i>
      <x v="3"/>
    </i>
  </colItems>
  <dataFields count="1">
    <dataField fld="1" subtotal="count" baseField="0" baseItem="0"/>
  </dataField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aulted Avg Credit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activeTabTopLevelEntity name="[Fact_Loans]"/>
        <x15:activeTabTopLevelEntity name="[Dim_Products]"/>
        <x15:activeTabTopLevelEntity name="[Dim_Branch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391BB3D-0529-44D6-BC2C-44B1E2272595}" name="PivotTable17" cacheId="1411" applyNumberFormats="0" applyBorderFormats="0" applyFontFormats="0" applyPatternFormats="0" applyAlignmentFormats="0" applyWidthHeightFormats="1" dataCaption="Values" tag="467a0c4a-8d3e-40ca-891d-3b46942f75a1" updatedVersion="8" minRefreshableVersion="3" subtotalHiddenItems="1" rowGrandTotals="0" colGrandTotals="0" itemPrintTitles="1" createdVersion="5" indent="0" outline="1" outlineData="1" multipleFieldFilters="0" chartFormat="1" rowHeaderCaption="Location">
  <location ref="R4:U14" firstHeaderRow="0" firstDataRow="1" firstDataCol="1"/>
  <pivotFields count="6">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5"/>
  </rowFields>
  <rowItems count="10">
    <i>
      <x v="7"/>
    </i>
    <i>
      <x v="8"/>
    </i>
    <i>
      <x v="6"/>
    </i>
    <i>
      <x v="5"/>
    </i>
    <i>
      <x v="9"/>
    </i>
    <i>
      <x v="1"/>
    </i>
    <i>
      <x v="2"/>
    </i>
    <i>
      <x v="3"/>
    </i>
    <i>
      <x/>
    </i>
    <i>
      <x v="4"/>
    </i>
  </rowItems>
  <colFields count="1">
    <field x="-2"/>
  </colFields>
  <colItems count="3">
    <i>
      <x/>
    </i>
    <i i="1">
      <x v="1"/>
    </i>
    <i i="2">
      <x v="2"/>
    </i>
  </colItems>
  <dataFields count="3">
    <dataField name=" Default %" fld="1" subtotal="count" baseField="5" baseItem="7"/>
    <dataField fld="2" subtotal="count" baseField="5" baseItem="7" numFmtId="168"/>
    <dataField fld="3" subtotal="count" baseField="0" baseItem="0"/>
  </dataFields>
  <formats count="3">
    <format dxfId="7">
      <pivotArea outline="0" collapsedLevelsAreSubtotals="1" fieldPosition="0">
        <references count="1">
          <reference field="4294967294" count="1" selected="0">
            <x v="1"/>
          </reference>
        </references>
      </pivotArea>
    </format>
    <format dxfId="1">
      <pivotArea field="5" type="button" dataOnly="0" labelOnly="1" outline="0" axis="axisRow" fieldPosition="0"/>
    </format>
    <format dxfId="0">
      <pivotArea dataOnly="0" labelOnly="1" outline="0" fieldPosition="0">
        <references count="1">
          <reference field="4294967294" count="3">
            <x v="0"/>
            <x v="1"/>
            <x v="2"/>
          </reference>
        </references>
      </pivotArea>
    </format>
  </formats>
  <conditionalFormats count="2">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caption=" Default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aulted Avg Credit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activeTabTopLevelEntity name="[Fact_Loans]"/>
        <x15:activeTabTopLevelEntity name="[Dim_Products]"/>
        <x15:activeTabTopLevelEntity name="[Dim_Branch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EDED3F0-18E0-497D-8C63-A06298E13AE0}" name="PivotTable1" cacheId="1376" applyNumberFormats="0" applyBorderFormats="0" applyFontFormats="0" applyPatternFormats="0" applyAlignmentFormats="0" applyWidthHeightFormats="1" dataCaption="Values" tag="97e03569-8050-4cf6-852b-55aa836c044a" updatedVersion="8" minRefreshableVersion="3" useAutoFormatting="1" subtotalHiddenItems="1" itemPrintTitles="1" createdVersion="5" indent="0" outline="1" outlineData="1" multipleFieldFilters="0" chartFormat="6">
  <location ref="D5:E18" firstHeaderRow="1" firstDataRow="1" firstDataCol="1"/>
  <pivotFields count="5">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activeTabTopLevelEntity name="[Di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BDF3783-5C1D-4164-A817-DC68F6D3C256}" name="PivotTable3" cacheId="1379" applyNumberFormats="0" applyBorderFormats="0" applyFontFormats="0" applyPatternFormats="0" applyAlignmentFormats="0" applyWidthHeightFormats="1" dataCaption="Values" tag="a8a79340-69e6-4ec5-98ac-0b13b9b109b1" updatedVersion="8" minRefreshableVersion="3" useAutoFormatting="1" subtotalHiddenItems="1" rowGrandTotals="0" colGrandTotals="0" itemPrintTitles="1" createdVersion="5" indent="0" outline="1" outlineData="1" multipleFieldFilters="0" rowHeaderCaption="Officers">
  <location ref="H4:L14" firstHeaderRow="0" firstDataRow="1" firstDataCol="1"/>
  <pivotFields count="8">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6"/>
    </i>
    <i>
      <x v="8"/>
    </i>
    <i>
      <x v="7"/>
    </i>
    <i>
      <x v="2"/>
    </i>
    <i>
      <x v="1"/>
    </i>
    <i>
      <x v="9"/>
    </i>
    <i>
      <x v="3"/>
    </i>
    <i>
      <x v="4"/>
    </i>
    <i>
      <x v="5"/>
    </i>
    <i>
      <x/>
    </i>
  </rowItems>
  <colFields count="1">
    <field x="-2"/>
  </colFields>
  <colItems count="4">
    <i>
      <x/>
    </i>
    <i i="1">
      <x v="1"/>
    </i>
    <i i="2">
      <x v="2"/>
    </i>
    <i i="3">
      <x v="3"/>
    </i>
  </colItems>
  <dataFields count="4">
    <dataField name="Immediate Defaults" fld="1" subtotal="count" baseField="0" baseItem="0"/>
    <dataField name="Gradual Defaults" fld="2" subtotal="count" baseField="0" baseItem="0"/>
    <dataField fld="3" subtotal="count" baseField="0" baseItem="0"/>
    <dataField fld="4" subtotal="count" baseField="0" baseItem="0"/>
  </dataFields>
  <formats count="4">
    <format dxfId="18">
      <pivotArea outline="0" collapsedLevelsAreSubtotals="1" fieldPosition="0"/>
    </format>
    <format dxfId="17">
      <pivotArea dataOnly="0" labelOnly="1" fieldPosition="0">
        <references count="1">
          <reference field="0" count="0"/>
        </references>
      </pivotArea>
    </format>
    <format dxfId="16">
      <pivotArea field="0" type="button" dataOnly="0" labelOnly="1" outline="0" axis="axisRow" fieldPosition="0"/>
    </format>
    <format dxfId="15">
      <pivotArea dataOnly="0" labelOnly="1" outline="0" fieldPosition="0">
        <references count="1">
          <reference field="4294967294" count="4">
            <x v="0"/>
            <x v="1"/>
            <x v="2"/>
            <x v="3"/>
          </reference>
        </references>
      </pivotArea>
    </format>
  </formats>
  <conditionalFormats count="4">
    <conditionalFormat priority="8">
      <pivotAreas count="1">
        <pivotArea type="data" outline="0" collapsedLevelsAreSubtotals="1" fieldPosition="0">
          <references count="1">
            <reference field="4294967294" count="1" selected="0">
              <x v="3"/>
            </reference>
          </references>
        </pivotArea>
      </pivotAreas>
    </conditionalFormat>
    <conditionalFormat priority="9">
      <pivotAreas count="1">
        <pivotArea type="data" outline="0" collapsedLevelsAreSubtotals="1" fieldPosition="0">
          <references count="1">
            <reference field="4294967294" count="1" selected="0">
              <x v="2"/>
            </reference>
          </references>
        </pivotArea>
      </pivotAreas>
    </conditionalFormat>
    <conditionalFormat priority="10">
      <pivotAreas count="1">
        <pivotArea type="data" outline="0" collapsedLevelsAreSubtotals="1" fieldPosition="0">
          <references count="1">
            <reference field="4294967294" count="1" selected="0">
              <x v="1"/>
            </reference>
          </references>
        </pivotArea>
      </pivotAreas>
    </conditionalFormat>
    <conditionalFormat priority="11">
      <pivotAreas count="1">
        <pivotArea type="data" outline="0" collapsedLevelsAreSubtotals="1" fieldPosition="0">
          <references count="1">
            <reference field="4294967294" count="1" selected="0">
              <x v="0"/>
            </reference>
          </references>
        </pivotArea>
      </pivotAreas>
    </conditionalFormat>
  </conditionalFormats>
  <pivotHierarchies count="9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Products1].[ProductType].&amp;[Mortgag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Income"/>
    <pivotHierarchy dragToData="1"/>
    <pivotHierarchy dragToRow="0" dragToCol="0" dragToPage="0" dragToData="1" caption="Total Loa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Immediate Defaults"/>
    <pivotHierarchy dragToRow="0" dragToCol="0" dragToPage="0" dragToData="1" caption="Gradual Defaul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Defaulted Avg Credit 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70">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Branch]"/>
        <x15:activeTabTopLevelEntity name="[Dim_Customers]"/>
        <x15:activeTabTopLevelEntity name="[_Analysis]"/>
        <x15:activeTabTopLevelEntity name="[Fact_Loans]"/>
        <x15:activeTabTopLevelEntity name="[Dim_Officers]"/>
        <x15:activeTabTopLevelEntity name="[Dim_Products]"/>
        <x15:activeTabTopLevelEntity name="[Dim_Branch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1" xr10:uid="{39C7D0F8-9F68-40D7-B29B-77CF65235D16}" sourceName="[Dim_Products].[ProductType]">
  <pivotTables>
    <pivotTable tabId="11" name="PivotTable8"/>
    <pivotTable tabId="11" name="PivotTable1"/>
    <pivotTable tabId="11" name="PivotTable10"/>
    <pivotTable tabId="11" name="PivotTable11"/>
    <pivotTable tabId="11" name="PivotTable12"/>
    <pivotTable tabId="11" name="PivotTable13"/>
    <pivotTable tabId="11" name="PivotTable14"/>
    <pivotTable tabId="11" name="PivotTable15"/>
    <pivotTable tabId="11" name="PivotTable4"/>
    <pivotTable tabId="11" name="PivotTable5"/>
    <pivotTable tabId="11" name="PivotTable6"/>
    <pivotTable tabId="11" name="PivotTable7"/>
    <pivotTable tabId="11" name="PivotTable9"/>
    <pivotTable tabId="15" name="PivotTable1"/>
    <pivotTable tabId="15" name="PivotTable3"/>
    <pivotTable tabId="11" name="PivotTable16"/>
    <pivotTable tabId="15" name="PivotTable17"/>
  </pivotTables>
  <data>
    <olap pivotCacheId="281221498">
      <levels count="2">
        <level uniqueName="[Dim_Products].[ProductType].[(All)]" sourceCaption="(All)" count="0"/>
        <level uniqueName="[Dim_Products].[ProductType].[ProductType]" sourceCaption="ProductType" count="4">
          <ranges>
            <range startItem="0">
              <i n="[Dim_Products].[ProductType].&amp;[Auto]" c="Auto"/>
              <i n="[Dim_Products].[ProductType].&amp;[Mortgage]" c="Mortgage"/>
              <i n="[Dim_Products].[ProductType].&amp;[Personal]" c="Personal"/>
              <i n="[Dim_Products].[ProductType].&amp;[SME]" c="SME"/>
            </range>
          </ranges>
        </level>
      </levels>
      <selections count="1">
        <selection n="[Dim_Products].[Product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1D96F3E-605E-44DA-B6E7-C6FF77D8DA84}" sourceName="[Dim_Branch1].[Region]">
  <pivotTables>
    <pivotTable tabId="11" name="PivotTable8"/>
    <pivotTable tabId="11" name="PivotTable1"/>
    <pivotTable tabId="11" name="PivotTable10"/>
    <pivotTable tabId="11" name="PivotTable11"/>
    <pivotTable tabId="11" name="PivotTable12"/>
    <pivotTable tabId="11" name="PivotTable13"/>
    <pivotTable tabId="11" name="PivotTable14"/>
    <pivotTable tabId="11" name="PivotTable15"/>
    <pivotTable tabId="11" name="PivotTable4"/>
    <pivotTable tabId="11" name="PivotTable5"/>
    <pivotTable tabId="11" name="PivotTable6"/>
    <pivotTable tabId="11" name="PivotTable7"/>
    <pivotTable tabId="11" name="PivotTable9"/>
    <pivotTable tabId="15" name="PivotTable1"/>
    <pivotTable tabId="15" name="PivotTable3"/>
    <pivotTable tabId="11" name="PivotTable16"/>
    <pivotTable tabId="15" name="PivotTable17"/>
  </pivotTables>
  <data>
    <olap pivotCacheId="281221498">
      <levels count="2">
        <level uniqueName="[Dim_Branch1].[Region].[(All)]" sourceCaption="(All)" count="0"/>
        <level uniqueName="[Dim_Branch1].[Region].[Region]" sourceCaption="Region" count="10">
          <ranges>
            <range startItem="0">
              <i n="[Dim_Branch1].[Region].&amp;[Birmingham]" c="Birmingham"/>
              <i n="[Dim_Branch1].[Region].&amp;[Bristol]" c="Bristol"/>
              <i n="[Dim_Branch1].[Region].&amp;[Edinburgh]" c="Edinburgh"/>
              <i n="[Dim_Branch1].[Region].&amp;[Glasgow]" c="Glasgow"/>
              <i n="[Dim_Branch1].[Region].&amp;[Leeds]" c="Leeds"/>
              <i n="[Dim_Branch1].[Region].&amp;[Liverpool]" c="Liverpool"/>
              <i n="[Dim_Branch1].[Region].&amp;[London]" c="London"/>
              <i n="[Dim_Branch1].[Region].&amp;[Manchester]" c="Manchester"/>
              <i n="[Dim_Branch1].[Region].&amp;[Newcastle]" c="Newcastle"/>
              <i n="[Dim_Branch1].[Region].&amp;[Sheffield]" c="Sheffield"/>
            </range>
          </ranges>
        </level>
      </levels>
      <selections count="1">
        <selection n="[Dim_Branch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Type 1" xr10:uid="{2CFCBC83-0025-4463-9756-4481B5397204}" cache="Slicer_ProductType1" caption="ProductType" level="1" style="SlicerStyleLight1 2" rowHeight="241300"/>
  <slicer name="Region 1" xr10:uid="{719182ED-EF7C-48F5-B054-653DBD896D33}" cache="Slicer_Region1" caption="Region" startItem="5" level="1"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D1A9EED-D72A-4519-BB36-82A34095273E}">
  <we:reference id="wa200005502" version="1.0.0.13" store="en-US" storeType="OMEX"/>
  <we:alternateReferences>
    <we:reference id="wa200005502" version="1.0.0.13" store="wa200005502" storeType="OMEX"/>
  </we:alternateReferences>
  <we:properties>
    <we:property name="docId" value="&quot;np2nY8zJ2k6aQGdq_r-5m&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E9D1F-15BF-45F0-BD50-612765A7FE0E}">
  <dimension ref="A1:Q84"/>
  <sheetViews>
    <sheetView topLeftCell="A46" zoomScale="89" zoomScaleNormal="53" workbookViewId="0">
      <selection activeCell="A52" sqref="A52"/>
    </sheetView>
  </sheetViews>
  <sheetFormatPr defaultRowHeight="14.5" x14ac:dyDescent="0.35"/>
  <cols>
    <col min="1" max="1" width="17.81640625" bestFit="1" customWidth="1"/>
    <col min="2" max="2" width="25.26953125" bestFit="1" customWidth="1"/>
    <col min="3" max="3" width="20.7265625" bestFit="1" customWidth="1"/>
    <col min="4" max="4" width="19.26953125" bestFit="1" customWidth="1"/>
    <col min="5" max="5" width="24.453125" bestFit="1" customWidth="1"/>
    <col min="6" max="6" width="12.7265625" bestFit="1" customWidth="1"/>
    <col min="7" max="7" width="20.7265625" bestFit="1" customWidth="1"/>
    <col min="8" max="8" width="16.453125" bestFit="1" customWidth="1"/>
    <col min="9" max="9" width="9.6328125" bestFit="1" customWidth="1"/>
    <col min="10" max="10" width="15.08984375" bestFit="1" customWidth="1"/>
    <col min="11" max="11" width="8.453125" bestFit="1" customWidth="1"/>
    <col min="13" max="13" width="9.81640625" bestFit="1" customWidth="1"/>
  </cols>
  <sheetData>
    <row r="1" spans="1:17" x14ac:dyDescent="0.35">
      <c r="C1" s="3" t="s">
        <v>29</v>
      </c>
      <c r="I1" s="9"/>
    </row>
    <row r="2" spans="1:17" x14ac:dyDescent="0.35">
      <c r="A2" s="3" t="s">
        <v>31</v>
      </c>
      <c r="I2" s="9"/>
    </row>
    <row r="3" spans="1:17" x14ac:dyDescent="0.35">
      <c r="B3" t="s">
        <v>30</v>
      </c>
      <c r="C3" t="s">
        <v>32</v>
      </c>
      <c r="I3" s="9"/>
    </row>
    <row r="4" spans="1:17" x14ac:dyDescent="0.35">
      <c r="B4" s="20">
        <v>20000</v>
      </c>
      <c r="C4" s="13">
        <v>548486400</v>
      </c>
      <c r="I4" s="9"/>
    </row>
    <row r="5" spans="1:17" x14ac:dyDescent="0.35">
      <c r="I5" s="9"/>
    </row>
    <row r="6" spans="1:17" x14ac:dyDescent="0.35">
      <c r="A6" s="3" t="s">
        <v>33</v>
      </c>
      <c r="I6" s="9"/>
    </row>
    <row r="7" spans="1:17" x14ac:dyDescent="0.35">
      <c r="B7" t="s">
        <v>34</v>
      </c>
      <c r="C7" t="s">
        <v>35</v>
      </c>
      <c r="D7" t="s">
        <v>36</v>
      </c>
      <c r="E7" t="s">
        <v>37</v>
      </c>
      <c r="I7" s="9"/>
    </row>
    <row r="8" spans="1:17" x14ac:dyDescent="0.35">
      <c r="B8" s="18">
        <v>2446</v>
      </c>
      <c r="C8" s="4">
        <v>0.12230000000000001</v>
      </c>
      <c r="D8" s="11">
        <v>87532900</v>
      </c>
      <c r="E8" s="12">
        <v>0.15958991872906966</v>
      </c>
      <c r="I8" s="9"/>
    </row>
    <row r="9" spans="1:17" x14ac:dyDescent="0.35">
      <c r="I9" s="9"/>
    </row>
    <row r="10" spans="1:17" x14ac:dyDescent="0.35">
      <c r="A10" s="3" t="s">
        <v>38</v>
      </c>
      <c r="I10" s="9"/>
      <c r="M10" t="s">
        <v>69</v>
      </c>
      <c r="N10" t="s">
        <v>70</v>
      </c>
    </row>
    <row r="11" spans="1:17" x14ac:dyDescent="0.35">
      <c r="B11" t="s">
        <v>39</v>
      </c>
      <c r="C11" t="s">
        <v>40</v>
      </c>
      <c r="D11" t="s">
        <v>41</v>
      </c>
      <c r="E11" t="s">
        <v>42</v>
      </c>
      <c r="F11" t="s">
        <v>43</v>
      </c>
      <c r="G11" t="s">
        <v>44</v>
      </c>
      <c r="I11" s="9"/>
      <c r="M11" s="6">
        <f>F12</f>
        <v>0.22853638593622241</v>
      </c>
      <c r="N11" s="6">
        <f>G12</f>
        <v>0.77146361406377761</v>
      </c>
    </row>
    <row r="12" spans="1:17" x14ac:dyDescent="0.35">
      <c r="B12" s="18">
        <v>1502</v>
      </c>
      <c r="C12" s="6">
        <v>7.51E-2</v>
      </c>
      <c r="D12" s="18">
        <v>559</v>
      </c>
      <c r="E12" s="18">
        <v>1887</v>
      </c>
      <c r="F12" s="6">
        <v>0.22853638593622241</v>
      </c>
      <c r="G12" s="6">
        <v>0.77146361406377761</v>
      </c>
      <c r="I12" s="9"/>
    </row>
    <row r="13" spans="1:17" x14ac:dyDescent="0.35">
      <c r="I13" s="9"/>
      <c r="Q13" t="str">
        <f ca="1">"Last Refresh | "&amp;TEXT(NOW(),"dd mmm yyyy • hh:mm AM/PM")</f>
        <v>Last Refresh | 21 Sep 2026 • 06:34 PM</v>
      </c>
    </row>
    <row r="14" spans="1:17" x14ac:dyDescent="0.35">
      <c r="A14" s="3" t="s">
        <v>45</v>
      </c>
      <c r="I14" s="9"/>
    </row>
    <row r="15" spans="1:17" x14ac:dyDescent="0.35">
      <c r="B15" t="s">
        <v>46</v>
      </c>
      <c r="C15" t="s">
        <v>47</v>
      </c>
      <c r="D15" t="s">
        <v>48</v>
      </c>
      <c r="E15" t="s">
        <v>49</v>
      </c>
      <c r="I15" s="9"/>
    </row>
    <row r="16" spans="1:17" x14ac:dyDescent="0.35">
      <c r="B16" s="7">
        <v>128561382.48</v>
      </c>
      <c r="C16" s="5">
        <v>116079637.18000001</v>
      </c>
      <c r="D16" s="6">
        <v>0.90291217269741364</v>
      </c>
      <c r="E16" s="11">
        <v>12481745.299999997</v>
      </c>
      <c r="I16" s="9"/>
    </row>
    <row r="17" spans="1:10" x14ac:dyDescent="0.35">
      <c r="I17" s="9"/>
    </row>
    <row r="18" spans="1:10" x14ac:dyDescent="0.35">
      <c r="A18" s="3" t="s">
        <v>50</v>
      </c>
      <c r="I18" s="9"/>
    </row>
    <row r="19" spans="1:10" x14ac:dyDescent="0.35">
      <c r="B19" t="s">
        <v>51</v>
      </c>
      <c r="C19" t="s">
        <v>52</v>
      </c>
      <c r="D19" t="s">
        <v>53</v>
      </c>
      <c r="E19" t="s">
        <v>55</v>
      </c>
      <c r="F19" t="s">
        <v>54</v>
      </c>
      <c r="I19" s="9"/>
    </row>
    <row r="20" spans="1:10" x14ac:dyDescent="0.35">
      <c r="B20" s="12">
        <v>0.24038534138511719</v>
      </c>
      <c r="C20" s="7">
        <v>27424.32</v>
      </c>
      <c r="D20" s="8">
        <v>592.37632653061223</v>
      </c>
      <c r="E20" s="8">
        <v>570.26254180602007</v>
      </c>
      <c r="F20" s="8">
        <v>595.45025569502559</v>
      </c>
      <c r="I20" s="9"/>
    </row>
    <row r="21" spans="1:10" x14ac:dyDescent="0.35">
      <c r="I21" s="9"/>
    </row>
    <row r="22" spans="1:10" x14ac:dyDescent="0.35">
      <c r="I22" s="9"/>
    </row>
    <row r="23" spans="1:10" x14ac:dyDescent="0.35">
      <c r="A23" s="9"/>
      <c r="B23" s="9"/>
      <c r="C23" s="9"/>
      <c r="D23" s="9"/>
      <c r="E23" s="9"/>
      <c r="F23" s="9"/>
      <c r="G23" s="9"/>
      <c r="H23" s="9"/>
      <c r="I23" s="9"/>
    </row>
    <row r="25" spans="1:10" x14ac:dyDescent="0.35">
      <c r="B25" s="3" t="s">
        <v>56</v>
      </c>
    </row>
    <row r="26" spans="1:10" x14ac:dyDescent="0.35">
      <c r="A26" s="3" t="s">
        <v>57</v>
      </c>
      <c r="B26" s="3"/>
      <c r="F26" s="3" t="s">
        <v>59</v>
      </c>
      <c r="G26" s="3"/>
    </row>
    <row r="27" spans="1:10" x14ac:dyDescent="0.35">
      <c r="B27" s="1" t="s">
        <v>58</v>
      </c>
      <c r="C27" t="s">
        <v>30</v>
      </c>
    </row>
    <row r="28" spans="1:10" x14ac:dyDescent="0.35">
      <c r="B28" s="2" t="s">
        <v>24</v>
      </c>
      <c r="C28" s="18">
        <v>10272</v>
      </c>
      <c r="F28" s="1" t="s">
        <v>58</v>
      </c>
      <c r="G28" t="s">
        <v>35</v>
      </c>
      <c r="H28" t="s">
        <v>36</v>
      </c>
    </row>
    <row r="29" spans="1:10" x14ac:dyDescent="0.35">
      <c r="B29" s="2" t="s">
        <v>25</v>
      </c>
      <c r="C29" s="18">
        <v>5685</v>
      </c>
      <c r="F29" s="2" t="s">
        <v>27</v>
      </c>
      <c r="G29" s="6">
        <v>0.43501611170784105</v>
      </c>
      <c r="H29" s="14">
        <v>28093300</v>
      </c>
      <c r="J29" s="10">
        <f>SUM(H29:H30)/SUM(H29:H32)</f>
        <v>0.70448025828002958</v>
      </c>
    </row>
    <row r="30" spans="1:10" x14ac:dyDescent="0.35">
      <c r="B30" s="2" t="s">
        <v>26</v>
      </c>
      <c r="C30" s="18">
        <v>3112</v>
      </c>
      <c r="F30" s="2" t="s">
        <v>26</v>
      </c>
      <c r="G30" s="6">
        <v>0.26895886889460152</v>
      </c>
      <c r="H30" s="14">
        <v>33571900</v>
      </c>
    </row>
    <row r="31" spans="1:10" x14ac:dyDescent="0.35">
      <c r="B31" s="2" t="s">
        <v>27</v>
      </c>
      <c r="C31" s="18">
        <v>931</v>
      </c>
      <c r="F31" s="2" t="s">
        <v>25</v>
      </c>
      <c r="G31" s="6">
        <v>0.1127528583992964</v>
      </c>
      <c r="H31" s="14">
        <v>18559700</v>
      </c>
    </row>
    <row r="32" spans="1:10" x14ac:dyDescent="0.35">
      <c r="F32" s="2" t="s">
        <v>24</v>
      </c>
      <c r="G32" s="6">
        <v>5.4809190031152651E-2</v>
      </c>
      <c r="H32" s="14">
        <v>7308000</v>
      </c>
    </row>
    <row r="34" spans="1:10" x14ac:dyDescent="0.35">
      <c r="A34" s="3" t="s">
        <v>60</v>
      </c>
      <c r="F34" s="3" t="s">
        <v>61</v>
      </c>
    </row>
    <row r="36" spans="1:10" x14ac:dyDescent="0.35">
      <c r="A36" s="1" t="s">
        <v>58</v>
      </c>
      <c r="B36" t="s">
        <v>43</v>
      </c>
      <c r="C36" t="s">
        <v>44</v>
      </c>
      <c r="F36" s="1" t="s">
        <v>58</v>
      </c>
      <c r="G36" t="s">
        <v>43</v>
      </c>
      <c r="H36" t="s">
        <v>44</v>
      </c>
      <c r="I36" t="s">
        <v>35</v>
      </c>
      <c r="J36" t="s">
        <v>30</v>
      </c>
    </row>
    <row r="37" spans="1:10" x14ac:dyDescent="0.35">
      <c r="A37" s="2" t="s">
        <v>27</v>
      </c>
      <c r="B37" s="6">
        <v>0.24444444444444444</v>
      </c>
      <c r="C37" s="6">
        <v>0.75555555555555554</v>
      </c>
      <c r="F37" s="2" t="s">
        <v>17</v>
      </c>
      <c r="G37" s="6">
        <v>0.38983050847457629</v>
      </c>
      <c r="H37" s="6">
        <v>0.61016949152542377</v>
      </c>
      <c r="I37" s="6">
        <v>0.12266112266112267</v>
      </c>
      <c r="J37" s="18">
        <v>481</v>
      </c>
    </row>
    <row r="38" spans="1:10" x14ac:dyDescent="0.35">
      <c r="A38" s="2" t="s">
        <v>26</v>
      </c>
      <c r="B38" s="6">
        <v>0.23536439665471923</v>
      </c>
      <c r="C38" s="6">
        <v>0.7646356033452808</v>
      </c>
      <c r="F38" s="2" t="s">
        <v>18</v>
      </c>
      <c r="G38" s="6">
        <v>0.375</v>
      </c>
      <c r="H38" s="6">
        <v>0.625</v>
      </c>
      <c r="I38" s="6">
        <v>0.10294117647058823</v>
      </c>
      <c r="J38" s="18">
        <v>544</v>
      </c>
    </row>
    <row r="39" spans="1:10" x14ac:dyDescent="0.35">
      <c r="A39" s="2" t="s">
        <v>25</v>
      </c>
      <c r="B39" s="6">
        <v>0.22932917316692666</v>
      </c>
      <c r="C39" s="6">
        <v>0.77067082683307331</v>
      </c>
      <c r="F39" s="2" t="s">
        <v>14</v>
      </c>
      <c r="G39" s="6">
        <v>0.32</v>
      </c>
      <c r="H39" s="6">
        <v>0.68</v>
      </c>
      <c r="I39" s="6">
        <v>9.9601593625498003E-2</v>
      </c>
      <c r="J39" s="18">
        <v>502</v>
      </c>
    </row>
    <row r="40" spans="1:10" x14ac:dyDescent="0.35">
      <c r="A40" s="2" t="s">
        <v>24</v>
      </c>
      <c r="B40" s="6">
        <v>0.20603907637655416</v>
      </c>
      <c r="C40" s="6">
        <v>0.79396092362344584</v>
      </c>
      <c r="F40" s="2" t="s">
        <v>12</v>
      </c>
      <c r="G40" s="6">
        <v>0.30612244897959184</v>
      </c>
      <c r="H40" s="6">
        <v>0.69387755102040816</v>
      </c>
      <c r="I40" s="6">
        <v>0.10144927536231885</v>
      </c>
      <c r="J40" s="18">
        <v>483</v>
      </c>
    </row>
    <row r="41" spans="1:10" x14ac:dyDescent="0.35">
      <c r="F41" s="2" t="s">
        <v>10</v>
      </c>
      <c r="G41" s="6">
        <v>0.29508196721311475</v>
      </c>
      <c r="H41" s="6">
        <v>0.70491803278688525</v>
      </c>
      <c r="I41" s="6">
        <v>0.12248995983935743</v>
      </c>
      <c r="J41" s="18">
        <v>498</v>
      </c>
    </row>
    <row r="42" spans="1:10" x14ac:dyDescent="0.35">
      <c r="F42" s="2" t="s">
        <v>19</v>
      </c>
      <c r="G42" s="6">
        <v>0.29310344827586204</v>
      </c>
      <c r="H42" s="6">
        <v>0.7068965517241379</v>
      </c>
      <c r="I42" s="6">
        <v>0.11132437619961612</v>
      </c>
      <c r="J42" s="18">
        <v>521</v>
      </c>
    </row>
    <row r="43" spans="1:10" x14ac:dyDescent="0.35">
      <c r="F43" s="2" t="s">
        <v>15</v>
      </c>
      <c r="G43" s="6">
        <v>0.29032258064516131</v>
      </c>
      <c r="H43" s="6">
        <v>0.70967741935483875</v>
      </c>
      <c r="I43" s="6">
        <v>0.12474849094567404</v>
      </c>
      <c r="J43" s="18">
        <v>497</v>
      </c>
    </row>
    <row r="44" spans="1:10" x14ac:dyDescent="0.35">
      <c r="F44" s="2" t="s">
        <v>16</v>
      </c>
      <c r="G44" s="6">
        <v>0.28846153846153844</v>
      </c>
      <c r="H44" s="6">
        <v>0.71153846153846156</v>
      </c>
      <c r="I44" s="6">
        <v>0.10462776659959759</v>
      </c>
      <c r="J44" s="18">
        <v>497</v>
      </c>
    </row>
    <row r="45" spans="1:10" x14ac:dyDescent="0.35">
      <c r="F45" s="2" t="s">
        <v>11</v>
      </c>
      <c r="G45" s="6">
        <v>0.28000000000000003</v>
      </c>
      <c r="H45" s="6">
        <v>0.72</v>
      </c>
      <c r="I45" s="6">
        <v>8.9928057553956831E-2</v>
      </c>
      <c r="J45" s="18">
        <v>556</v>
      </c>
    </row>
    <row r="46" spans="1:10" x14ac:dyDescent="0.35">
      <c r="F46" s="2" t="s">
        <v>13</v>
      </c>
      <c r="G46" s="6">
        <v>0.27586206896551724</v>
      </c>
      <c r="H46" s="6">
        <v>0.72413793103448276</v>
      </c>
      <c r="I46" s="6">
        <v>0.12636165577342048</v>
      </c>
      <c r="J46" s="18">
        <v>459</v>
      </c>
    </row>
    <row r="50" spans="1:9" x14ac:dyDescent="0.35">
      <c r="A50" s="3" t="s">
        <v>60</v>
      </c>
    </row>
    <row r="52" spans="1:9" x14ac:dyDescent="0.35">
      <c r="A52" s="1" t="s">
        <v>58</v>
      </c>
      <c r="B52" t="s">
        <v>35</v>
      </c>
      <c r="C52" t="s">
        <v>36</v>
      </c>
      <c r="D52" t="s">
        <v>30</v>
      </c>
      <c r="F52" s="1" t="s">
        <v>58</v>
      </c>
      <c r="G52" t="s">
        <v>35</v>
      </c>
      <c r="H52" t="s">
        <v>36</v>
      </c>
      <c r="I52" t="s">
        <v>30</v>
      </c>
    </row>
    <row r="53" spans="1:9" x14ac:dyDescent="0.35">
      <c r="A53" s="2" t="s">
        <v>82</v>
      </c>
      <c r="B53" s="6">
        <v>0.16800000000000001</v>
      </c>
      <c r="C53" s="14">
        <v>2409200</v>
      </c>
      <c r="D53" s="18">
        <v>500</v>
      </c>
      <c r="F53" s="2" t="s">
        <v>21</v>
      </c>
      <c r="G53" s="6">
        <v>0.17205542725173209</v>
      </c>
      <c r="H53" s="5">
        <v>21126800</v>
      </c>
      <c r="I53" s="18">
        <v>4330</v>
      </c>
    </row>
    <row r="54" spans="1:9" x14ac:dyDescent="0.35">
      <c r="A54" s="2" t="s">
        <v>83</v>
      </c>
      <c r="B54" s="6">
        <v>0.15821501014198783</v>
      </c>
      <c r="C54" s="14">
        <v>5224000</v>
      </c>
      <c r="D54" s="18">
        <v>986</v>
      </c>
      <c r="F54" s="2" t="s">
        <v>22</v>
      </c>
      <c r="G54" s="6">
        <v>0.12160694896851248</v>
      </c>
      <c r="H54" s="5">
        <v>15306300</v>
      </c>
      <c r="I54" s="18">
        <v>4605</v>
      </c>
    </row>
    <row r="55" spans="1:9" x14ac:dyDescent="0.35">
      <c r="A55" s="2" t="s">
        <v>81</v>
      </c>
      <c r="B55" s="6">
        <v>0.1265993265993266</v>
      </c>
      <c r="C55" s="14">
        <v>5978400</v>
      </c>
      <c r="D55" s="18">
        <v>1485</v>
      </c>
      <c r="F55" s="2" t="s">
        <v>20</v>
      </c>
      <c r="G55" s="6">
        <v>0.10577481137550783</v>
      </c>
      <c r="H55" s="5">
        <v>9348900</v>
      </c>
      <c r="I55" s="18">
        <v>6892</v>
      </c>
    </row>
    <row r="56" spans="1:9" x14ac:dyDescent="0.35">
      <c r="A56" s="2" t="s">
        <v>80</v>
      </c>
      <c r="B56" s="6">
        <v>0.12366178719685383</v>
      </c>
      <c r="C56" s="14">
        <v>20209700</v>
      </c>
      <c r="D56" s="18">
        <v>4577</v>
      </c>
      <c r="F56" s="2" t="s">
        <v>23</v>
      </c>
      <c r="G56" s="6">
        <v>9.8729930505631447E-2</v>
      </c>
      <c r="H56" s="5">
        <v>41750900</v>
      </c>
      <c r="I56" s="18">
        <v>4173</v>
      </c>
    </row>
    <row r="57" spans="1:9" x14ac:dyDescent="0.35">
      <c r="A57" s="2" t="s">
        <v>84</v>
      </c>
      <c r="B57" s="6">
        <v>0.12070343725019984</v>
      </c>
      <c r="C57" s="14">
        <v>11394700</v>
      </c>
      <c r="D57" s="18">
        <v>2502</v>
      </c>
    </row>
    <row r="58" spans="1:9" x14ac:dyDescent="0.35">
      <c r="A58" s="2" t="s">
        <v>76</v>
      </c>
      <c r="B58" s="6">
        <v>0.11986531986531987</v>
      </c>
      <c r="C58" s="14">
        <v>5884900</v>
      </c>
      <c r="D58" s="18">
        <v>1485</v>
      </c>
    </row>
    <row r="59" spans="1:9" x14ac:dyDescent="0.35">
      <c r="A59" s="2" t="s">
        <v>77</v>
      </c>
      <c r="B59" s="6">
        <v>0.11892450879007239</v>
      </c>
      <c r="C59" s="14">
        <v>4118800</v>
      </c>
      <c r="D59" s="18">
        <v>967</v>
      </c>
    </row>
    <row r="60" spans="1:9" x14ac:dyDescent="0.35">
      <c r="A60" s="2" t="s">
        <v>78</v>
      </c>
      <c r="B60" s="6">
        <v>0.11783696529459241</v>
      </c>
      <c r="C60" s="14">
        <v>10350200</v>
      </c>
      <c r="D60" s="18">
        <v>2478</v>
      </c>
    </row>
    <row r="61" spans="1:9" x14ac:dyDescent="0.35">
      <c r="A61" s="2" t="s">
        <v>75</v>
      </c>
      <c r="B61" s="6">
        <v>0.11362169141381537</v>
      </c>
      <c r="C61" s="14">
        <v>13516000</v>
      </c>
      <c r="D61" s="18">
        <v>3098</v>
      </c>
    </row>
    <row r="62" spans="1:9" x14ac:dyDescent="0.35">
      <c r="A62" s="2" t="s">
        <v>79</v>
      </c>
      <c r="B62" s="6">
        <v>0.11082206035379813</v>
      </c>
      <c r="C62" s="14">
        <v>8447000</v>
      </c>
      <c r="D62" s="18">
        <v>1922</v>
      </c>
    </row>
    <row r="66" spans="1:11" x14ac:dyDescent="0.35">
      <c r="A66" s="1" t="s">
        <v>30</v>
      </c>
      <c r="B66" s="1" t="s">
        <v>28</v>
      </c>
    </row>
    <row r="67" spans="1:11" x14ac:dyDescent="0.35">
      <c r="A67" s="1" t="s">
        <v>58</v>
      </c>
      <c r="B67" t="s">
        <v>22</v>
      </c>
      <c r="C67" t="s">
        <v>23</v>
      </c>
      <c r="D67" t="s">
        <v>20</v>
      </c>
      <c r="E67" t="s">
        <v>21</v>
      </c>
    </row>
    <row r="68" spans="1:11" x14ac:dyDescent="0.35">
      <c r="A68" s="2" t="s">
        <v>2</v>
      </c>
      <c r="B68" s="18">
        <v>708</v>
      </c>
      <c r="C68" s="18">
        <v>653</v>
      </c>
      <c r="D68" s="18">
        <v>1039</v>
      </c>
      <c r="E68" s="18">
        <v>698</v>
      </c>
      <c r="G68" s="1" t="s">
        <v>35</v>
      </c>
      <c r="H68" s="1" t="s">
        <v>28</v>
      </c>
    </row>
    <row r="69" spans="1:11" x14ac:dyDescent="0.35">
      <c r="A69" s="2" t="s">
        <v>5</v>
      </c>
      <c r="B69" s="18">
        <v>339</v>
      </c>
      <c r="C69" s="18">
        <v>325</v>
      </c>
      <c r="D69" s="18">
        <v>536</v>
      </c>
      <c r="E69" s="18">
        <v>285</v>
      </c>
      <c r="G69" s="1" t="s">
        <v>58</v>
      </c>
      <c r="H69" t="s">
        <v>24</v>
      </c>
      <c r="I69" t="s">
        <v>25</v>
      </c>
      <c r="J69" t="s">
        <v>26</v>
      </c>
      <c r="K69" t="s">
        <v>27</v>
      </c>
    </row>
    <row r="70" spans="1:11" x14ac:dyDescent="0.35">
      <c r="A70" s="2" t="s">
        <v>7</v>
      </c>
      <c r="B70" s="18">
        <v>225</v>
      </c>
      <c r="C70" s="18">
        <v>204</v>
      </c>
      <c r="D70" s="18">
        <v>344</v>
      </c>
      <c r="E70" s="18">
        <v>194</v>
      </c>
      <c r="G70" s="2" t="s">
        <v>62</v>
      </c>
      <c r="H70" s="6">
        <v>5.3475935828877004E-2</v>
      </c>
      <c r="I70" s="6">
        <v>0.22222222222222221</v>
      </c>
      <c r="J70" s="6">
        <v>0.25</v>
      </c>
      <c r="K70" s="6">
        <v>1</v>
      </c>
    </row>
    <row r="71" spans="1:11" x14ac:dyDescent="0.35">
      <c r="A71" s="2" t="s">
        <v>4</v>
      </c>
      <c r="B71" s="18">
        <v>568</v>
      </c>
      <c r="C71" s="18">
        <v>522</v>
      </c>
      <c r="D71" s="18">
        <v>858</v>
      </c>
      <c r="E71" s="18">
        <v>530</v>
      </c>
      <c r="G71" s="2" t="s">
        <v>64</v>
      </c>
      <c r="H71" s="6">
        <v>6.2419562419562417E-2</v>
      </c>
      <c r="I71" s="6">
        <v>0.13070539419087138</v>
      </c>
      <c r="J71" s="6">
        <v>0.26595744680851063</v>
      </c>
      <c r="K71" s="6">
        <v>0.1111111111111111</v>
      </c>
    </row>
    <row r="72" spans="1:11" x14ac:dyDescent="0.35">
      <c r="A72" s="2" t="s">
        <v>3</v>
      </c>
      <c r="B72" s="18">
        <v>405</v>
      </c>
      <c r="C72" s="18">
        <v>426</v>
      </c>
      <c r="D72" s="18">
        <v>666</v>
      </c>
      <c r="E72" s="18">
        <v>425</v>
      </c>
      <c r="G72" s="2" t="s">
        <v>63</v>
      </c>
      <c r="H72" s="6">
        <v>5.0113464447806351E-2</v>
      </c>
      <c r="I72" s="6">
        <v>0.10560928433268858</v>
      </c>
      <c r="J72" s="6">
        <v>0.24087591240875914</v>
      </c>
      <c r="K72" s="6">
        <v>0.45270270270270269</v>
      </c>
    </row>
    <row r="73" spans="1:11" x14ac:dyDescent="0.35">
      <c r="A73" s="2" t="s">
        <v>6</v>
      </c>
      <c r="B73" s="18">
        <v>1098</v>
      </c>
      <c r="C73" s="18">
        <v>904</v>
      </c>
      <c r="D73" s="18">
        <v>1580</v>
      </c>
      <c r="E73" s="18">
        <v>995</v>
      </c>
      <c r="G73" s="2" t="s">
        <v>65</v>
      </c>
      <c r="H73" s="6">
        <v>5.9017474447741511E-2</v>
      </c>
      <c r="I73" s="6">
        <v>0.1151685393258427</v>
      </c>
      <c r="J73" s="6">
        <v>0.28153380423814328</v>
      </c>
      <c r="K73" s="6">
        <v>0.43443708609271525</v>
      </c>
    </row>
    <row r="74" spans="1:11" x14ac:dyDescent="0.35">
      <c r="A74" s="2" t="s">
        <v>0</v>
      </c>
      <c r="B74" s="18">
        <v>310</v>
      </c>
      <c r="C74" s="18">
        <v>316</v>
      </c>
      <c r="D74" s="18">
        <v>516</v>
      </c>
      <c r="E74" s="18">
        <v>343</v>
      </c>
      <c r="G74" s="2" t="s">
        <v>66</v>
      </c>
      <c r="H74" s="6">
        <v>5.7142857142857141E-2</v>
      </c>
      <c r="I74" s="6">
        <v>0.12121212121212122</v>
      </c>
      <c r="J74" s="6">
        <v>0.30136986301369861</v>
      </c>
      <c r="K74" s="6">
        <v>0.44444444444444442</v>
      </c>
    </row>
    <row r="75" spans="1:11" x14ac:dyDescent="0.35">
      <c r="A75" s="2" t="s">
        <v>1</v>
      </c>
      <c r="B75" s="18">
        <v>119</v>
      </c>
      <c r="C75" s="18">
        <v>96</v>
      </c>
      <c r="D75" s="18">
        <v>177</v>
      </c>
      <c r="E75" s="18">
        <v>108</v>
      </c>
    </row>
    <row r="76" spans="1:11" x14ac:dyDescent="0.35">
      <c r="A76" s="2" t="s">
        <v>8</v>
      </c>
      <c r="B76" s="18">
        <v>223</v>
      </c>
      <c r="C76" s="18">
        <v>204</v>
      </c>
      <c r="D76" s="18">
        <v>339</v>
      </c>
      <c r="E76" s="18">
        <v>220</v>
      </c>
    </row>
    <row r="77" spans="1:11" x14ac:dyDescent="0.35">
      <c r="A77" s="2" t="s">
        <v>9</v>
      </c>
      <c r="B77" s="18">
        <v>610</v>
      </c>
      <c r="C77" s="18">
        <v>523</v>
      </c>
      <c r="D77" s="18">
        <v>837</v>
      </c>
      <c r="E77" s="18">
        <v>532</v>
      </c>
    </row>
    <row r="78" spans="1:11" x14ac:dyDescent="0.35">
      <c r="G78" s="1" t="s">
        <v>74</v>
      </c>
      <c r="H78" s="1" t="s">
        <v>28</v>
      </c>
    </row>
    <row r="79" spans="1:11" x14ac:dyDescent="0.35">
      <c r="G79" s="1" t="s">
        <v>58</v>
      </c>
      <c r="H79" t="s">
        <v>24</v>
      </c>
      <c r="I79" t="s">
        <v>25</v>
      </c>
      <c r="J79" t="s">
        <v>26</v>
      </c>
      <c r="K79" t="s">
        <v>27</v>
      </c>
    </row>
    <row r="80" spans="1:11" x14ac:dyDescent="0.35">
      <c r="G80" s="2" t="s">
        <v>62</v>
      </c>
      <c r="H80" s="6">
        <v>5.3475935828877004E-2</v>
      </c>
      <c r="I80" s="6">
        <v>0.22222222222222221</v>
      </c>
      <c r="J80" s="6"/>
      <c r="K80" s="6"/>
    </row>
    <row r="81" spans="7:11" x14ac:dyDescent="0.35">
      <c r="G81" s="2" t="s">
        <v>64</v>
      </c>
      <c r="H81" s="6">
        <v>6.2419562419562417E-2</v>
      </c>
      <c r="I81" s="6">
        <v>0.13070539419087138</v>
      </c>
      <c r="J81" s="6">
        <v>0.26595744680851063</v>
      </c>
      <c r="K81" s="6"/>
    </row>
    <row r="82" spans="7:11" x14ac:dyDescent="0.35">
      <c r="G82" s="2" t="s">
        <v>63</v>
      </c>
      <c r="H82" s="6">
        <v>5.0113464447806351E-2</v>
      </c>
      <c r="I82" s="6">
        <v>0.10560928433268858</v>
      </c>
      <c r="J82" s="6">
        <v>0.24087591240875914</v>
      </c>
      <c r="K82" s="6">
        <v>0.45270270270270269</v>
      </c>
    </row>
    <row r="83" spans="7:11" x14ac:dyDescent="0.35">
      <c r="G83" s="2" t="s">
        <v>65</v>
      </c>
      <c r="H83" s="6">
        <v>5.9017474447741511E-2</v>
      </c>
      <c r="I83" s="6">
        <v>0.1151685393258427</v>
      </c>
      <c r="J83" s="6">
        <v>0.28153380423814328</v>
      </c>
      <c r="K83" s="6">
        <v>0.43443708609271525</v>
      </c>
    </row>
    <row r="84" spans="7:11" x14ac:dyDescent="0.35">
      <c r="G84" s="2" t="s">
        <v>66</v>
      </c>
      <c r="H84" s="6">
        <v>5.7142857142857141E-2</v>
      </c>
      <c r="I84" s="6">
        <v>0.12121212121212122</v>
      </c>
      <c r="J84" s="6">
        <v>0.30136986301369861</v>
      </c>
      <c r="K84" s="6">
        <v>0.44444444444444442</v>
      </c>
    </row>
  </sheetData>
  <conditionalFormatting pivot="1" sqref="B68:E77">
    <cfRule type="colorScale" priority="3">
      <colorScale>
        <cfvo type="min"/>
        <cfvo type="max"/>
        <color rgb="FFFCFCFF"/>
        <color rgb="FF63BE7B"/>
      </colorScale>
    </cfRule>
  </conditionalFormatting>
  <conditionalFormatting pivot="1" sqref="H70:K74">
    <cfRule type="colorScale" priority="2">
      <colorScale>
        <cfvo type="min"/>
        <cfvo type="max"/>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FAD16-44D7-4356-9FC2-8D0E6E5492BE}">
  <dimension ref="A1"/>
  <sheetViews>
    <sheetView showGridLines="0" topLeftCell="B1" zoomScale="80" zoomScaleNormal="80" workbookViewId="0">
      <selection activeCell="P1" sqref="P1:P1048576"/>
    </sheetView>
  </sheetViews>
  <sheetFormatPr defaultRowHeight="14.5" x14ac:dyDescent="0.35"/>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52F30-0962-468C-8CE1-2BAE7D86147A}">
  <dimension ref="A1"/>
  <sheetViews>
    <sheetView showGridLines="0" tabSelected="1" topLeftCell="H6" zoomScale="35" zoomScaleNormal="52" workbookViewId="0">
      <selection activeCell="AE87" sqref="AE87"/>
    </sheetView>
  </sheetViews>
  <sheetFormatPr defaultRowHeight="14.5" x14ac:dyDescent="0.35"/>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520C1-90D7-4830-A5F6-66B1C059E04A}">
  <dimension ref="D4:U18"/>
  <sheetViews>
    <sheetView showGridLines="0" topLeftCell="I1" zoomScale="68" zoomScaleNormal="121" workbookViewId="0">
      <selection activeCell="R23" sqref="R23"/>
    </sheetView>
  </sheetViews>
  <sheetFormatPr defaultRowHeight="14.5" x14ac:dyDescent="0.35"/>
  <cols>
    <col min="4" max="4" width="13.453125" bestFit="1" customWidth="1"/>
    <col min="5" max="5" width="17.90625" bestFit="1" customWidth="1"/>
    <col min="6" max="7" width="19.1796875" bestFit="1" customWidth="1"/>
    <col min="8" max="8" width="15.54296875" bestFit="1" customWidth="1"/>
    <col min="9" max="9" width="17.6328125" bestFit="1" customWidth="1"/>
    <col min="10" max="10" width="15" bestFit="1" customWidth="1"/>
    <col min="11" max="11" width="17.90625" bestFit="1" customWidth="1"/>
    <col min="12" max="12" width="10.36328125" bestFit="1" customWidth="1"/>
    <col min="18" max="18" width="17.36328125" bestFit="1" customWidth="1"/>
    <col min="19" max="19" width="11.7265625" bestFit="1" customWidth="1"/>
    <col min="20" max="20" width="18.90625" bestFit="1" customWidth="1"/>
    <col min="21" max="21" width="10.36328125" bestFit="1" customWidth="1"/>
  </cols>
  <sheetData>
    <row r="4" spans="4:21" x14ac:dyDescent="0.35">
      <c r="H4" s="17" t="s">
        <v>71</v>
      </c>
      <c r="I4" s="17" t="s">
        <v>41</v>
      </c>
      <c r="J4" s="17" t="s">
        <v>42</v>
      </c>
      <c r="K4" s="17" t="s">
        <v>35</v>
      </c>
      <c r="L4" s="17" t="s">
        <v>30</v>
      </c>
      <c r="R4" s="17" t="s">
        <v>73</v>
      </c>
      <c r="S4" s="17" t="s">
        <v>72</v>
      </c>
      <c r="T4" s="17" t="s">
        <v>36</v>
      </c>
      <c r="U4" s="17" t="s">
        <v>30</v>
      </c>
    </row>
    <row r="5" spans="4:21" x14ac:dyDescent="0.35">
      <c r="D5" s="1" t="s">
        <v>67</v>
      </c>
      <c r="E5" t="s">
        <v>35</v>
      </c>
      <c r="H5" s="15" t="s">
        <v>17</v>
      </c>
      <c r="I5" s="16">
        <v>0.38983050847457629</v>
      </c>
      <c r="J5" s="16">
        <v>0.61016949152542377</v>
      </c>
      <c r="K5" s="16">
        <v>0.12266112266112267</v>
      </c>
      <c r="L5" s="19">
        <v>481</v>
      </c>
      <c r="R5" s="2" t="s">
        <v>82</v>
      </c>
      <c r="S5" s="6">
        <v>0.16800000000000001</v>
      </c>
      <c r="T5" s="14">
        <v>2409200</v>
      </c>
      <c r="U5" s="18">
        <v>500</v>
      </c>
    </row>
    <row r="6" spans="4:21" x14ac:dyDescent="0.35">
      <c r="D6" s="2">
        <v>1</v>
      </c>
      <c r="E6" s="6">
        <v>0.11950146627565983</v>
      </c>
      <c r="H6" s="15" t="s">
        <v>18</v>
      </c>
      <c r="I6" s="16">
        <v>0.375</v>
      </c>
      <c r="J6" s="16">
        <v>0.625</v>
      </c>
      <c r="K6" s="16">
        <v>0.10294117647058823</v>
      </c>
      <c r="L6" s="19">
        <v>544</v>
      </c>
      <c r="R6" s="2" t="s">
        <v>83</v>
      </c>
      <c r="S6" s="6">
        <v>0.15821501014198783</v>
      </c>
      <c r="T6" s="14">
        <v>5224000</v>
      </c>
      <c r="U6" s="18">
        <v>986</v>
      </c>
    </row>
    <row r="7" spans="4:21" x14ac:dyDescent="0.35">
      <c r="D7" s="2">
        <v>2</v>
      </c>
      <c r="E7" s="6">
        <v>0.12550607287449392</v>
      </c>
      <c r="H7" s="15" t="s">
        <v>14</v>
      </c>
      <c r="I7" s="16">
        <v>0.32</v>
      </c>
      <c r="J7" s="16">
        <v>0.68</v>
      </c>
      <c r="K7" s="16">
        <v>9.9601593625498003E-2</v>
      </c>
      <c r="L7" s="19">
        <v>502</v>
      </c>
      <c r="R7" s="2" t="s">
        <v>81</v>
      </c>
      <c r="S7" s="6">
        <v>0.1265993265993266</v>
      </c>
      <c r="T7" s="14">
        <v>5978400</v>
      </c>
      <c r="U7" s="18">
        <v>1485</v>
      </c>
    </row>
    <row r="8" spans="4:21" x14ac:dyDescent="0.35">
      <c r="D8" s="2">
        <v>3</v>
      </c>
      <c r="E8" s="6">
        <v>0.13583815028901733</v>
      </c>
      <c r="H8" s="15" t="s">
        <v>12</v>
      </c>
      <c r="I8" s="16">
        <v>0.30612244897959184</v>
      </c>
      <c r="J8" s="16">
        <v>0.69387755102040816</v>
      </c>
      <c r="K8" s="16">
        <v>0.10144927536231885</v>
      </c>
      <c r="L8" s="19">
        <v>483</v>
      </c>
      <c r="R8" s="2" t="s">
        <v>80</v>
      </c>
      <c r="S8" s="6">
        <v>0.12366178719685383</v>
      </c>
      <c r="T8" s="14">
        <v>20209700</v>
      </c>
      <c r="U8" s="18">
        <v>4577</v>
      </c>
    </row>
    <row r="9" spans="4:21" x14ac:dyDescent="0.35">
      <c r="D9" s="2">
        <v>4</v>
      </c>
      <c r="E9" s="6">
        <v>0.10344827586206896</v>
      </c>
      <c r="H9" s="15" t="s">
        <v>10</v>
      </c>
      <c r="I9" s="16">
        <v>0.29508196721311475</v>
      </c>
      <c r="J9" s="16">
        <v>0.70491803278688525</v>
      </c>
      <c r="K9" s="16">
        <v>0.12248995983935743</v>
      </c>
      <c r="L9" s="19">
        <v>498</v>
      </c>
      <c r="R9" s="2" t="s">
        <v>84</v>
      </c>
      <c r="S9" s="6">
        <v>0.12070343725019984</v>
      </c>
      <c r="T9" s="14">
        <v>11394700</v>
      </c>
      <c r="U9" s="18">
        <v>2502</v>
      </c>
    </row>
    <row r="10" spans="4:21" x14ac:dyDescent="0.35">
      <c r="D10" s="2">
        <v>5</v>
      </c>
      <c r="E10" s="6">
        <v>0.11213626685592619</v>
      </c>
      <c r="H10" s="15" t="s">
        <v>19</v>
      </c>
      <c r="I10" s="16">
        <v>0.29310344827586204</v>
      </c>
      <c r="J10" s="16">
        <v>0.7068965517241379</v>
      </c>
      <c r="K10" s="16">
        <v>0.11132437619961612</v>
      </c>
      <c r="L10" s="19">
        <v>521</v>
      </c>
      <c r="R10" s="2" t="s">
        <v>76</v>
      </c>
      <c r="S10" s="6">
        <v>0.11986531986531987</v>
      </c>
      <c r="T10" s="14">
        <v>5884900</v>
      </c>
      <c r="U10" s="18">
        <v>1485</v>
      </c>
    </row>
    <row r="11" spans="4:21" x14ac:dyDescent="0.35">
      <c r="D11" s="2">
        <v>6</v>
      </c>
      <c r="E11" s="6">
        <v>0.12937595129375951</v>
      </c>
      <c r="H11" s="15" t="s">
        <v>15</v>
      </c>
      <c r="I11" s="16">
        <v>0.29032258064516131</v>
      </c>
      <c r="J11" s="16">
        <v>0.70967741935483875</v>
      </c>
      <c r="K11" s="16">
        <v>0.12474849094567404</v>
      </c>
      <c r="L11" s="19">
        <v>497</v>
      </c>
      <c r="R11" s="2" t="s">
        <v>77</v>
      </c>
      <c r="S11" s="6">
        <v>0.11892450879007239</v>
      </c>
      <c r="T11" s="14">
        <v>4118800</v>
      </c>
      <c r="U11" s="18">
        <v>967</v>
      </c>
    </row>
    <row r="12" spans="4:21" x14ac:dyDescent="0.35">
      <c r="D12" s="2">
        <v>7</v>
      </c>
      <c r="E12" s="6">
        <v>0.1251798561151079</v>
      </c>
      <c r="H12" s="15" t="s">
        <v>16</v>
      </c>
      <c r="I12" s="16">
        <v>0.28846153846153844</v>
      </c>
      <c r="J12" s="16">
        <v>0.71153846153846156</v>
      </c>
      <c r="K12" s="16">
        <v>0.10462776659959759</v>
      </c>
      <c r="L12" s="19">
        <v>497</v>
      </c>
      <c r="R12" s="2" t="s">
        <v>78</v>
      </c>
      <c r="S12" s="6">
        <v>0.11783696529459241</v>
      </c>
      <c r="T12" s="14">
        <v>10350200</v>
      </c>
      <c r="U12" s="18">
        <v>2478</v>
      </c>
    </row>
    <row r="13" spans="4:21" x14ac:dyDescent="0.35">
      <c r="D13" s="2">
        <v>8</v>
      </c>
      <c r="E13" s="6">
        <v>0.10722263588979895</v>
      </c>
      <c r="H13" s="15" t="s">
        <v>11</v>
      </c>
      <c r="I13" s="16">
        <v>0.28000000000000003</v>
      </c>
      <c r="J13" s="16">
        <v>0.72</v>
      </c>
      <c r="K13" s="16">
        <v>8.9928057553956831E-2</v>
      </c>
      <c r="L13" s="19">
        <v>556</v>
      </c>
      <c r="R13" s="2" t="s">
        <v>75</v>
      </c>
      <c r="S13" s="6">
        <v>0.11362169141381537</v>
      </c>
      <c r="T13" s="14">
        <v>13516000</v>
      </c>
      <c r="U13" s="18">
        <v>3098</v>
      </c>
    </row>
    <row r="14" spans="4:21" x14ac:dyDescent="0.35">
      <c r="D14" s="2">
        <v>9</v>
      </c>
      <c r="E14" s="6">
        <v>0.12598425196850394</v>
      </c>
      <c r="H14" s="15" t="s">
        <v>13</v>
      </c>
      <c r="I14" s="16">
        <v>0.27586206896551724</v>
      </c>
      <c r="J14" s="16">
        <v>0.72413793103448276</v>
      </c>
      <c r="K14" s="16">
        <v>0.12636165577342048</v>
      </c>
      <c r="L14" s="19">
        <v>459</v>
      </c>
      <c r="R14" s="2" t="s">
        <v>79</v>
      </c>
      <c r="S14" s="6">
        <v>0.11082206035379813</v>
      </c>
      <c r="T14" s="14">
        <v>8447000</v>
      </c>
      <c r="U14" s="18">
        <v>1922</v>
      </c>
    </row>
    <row r="15" spans="4:21" x14ac:dyDescent="0.35">
      <c r="D15" s="2">
        <v>10</v>
      </c>
      <c r="E15" s="6">
        <v>0.12527553269654665</v>
      </c>
    </row>
    <row r="16" spans="4:21" x14ac:dyDescent="0.35">
      <c r="D16" s="2">
        <v>11</v>
      </c>
      <c r="E16" s="6">
        <v>0.11917701863354037</v>
      </c>
    </row>
    <row r="17" spans="4:5" x14ac:dyDescent="0.35">
      <c r="D17" s="2">
        <v>12</v>
      </c>
      <c r="E17" s="6">
        <v>0.13058035714285715</v>
      </c>
    </row>
    <row r="18" spans="4:5" x14ac:dyDescent="0.35">
      <c r="D18" s="2" t="s">
        <v>68</v>
      </c>
      <c r="E18" s="6">
        <v>0.12230000000000001</v>
      </c>
    </row>
  </sheetData>
  <conditionalFormatting pivot="1" sqref="I5:I14">
    <cfRule type="colorScale" priority="11">
      <colorScale>
        <cfvo type="min"/>
        <cfvo type="max"/>
        <color theme="0"/>
        <color rgb="FF1D4ED8"/>
      </colorScale>
    </cfRule>
  </conditionalFormatting>
  <conditionalFormatting pivot="1" sqref="J5:J14">
    <cfRule type="colorScale" priority="10">
      <colorScale>
        <cfvo type="min"/>
        <cfvo type="max"/>
        <color rgb="FFEAE9E4"/>
        <color rgb="FF1D4ED8"/>
      </colorScale>
    </cfRule>
  </conditionalFormatting>
  <conditionalFormatting pivot="1" sqref="K5:K14">
    <cfRule type="colorScale" priority="9">
      <colorScale>
        <cfvo type="min"/>
        <cfvo type="max"/>
        <color rgb="FFEAE9E4"/>
        <color rgb="FF1D4ED8"/>
      </colorScale>
    </cfRule>
  </conditionalFormatting>
  <conditionalFormatting pivot="1" sqref="L5:L14">
    <cfRule type="dataBar" priority="8">
      <dataBar showValue="0">
        <cfvo type="min"/>
        <cfvo type="max"/>
        <color rgb="FF1D4ED8"/>
      </dataBar>
      <extLst>
        <ext xmlns:x14="http://schemas.microsoft.com/office/spreadsheetml/2009/9/main" uri="{B025F937-C7B1-47D3-B67F-A62EFF666E3E}">
          <x14:id>{0587FC1E-6813-425F-84D5-3D278557CA6A}</x14:id>
        </ext>
      </extLst>
    </cfRule>
  </conditionalFormatting>
  <conditionalFormatting sqref="R4:U4 R5:R14">
    <cfRule type="dataBar" priority="5">
      <dataBar>
        <cfvo type="min"/>
        <cfvo type="max"/>
        <color rgb="FF1D4ED8"/>
      </dataBar>
      <extLst>
        <ext xmlns:x14="http://schemas.microsoft.com/office/spreadsheetml/2009/9/main" uri="{B025F937-C7B1-47D3-B67F-A62EFF666E3E}">
          <x14:id>{8A44D7F9-7E74-48EE-A51D-E4FC5669CE98}</x14:id>
        </ext>
      </extLst>
    </cfRule>
    <cfRule type="dataBar" priority="4">
      <dataBar showValue="0">
        <cfvo type="min"/>
        <cfvo type="max"/>
        <color rgb="FF1D4ED8"/>
      </dataBar>
      <extLst>
        <ext xmlns:x14="http://schemas.microsoft.com/office/spreadsheetml/2009/9/main" uri="{B025F937-C7B1-47D3-B67F-A62EFF666E3E}">
          <x14:id>{CB344D27-B8E0-4992-8A78-B51E862381B4}</x14:id>
        </ext>
      </extLst>
    </cfRule>
    <cfRule type="dataBar" priority="3">
      <dataBar>
        <cfvo type="min"/>
        <cfvo type="max"/>
        <color rgb="FF1D4ED8"/>
      </dataBar>
      <extLst>
        <ext xmlns:x14="http://schemas.microsoft.com/office/spreadsheetml/2009/9/main" uri="{B025F937-C7B1-47D3-B67F-A62EFF666E3E}">
          <x14:id>{AE0ECA25-2F95-4FE3-A118-3487EACFE01A}</x14:id>
        </ext>
      </extLst>
    </cfRule>
  </conditionalFormatting>
  <conditionalFormatting pivot="1" sqref="S5:S14">
    <cfRule type="colorScale" priority="2">
      <colorScale>
        <cfvo type="min"/>
        <cfvo type="max"/>
        <color rgb="FFEAE9E4"/>
        <color rgb="FF1D4ED8"/>
      </colorScale>
    </cfRule>
  </conditionalFormatting>
  <conditionalFormatting pivot="1" sqref="U5:U14">
    <cfRule type="dataBar" priority="1">
      <dataBar>
        <cfvo type="min"/>
        <cfvo type="max"/>
        <color rgb="FF1D4ED8"/>
      </dataBar>
      <extLst>
        <ext xmlns:x14="http://schemas.microsoft.com/office/spreadsheetml/2009/9/main" uri="{B025F937-C7B1-47D3-B67F-A62EFF666E3E}">
          <x14:id>{A81C8BC7-2557-4A85-9AF0-946BA62FAF7F}</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587FC1E-6813-425F-84D5-3D278557CA6A}">
            <x14:dataBar minLength="0" maxLength="100" gradient="0">
              <x14:cfvo type="autoMin"/>
              <x14:cfvo type="autoMax"/>
              <x14:negativeFillColor rgb="FFFF0000"/>
              <x14:axisColor rgb="FF000000"/>
            </x14:dataBar>
          </x14:cfRule>
          <xm:sqref>L5:L14</xm:sqref>
        </x14:conditionalFormatting>
        <x14:conditionalFormatting xmlns:xm="http://schemas.microsoft.com/office/excel/2006/main">
          <x14:cfRule type="dataBar" id="{8A44D7F9-7E74-48EE-A51D-E4FC5669CE98}">
            <x14:dataBar minLength="0" maxLength="100" gradient="0">
              <x14:cfvo type="autoMin"/>
              <x14:cfvo type="autoMax"/>
              <x14:negativeFillColor rgb="FFFF0000"/>
              <x14:axisColor rgb="FF000000"/>
            </x14:dataBar>
          </x14:cfRule>
          <x14:cfRule type="dataBar" id="{CB344D27-B8E0-4992-8A78-B51E862381B4}">
            <x14:dataBar minLength="0" maxLength="100" gradient="0">
              <x14:cfvo type="autoMin"/>
              <x14:cfvo type="autoMax"/>
              <x14:negativeFillColor rgb="FFFF0000"/>
              <x14:axisColor rgb="FF000000"/>
            </x14:dataBar>
          </x14:cfRule>
          <x14:cfRule type="dataBar" id="{AE0ECA25-2F95-4FE3-A118-3487EACFE01A}">
            <x14:dataBar minLength="0" maxLength="100" gradient="0">
              <x14:cfvo type="autoMin"/>
              <x14:cfvo type="autoMax"/>
              <x14:negativeFillColor rgb="FFFF0000"/>
              <x14:axisColor rgb="FF000000"/>
            </x14:dataBar>
          </x14:cfRule>
          <xm:sqref>R4:U4 R5:R14</xm:sqref>
        </x14:conditionalFormatting>
        <x14:conditionalFormatting xmlns:xm="http://schemas.microsoft.com/office/excel/2006/main" pivot="1">
          <x14:cfRule type="dataBar" id="{A81C8BC7-2557-4A85-9AF0-946BA62FAF7F}">
            <x14:dataBar minLength="0" maxLength="100" gradient="0">
              <x14:cfvo type="autoMin"/>
              <x14:cfvo type="autoMax"/>
              <x14:negativeFillColor rgb="FFFF0000"/>
              <x14:axisColor rgb="FF000000"/>
            </x14:dataBar>
          </x14:cfRule>
          <xm:sqref>U5:U14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2F170BC6-E3F8-46C8-B06E-5389515928A5}">
  <ds:schemaRefs/>
</ds:datastoreItem>
</file>

<file path=customXml/itemProps2.xml><?xml version="1.0" encoding="utf-8"?>
<ds:datastoreItem xmlns:ds="http://schemas.openxmlformats.org/officeDocument/2006/customXml" ds:itemID="{E2675938-744B-4645-BB7E-93001C9A7BFB}">
  <ds:schemaRefs/>
</ds:datastoreItem>
</file>

<file path=customXml/itemProps3.xml><?xml version="1.0" encoding="utf-8"?>
<ds:datastoreItem xmlns:ds="http://schemas.openxmlformats.org/officeDocument/2006/customXml" ds:itemID="{1DA8EBB6-7C3D-4672-8B6F-790CE170DF09}">
  <ds:schemaRefs/>
</ds:datastoreItem>
</file>

<file path=customXml/itemProps4.xml><?xml version="1.0" encoding="utf-8"?>
<ds:datastoreItem xmlns:ds="http://schemas.openxmlformats.org/officeDocument/2006/customXml" ds:itemID="{EAA12423-C8A3-4EC5-8B31-17CA9F70EF7C}">
  <ds:schemaRefs/>
</ds:datastoreItem>
</file>

<file path=customXml/itemProps5.xml><?xml version="1.0" encoding="utf-8"?>
<ds:datastoreItem xmlns:ds="http://schemas.openxmlformats.org/officeDocument/2006/customXml" ds:itemID="{D5D4C2DE-C24D-4BB9-88A5-7BF2E58E6D6D}">
  <ds:schemaRefs/>
</ds:datastoreItem>
</file>

<file path=customXml/itemProps6.xml><?xml version="1.0" encoding="utf-8"?>
<ds:datastoreItem xmlns:ds="http://schemas.openxmlformats.org/officeDocument/2006/customXml" ds:itemID="{C06E0F1F-AE4D-40F0-88D7-9E9B4CADE24F}">
  <ds:schemaRefs/>
</ds:datastoreItem>
</file>

<file path=customXml/itemProps7.xml><?xml version="1.0" encoding="utf-8"?>
<ds:datastoreItem xmlns:ds="http://schemas.openxmlformats.org/officeDocument/2006/customXml" ds:itemID="{9D3E4EF5-1B56-4D15-A2F1-8AA43E7A13BD}">
  <ds:schemaRefs/>
</ds:datastoreItem>
</file>

<file path=customXml/itemProps8.xml><?xml version="1.0" encoding="utf-8"?>
<ds:datastoreItem xmlns:ds="http://schemas.openxmlformats.org/officeDocument/2006/customXml" ds:itemID="{8225A242-99CB-4BCC-A182-DADF21023B43}">
  <ds:schemaRefs/>
</ds:datastoreItem>
</file>

<file path=customXml/itemProps9.xml><?xml version="1.0" encoding="utf-8"?>
<ds:datastoreItem xmlns:ds="http://schemas.openxmlformats.org/officeDocument/2006/customXml" ds:itemID="{4A98CDBD-6285-4E86-AF64-30AC64356DA9}">
  <ds:schemaRefs/>
</ds:datastoreItem>
</file>

<file path=customXml/itemProps10.xml><?xml version="1.0" encoding="utf-8"?>
<ds:datastoreItem xmlns:ds="http://schemas.openxmlformats.org/officeDocument/2006/customXml" ds:itemID="{94B50E2B-B1AA-4FB6-B633-8409DFA4931E}">
  <ds:schemaRefs/>
</ds:datastoreItem>
</file>

<file path=customXml/itemProps11.xml><?xml version="1.0" encoding="utf-8"?>
<ds:datastoreItem xmlns:ds="http://schemas.openxmlformats.org/officeDocument/2006/customXml" ds:itemID="{2ACE1C26-3FAE-4712-83A2-33177F117299}">
  <ds:schemaRefs/>
</ds:datastoreItem>
</file>

<file path=customXml/itemProps12.xml><?xml version="1.0" encoding="utf-8"?>
<ds:datastoreItem xmlns:ds="http://schemas.openxmlformats.org/officeDocument/2006/customXml" ds:itemID="{6718F288-07FA-4206-8E7D-ADEC3CA2B23E}">
  <ds:schemaRefs/>
</ds:datastoreItem>
</file>

<file path=customXml/itemProps13.xml><?xml version="1.0" encoding="utf-8"?>
<ds:datastoreItem xmlns:ds="http://schemas.openxmlformats.org/officeDocument/2006/customXml" ds:itemID="{D49E0090-03DE-4765-8B1A-7124E8E95E52}">
  <ds:schemaRefs/>
</ds:datastoreItem>
</file>

<file path=customXml/itemProps14.xml><?xml version="1.0" encoding="utf-8"?>
<ds:datastoreItem xmlns:ds="http://schemas.openxmlformats.org/officeDocument/2006/customXml" ds:itemID="{4BC6ADCD-07BF-4B65-8C14-30ECEEDF8BEE}">
  <ds:schemaRefs/>
</ds:datastoreItem>
</file>

<file path=customXml/itemProps15.xml><?xml version="1.0" encoding="utf-8"?>
<ds:datastoreItem xmlns:ds="http://schemas.openxmlformats.org/officeDocument/2006/customXml" ds:itemID="{9F30F0E3-BF5A-47FD-8046-9D79152E433F}">
  <ds:schemaRefs/>
</ds:datastoreItem>
</file>

<file path=customXml/itemProps16.xml><?xml version="1.0" encoding="utf-8"?>
<ds:datastoreItem xmlns:ds="http://schemas.openxmlformats.org/officeDocument/2006/customXml" ds:itemID="{A5D05B11-9A6F-4D90-B299-C62F01092EBE}">
  <ds:schemaRefs/>
</ds:datastoreItem>
</file>

<file path=customXml/itemProps17.xml><?xml version="1.0" encoding="utf-8"?>
<ds:datastoreItem xmlns:ds="http://schemas.openxmlformats.org/officeDocument/2006/customXml" ds:itemID="{B8EAE634-D301-4578-AC47-A24378EC7BC0}">
  <ds:schemaRefs/>
</ds:datastoreItem>
</file>

<file path=customXml/itemProps18.xml><?xml version="1.0" encoding="utf-8"?>
<ds:datastoreItem xmlns:ds="http://schemas.openxmlformats.org/officeDocument/2006/customXml" ds:itemID="{1CDA295B-4710-4142-BFDC-F339B69E46DF}">
  <ds:schemaRefs/>
</ds:datastoreItem>
</file>

<file path=customXml/itemProps19.xml><?xml version="1.0" encoding="utf-8"?>
<ds:datastoreItem xmlns:ds="http://schemas.openxmlformats.org/officeDocument/2006/customXml" ds:itemID="{6B091E3E-3A3D-42D5-9355-291431996054}">
  <ds:schemaRefs/>
</ds:datastoreItem>
</file>

<file path=customXml/itemProps20.xml><?xml version="1.0" encoding="utf-8"?>
<ds:datastoreItem xmlns:ds="http://schemas.openxmlformats.org/officeDocument/2006/customXml" ds:itemID="{495AF03D-AE21-40B2-99B7-187B1DA3FF33}">
  <ds:schemaRefs/>
</ds:datastoreItem>
</file>

<file path=customXml/itemProps21.xml><?xml version="1.0" encoding="utf-8"?>
<ds:datastoreItem xmlns:ds="http://schemas.openxmlformats.org/officeDocument/2006/customXml" ds:itemID="{5CCDB83C-0DA8-4E30-B59A-1EC39B769FC6}">
  <ds:schemaRefs/>
</ds:datastoreItem>
</file>

<file path=customXml/itemProps22.xml><?xml version="1.0" encoding="utf-8"?>
<ds:datastoreItem xmlns:ds="http://schemas.openxmlformats.org/officeDocument/2006/customXml" ds:itemID="{F5D2E5FB-5DA2-46E9-9D47-B992682E8A7F}">
  <ds:schemaRefs/>
</ds:datastoreItem>
</file>

<file path=customXml/itemProps23.xml><?xml version="1.0" encoding="utf-8"?>
<ds:datastoreItem xmlns:ds="http://schemas.openxmlformats.org/officeDocument/2006/customXml" ds:itemID="{A199CE0A-AB1B-4BF4-A453-BDC17FC664A9}">
  <ds:schemaRefs>
    <ds:schemaRef ds:uri="http://schemas.microsoft.com/DataMashup"/>
  </ds:schemaRefs>
</ds:datastoreItem>
</file>

<file path=customXml/itemProps24.xml><?xml version="1.0" encoding="utf-8"?>
<ds:datastoreItem xmlns:ds="http://schemas.openxmlformats.org/officeDocument/2006/customXml" ds:itemID="{518455B0-C33A-49C9-87FA-35E43F207F94}">
  <ds:schemaRefs/>
</ds:datastoreItem>
</file>

<file path=customXml/itemProps25.xml><?xml version="1.0" encoding="utf-8"?>
<ds:datastoreItem xmlns:ds="http://schemas.openxmlformats.org/officeDocument/2006/customXml" ds:itemID="{0118B313-CE8E-4E63-ADDA-9D902EFE3657}">
  <ds:schemaRefs/>
</ds:datastoreItem>
</file>

<file path=customXml/itemProps26.xml><?xml version="1.0" encoding="utf-8"?>
<ds:datastoreItem xmlns:ds="http://schemas.openxmlformats.org/officeDocument/2006/customXml" ds:itemID="{998CF994-22A8-4A64-981E-E88E28C45734}">
  <ds:schemaRefs/>
</ds:datastoreItem>
</file>

<file path=customXml/itemProps27.xml><?xml version="1.0" encoding="utf-8"?>
<ds:datastoreItem xmlns:ds="http://schemas.openxmlformats.org/officeDocument/2006/customXml" ds:itemID="{F8DFAF88-C3C5-4513-AB1D-4104BCC76C3D}">
  <ds:schemaRefs/>
</ds:datastoreItem>
</file>

<file path=customXml/itemProps28.xml><?xml version="1.0" encoding="utf-8"?>
<ds:datastoreItem xmlns:ds="http://schemas.openxmlformats.org/officeDocument/2006/customXml" ds:itemID="{35FA412E-A01D-4F54-A696-54F555AA0B74}">
  <ds:schemaRefs/>
</ds:datastoreItem>
</file>

<file path=customXml/itemProps29.xml><?xml version="1.0" encoding="utf-8"?>
<ds:datastoreItem xmlns:ds="http://schemas.openxmlformats.org/officeDocument/2006/customXml" ds:itemID="{55D16257-D1ED-492C-ACA6-47BB4BB1568B}">
  <ds:schemaRefs/>
</ds:datastoreItem>
</file>

<file path=customXml/itemProps30.xml><?xml version="1.0" encoding="utf-8"?>
<ds:datastoreItem xmlns:ds="http://schemas.openxmlformats.org/officeDocument/2006/customXml" ds:itemID="{D69843B4-55C5-4C76-AD7A-97146E1948DA}">
  <ds:schemaRefs/>
</ds:datastoreItem>
</file>

<file path=customXml/itemProps31.xml><?xml version="1.0" encoding="utf-8"?>
<ds:datastoreItem xmlns:ds="http://schemas.openxmlformats.org/officeDocument/2006/customXml" ds:itemID="{299789BD-206E-40CD-B0CA-172370CBAEAC}">
  <ds:schemaRefs/>
</ds:datastoreItem>
</file>

<file path=customXml/itemProps32.xml><?xml version="1.0" encoding="utf-8"?>
<ds:datastoreItem xmlns:ds="http://schemas.openxmlformats.org/officeDocument/2006/customXml" ds:itemID="{77A44D5F-A7D7-443D-98A8-2A6D8700E69C}">
  <ds:schemaRefs/>
</ds:datastoreItem>
</file>

<file path=customXml/itemProps33.xml><?xml version="1.0" encoding="utf-8"?>
<ds:datastoreItem xmlns:ds="http://schemas.openxmlformats.org/officeDocument/2006/customXml" ds:itemID="{8E95B5FE-ED6A-42E1-A1DF-A720283B6450}">
  <ds:schemaRefs/>
</ds:datastoreItem>
</file>

<file path=customXml/itemProps34.xml><?xml version="1.0" encoding="utf-8"?>
<ds:datastoreItem xmlns:ds="http://schemas.openxmlformats.org/officeDocument/2006/customXml" ds:itemID="{0A81D920-5601-4271-AEA8-EB60DA83722C}">
  <ds:schemaRefs/>
</ds:datastoreItem>
</file>

<file path=customXml/itemProps35.xml><?xml version="1.0" encoding="utf-8"?>
<ds:datastoreItem xmlns:ds="http://schemas.openxmlformats.org/officeDocument/2006/customXml" ds:itemID="{1BB81B8E-E31E-4E26-AC33-742FFD8B6CF1}">
  <ds:schemaRefs/>
</ds:datastoreItem>
</file>

<file path=customXml/itemProps36.xml><?xml version="1.0" encoding="utf-8"?>
<ds:datastoreItem xmlns:ds="http://schemas.openxmlformats.org/officeDocument/2006/customXml" ds:itemID="{49071C0A-912F-42F3-A056-6D127D199687}">
  <ds:schemaRefs/>
</ds:datastoreItem>
</file>

<file path=customXml/itemProps37.xml><?xml version="1.0" encoding="utf-8"?>
<ds:datastoreItem xmlns:ds="http://schemas.openxmlformats.org/officeDocument/2006/customXml" ds:itemID="{87F75535-B277-4D7E-A2D7-6D9F68446D9E}">
  <ds:schemaRefs/>
</ds:datastoreItem>
</file>

<file path=customXml/itemProps38.xml><?xml version="1.0" encoding="utf-8"?>
<ds:datastoreItem xmlns:ds="http://schemas.openxmlformats.org/officeDocument/2006/customXml" ds:itemID="{A5A893EE-8A35-4A75-923A-D920EA5821CC}">
  <ds:schemaRefs/>
</ds:datastoreItem>
</file>

<file path=customXml/itemProps39.xml><?xml version="1.0" encoding="utf-8"?>
<ds:datastoreItem xmlns:ds="http://schemas.openxmlformats.org/officeDocument/2006/customXml" ds:itemID="{09D723FE-4394-44A0-B8A8-C6D112143031}">
  <ds:schemaRefs/>
</ds:datastoreItem>
</file>

<file path=customXml/itemProps40.xml><?xml version="1.0" encoding="utf-8"?>
<ds:datastoreItem xmlns:ds="http://schemas.openxmlformats.org/officeDocument/2006/customXml" ds:itemID="{22A888B8-A930-4CA3-8441-8A33FBF646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Dashboard </vt:lpstr>
      <vt:lpstr>Dashboard Elements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Mubarakah Adebayo</dc:creator>
  <cp:lastModifiedBy>Mubarakah Adebayo</cp:lastModifiedBy>
  <dcterms:created xsi:type="dcterms:W3CDTF">2026-09-04T15:54:34Z</dcterms:created>
  <dcterms:modified xsi:type="dcterms:W3CDTF">2026-09-21T22:41:29Z</dcterms:modified>
</cp:coreProperties>
</file>