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rykirsch/Documents/Arduino/MidiAccompanimentController/"/>
    </mc:Choice>
  </mc:AlternateContent>
  <xr:revisionPtr revIDLastSave="0" documentId="13_ncr:1_{1C2E20CA-367F-4247-82E7-AC3A459873F4}" xr6:coauthVersionLast="47" xr6:coauthVersionMax="47" xr10:uidLastSave="{00000000-0000-0000-0000-000000000000}"/>
  <bookViews>
    <workbookView xWindow="0" yWindow="500" windowWidth="40960" windowHeight="21580" activeTab="5" xr2:uid="{00000000-000D-0000-FFFF-FFFF00000000}"/>
  </bookViews>
  <sheets>
    <sheet name="Tyros4" sheetId="6" r:id="rId1"/>
    <sheet name="Genos" sheetId="5" r:id="rId2"/>
    <sheet name="PSR3000" sheetId="7" r:id="rId3"/>
    <sheet name="Test Sheet" sheetId="1" r:id="rId4"/>
    <sheet name="Credits" sheetId="8" r:id="rId5"/>
    <sheet name="PSR-SX900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7" l="1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5" i="7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" i="5"/>
  <c r="B6" i="1"/>
  <c r="B7" i="1"/>
  <c r="B8" i="1"/>
  <c r="B9" i="1"/>
  <c r="B10" i="1"/>
  <c r="B11" i="1"/>
  <c r="B12" i="1"/>
  <c r="B13" i="1"/>
  <c r="B14" i="1"/>
  <c r="B15" i="1"/>
  <c r="B16" i="1"/>
  <c r="B5" i="1"/>
  <c r="C7" i="7"/>
  <c r="D7" i="7" s="1"/>
  <c r="F7" i="7" s="1"/>
  <c r="C8" i="7"/>
  <c r="D8" i="7" s="1"/>
  <c r="C9" i="7"/>
  <c r="D9" i="7" s="1"/>
  <c r="F9" i="7" s="1"/>
  <c r="C10" i="7"/>
  <c r="D10" i="7" s="1"/>
  <c r="C11" i="7"/>
  <c r="D11" i="7" s="1"/>
  <c r="F11" i="7" s="1"/>
  <c r="C12" i="7"/>
  <c r="D12" i="7" s="1"/>
  <c r="C13" i="7"/>
  <c r="D13" i="7" s="1"/>
  <c r="F13" i="7" s="1"/>
  <c r="C14" i="7"/>
  <c r="D14" i="7" s="1"/>
  <c r="C15" i="7"/>
  <c r="D15" i="7" s="1"/>
  <c r="F15" i="7" s="1"/>
  <c r="C16" i="7"/>
  <c r="D16" i="7" s="1"/>
  <c r="C17" i="7"/>
  <c r="D17" i="7" s="1"/>
  <c r="F17" i="7" s="1"/>
  <c r="C18" i="7"/>
  <c r="D18" i="7" s="1"/>
  <c r="C19" i="7"/>
  <c r="D19" i="7" s="1"/>
  <c r="F19" i="7" s="1"/>
  <c r="C20" i="7"/>
  <c r="D20" i="7" s="1"/>
  <c r="C21" i="7"/>
  <c r="D21" i="7" s="1"/>
  <c r="F21" i="7" s="1"/>
  <c r="C22" i="7"/>
  <c r="D22" i="7" s="1"/>
  <c r="C23" i="7"/>
  <c r="D23" i="7" s="1"/>
  <c r="F23" i="7" s="1"/>
  <c r="C24" i="7"/>
  <c r="D24" i="7" s="1"/>
  <c r="C25" i="7"/>
  <c r="D25" i="7" s="1"/>
  <c r="F25" i="7" s="1"/>
  <c r="C26" i="7"/>
  <c r="D26" i="7" s="1"/>
  <c r="C27" i="7"/>
  <c r="D27" i="7" s="1"/>
  <c r="F27" i="7" s="1"/>
  <c r="C28" i="7"/>
  <c r="D28" i="7" s="1"/>
  <c r="C29" i="7"/>
  <c r="D29" i="7" s="1"/>
  <c r="F29" i="7" s="1"/>
  <c r="C30" i="7"/>
  <c r="D30" i="7" s="1"/>
  <c r="C31" i="7"/>
  <c r="D31" i="7" s="1"/>
  <c r="F31" i="7" s="1"/>
  <c r="C32" i="7"/>
  <c r="D32" i="7" s="1"/>
  <c r="C33" i="7"/>
  <c r="D33" i="7" s="1"/>
  <c r="F33" i="7" s="1"/>
  <c r="C34" i="7"/>
  <c r="D34" i="7" s="1"/>
  <c r="C35" i="7"/>
  <c r="D35" i="7" s="1"/>
  <c r="F35" i="7" s="1"/>
  <c r="C36" i="7"/>
  <c r="D36" i="7" s="1"/>
  <c r="C37" i="7"/>
  <c r="D37" i="7" s="1"/>
  <c r="F37" i="7" s="1"/>
  <c r="C38" i="7"/>
  <c r="D38" i="7" s="1"/>
  <c r="C39" i="7"/>
  <c r="D39" i="7" s="1"/>
  <c r="F39" i="7" s="1"/>
  <c r="C40" i="7"/>
  <c r="D40" i="7" s="1"/>
  <c r="C41" i="7"/>
  <c r="D41" i="7" s="1"/>
  <c r="F41" i="7" s="1"/>
  <c r="C42" i="7"/>
  <c r="D42" i="7" s="1"/>
  <c r="C43" i="7"/>
  <c r="D43" i="7" s="1"/>
  <c r="F43" i="7" s="1"/>
  <c r="C44" i="7"/>
  <c r="D44" i="7" s="1"/>
  <c r="C45" i="7"/>
  <c r="D45" i="7" s="1"/>
  <c r="F45" i="7" s="1"/>
  <c r="C46" i="7"/>
  <c r="D46" i="7"/>
  <c r="E46" i="7" s="1"/>
  <c r="G46" i="7" s="1"/>
  <c r="C47" i="7"/>
  <c r="D47" i="7"/>
  <c r="F47" i="7" s="1"/>
  <c r="C48" i="7"/>
  <c r="D48" i="7" s="1"/>
  <c r="C49" i="7"/>
  <c r="D49" i="7" s="1"/>
  <c r="F49" i="7" s="1"/>
  <c r="C50" i="7"/>
  <c r="D50" i="7"/>
  <c r="E50" i="7" s="1"/>
  <c r="G50" i="7" s="1"/>
  <c r="C51" i="7"/>
  <c r="D51" i="7"/>
  <c r="F51" i="7" s="1"/>
  <c r="C52" i="7"/>
  <c r="D52" i="7" s="1"/>
  <c r="C53" i="7"/>
  <c r="D53" i="7" s="1"/>
  <c r="F53" i="7" s="1"/>
  <c r="C54" i="7"/>
  <c r="D54" i="7"/>
  <c r="E54" i="7" s="1"/>
  <c r="G54" i="7" s="1"/>
  <c r="C55" i="7"/>
  <c r="D55" i="7"/>
  <c r="F55" i="7" s="1"/>
  <c r="C56" i="7"/>
  <c r="D56" i="7" s="1"/>
  <c r="C57" i="7"/>
  <c r="D57" i="7" s="1"/>
  <c r="F57" i="7" s="1"/>
  <c r="C58" i="7"/>
  <c r="D58" i="7"/>
  <c r="E58" i="7" s="1"/>
  <c r="G58" i="7" s="1"/>
  <c r="C59" i="7"/>
  <c r="D59" i="7"/>
  <c r="F59" i="7" s="1"/>
  <c r="C60" i="7"/>
  <c r="D60" i="7" s="1"/>
  <c r="F60" i="7" s="1"/>
  <c r="C61" i="7"/>
  <c r="D61" i="7" s="1"/>
  <c r="F61" i="7" s="1"/>
  <c r="C62" i="7"/>
  <c r="D62" i="7" s="1"/>
  <c r="F62" i="7" s="1"/>
  <c r="C63" i="7"/>
  <c r="D63" i="7"/>
  <c r="F63" i="7" s="1"/>
  <c r="C64" i="7"/>
  <c r="D64" i="7" s="1"/>
  <c r="C65" i="7"/>
  <c r="D65" i="7" s="1"/>
  <c r="F65" i="7" s="1"/>
  <c r="C66" i="7"/>
  <c r="D66" i="7"/>
  <c r="E66" i="7" s="1"/>
  <c r="G66" i="7" s="1"/>
  <c r="C67" i="7"/>
  <c r="D67" i="7"/>
  <c r="F67" i="7" s="1"/>
  <c r="C68" i="7"/>
  <c r="D68" i="7" s="1"/>
  <c r="C69" i="7"/>
  <c r="D69" i="7" s="1"/>
  <c r="F69" i="7" s="1"/>
  <c r="C70" i="7"/>
  <c r="D70" i="7"/>
  <c r="E70" i="7" s="1"/>
  <c r="G70" i="7" s="1"/>
  <c r="C71" i="7"/>
  <c r="D71" i="7"/>
  <c r="F71" i="7" s="1"/>
  <c r="C72" i="7"/>
  <c r="D72" i="7" s="1"/>
  <c r="C73" i="7"/>
  <c r="D73" i="7" s="1"/>
  <c r="F73" i="7" s="1"/>
  <c r="C74" i="7"/>
  <c r="D74" i="7"/>
  <c r="E74" i="7" s="1"/>
  <c r="G74" i="7" s="1"/>
  <c r="C75" i="7"/>
  <c r="D75" i="7"/>
  <c r="F75" i="7" s="1"/>
  <c r="C76" i="7"/>
  <c r="D76" i="7" s="1"/>
  <c r="C77" i="7"/>
  <c r="D77" i="7" s="1"/>
  <c r="F77" i="7" s="1"/>
  <c r="C78" i="7"/>
  <c r="D78" i="7"/>
  <c r="E78" i="7" s="1"/>
  <c r="G78" i="7" s="1"/>
  <c r="C79" i="7"/>
  <c r="D79" i="7"/>
  <c r="F79" i="7" s="1"/>
  <c r="C80" i="7"/>
  <c r="D80" i="7" s="1"/>
  <c r="E80" i="7" s="1"/>
  <c r="G80" i="7" s="1"/>
  <c r="C81" i="7"/>
  <c r="D81" i="7"/>
  <c r="F81" i="7" s="1"/>
  <c r="C82" i="7"/>
  <c r="D82" i="7"/>
  <c r="E82" i="7" s="1"/>
  <c r="G82" i="7" s="1"/>
  <c r="C83" i="7"/>
  <c r="D83" i="7" s="1"/>
  <c r="F83" i="7" s="1"/>
  <c r="C84" i="7"/>
  <c r="D84" i="7"/>
  <c r="E84" i="7" s="1"/>
  <c r="G84" i="7" s="1"/>
  <c r="C85" i="7"/>
  <c r="D85" i="7"/>
  <c r="F85" i="7" s="1"/>
  <c r="C86" i="7"/>
  <c r="D86" i="7" s="1"/>
  <c r="E86" i="7" s="1"/>
  <c r="G86" i="7" s="1"/>
  <c r="C87" i="7"/>
  <c r="D87" i="7"/>
  <c r="F87" i="7" s="1"/>
  <c r="C88" i="7"/>
  <c r="D88" i="7"/>
  <c r="E88" i="7" s="1"/>
  <c r="G88" i="7" s="1"/>
  <c r="C89" i="7"/>
  <c r="D89" i="7" s="1"/>
  <c r="F89" i="7" s="1"/>
  <c r="C90" i="7"/>
  <c r="D90" i="7"/>
  <c r="E90" i="7" s="1"/>
  <c r="G90" i="7" s="1"/>
  <c r="C91" i="7"/>
  <c r="D91" i="7"/>
  <c r="F91" i="7" s="1"/>
  <c r="C92" i="7"/>
  <c r="D92" i="7" s="1"/>
  <c r="F92" i="7" s="1"/>
  <c r="C93" i="7"/>
  <c r="D93" i="7" s="1"/>
  <c r="F93" i="7"/>
  <c r="C94" i="7"/>
  <c r="D94" i="7" s="1"/>
  <c r="F94" i="7" s="1"/>
  <c r="E94" i="7"/>
  <c r="G94" i="7" s="1"/>
  <c r="C95" i="7"/>
  <c r="D95" i="7" s="1"/>
  <c r="F95" i="7" s="1"/>
  <c r="C96" i="7"/>
  <c r="D96" i="7"/>
  <c r="F96" i="7" s="1"/>
  <c r="C97" i="7"/>
  <c r="C98" i="7"/>
  <c r="C99" i="7"/>
  <c r="D99" i="7" s="1"/>
  <c r="F99" i="7" s="1"/>
  <c r="C100" i="7"/>
  <c r="D100" i="7" s="1"/>
  <c r="F100" i="7" s="1"/>
  <c r="C101" i="7"/>
  <c r="D101" i="7" s="1"/>
  <c r="F101" i="7"/>
  <c r="C102" i="7"/>
  <c r="D102" i="7" s="1"/>
  <c r="F102" i="7" s="1"/>
  <c r="C103" i="7"/>
  <c r="C104" i="7"/>
  <c r="D104" i="7" s="1"/>
  <c r="F104" i="7" s="1"/>
  <c r="C105" i="7"/>
  <c r="C106" i="7"/>
  <c r="C107" i="7"/>
  <c r="C108" i="7"/>
  <c r="D108" i="7" s="1"/>
  <c r="F108" i="7" s="1"/>
  <c r="C109" i="7"/>
  <c r="D109" i="7" s="1"/>
  <c r="F109" i="7" s="1"/>
  <c r="C110" i="7"/>
  <c r="D110" i="7" s="1"/>
  <c r="F110" i="7" s="1"/>
  <c r="E110" i="7"/>
  <c r="G110" i="7" s="1"/>
  <c r="C111" i="7"/>
  <c r="C112" i="7"/>
  <c r="D112" i="7" s="1"/>
  <c r="F112" i="7" s="1"/>
  <c r="C113" i="7"/>
  <c r="C114" i="7"/>
  <c r="C115" i="7"/>
  <c r="C116" i="7"/>
  <c r="D116" i="7"/>
  <c r="F116" i="7" s="1"/>
  <c r="C117" i="7"/>
  <c r="D117" i="7" s="1"/>
  <c r="F117" i="7" s="1"/>
  <c r="C118" i="7"/>
  <c r="C119" i="7"/>
  <c r="D119" i="7" s="1"/>
  <c r="F119" i="7" s="1"/>
  <c r="C120" i="7"/>
  <c r="D120" i="7" s="1"/>
  <c r="F120" i="7" s="1"/>
  <c r="C121" i="7"/>
  <c r="C122" i="7"/>
  <c r="C123" i="7"/>
  <c r="D123" i="7" s="1"/>
  <c r="E123" i="7"/>
  <c r="G123" i="7" s="1"/>
  <c r="F123" i="7"/>
  <c r="C124" i="7"/>
  <c r="D124" i="7" s="1"/>
  <c r="F124" i="7" s="1"/>
  <c r="C125" i="7"/>
  <c r="D125" i="7" s="1"/>
  <c r="F125" i="7" s="1"/>
  <c r="C126" i="7"/>
  <c r="C127" i="7"/>
  <c r="C128" i="7"/>
  <c r="D128" i="7"/>
  <c r="F128" i="7" s="1"/>
  <c r="C129" i="7"/>
  <c r="C130" i="7"/>
  <c r="C131" i="7"/>
  <c r="D131" i="7" s="1"/>
  <c r="C132" i="7"/>
  <c r="D132" i="7"/>
  <c r="F132" i="7" s="1"/>
  <c r="C133" i="7"/>
  <c r="D133" i="7" s="1"/>
  <c r="C134" i="7"/>
  <c r="D134" i="7"/>
  <c r="F134" i="7" s="1"/>
  <c r="C135" i="7"/>
  <c r="D135" i="7" s="1"/>
  <c r="E135" i="7" s="1"/>
  <c r="G135" i="7" s="1"/>
  <c r="C136" i="7"/>
  <c r="D136" i="7" s="1"/>
  <c r="F136" i="7" s="1"/>
  <c r="C137" i="7"/>
  <c r="D137" i="7" s="1"/>
  <c r="C138" i="7"/>
  <c r="D138" i="7" s="1"/>
  <c r="F138" i="7" s="1"/>
  <c r="C139" i="7"/>
  <c r="D139" i="7" s="1"/>
  <c r="C140" i="7"/>
  <c r="D140" i="7" s="1"/>
  <c r="F140" i="7" s="1"/>
  <c r="C141" i="7"/>
  <c r="D141" i="7" s="1"/>
  <c r="C142" i="7"/>
  <c r="D142" i="7" s="1"/>
  <c r="F142" i="7" s="1"/>
  <c r="C143" i="7"/>
  <c r="D143" i="7" s="1"/>
  <c r="C144" i="7"/>
  <c r="D144" i="7"/>
  <c r="F144" i="7" s="1"/>
  <c r="C145" i="7"/>
  <c r="D145" i="7" s="1"/>
  <c r="C146" i="7"/>
  <c r="D146" i="7" s="1"/>
  <c r="F146" i="7" s="1"/>
  <c r="C147" i="7"/>
  <c r="D147" i="7" s="1"/>
  <c r="E147" i="7" s="1"/>
  <c r="G147" i="7" s="1"/>
  <c r="C148" i="7"/>
  <c r="D148" i="7" s="1"/>
  <c r="F148" i="7" s="1"/>
  <c r="C149" i="7"/>
  <c r="D149" i="7" s="1"/>
  <c r="C150" i="7"/>
  <c r="D150" i="7" s="1"/>
  <c r="F150" i="7" s="1"/>
  <c r="C151" i="7"/>
  <c r="D151" i="7"/>
  <c r="E151" i="7" s="1"/>
  <c r="G151" i="7" s="1"/>
  <c r="F151" i="7"/>
  <c r="H151" i="7" s="1"/>
  <c r="C152" i="7"/>
  <c r="D152" i="7" s="1"/>
  <c r="F152" i="7" s="1"/>
  <c r="C153" i="7"/>
  <c r="D153" i="7" s="1"/>
  <c r="C154" i="7"/>
  <c r="D154" i="7" s="1"/>
  <c r="F154" i="7" s="1"/>
  <c r="C155" i="7"/>
  <c r="D155" i="7" s="1"/>
  <c r="C156" i="7"/>
  <c r="D156" i="7" s="1"/>
  <c r="F156" i="7" s="1"/>
  <c r="C157" i="7"/>
  <c r="D157" i="7"/>
  <c r="C158" i="7"/>
  <c r="D158" i="7"/>
  <c r="F158" i="7" s="1"/>
  <c r="C159" i="7"/>
  <c r="D159" i="7" s="1"/>
  <c r="E159" i="7" s="1"/>
  <c r="G159" i="7" s="1"/>
  <c r="C160" i="7"/>
  <c r="D160" i="7" s="1"/>
  <c r="F160" i="7" s="1"/>
  <c r="C161" i="7"/>
  <c r="D161" i="7" s="1"/>
  <c r="C162" i="7"/>
  <c r="D162" i="7" s="1"/>
  <c r="F162" i="7" s="1"/>
  <c r="C163" i="7"/>
  <c r="D163" i="7" s="1"/>
  <c r="C164" i="7"/>
  <c r="D164" i="7" s="1"/>
  <c r="F164" i="7" s="1"/>
  <c r="C165" i="7"/>
  <c r="D165" i="7" s="1"/>
  <c r="C166" i="7"/>
  <c r="D166" i="7" s="1"/>
  <c r="F166" i="7" s="1"/>
  <c r="C167" i="7"/>
  <c r="D167" i="7" s="1"/>
  <c r="C168" i="7"/>
  <c r="D168" i="7"/>
  <c r="F168" i="7" s="1"/>
  <c r="C169" i="7"/>
  <c r="D169" i="7"/>
  <c r="C170" i="7"/>
  <c r="D170" i="7" s="1"/>
  <c r="F170" i="7" s="1"/>
  <c r="C171" i="7"/>
  <c r="D171" i="7" s="1"/>
  <c r="E171" i="7" s="1"/>
  <c r="G171" i="7" s="1"/>
  <c r="C172" i="7"/>
  <c r="D172" i="7" s="1"/>
  <c r="F172" i="7" s="1"/>
  <c r="C173" i="7"/>
  <c r="D173" i="7"/>
  <c r="C174" i="7"/>
  <c r="D174" i="7" s="1"/>
  <c r="F174" i="7" s="1"/>
  <c r="C175" i="7"/>
  <c r="D175" i="7" s="1"/>
  <c r="C176" i="7"/>
  <c r="D176" i="7"/>
  <c r="F176" i="7" s="1"/>
  <c r="C177" i="7"/>
  <c r="D177" i="7" s="1"/>
  <c r="C178" i="7"/>
  <c r="D178" i="7" s="1"/>
  <c r="F178" i="7" s="1"/>
  <c r="C179" i="7"/>
  <c r="D179" i="7" s="1"/>
  <c r="C180" i="7"/>
  <c r="D180" i="7" s="1"/>
  <c r="F180" i="7" s="1"/>
  <c r="C181" i="7"/>
  <c r="D181" i="7"/>
  <c r="C182" i="7"/>
  <c r="D182" i="7" s="1"/>
  <c r="F182" i="7" s="1"/>
  <c r="C183" i="7"/>
  <c r="D183" i="7" s="1"/>
  <c r="E183" i="7" s="1"/>
  <c r="G183" i="7" s="1"/>
  <c r="C184" i="7"/>
  <c r="D184" i="7" s="1"/>
  <c r="F184" i="7" s="1"/>
  <c r="C185" i="7"/>
  <c r="D185" i="7"/>
  <c r="C186" i="7"/>
  <c r="D186" i="7" s="1"/>
  <c r="F186" i="7" s="1"/>
  <c r="C187" i="7"/>
  <c r="D187" i="7"/>
  <c r="E187" i="7" s="1"/>
  <c r="G187" i="7" s="1"/>
  <c r="C188" i="7"/>
  <c r="D188" i="7"/>
  <c r="F188" i="7" s="1"/>
  <c r="C189" i="7"/>
  <c r="D189" i="7" s="1"/>
  <c r="C190" i="7"/>
  <c r="D190" i="7" s="1"/>
  <c r="F190" i="7" s="1"/>
  <c r="C191" i="7"/>
  <c r="D191" i="7" s="1"/>
  <c r="C192" i="7"/>
  <c r="D192" i="7"/>
  <c r="F192" i="7" s="1"/>
  <c r="C193" i="7"/>
  <c r="D193" i="7" s="1"/>
  <c r="C194" i="7"/>
  <c r="D194" i="7" s="1"/>
  <c r="F194" i="7" s="1"/>
  <c r="C195" i="7"/>
  <c r="D195" i="7" s="1"/>
  <c r="C196" i="7"/>
  <c r="D196" i="7"/>
  <c r="F196" i="7" s="1"/>
  <c r="C197" i="7"/>
  <c r="D197" i="7" s="1"/>
  <c r="C198" i="7"/>
  <c r="D198" i="7" s="1"/>
  <c r="F198" i="7" s="1"/>
  <c r="C199" i="7"/>
  <c r="D199" i="7" s="1"/>
  <c r="C200" i="7"/>
  <c r="D200" i="7"/>
  <c r="F200" i="7" s="1"/>
  <c r="C201" i="7"/>
  <c r="D201" i="7" s="1"/>
  <c r="C202" i="7"/>
  <c r="D202" i="7" s="1"/>
  <c r="F202" i="7" s="1"/>
  <c r="C203" i="7"/>
  <c r="D203" i="7" s="1"/>
  <c r="C204" i="7"/>
  <c r="D204" i="7"/>
  <c r="F204" i="7" s="1"/>
  <c r="C205" i="7"/>
  <c r="D205" i="7" s="1"/>
  <c r="C206" i="7"/>
  <c r="D206" i="7" s="1"/>
  <c r="F206" i="7" s="1"/>
  <c r="C207" i="7"/>
  <c r="D207" i="7" s="1"/>
  <c r="C208" i="7"/>
  <c r="D208" i="7"/>
  <c r="F208" i="7" s="1"/>
  <c r="C209" i="7"/>
  <c r="D209" i="7" s="1"/>
  <c r="C210" i="7"/>
  <c r="D210" i="7" s="1"/>
  <c r="F210" i="7" s="1"/>
  <c r="C211" i="7"/>
  <c r="D211" i="7" s="1"/>
  <c r="C212" i="7"/>
  <c r="D212" i="7"/>
  <c r="F212" i="7" s="1"/>
  <c r="C213" i="7"/>
  <c r="D213" i="7" s="1"/>
  <c r="C214" i="7"/>
  <c r="D214" i="7" s="1"/>
  <c r="F214" i="7" s="1"/>
  <c r="C215" i="7"/>
  <c r="D215" i="7" s="1"/>
  <c r="C216" i="7"/>
  <c r="D216" i="7"/>
  <c r="F216" i="7" s="1"/>
  <c r="C217" i="7"/>
  <c r="D217" i="7" s="1"/>
  <c r="C218" i="7"/>
  <c r="D218" i="7" s="1"/>
  <c r="F218" i="7" s="1"/>
  <c r="C219" i="7"/>
  <c r="D219" i="7" s="1"/>
  <c r="C220" i="7"/>
  <c r="D220" i="7"/>
  <c r="F220" i="7" s="1"/>
  <c r="C221" i="7"/>
  <c r="D221" i="7" s="1"/>
  <c r="C222" i="7"/>
  <c r="D222" i="7" s="1"/>
  <c r="F222" i="7" s="1"/>
  <c r="C223" i="7"/>
  <c r="D223" i="7" s="1"/>
  <c r="C224" i="7"/>
  <c r="D224" i="7"/>
  <c r="F224" i="7" s="1"/>
  <c r="C225" i="7"/>
  <c r="D225" i="7" s="1"/>
  <c r="C226" i="7"/>
  <c r="D226" i="7" s="1"/>
  <c r="F226" i="7" s="1"/>
  <c r="C227" i="7"/>
  <c r="D227" i="7" s="1"/>
  <c r="C228" i="7"/>
  <c r="D228" i="7"/>
  <c r="F228" i="7" s="1"/>
  <c r="C229" i="7"/>
  <c r="D229" i="7" s="1"/>
  <c r="C230" i="7"/>
  <c r="D230" i="7" s="1"/>
  <c r="F230" i="7" s="1"/>
  <c r="C231" i="7"/>
  <c r="D231" i="7" s="1"/>
  <c r="C232" i="7"/>
  <c r="D232" i="7"/>
  <c r="F232" i="7" s="1"/>
  <c r="C233" i="7"/>
  <c r="D233" i="7" s="1"/>
  <c r="C234" i="7"/>
  <c r="D234" i="7" s="1"/>
  <c r="F234" i="7" s="1"/>
  <c r="C235" i="7"/>
  <c r="D235" i="7" s="1"/>
  <c r="C236" i="7"/>
  <c r="D236" i="7"/>
  <c r="F236" i="7" s="1"/>
  <c r="C237" i="7"/>
  <c r="D237" i="7" s="1"/>
  <c r="C238" i="7"/>
  <c r="D238" i="7" s="1"/>
  <c r="F238" i="7" s="1"/>
  <c r="C239" i="7"/>
  <c r="D239" i="7" s="1"/>
  <c r="C240" i="7"/>
  <c r="D240" i="7"/>
  <c r="F240" i="7" s="1"/>
  <c r="C241" i="7"/>
  <c r="D241" i="7" s="1"/>
  <c r="C242" i="7"/>
  <c r="D242" i="7" s="1"/>
  <c r="F242" i="7" s="1"/>
  <c r="C243" i="7"/>
  <c r="D243" i="7" s="1"/>
  <c r="C244" i="7"/>
  <c r="D244" i="7"/>
  <c r="F244" i="7" s="1"/>
  <c r="C245" i="7"/>
  <c r="D245" i="7"/>
  <c r="E245" i="7"/>
  <c r="F245" i="7"/>
  <c r="G245" i="7"/>
  <c r="H245" i="7"/>
  <c r="C246" i="7"/>
  <c r="D246" i="7"/>
  <c r="E246" i="7"/>
  <c r="F246" i="7"/>
  <c r="G246" i="7"/>
  <c r="H246" i="7"/>
  <c r="C247" i="7"/>
  <c r="D247" i="7"/>
  <c r="E247" i="7"/>
  <c r="F247" i="7"/>
  <c r="G247" i="7"/>
  <c r="H247" i="7"/>
  <c r="C248" i="7"/>
  <c r="D248" i="7"/>
  <c r="E248" i="7"/>
  <c r="F248" i="7"/>
  <c r="G248" i="7"/>
  <c r="H248" i="7"/>
  <c r="C249" i="7"/>
  <c r="D249" i="7"/>
  <c r="E249" i="7"/>
  <c r="F249" i="7"/>
  <c r="G249" i="7"/>
  <c r="H249" i="7"/>
  <c r="C250" i="7"/>
  <c r="D250" i="7"/>
  <c r="E250" i="7"/>
  <c r="F250" i="7"/>
  <c r="G250" i="7"/>
  <c r="H250" i="7"/>
  <c r="C251" i="7"/>
  <c r="D251" i="7"/>
  <c r="E251" i="7"/>
  <c r="F251" i="7"/>
  <c r="G251" i="7"/>
  <c r="H251" i="7"/>
  <c r="C252" i="7"/>
  <c r="D252" i="7"/>
  <c r="E252" i="7"/>
  <c r="F252" i="7"/>
  <c r="G252" i="7"/>
  <c r="H252" i="7"/>
  <c r="C253" i="7"/>
  <c r="D253" i="7"/>
  <c r="E253" i="7"/>
  <c r="F253" i="7"/>
  <c r="G253" i="7"/>
  <c r="H253" i="7"/>
  <c r="C254" i="7"/>
  <c r="D254" i="7"/>
  <c r="E254" i="7"/>
  <c r="F254" i="7"/>
  <c r="G254" i="7"/>
  <c r="H254" i="7"/>
  <c r="C255" i="7"/>
  <c r="D255" i="7"/>
  <c r="E255" i="7"/>
  <c r="F255" i="7"/>
  <c r="G255" i="7"/>
  <c r="H255" i="7"/>
  <c r="C256" i="7"/>
  <c r="D256" i="7"/>
  <c r="E256" i="7"/>
  <c r="F256" i="7"/>
  <c r="G256" i="7"/>
  <c r="H256" i="7"/>
  <c r="C257" i="7"/>
  <c r="D257" i="7"/>
  <c r="E257" i="7"/>
  <c r="F257" i="7"/>
  <c r="G257" i="7"/>
  <c r="H257" i="7"/>
  <c r="C258" i="7"/>
  <c r="D258" i="7"/>
  <c r="E258" i="7"/>
  <c r="F258" i="7"/>
  <c r="G258" i="7"/>
  <c r="H258" i="7"/>
  <c r="C259" i="7"/>
  <c r="D259" i="7"/>
  <c r="E259" i="7"/>
  <c r="F259" i="7"/>
  <c r="G259" i="7"/>
  <c r="H259" i="7"/>
  <c r="C260" i="7"/>
  <c r="D260" i="7"/>
  <c r="E260" i="7"/>
  <c r="F260" i="7"/>
  <c r="G260" i="7"/>
  <c r="H260" i="7"/>
  <c r="C261" i="7"/>
  <c r="D261" i="7"/>
  <c r="E261" i="7"/>
  <c r="F261" i="7"/>
  <c r="G261" i="7"/>
  <c r="H261" i="7"/>
  <c r="C262" i="7"/>
  <c r="D262" i="7"/>
  <c r="E262" i="7"/>
  <c r="F262" i="7"/>
  <c r="G262" i="7"/>
  <c r="H262" i="7"/>
  <c r="C263" i="7"/>
  <c r="D263" i="7"/>
  <c r="E263" i="7"/>
  <c r="F263" i="7"/>
  <c r="G263" i="7"/>
  <c r="H263" i="7"/>
  <c r="C264" i="7"/>
  <c r="D264" i="7"/>
  <c r="E264" i="7"/>
  <c r="F264" i="7"/>
  <c r="G264" i="7"/>
  <c r="H264" i="7"/>
  <c r="C265" i="7"/>
  <c r="D265" i="7"/>
  <c r="E265" i="7"/>
  <c r="F265" i="7"/>
  <c r="G265" i="7"/>
  <c r="H265" i="7"/>
  <c r="C266" i="7"/>
  <c r="D266" i="7"/>
  <c r="E266" i="7"/>
  <c r="F266" i="7"/>
  <c r="G266" i="7"/>
  <c r="H266" i="7"/>
  <c r="C267" i="7"/>
  <c r="D267" i="7"/>
  <c r="E267" i="7"/>
  <c r="F267" i="7"/>
  <c r="G267" i="7"/>
  <c r="H267" i="7"/>
  <c r="C268" i="7"/>
  <c r="D268" i="7"/>
  <c r="E268" i="7"/>
  <c r="F268" i="7"/>
  <c r="G268" i="7"/>
  <c r="H268" i="7"/>
  <c r="C269" i="7"/>
  <c r="D269" i="7"/>
  <c r="E269" i="7"/>
  <c r="F269" i="7"/>
  <c r="G269" i="7"/>
  <c r="H269" i="7"/>
  <c r="C270" i="7"/>
  <c r="D270" i="7"/>
  <c r="E270" i="7"/>
  <c r="F270" i="7"/>
  <c r="G270" i="7"/>
  <c r="H270" i="7"/>
  <c r="C271" i="7"/>
  <c r="D271" i="7"/>
  <c r="E271" i="7"/>
  <c r="F271" i="7"/>
  <c r="G271" i="7"/>
  <c r="H271" i="7"/>
  <c r="C272" i="7"/>
  <c r="D272" i="7"/>
  <c r="E272" i="7"/>
  <c r="F272" i="7"/>
  <c r="G272" i="7"/>
  <c r="H272" i="7"/>
  <c r="C273" i="7"/>
  <c r="D273" i="7"/>
  <c r="E273" i="7"/>
  <c r="F273" i="7"/>
  <c r="G273" i="7"/>
  <c r="H273" i="7"/>
  <c r="C274" i="7"/>
  <c r="D274" i="7"/>
  <c r="E274" i="7"/>
  <c r="F274" i="7"/>
  <c r="G274" i="7"/>
  <c r="H274" i="7"/>
  <c r="C275" i="7"/>
  <c r="D275" i="7"/>
  <c r="E275" i="7"/>
  <c r="F275" i="7"/>
  <c r="G275" i="7"/>
  <c r="H275" i="7"/>
  <c r="C276" i="7"/>
  <c r="D276" i="7"/>
  <c r="E276" i="7"/>
  <c r="F276" i="7"/>
  <c r="G276" i="7"/>
  <c r="H276" i="7"/>
  <c r="C277" i="7"/>
  <c r="D277" i="7"/>
  <c r="E277" i="7"/>
  <c r="F277" i="7"/>
  <c r="G277" i="7"/>
  <c r="H277" i="7"/>
  <c r="C278" i="7"/>
  <c r="D278" i="7"/>
  <c r="E278" i="7"/>
  <c r="F278" i="7"/>
  <c r="G278" i="7"/>
  <c r="H278" i="7"/>
  <c r="C279" i="7"/>
  <c r="D279" i="7"/>
  <c r="E279" i="7"/>
  <c r="F279" i="7"/>
  <c r="G279" i="7"/>
  <c r="H279" i="7"/>
  <c r="C280" i="7"/>
  <c r="D280" i="7"/>
  <c r="E280" i="7"/>
  <c r="F280" i="7"/>
  <c r="G280" i="7"/>
  <c r="H280" i="7"/>
  <c r="C281" i="7"/>
  <c r="D281" i="7"/>
  <c r="E281" i="7"/>
  <c r="F281" i="7"/>
  <c r="G281" i="7"/>
  <c r="H281" i="7"/>
  <c r="C282" i="7"/>
  <c r="D282" i="7"/>
  <c r="E282" i="7"/>
  <c r="F282" i="7"/>
  <c r="G282" i="7"/>
  <c r="H282" i="7"/>
  <c r="C283" i="7"/>
  <c r="D283" i="7"/>
  <c r="E283" i="7"/>
  <c r="F283" i="7"/>
  <c r="G283" i="7"/>
  <c r="H283" i="7"/>
  <c r="C284" i="7"/>
  <c r="D284" i="7"/>
  <c r="E284" i="7"/>
  <c r="F284" i="7"/>
  <c r="G284" i="7"/>
  <c r="H284" i="7"/>
  <c r="C285" i="7"/>
  <c r="D285" i="7"/>
  <c r="E285" i="7"/>
  <c r="F285" i="7"/>
  <c r="G285" i="7"/>
  <c r="H285" i="7"/>
  <c r="C286" i="7"/>
  <c r="D286" i="7"/>
  <c r="E286" i="7"/>
  <c r="F286" i="7"/>
  <c r="G286" i="7"/>
  <c r="H286" i="7"/>
  <c r="C287" i="7"/>
  <c r="D287" i="7"/>
  <c r="E287" i="7"/>
  <c r="F287" i="7"/>
  <c r="G287" i="7"/>
  <c r="H287" i="7"/>
  <c r="C288" i="7"/>
  <c r="D288" i="7"/>
  <c r="E288" i="7"/>
  <c r="F288" i="7"/>
  <c r="G288" i="7"/>
  <c r="H288" i="7"/>
  <c r="C289" i="7"/>
  <c r="D289" i="7"/>
  <c r="E289" i="7"/>
  <c r="F289" i="7"/>
  <c r="G289" i="7"/>
  <c r="H289" i="7"/>
  <c r="C290" i="7"/>
  <c r="D290" i="7"/>
  <c r="E290" i="7"/>
  <c r="F290" i="7"/>
  <c r="G290" i="7"/>
  <c r="H290" i="7"/>
  <c r="C291" i="7"/>
  <c r="D291" i="7"/>
  <c r="E291" i="7"/>
  <c r="F291" i="7"/>
  <c r="G291" i="7"/>
  <c r="H291" i="7"/>
  <c r="C292" i="7"/>
  <c r="D292" i="7"/>
  <c r="E292" i="7"/>
  <c r="F292" i="7"/>
  <c r="G292" i="7"/>
  <c r="H292" i="7"/>
  <c r="C293" i="7"/>
  <c r="D293" i="7"/>
  <c r="E293" i="7"/>
  <c r="F293" i="7"/>
  <c r="G293" i="7"/>
  <c r="H293" i="7"/>
  <c r="C294" i="7"/>
  <c r="D294" i="7"/>
  <c r="E294" i="7"/>
  <c r="F294" i="7"/>
  <c r="G294" i="7"/>
  <c r="H294" i="7"/>
  <c r="C295" i="7"/>
  <c r="D295" i="7"/>
  <c r="E295" i="7"/>
  <c r="F295" i="7"/>
  <c r="G295" i="7"/>
  <c r="H295" i="7"/>
  <c r="C296" i="7"/>
  <c r="D296" i="7"/>
  <c r="E296" i="7"/>
  <c r="F296" i="7"/>
  <c r="G296" i="7"/>
  <c r="H296" i="7"/>
  <c r="C297" i="7"/>
  <c r="D297" i="7"/>
  <c r="E297" i="7"/>
  <c r="F297" i="7"/>
  <c r="G297" i="7"/>
  <c r="H297" i="7"/>
  <c r="C298" i="7"/>
  <c r="D298" i="7"/>
  <c r="E298" i="7"/>
  <c r="F298" i="7"/>
  <c r="G298" i="7"/>
  <c r="H298" i="7"/>
  <c r="C299" i="7"/>
  <c r="D299" i="7"/>
  <c r="E299" i="7"/>
  <c r="F299" i="7"/>
  <c r="G299" i="7"/>
  <c r="H299" i="7"/>
  <c r="C300" i="7"/>
  <c r="D300" i="7"/>
  <c r="E300" i="7"/>
  <c r="F300" i="7"/>
  <c r="G300" i="7"/>
  <c r="H300" i="7"/>
  <c r="C301" i="7"/>
  <c r="D301" i="7"/>
  <c r="E301" i="7"/>
  <c r="F301" i="7"/>
  <c r="G301" i="7"/>
  <c r="H301" i="7"/>
  <c r="C302" i="7"/>
  <c r="D302" i="7"/>
  <c r="E302" i="7"/>
  <c r="F302" i="7"/>
  <c r="G302" i="7"/>
  <c r="H302" i="7"/>
  <c r="C303" i="7"/>
  <c r="D303" i="7"/>
  <c r="E303" i="7"/>
  <c r="F303" i="7"/>
  <c r="G303" i="7"/>
  <c r="H303" i="7"/>
  <c r="C304" i="7"/>
  <c r="D304" i="7"/>
  <c r="E304" i="7"/>
  <c r="F304" i="7"/>
  <c r="G304" i="7"/>
  <c r="H304" i="7"/>
  <c r="C305" i="7"/>
  <c r="D305" i="7"/>
  <c r="E305" i="7"/>
  <c r="F305" i="7"/>
  <c r="G305" i="7"/>
  <c r="H305" i="7"/>
  <c r="C306" i="7"/>
  <c r="D306" i="7"/>
  <c r="E306" i="7"/>
  <c r="F306" i="7"/>
  <c r="G306" i="7"/>
  <c r="H306" i="7"/>
  <c r="C307" i="7"/>
  <c r="D307" i="7"/>
  <c r="E307" i="7"/>
  <c r="F307" i="7"/>
  <c r="G307" i="7"/>
  <c r="H307" i="7"/>
  <c r="C308" i="7"/>
  <c r="D308" i="7"/>
  <c r="E308" i="7"/>
  <c r="F308" i="7"/>
  <c r="G308" i="7"/>
  <c r="H308" i="7"/>
  <c r="C309" i="7"/>
  <c r="D309" i="7"/>
  <c r="E309" i="7"/>
  <c r="F309" i="7"/>
  <c r="G309" i="7"/>
  <c r="H309" i="7"/>
  <c r="C310" i="7"/>
  <c r="D310" i="7"/>
  <c r="E310" i="7"/>
  <c r="F310" i="7"/>
  <c r="G310" i="7"/>
  <c r="H310" i="7"/>
  <c r="C311" i="7"/>
  <c r="D311" i="7"/>
  <c r="E311" i="7"/>
  <c r="F311" i="7"/>
  <c r="G311" i="7"/>
  <c r="H311" i="7"/>
  <c r="C312" i="7"/>
  <c r="D312" i="7"/>
  <c r="E312" i="7"/>
  <c r="F312" i="7"/>
  <c r="G312" i="7"/>
  <c r="H312" i="7"/>
  <c r="C313" i="7"/>
  <c r="D313" i="7"/>
  <c r="E313" i="7"/>
  <c r="F313" i="7"/>
  <c r="G313" i="7"/>
  <c r="H313" i="7"/>
  <c r="C314" i="7"/>
  <c r="D314" i="7"/>
  <c r="E314" i="7"/>
  <c r="F314" i="7"/>
  <c r="G314" i="7"/>
  <c r="H314" i="7"/>
  <c r="C315" i="7"/>
  <c r="D315" i="7"/>
  <c r="E315" i="7"/>
  <c r="F315" i="7"/>
  <c r="G315" i="7"/>
  <c r="H315" i="7"/>
  <c r="C316" i="7"/>
  <c r="D316" i="7"/>
  <c r="E316" i="7"/>
  <c r="F316" i="7"/>
  <c r="G316" i="7"/>
  <c r="H316" i="7"/>
  <c r="C317" i="7"/>
  <c r="D317" i="7"/>
  <c r="E317" i="7"/>
  <c r="F317" i="7"/>
  <c r="G317" i="7"/>
  <c r="H317" i="7"/>
  <c r="C318" i="7"/>
  <c r="D318" i="7"/>
  <c r="E318" i="7"/>
  <c r="F318" i="7"/>
  <c r="G318" i="7"/>
  <c r="H318" i="7"/>
  <c r="C319" i="7"/>
  <c r="D319" i="7"/>
  <c r="E319" i="7"/>
  <c r="F319" i="7"/>
  <c r="G319" i="7"/>
  <c r="H319" i="7"/>
  <c r="C320" i="7"/>
  <c r="D320" i="7"/>
  <c r="E320" i="7"/>
  <c r="F320" i="7"/>
  <c r="G320" i="7"/>
  <c r="H320" i="7"/>
  <c r="C321" i="7"/>
  <c r="D321" i="7"/>
  <c r="E321" i="7"/>
  <c r="F321" i="7"/>
  <c r="G321" i="7"/>
  <c r="H321" i="7"/>
  <c r="C322" i="7"/>
  <c r="D322" i="7"/>
  <c r="E322" i="7"/>
  <c r="F322" i="7"/>
  <c r="G322" i="7"/>
  <c r="H322" i="7"/>
  <c r="C323" i="7"/>
  <c r="D323" i="7"/>
  <c r="E323" i="7"/>
  <c r="F323" i="7"/>
  <c r="G323" i="7"/>
  <c r="H323" i="7"/>
  <c r="C324" i="7"/>
  <c r="D324" i="7"/>
  <c r="E324" i="7"/>
  <c r="F324" i="7"/>
  <c r="G324" i="7"/>
  <c r="H324" i="7"/>
  <c r="C325" i="7"/>
  <c r="D325" i="7"/>
  <c r="E325" i="7"/>
  <c r="F325" i="7"/>
  <c r="G325" i="7"/>
  <c r="H325" i="7"/>
  <c r="C326" i="7"/>
  <c r="D326" i="7"/>
  <c r="E326" i="7"/>
  <c r="F326" i="7"/>
  <c r="G326" i="7"/>
  <c r="H326" i="7"/>
  <c r="C327" i="7"/>
  <c r="D327" i="7"/>
  <c r="E327" i="7"/>
  <c r="F327" i="7"/>
  <c r="G327" i="7"/>
  <c r="H327" i="7"/>
  <c r="C328" i="7"/>
  <c r="D328" i="7"/>
  <c r="E328" i="7"/>
  <c r="F328" i="7"/>
  <c r="G328" i="7"/>
  <c r="H328" i="7"/>
  <c r="C329" i="7"/>
  <c r="D329" i="7"/>
  <c r="E329" i="7"/>
  <c r="F329" i="7"/>
  <c r="G329" i="7"/>
  <c r="H329" i="7"/>
  <c r="C330" i="7"/>
  <c r="D330" i="7"/>
  <c r="E330" i="7"/>
  <c r="F330" i="7"/>
  <c r="G330" i="7"/>
  <c r="H330" i="7"/>
  <c r="C331" i="7"/>
  <c r="D331" i="7"/>
  <c r="E331" i="7"/>
  <c r="F331" i="7"/>
  <c r="G331" i="7"/>
  <c r="H331" i="7"/>
  <c r="C332" i="7"/>
  <c r="D332" i="7"/>
  <c r="E332" i="7"/>
  <c r="F332" i="7"/>
  <c r="G332" i="7"/>
  <c r="H332" i="7"/>
  <c r="C333" i="7"/>
  <c r="D333" i="7"/>
  <c r="E333" i="7"/>
  <c r="F333" i="7"/>
  <c r="G333" i="7"/>
  <c r="H333" i="7"/>
  <c r="C334" i="7"/>
  <c r="D334" i="7"/>
  <c r="E334" i="7"/>
  <c r="F334" i="7"/>
  <c r="G334" i="7"/>
  <c r="H334" i="7"/>
  <c r="C335" i="7"/>
  <c r="D335" i="7"/>
  <c r="E335" i="7"/>
  <c r="F335" i="7"/>
  <c r="G335" i="7"/>
  <c r="H335" i="7"/>
  <c r="C336" i="7"/>
  <c r="D336" i="7"/>
  <c r="E336" i="7"/>
  <c r="F336" i="7"/>
  <c r="G336" i="7"/>
  <c r="H336" i="7"/>
  <c r="C337" i="7"/>
  <c r="D337" i="7"/>
  <c r="E337" i="7"/>
  <c r="F337" i="7"/>
  <c r="G337" i="7"/>
  <c r="H337" i="7"/>
  <c r="C338" i="7"/>
  <c r="D338" i="7"/>
  <c r="E338" i="7"/>
  <c r="F338" i="7"/>
  <c r="G338" i="7"/>
  <c r="H338" i="7"/>
  <c r="C339" i="7"/>
  <c r="D339" i="7"/>
  <c r="E339" i="7"/>
  <c r="F339" i="7"/>
  <c r="G339" i="7"/>
  <c r="H339" i="7"/>
  <c r="C340" i="7"/>
  <c r="D340" i="7"/>
  <c r="E340" i="7"/>
  <c r="F340" i="7"/>
  <c r="G340" i="7"/>
  <c r="H340" i="7"/>
  <c r="C341" i="7"/>
  <c r="D341" i="7"/>
  <c r="E341" i="7"/>
  <c r="F341" i="7"/>
  <c r="G341" i="7"/>
  <c r="H341" i="7"/>
  <c r="C342" i="7"/>
  <c r="D342" i="7"/>
  <c r="E342" i="7"/>
  <c r="F342" i="7"/>
  <c r="G342" i="7"/>
  <c r="H342" i="7"/>
  <c r="C343" i="7"/>
  <c r="D343" i="7"/>
  <c r="E343" i="7"/>
  <c r="F343" i="7"/>
  <c r="G343" i="7"/>
  <c r="H343" i="7"/>
  <c r="C344" i="7"/>
  <c r="D344" i="7"/>
  <c r="E344" i="7"/>
  <c r="F344" i="7"/>
  <c r="G344" i="7"/>
  <c r="H344" i="7"/>
  <c r="C345" i="7"/>
  <c r="D345" i="7"/>
  <c r="E345" i="7"/>
  <c r="F345" i="7"/>
  <c r="G345" i="7"/>
  <c r="H345" i="7"/>
  <c r="C346" i="7"/>
  <c r="D346" i="7"/>
  <c r="E346" i="7"/>
  <c r="F346" i="7"/>
  <c r="G346" i="7"/>
  <c r="H346" i="7"/>
  <c r="C347" i="7"/>
  <c r="D347" i="7"/>
  <c r="E347" i="7"/>
  <c r="F347" i="7"/>
  <c r="G347" i="7"/>
  <c r="H347" i="7"/>
  <c r="C348" i="7"/>
  <c r="D348" i="7"/>
  <c r="E348" i="7"/>
  <c r="F348" i="7"/>
  <c r="G348" i="7"/>
  <c r="H348" i="7"/>
  <c r="C349" i="7"/>
  <c r="D349" i="7"/>
  <c r="E349" i="7"/>
  <c r="F349" i="7"/>
  <c r="G349" i="7"/>
  <c r="H349" i="7"/>
  <c r="C350" i="7"/>
  <c r="D350" i="7"/>
  <c r="E350" i="7"/>
  <c r="F350" i="7"/>
  <c r="G350" i="7"/>
  <c r="H350" i="7"/>
  <c r="C351" i="7"/>
  <c r="D351" i="7"/>
  <c r="E351" i="7"/>
  <c r="F351" i="7"/>
  <c r="G351" i="7"/>
  <c r="H351" i="7"/>
  <c r="C352" i="7"/>
  <c r="D352" i="7"/>
  <c r="E352" i="7"/>
  <c r="F352" i="7"/>
  <c r="G352" i="7"/>
  <c r="H352" i="7"/>
  <c r="C353" i="7"/>
  <c r="D353" i="7"/>
  <c r="E353" i="7"/>
  <c r="F353" i="7"/>
  <c r="G353" i="7"/>
  <c r="H353" i="7"/>
  <c r="C354" i="7"/>
  <c r="D354" i="7"/>
  <c r="E354" i="7"/>
  <c r="F354" i="7"/>
  <c r="G354" i="7"/>
  <c r="H354" i="7"/>
  <c r="C355" i="7"/>
  <c r="D355" i="7"/>
  <c r="E355" i="7"/>
  <c r="F355" i="7"/>
  <c r="G355" i="7"/>
  <c r="H355" i="7"/>
  <c r="C356" i="7"/>
  <c r="D356" i="7"/>
  <c r="E356" i="7"/>
  <c r="F356" i="7"/>
  <c r="G356" i="7"/>
  <c r="H356" i="7"/>
  <c r="C357" i="7"/>
  <c r="D357" i="7"/>
  <c r="E357" i="7"/>
  <c r="F357" i="7"/>
  <c r="G357" i="7"/>
  <c r="H357" i="7"/>
  <c r="C358" i="7"/>
  <c r="D358" i="7"/>
  <c r="E358" i="7"/>
  <c r="F358" i="7"/>
  <c r="G358" i="7"/>
  <c r="H358" i="7"/>
  <c r="C359" i="7"/>
  <c r="D359" i="7"/>
  <c r="E359" i="7"/>
  <c r="F359" i="7"/>
  <c r="G359" i="7"/>
  <c r="H359" i="7"/>
  <c r="C360" i="7"/>
  <c r="D360" i="7"/>
  <c r="E360" i="7"/>
  <c r="F360" i="7"/>
  <c r="G360" i="7"/>
  <c r="H360" i="7"/>
  <c r="C361" i="7"/>
  <c r="D361" i="7"/>
  <c r="E361" i="7"/>
  <c r="F361" i="7"/>
  <c r="G361" i="7"/>
  <c r="H361" i="7"/>
  <c r="C362" i="7"/>
  <c r="D362" i="7"/>
  <c r="E362" i="7"/>
  <c r="F362" i="7"/>
  <c r="G362" i="7"/>
  <c r="H362" i="7"/>
  <c r="C363" i="7"/>
  <c r="D363" i="7"/>
  <c r="E363" i="7"/>
  <c r="F363" i="7"/>
  <c r="G363" i="7"/>
  <c r="H363" i="7"/>
  <c r="C364" i="7"/>
  <c r="D364" i="7"/>
  <c r="E364" i="7"/>
  <c r="F364" i="7"/>
  <c r="G364" i="7"/>
  <c r="H364" i="7"/>
  <c r="C365" i="7"/>
  <c r="D365" i="7"/>
  <c r="E365" i="7"/>
  <c r="F365" i="7"/>
  <c r="G365" i="7"/>
  <c r="H365" i="7"/>
  <c r="C366" i="7"/>
  <c r="D366" i="7"/>
  <c r="E366" i="7"/>
  <c r="F366" i="7"/>
  <c r="G366" i="7"/>
  <c r="H366" i="7"/>
  <c r="C367" i="7"/>
  <c r="D367" i="7"/>
  <c r="E367" i="7"/>
  <c r="F367" i="7"/>
  <c r="G367" i="7"/>
  <c r="H367" i="7"/>
  <c r="C368" i="7"/>
  <c r="D368" i="7"/>
  <c r="E368" i="7"/>
  <c r="F368" i="7"/>
  <c r="G368" i="7"/>
  <c r="H368" i="7"/>
  <c r="C369" i="7"/>
  <c r="D369" i="7"/>
  <c r="E369" i="7"/>
  <c r="F369" i="7"/>
  <c r="G369" i="7"/>
  <c r="H369" i="7"/>
  <c r="C370" i="7"/>
  <c r="D370" i="7"/>
  <c r="E370" i="7"/>
  <c r="F370" i="7"/>
  <c r="G370" i="7"/>
  <c r="H370" i="7"/>
  <c r="C371" i="7"/>
  <c r="D371" i="7"/>
  <c r="E371" i="7"/>
  <c r="F371" i="7"/>
  <c r="G371" i="7"/>
  <c r="H371" i="7"/>
  <c r="C372" i="7"/>
  <c r="D372" i="7"/>
  <c r="E372" i="7"/>
  <c r="F372" i="7"/>
  <c r="G372" i="7"/>
  <c r="H372" i="7"/>
  <c r="C373" i="7"/>
  <c r="D373" i="7"/>
  <c r="E373" i="7"/>
  <c r="F373" i="7"/>
  <c r="G373" i="7"/>
  <c r="H373" i="7"/>
  <c r="C374" i="7"/>
  <c r="D374" i="7"/>
  <c r="E374" i="7"/>
  <c r="F374" i="7"/>
  <c r="G374" i="7"/>
  <c r="H374" i="7"/>
  <c r="C375" i="7"/>
  <c r="D375" i="7"/>
  <c r="E375" i="7"/>
  <c r="F375" i="7"/>
  <c r="G375" i="7"/>
  <c r="H375" i="7"/>
  <c r="C376" i="7"/>
  <c r="D376" i="7"/>
  <c r="E376" i="7"/>
  <c r="F376" i="7"/>
  <c r="G376" i="7"/>
  <c r="H376" i="7"/>
  <c r="C377" i="7"/>
  <c r="D377" i="7"/>
  <c r="E377" i="7"/>
  <c r="F377" i="7"/>
  <c r="G377" i="7"/>
  <c r="H377" i="7"/>
  <c r="C378" i="7"/>
  <c r="D378" i="7"/>
  <c r="E378" i="7"/>
  <c r="F378" i="7"/>
  <c r="G378" i="7"/>
  <c r="H378" i="7"/>
  <c r="C379" i="7"/>
  <c r="D379" i="7"/>
  <c r="E379" i="7"/>
  <c r="F379" i="7"/>
  <c r="G379" i="7"/>
  <c r="H379" i="7"/>
  <c r="C380" i="7"/>
  <c r="D380" i="7"/>
  <c r="E380" i="7"/>
  <c r="F380" i="7"/>
  <c r="G380" i="7"/>
  <c r="H380" i="7"/>
  <c r="C381" i="7"/>
  <c r="D381" i="7"/>
  <c r="E381" i="7"/>
  <c r="F381" i="7"/>
  <c r="G381" i="7"/>
  <c r="H381" i="7"/>
  <c r="C382" i="7"/>
  <c r="D382" i="7"/>
  <c r="E382" i="7"/>
  <c r="F382" i="7"/>
  <c r="G382" i="7"/>
  <c r="H382" i="7"/>
  <c r="C383" i="7"/>
  <c r="D383" i="7"/>
  <c r="E383" i="7"/>
  <c r="F383" i="7"/>
  <c r="G383" i="7"/>
  <c r="H383" i="7"/>
  <c r="C384" i="7"/>
  <c r="D384" i="7"/>
  <c r="E384" i="7"/>
  <c r="F384" i="7"/>
  <c r="G384" i="7"/>
  <c r="H384" i="7"/>
  <c r="C385" i="7"/>
  <c r="D385" i="7"/>
  <c r="E385" i="7"/>
  <c r="F385" i="7"/>
  <c r="G385" i="7"/>
  <c r="H385" i="7"/>
  <c r="C386" i="7"/>
  <c r="D386" i="7"/>
  <c r="E386" i="7"/>
  <c r="F386" i="7"/>
  <c r="G386" i="7"/>
  <c r="H386" i="7"/>
  <c r="C387" i="7"/>
  <c r="D387" i="7"/>
  <c r="E387" i="7"/>
  <c r="F387" i="7"/>
  <c r="G387" i="7"/>
  <c r="H387" i="7"/>
  <c r="C388" i="7"/>
  <c r="D388" i="7"/>
  <c r="E388" i="7"/>
  <c r="F388" i="7"/>
  <c r="G388" i="7"/>
  <c r="H388" i="7"/>
  <c r="C389" i="7"/>
  <c r="D389" i="7"/>
  <c r="E389" i="7"/>
  <c r="F389" i="7"/>
  <c r="G389" i="7"/>
  <c r="H389" i="7"/>
  <c r="C390" i="7"/>
  <c r="D390" i="7"/>
  <c r="E390" i="7"/>
  <c r="F390" i="7"/>
  <c r="G390" i="7"/>
  <c r="H390" i="7"/>
  <c r="C391" i="7"/>
  <c r="D391" i="7"/>
  <c r="E391" i="7"/>
  <c r="F391" i="7"/>
  <c r="G391" i="7"/>
  <c r="H391" i="7"/>
  <c r="C392" i="7"/>
  <c r="D392" i="7"/>
  <c r="E392" i="7"/>
  <c r="F392" i="7"/>
  <c r="G392" i="7"/>
  <c r="H392" i="7"/>
  <c r="C393" i="7"/>
  <c r="D393" i="7"/>
  <c r="E393" i="7"/>
  <c r="F393" i="7"/>
  <c r="G393" i="7"/>
  <c r="H393" i="7"/>
  <c r="C394" i="7"/>
  <c r="D394" i="7"/>
  <c r="E394" i="7"/>
  <c r="F394" i="7"/>
  <c r="G394" i="7"/>
  <c r="H394" i="7"/>
  <c r="C395" i="7"/>
  <c r="D395" i="7"/>
  <c r="E395" i="7"/>
  <c r="F395" i="7"/>
  <c r="G395" i="7"/>
  <c r="H395" i="7"/>
  <c r="C396" i="7"/>
  <c r="D396" i="7"/>
  <c r="E396" i="7"/>
  <c r="F396" i="7"/>
  <c r="G396" i="7"/>
  <c r="H396" i="7"/>
  <c r="C397" i="7"/>
  <c r="D397" i="7"/>
  <c r="E397" i="7"/>
  <c r="F397" i="7"/>
  <c r="G397" i="7"/>
  <c r="H397" i="7"/>
  <c r="C398" i="7"/>
  <c r="D398" i="7"/>
  <c r="E398" i="7"/>
  <c r="F398" i="7"/>
  <c r="G398" i="7"/>
  <c r="H398" i="7"/>
  <c r="C399" i="7"/>
  <c r="D399" i="7"/>
  <c r="E399" i="7"/>
  <c r="F399" i="7"/>
  <c r="G399" i="7"/>
  <c r="H399" i="7"/>
  <c r="C400" i="7"/>
  <c r="D400" i="7"/>
  <c r="E400" i="7"/>
  <c r="F400" i="7"/>
  <c r="G400" i="7"/>
  <c r="H400" i="7"/>
  <c r="C401" i="7"/>
  <c r="D401" i="7"/>
  <c r="E401" i="7"/>
  <c r="F401" i="7"/>
  <c r="G401" i="7"/>
  <c r="H401" i="7"/>
  <c r="C402" i="7"/>
  <c r="D402" i="7"/>
  <c r="E402" i="7"/>
  <c r="F402" i="7"/>
  <c r="G402" i="7"/>
  <c r="H402" i="7"/>
  <c r="C403" i="7"/>
  <c r="D403" i="7"/>
  <c r="E403" i="7"/>
  <c r="F403" i="7"/>
  <c r="G403" i="7"/>
  <c r="H403" i="7"/>
  <c r="C404" i="7"/>
  <c r="D404" i="7"/>
  <c r="E404" i="7"/>
  <c r="F404" i="7"/>
  <c r="G404" i="7"/>
  <c r="H404" i="7"/>
  <c r="C405" i="7"/>
  <c r="D405" i="7"/>
  <c r="E405" i="7"/>
  <c r="F405" i="7"/>
  <c r="G405" i="7"/>
  <c r="H405" i="7"/>
  <c r="C406" i="7"/>
  <c r="D406" i="7"/>
  <c r="E406" i="7"/>
  <c r="F406" i="7"/>
  <c r="G406" i="7"/>
  <c r="H406" i="7"/>
  <c r="C407" i="7"/>
  <c r="D407" i="7"/>
  <c r="E407" i="7"/>
  <c r="F407" i="7"/>
  <c r="G407" i="7"/>
  <c r="H407" i="7"/>
  <c r="C408" i="7"/>
  <c r="D408" i="7"/>
  <c r="E408" i="7"/>
  <c r="F408" i="7"/>
  <c r="G408" i="7"/>
  <c r="H408" i="7"/>
  <c r="C409" i="7"/>
  <c r="D409" i="7"/>
  <c r="E409" i="7"/>
  <c r="F409" i="7"/>
  <c r="G409" i="7"/>
  <c r="H409" i="7"/>
  <c r="C410" i="7"/>
  <c r="D410" i="7"/>
  <c r="E410" i="7"/>
  <c r="F410" i="7"/>
  <c r="G410" i="7"/>
  <c r="H410" i="7"/>
  <c r="C411" i="7"/>
  <c r="D411" i="7"/>
  <c r="E411" i="7"/>
  <c r="F411" i="7"/>
  <c r="G411" i="7"/>
  <c r="H411" i="7"/>
  <c r="C412" i="7"/>
  <c r="D412" i="7"/>
  <c r="E412" i="7"/>
  <c r="F412" i="7"/>
  <c r="G412" i="7"/>
  <c r="H412" i="7"/>
  <c r="C413" i="7"/>
  <c r="D413" i="7"/>
  <c r="E413" i="7"/>
  <c r="F413" i="7"/>
  <c r="G413" i="7"/>
  <c r="H413" i="7"/>
  <c r="C414" i="7"/>
  <c r="D414" i="7"/>
  <c r="E414" i="7"/>
  <c r="F414" i="7"/>
  <c r="G414" i="7"/>
  <c r="H414" i="7"/>
  <c r="C415" i="7"/>
  <c r="D415" i="7"/>
  <c r="E415" i="7"/>
  <c r="F415" i="7"/>
  <c r="G415" i="7"/>
  <c r="H415" i="7"/>
  <c r="C416" i="7"/>
  <c r="D416" i="7"/>
  <c r="E416" i="7"/>
  <c r="F416" i="7"/>
  <c r="G416" i="7"/>
  <c r="H416" i="7"/>
  <c r="C417" i="7"/>
  <c r="D417" i="7"/>
  <c r="E417" i="7"/>
  <c r="F417" i="7"/>
  <c r="G417" i="7"/>
  <c r="H417" i="7"/>
  <c r="C418" i="7"/>
  <c r="D418" i="7"/>
  <c r="E418" i="7"/>
  <c r="F418" i="7"/>
  <c r="G418" i="7"/>
  <c r="H418" i="7"/>
  <c r="C419" i="7"/>
  <c r="D419" i="7"/>
  <c r="E419" i="7"/>
  <c r="F419" i="7"/>
  <c r="G419" i="7"/>
  <c r="H419" i="7"/>
  <c r="C420" i="7"/>
  <c r="D420" i="7"/>
  <c r="E420" i="7"/>
  <c r="F420" i="7"/>
  <c r="G420" i="7"/>
  <c r="H420" i="7"/>
  <c r="C421" i="7"/>
  <c r="D421" i="7"/>
  <c r="E421" i="7"/>
  <c r="F421" i="7"/>
  <c r="G421" i="7"/>
  <c r="H421" i="7"/>
  <c r="C422" i="7"/>
  <c r="D422" i="7"/>
  <c r="E422" i="7"/>
  <c r="F422" i="7"/>
  <c r="G422" i="7"/>
  <c r="H422" i="7"/>
  <c r="C423" i="7"/>
  <c r="D423" i="7"/>
  <c r="E423" i="7"/>
  <c r="F423" i="7"/>
  <c r="G423" i="7"/>
  <c r="H423" i="7"/>
  <c r="C424" i="7"/>
  <c r="D424" i="7"/>
  <c r="E424" i="7"/>
  <c r="F424" i="7"/>
  <c r="G424" i="7"/>
  <c r="H424" i="7"/>
  <c r="C425" i="7"/>
  <c r="D425" i="7"/>
  <c r="E425" i="7"/>
  <c r="F425" i="7"/>
  <c r="G425" i="7"/>
  <c r="H425" i="7"/>
  <c r="C426" i="7"/>
  <c r="D426" i="7"/>
  <c r="E426" i="7"/>
  <c r="F426" i="7"/>
  <c r="G426" i="7"/>
  <c r="H426" i="7"/>
  <c r="C427" i="7"/>
  <c r="D427" i="7"/>
  <c r="E427" i="7"/>
  <c r="F427" i="7"/>
  <c r="G427" i="7"/>
  <c r="H427" i="7"/>
  <c r="C428" i="7"/>
  <c r="D428" i="7"/>
  <c r="E428" i="7"/>
  <c r="F428" i="7"/>
  <c r="G428" i="7"/>
  <c r="H428" i="7"/>
  <c r="C429" i="7"/>
  <c r="D429" i="7"/>
  <c r="E429" i="7"/>
  <c r="F429" i="7"/>
  <c r="G429" i="7"/>
  <c r="H429" i="7"/>
  <c r="C430" i="7"/>
  <c r="D430" i="7"/>
  <c r="E430" i="7"/>
  <c r="F430" i="7"/>
  <c r="G430" i="7"/>
  <c r="H430" i="7"/>
  <c r="C431" i="7"/>
  <c r="D431" i="7"/>
  <c r="E431" i="7"/>
  <c r="F431" i="7"/>
  <c r="G431" i="7"/>
  <c r="H431" i="7"/>
  <c r="C432" i="7"/>
  <c r="D432" i="7"/>
  <c r="E432" i="7"/>
  <c r="F432" i="7"/>
  <c r="G432" i="7"/>
  <c r="H432" i="7"/>
  <c r="C433" i="7"/>
  <c r="D433" i="7"/>
  <c r="E433" i="7"/>
  <c r="F433" i="7"/>
  <c r="G433" i="7"/>
  <c r="H433" i="7"/>
  <c r="C434" i="7"/>
  <c r="D434" i="7"/>
  <c r="E434" i="7"/>
  <c r="F434" i="7"/>
  <c r="G434" i="7"/>
  <c r="H434" i="7"/>
  <c r="C435" i="7"/>
  <c r="D435" i="7"/>
  <c r="E435" i="7"/>
  <c r="F435" i="7"/>
  <c r="G435" i="7"/>
  <c r="H435" i="7"/>
  <c r="C436" i="7"/>
  <c r="D436" i="7"/>
  <c r="E436" i="7"/>
  <c r="F436" i="7"/>
  <c r="G436" i="7"/>
  <c r="H436" i="7"/>
  <c r="C437" i="7"/>
  <c r="D437" i="7"/>
  <c r="E437" i="7"/>
  <c r="F437" i="7"/>
  <c r="G437" i="7"/>
  <c r="H437" i="7"/>
  <c r="C438" i="7"/>
  <c r="D438" i="7"/>
  <c r="E438" i="7"/>
  <c r="F438" i="7"/>
  <c r="G438" i="7"/>
  <c r="H438" i="7"/>
  <c r="C439" i="7"/>
  <c r="D439" i="7"/>
  <c r="E439" i="7"/>
  <c r="F439" i="7"/>
  <c r="G439" i="7"/>
  <c r="H439" i="7"/>
  <c r="C440" i="7"/>
  <c r="D440" i="7"/>
  <c r="E440" i="7"/>
  <c r="F440" i="7"/>
  <c r="G440" i="7"/>
  <c r="H440" i="7"/>
  <c r="C441" i="7"/>
  <c r="D441" i="7"/>
  <c r="E441" i="7"/>
  <c r="F441" i="7"/>
  <c r="G441" i="7"/>
  <c r="H441" i="7"/>
  <c r="C442" i="7"/>
  <c r="D442" i="7"/>
  <c r="E442" i="7"/>
  <c r="F442" i="7"/>
  <c r="G442" i="7"/>
  <c r="H442" i="7"/>
  <c r="C443" i="7"/>
  <c r="D443" i="7"/>
  <c r="E443" i="7"/>
  <c r="F443" i="7"/>
  <c r="G443" i="7"/>
  <c r="H443" i="7"/>
  <c r="C444" i="7"/>
  <c r="D444" i="7"/>
  <c r="E444" i="7"/>
  <c r="F444" i="7"/>
  <c r="G444" i="7"/>
  <c r="H444" i="7"/>
  <c r="C445" i="7"/>
  <c r="D445" i="7"/>
  <c r="E445" i="7"/>
  <c r="F445" i="7"/>
  <c r="G445" i="7"/>
  <c r="H445" i="7"/>
  <c r="C446" i="7"/>
  <c r="D446" i="7"/>
  <c r="E446" i="7"/>
  <c r="F446" i="7"/>
  <c r="G446" i="7"/>
  <c r="H446" i="7"/>
  <c r="C447" i="7"/>
  <c r="D447" i="7"/>
  <c r="E447" i="7"/>
  <c r="F447" i="7"/>
  <c r="G447" i="7"/>
  <c r="H447" i="7"/>
  <c r="C448" i="7"/>
  <c r="D448" i="7"/>
  <c r="E448" i="7"/>
  <c r="F448" i="7"/>
  <c r="G448" i="7"/>
  <c r="H448" i="7"/>
  <c r="C449" i="7"/>
  <c r="D449" i="7"/>
  <c r="E449" i="7"/>
  <c r="F449" i="7"/>
  <c r="G449" i="7"/>
  <c r="H449" i="7"/>
  <c r="C450" i="7"/>
  <c r="D450" i="7"/>
  <c r="E450" i="7"/>
  <c r="F450" i="7"/>
  <c r="G450" i="7"/>
  <c r="H450" i="7"/>
  <c r="C451" i="7"/>
  <c r="D451" i="7"/>
  <c r="E451" i="7"/>
  <c r="F451" i="7"/>
  <c r="G451" i="7"/>
  <c r="H451" i="7"/>
  <c r="C452" i="7"/>
  <c r="D452" i="7"/>
  <c r="E452" i="7"/>
  <c r="F452" i="7"/>
  <c r="G452" i="7"/>
  <c r="H452" i="7"/>
  <c r="C453" i="7"/>
  <c r="D453" i="7"/>
  <c r="E453" i="7"/>
  <c r="F453" i="7"/>
  <c r="G453" i="7"/>
  <c r="H453" i="7"/>
  <c r="C454" i="7"/>
  <c r="D454" i="7"/>
  <c r="E454" i="7"/>
  <c r="F454" i="7"/>
  <c r="G454" i="7"/>
  <c r="H454" i="7"/>
  <c r="C455" i="7"/>
  <c r="D455" i="7"/>
  <c r="E455" i="7"/>
  <c r="F455" i="7"/>
  <c r="G455" i="7"/>
  <c r="H455" i="7"/>
  <c r="C456" i="7"/>
  <c r="D456" i="7"/>
  <c r="E456" i="7"/>
  <c r="F456" i="7"/>
  <c r="G456" i="7"/>
  <c r="H456" i="7"/>
  <c r="C457" i="7"/>
  <c r="D457" i="7"/>
  <c r="E457" i="7"/>
  <c r="F457" i="7"/>
  <c r="G457" i="7"/>
  <c r="H457" i="7"/>
  <c r="C458" i="7"/>
  <c r="D458" i="7"/>
  <c r="E458" i="7"/>
  <c r="F458" i="7"/>
  <c r="G458" i="7"/>
  <c r="H458" i="7"/>
  <c r="C459" i="7"/>
  <c r="D459" i="7"/>
  <c r="E459" i="7"/>
  <c r="F459" i="7"/>
  <c r="G459" i="7"/>
  <c r="H459" i="7"/>
  <c r="C460" i="7"/>
  <c r="D460" i="7"/>
  <c r="E460" i="7"/>
  <c r="F460" i="7"/>
  <c r="G460" i="7"/>
  <c r="H460" i="7"/>
  <c r="C461" i="7"/>
  <c r="D461" i="7"/>
  <c r="E461" i="7"/>
  <c r="F461" i="7"/>
  <c r="G461" i="7"/>
  <c r="H461" i="7"/>
  <c r="C462" i="7"/>
  <c r="D462" i="7"/>
  <c r="E462" i="7"/>
  <c r="F462" i="7"/>
  <c r="G462" i="7"/>
  <c r="H462" i="7"/>
  <c r="C463" i="7"/>
  <c r="D463" i="7"/>
  <c r="E463" i="7"/>
  <c r="F463" i="7"/>
  <c r="G463" i="7"/>
  <c r="H463" i="7"/>
  <c r="C464" i="7"/>
  <c r="D464" i="7"/>
  <c r="E464" i="7"/>
  <c r="F464" i="7"/>
  <c r="G464" i="7"/>
  <c r="H464" i="7"/>
  <c r="C465" i="7"/>
  <c r="D465" i="7"/>
  <c r="E465" i="7"/>
  <c r="F465" i="7"/>
  <c r="G465" i="7"/>
  <c r="H465" i="7"/>
  <c r="C466" i="7"/>
  <c r="D466" i="7"/>
  <c r="E466" i="7"/>
  <c r="F466" i="7"/>
  <c r="G466" i="7"/>
  <c r="H466" i="7"/>
  <c r="C467" i="7"/>
  <c r="D467" i="7"/>
  <c r="E467" i="7"/>
  <c r="F467" i="7"/>
  <c r="G467" i="7"/>
  <c r="H467" i="7"/>
  <c r="C468" i="7"/>
  <c r="D468" i="7"/>
  <c r="E468" i="7"/>
  <c r="F468" i="7"/>
  <c r="G468" i="7"/>
  <c r="H468" i="7"/>
  <c r="C469" i="7"/>
  <c r="D469" i="7"/>
  <c r="E469" i="7"/>
  <c r="F469" i="7"/>
  <c r="G469" i="7"/>
  <c r="H469" i="7"/>
  <c r="C470" i="7"/>
  <c r="D470" i="7"/>
  <c r="E470" i="7"/>
  <c r="F470" i="7"/>
  <c r="G470" i="7"/>
  <c r="H470" i="7"/>
  <c r="C471" i="7"/>
  <c r="D471" i="7"/>
  <c r="E471" i="7"/>
  <c r="F471" i="7"/>
  <c r="G471" i="7"/>
  <c r="H471" i="7"/>
  <c r="C472" i="7"/>
  <c r="D472" i="7"/>
  <c r="E472" i="7"/>
  <c r="F472" i="7"/>
  <c r="G472" i="7"/>
  <c r="H472" i="7"/>
  <c r="C473" i="7"/>
  <c r="D473" i="7"/>
  <c r="E473" i="7"/>
  <c r="F473" i="7"/>
  <c r="G473" i="7"/>
  <c r="H473" i="7"/>
  <c r="C474" i="7"/>
  <c r="D474" i="7"/>
  <c r="E474" i="7"/>
  <c r="F474" i="7"/>
  <c r="G474" i="7"/>
  <c r="H474" i="7"/>
  <c r="C475" i="7"/>
  <c r="D475" i="7"/>
  <c r="E475" i="7"/>
  <c r="F475" i="7"/>
  <c r="G475" i="7"/>
  <c r="H475" i="7"/>
  <c r="C476" i="7"/>
  <c r="D476" i="7"/>
  <c r="E476" i="7"/>
  <c r="F476" i="7"/>
  <c r="G476" i="7"/>
  <c r="H476" i="7"/>
  <c r="C477" i="7"/>
  <c r="D477" i="7"/>
  <c r="E477" i="7"/>
  <c r="F477" i="7"/>
  <c r="G477" i="7"/>
  <c r="H477" i="7"/>
  <c r="C478" i="7"/>
  <c r="D478" i="7"/>
  <c r="E478" i="7"/>
  <c r="F478" i="7"/>
  <c r="G478" i="7"/>
  <c r="H478" i="7"/>
  <c r="C479" i="7"/>
  <c r="D479" i="7"/>
  <c r="E479" i="7"/>
  <c r="F479" i="7"/>
  <c r="G479" i="7"/>
  <c r="H479" i="7"/>
  <c r="C480" i="7"/>
  <c r="D480" i="7"/>
  <c r="E480" i="7"/>
  <c r="F480" i="7"/>
  <c r="G480" i="7"/>
  <c r="H480" i="7"/>
  <c r="C481" i="7"/>
  <c r="D481" i="7"/>
  <c r="E481" i="7"/>
  <c r="F481" i="7"/>
  <c r="G481" i="7"/>
  <c r="H481" i="7"/>
  <c r="C482" i="7"/>
  <c r="D482" i="7"/>
  <c r="E482" i="7"/>
  <c r="F482" i="7"/>
  <c r="G482" i="7"/>
  <c r="H482" i="7"/>
  <c r="C483" i="7"/>
  <c r="D483" i="7"/>
  <c r="E483" i="7"/>
  <c r="F483" i="7"/>
  <c r="G483" i="7"/>
  <c r="H483" i="7"/>
  <c r="C484" i="7"/>
  <c r="D484" i="7"/>
  <c r="E484" i="7"/>
  <c r="F484" i="7"/>
  <c r="G484" i="7"/>
  <c r="H484" i="7"/>
  <c r="C485" i="7"/>
  <c r="D485" i="7"/>
  <c r="E485" i="7"/>
  <c r="F485" i="7"/>
  <c r="G485" i="7"/>
  <c r="H485" i="7"/>
  <c r="C486" i="7"/>
  <c r="D486" i="7"/>
  <c r="E486" i="7"/>
  <c r="F486" i="7"/>
  <c r="G486" i="7"/>
  <c r="H486" i="7"/>
  <c r="C487" i="7"/>
  <c r="D487" i="7"/>
  <c r="E487" i="7"/>
  <c r="F487" i="7"/>
  <c r="G487" i="7"/>
  <c r="H487" i="7"/>
  <c r="C488" i="7"/>
  <c r="D488" i="7"/>
  <c r="E488" i="7"/>
  <c r="F488" i="7"/>
  <c r="G488" i="7"/>
  <c r="H488" i="7"/>
  <c r="C489" i="7"/>
  <c r="D489" i="7"/>
  <c r="E489" i="7"/>
  <c r="F489" i="7"/>
  <c r="G489" i="7"/>
  <c r="H489" i="7"/>
  <c r="C490" i="7"/>
  <c r="D490" i="7"/>
  <c r="E490" i="7"/>
  <c r="F490" i="7"/>
  <c r="G490" i="7"/>
  <c r="H490" i="7"/>
  <c r="C491" i="7"/>
  <c r="D491" i="7"/>
  <c r="E491" i="7"/>
  <c r="F491" i="7"/>
  <c r="G491" i="7"/>
  <c r="H491" i="7"/>
  <c r="C492" i="7"/>
  <c r="D492" i="7"/>
  <c r="E492" i="7"/>
  <c r="F492" i="7"/>
  <c r="G492" i="7"/>
  <c r="H492" i="7"/>
  <c r="C493" i="7"/>
  <c r="D493" i="7"/>
  <c r="E493" i="7"/>
  <c r="F493" i="7"/>
  <c r="G493" i="7"/>
  <c r="H493" i="7"/>
  <c r="C494" i="7"/>
  <c r="D494" i="7"/>
  <c r="E494" i="7"/>
  <c r="F494" i="7"/>
  <c r="G494" i="7"/>
  <c r="H494" i="7"/>
  <c r="C495" i="7"/>
  <c r="D495" i="7"/>
  <c r="E495" i="7"/>
  <c r="F495" i="7"/>
  <c r="G495" i="7"/>
  <c r="H495" i="7"/>
  <c r="C496" i="7"/>
  <c r="D496" i="7"/>
  <c r="E496" i="7"/>
  <c r="F496" i="7"/>
  <c r="G496" i="7"/>
  <c r="H496" i="7"/>
  <c r="C497" i="7"/>
  <c r="D497" i="7"/>
  <c r="E497" i="7"/>
  <c r="F497" i="7"/>
  <c r="G497" i="7"/>
  <c r="H497" i="7"/>
  <c r="C498" i="7"/>
  <c r="D498" i="7"/>
  <c r="E498" i="7"/>
  <c r="F498" i="7"/>
  <c r="G498" i="7"/>
  <c r="H498" i="7"/>
  <c r="C499" i="7"/>
  <c r="D499" i="7"/>
  <c r="E499" i="7"/>
  <c r="F499" i="7"/>
  <c r="G499" i="7"/>
  <c r="H499" i="7"/>
  <c r="C500" i="7"/>
  <c r="D500" i="7"/>
  <c r="E500" i="7"/>
  <c r="F500" i="7"/>
  <c r="G500" i="7"/>
  <c r="H500" i="7"/>
  <c r="C501" i="7"/>
  <c r="D501" i="7"/>
  <c r="E501" i="7"/>
  <c r="F501" i="7"/>
  <c r="G501" i="7"/>
  <c r="H501" i="7"/>
  <c r="C502" i="7"/>
  <c r="D502" i="7"/>
  <c r="E502" i="7"/>
  <c r="F502" i="7"/>
  <c r="G502" i="7"/>
  <c r="H502" i="7"/>
  <c r="C503" i="7"/>
  <c r="D503" i="7"/>
  <c r="E503" i="7"/>
  <c r="F503" i="7"/>
  <c r="G503" i="7"/>
  <c r="H503" i="7"/>
  <c r="C504" i="7"/>
  <c r="D504" i="7"/>
  <c r="E504" i="7"/>
  <c r="F504" i="7"/>
  <c r="G504" i="7"/>
  <c r="H504" i="7"/>
  <c r="C505" i="7"/>
  <c r="D505" i="7"/>
  <c r="E505" i="7"/>
  <c r="F505" i="7"/>
  <c r="G505" i="7"/>
  <c r="H505" i="7"/>
  <c r="C506" i="7"/>
  <c r="D506" i="7"/>
  <c r="E506" i="7"/>
  <c r="F506" i="7"/>
  <c r="G506" i="7"/>
  <c r="H506" i="7"/>
  <c r="C507" i="7"/>
  <c r="D507" i="7"/>
  <c r="E507" i="7"/>
  <c r="F507" i="7"/>
  <c r="G507" i="7"/>
  <c r="H507" i="7"/>
  <c r="C508" i="7"/>
  <c r="D508" i="7"/>
  <c r="E508" i="7"/>
  <c r="F508" i="7"/>
  <c r="G508" i="7"/>
  <c r="H508" i="7"/>
  <c r="C509" i="7"/>
  <c r="D509" i="7"/>
  <c r="E509" i="7"/>
  <c r="F509" i="7"/>
  <c r="G509" i="7"/>
  <c r="H509" i="7"/>
  <c r="C510" i="7"/>
  <c r="D510" i="7"/>
  <c r="E510" i="7"/>
  <c r="F510" i="7"/>
  <c r="G510" i="7"/>
  <c r="H510" i="7"/>
  <c r="C511" i="7"/>
  <c r="D511" i="7"/>
  <c r="E511" i="7"/>
  <c r="F511" i="7"/>
  <c r="G511" i="7"/>
  <c r="H511" i="7"/>
  <c r="C512" i="7"/>
  <c r="D512" i="7"/>
  <c r="E512" i="7"/>
  <c r="F512" i="7"/>
  <c r="G512" i="7"/>
  <c r="H512" i="7"/>
  <c r="C513" i="7"/>
  <c r="D513" i="7"/>
  <c r="E513" i="7"/>
  <c r="F513" i="7"/>
  <c r="G513" i="7"/>
  <c r="H513" i="7"/>
  <c r="C514" i="7"/>
  <c r="D514" i="7"/>
  <c r="E514" i="7"/>
  <c r="F514" i="7"/>
  <c r="G514" i="7"/>
  <c r="H514" i="7"/>
  <c r="C515" i="7"/>
  <c r="D515" i="7"/>
  <c r="E515" i="7"/>
  <c r="F515" i="7"/>
  <c r="G515" i="7"/>
  <c r="H515" i="7"/>
  <c r="C516" i="7"/>
  <c r="D516" i="7"/>
  <c r="E516" i="7"/>
  <c r="F516" i="7"/>
  <c r="G516" i="7"/>
  <c r="H516" i="7"/>
  <c r="C517" i="7"/>
  <c r="D517" i="7"/>
  <c r="E517" i="7"/>
  <c r="F517" i="7"/>
  <c r="G517" i="7"/>
  <c r="H517" i="7"/>
  <c r="C518" i="7"/>
  <c r="D518" i="7"/>
  <c r="E518" i="7"/>
  <c r="F518" i="7"/>
  <c r="G518" i="7"/>
  <c r="H518" i="7"/>
  <c r="C519" i="7"/>
  <c r="D519" i="7"/>
  <c r="E519" i="7"/>
  <c r="F519" i="7"/>
  <c r="G519" i="7"/>
  <c r="H519" i="7"/>
  <c r="C520" i="7"/>
  <c r="D520" i="7"/>
  <c r="E520" i="7"/>
  <c r="F520" i="7"/>
  <c r="G520" i="7"/>
  <c r="H520" i="7"/>
  <c r="C521" i="7"/>
  <c r="D521" i="7"/>
  <c r="E521" i="7"/>
  <c r="F521" i="7"/>
  <c r="G521" i="7"/>
  <c r="H521" i="7"/>
  <c r="C522" i="7"/>
  <c r="D522" i="7"/>
  <c r="E522" i="7"/>
  <c r="F522" i="7"/>
  <c r="G522" i="7"/>
  <c r="H522" i="7"/>
  <c r="C523" i="7"/>
  <c r="D523" i="7"/>
  <c r="E523" i="7"/>
  <c r="F523" i="7"/>
  <c r="G523" i="7"/>
  <c r="H523" i="7"/>
  <c r="C524" i="7"/>
  <c r="D524" i="7"/>
  <c r="E524" i="7"/>
  <c r="F524" i="7"/>
  <c r="G524" i="7"/>
  <c r="H524" i="7"/>
  <c r="C525" i="7"/>
  <c r="D525" i="7"/>
  <c r="E525" i="7"/>
  <c r="F525" i="7"/>
  <c r="G525" i="7"/>
  <c r="H525" i="7"/>
  <c r="C526" i="7"/>
  <c r="D526" i="7"/>
  <c r="E526" i="7"/>
  <c r="F526" i="7"/>
  <c r="G526" i="7"/>
  <c r="H526" i="7"/>
  <c r="C527" i="7"/>
  <c r="D527" i="7"/>
  <c r="E527" i="7"/>
  <c r="F527" i="7"/>
  <c r="G527" i="7"/>
  <c r="H527" i="7"/>
  <c r="C528" i="7"/>
  <c r="D528" i="7"/>
  <c r="E528" i="7"/>
  <c r="F528" i="7"/>
  <c r="G528" i="7"/>
  <c r="H528" i="7"/>
  <c r="C529" i="7"/>
  <c r="D529" i="7"/>
  <c r="E529" i="7"/>
  <c r="F529" i="7"/>
  <c r="G529" i="7"/>
  <c r="H529" i="7"/>
  <c r="C530" i="7"/>
  <c r="D530" i="7"/>
  <c r="E530" i="7"/>
  <c r="F530" i="7"/>
  <c r="G530" i="7"/>
  <c r="H530" i="7"/>
  <c r="C531" i="7"/>
  <c r="D531" i="7"/>
  <c r="E531" i="7"/>
  <c r="F531" i="7"/>
  <c r="G531" i="7"/>
  <c r="H531" i="7"/>
  <c r="C532" i="7"/>
  <c r="D532" i="7"/>
  <c r="E532" i="7"/>
  <c r="F532" i="7"/>
  <c r="G532" i="7"/>
  <c r="H532" i="7"/>
  <c r="C533" i="7"/>
  <c r="D533" i="7"/>
  <c r="E533" i="7"/>
  <c r="F533" i="7"/>
  <c r="G533" i="7"/>
  <c r="H533" i="7"/>
  <c r="C534" i="7"/>
  <c r="D534" i="7"/>
  <c r="E534" i="7"/>
  <c r="F534" i="7"/>
  <c r="G534" i="7"/>
  <c r="H534" i="7"/>
  <c r="C535" i="7"/>
  <c r="D535" i="7"/>
  <c r="E535" i="7"/>
  <c r="F535" i="7"/>
  <c r="G535" i="7"/>
  <c r="H535" i="7"/>
  <c r="C536" i="7"/>
  <c r="D536" i="7"/>
  <c r="E536" i="7"/>
  <c r="F536" i="7"/>
  <c r="G536" i="7"/>
  <c r="H536" i="7"/>
  <c r="C537" i="7"/>
  <c r="D537" i="7"/>
  <c r="E537" i="7"/>
  <c r="F537" i="7"/>
  <c r="G537" i="7"/>
  <c r="H537" i="7"/>
  <c r="C538" i="7"/>
  <c r="D538" i="7"/>
  <c r="E538" i="7"/>
  <c r="F538" i="7"/>
  <c r="G538" i="7"/>
  <c r="H538" i="7"/>
  <c r="C539" i="7"/>
  <c r="D539" i="7"/>
  <c r="E539" i="7"/>
  <c r="F539" i="7"/>
  <c r="G539" i="7"/>
  <c r="H539" i="7"/>
  <c r="C540" i="7"/>
  <c r="D540" i="7"/>
  <c r="E540" i="7"/>
  <c r="F540" i="7"/>
  <c r="G540" i="7"/>
  <c r="H540" i="7"/>
  <c r="C541" i="7"/>
  <c r="D541" i="7"/>
  <c r="E541" i="7"/>
  <c r="F541" i="7"/>
  <c r="G541" i="7"/>
  <c r="H541" i="7"/>
  <c r="C542" i="7"/>
  <c r="D542" i="7"/>
  <c r="E542" i="7"/>
  <c r="F542" i="7"/>
  <c r="G542" i="7"/>
  <c r="H542" i="7"/>
  <c r="C543" i="7"/>
  <c r="D543" i="7"/>
  <c r="E543" i="7"/>
  <c r="F543" i="7"/>
  <c r="G543" i="7"/>
  <c r="H543" i="7"/>
  <c r="C544" i="7"/>
  <c r="D544" i="7"/>
  <c r="E544" i="7"/>
  <c r="F544" i="7"/>
  <c r="G544" i="7"/>
  <c r="H544" i="7"/>
  <c r="C545" i="7"/>
  <c r="D545" i="7"/>
  <c r="E545" i="7"/>
  <c r="F545" i="7"/>
  <c r="G545" i="7"/>
  <c r="H545" i="7"/>
  <c r="C546" i="7"/>
  <c r="D546" i="7"/>
  <c r="E546" i="7"/>
  <c r="F546" i="7"/>
  <c r="G546" i="7"/>
  <c r="H546" i="7"/>
  <c r="C547" i="7"/>
  <c r="D547" i="7"/>
  <c r="E547" i="7"/>
  <c r="F547" i="7"/>
  <c r="G547" i="7"/>
  <c r="H547" i="7"/>
  <c r="C548" i="7"/>
  <c r="D548" i="7"/>
  <c r="E548" i="7"/>
  <c r="F548" i="7"/>
  <c r="G548" i="7"/>
  <c r="H548" i="7"/>
  <c r="C549" i="7"/>
  <c r="D549" i="7"/>
  <c r="E549" i="7"/>
  <c r="F549" i="7"/>
  <c r="G549" i="7"/>
  <c r="H549" i="7"/>
  <c r="C550" i="7"/>
  <c r="D550" i="7"/>
  <c r="E550" i="7"/>
  <c r="F550" i="7"/>
  <c r="G550" i="7"/>
  <c r="H550" i="7"/>
  <c r="C551" i="7"/>
  <c r="D551" i="7"/>
  <c r="E551" i="7"/>
  <c r="F551" i="7"/>
  <c r="G551" i="7"/>
  <c r="H551" i="7"/>
  <c r="C552" i="7"/>
  <c r="D552" i="7"/>
  <c r="E552" i="7"/>
  <c r="F552" i="7"/>
  <c r="G552" i="7"/>
  <c r="H552" i="7"/>
  <c r="C553" i="7"/>
  <c r="D553" i="7"/>
  <c r="E553" i="7"/>
  <c r="F553" i="7"/>
  <c r="G553" i="7"/>
  <c r="H553" i="7"/>
  <c r="C554" i="7"/>
  <c r="D554" i="7"/>
  <c r="E554" i="7"/>
  <c r="F554" i="7"/>
  <c r="G554" i="7"/>
  <c r="H554" i="7"/>
  <c r="C555" i="7"/>
  <c r="D555" i="7"/>
  <c r="E555" i="7"/>
  <c r="F555" i="7"/>
  <c r="G555" i="7"/>
  <c r="H555" i="7"/>
  <c r="C556" i="7"/>
  <c r="D556" i="7"/>
  <c r="E556" i="7"/>
  <c r="F556" i="7"/>
  <c r="G556" i="7"/>
  <c r="H556" i="7"/>
  <c r="C557" i="7"/>
  <c r="D557" i="7"/>
  <c r="E557" i="7"/>
  <c r="F557" i="7"/>
  <c r="G557" i="7"/>
  <c r="H557" i="7"/>
  <c r="C558" i="7"/>
  <c r="D558" i="7"/>
  <c r="E558" i="7"/>
  <c r="F558" i="7"/>
  <c r="G558" i="7"/>
  <c r="H558" i="7"/>
  <c r="C559" i="7"/>
  <c r="D559" i="7"/>
  <c r="E559" i="7"/>
  <c r="F559" i="7"/>
  <c r="G559" i="7"/>
  <c r="H559" i="7"/>
  <c r="C560" i="7"/>
  <c r="D560" i="7"/>
  <c r="E560" i="7"/>
  <c r="F560" i="7"/>
  <c r="G560" i="7"/>
  <c r="H560" i="7"/>
  <c r="C561" i="7"/>
  <c r="D561" i="7"/>
  <c r="E561" i="7"/>
  <c r="F561" i="7"/>
  <c r="G561" i="7"/>
  <c r="H561" i="7"/>
  <c r="C562" i="7"/>
  <c r="D562" i="7"/>
  <c r="E562" i="7"/>
  <c r="F562" i="7"/>
  <c r="G562" i="7"/>
  <c r="H562" i="7"/>
  <c r="C563" i="7"/>
  <c r="D563" i="7"/>
  <c r="E563" i="7"/>
  <c r="F563" i="7"/>
  <c r="G563" i="7"/>
  <c r="H563" i="7"/>
  <c r="C564" i="7"/>
  <c r="D564" i="7"/>
  <c r="E564" i="7"/>
  <c r="F564" i="7"/>
  <c r="G564" i="7"/>
  <c r="H564" i="7"/>
  <c r="C565" i="7"/>
  <c r="D565" i="7"/>
  <c r="E565" i="7"/>
  <c r="F565" i="7"/>
  <c r="G565" i="7"/>
  <c r="H565" i="7"/>
  <c r="C566" i="7"/>
  <c r="D566" i="7"/>
  <c r="E566" i="7"/>
  <c r="F566" i="7"/>
  <c r="G566" i="7"/>
  <c r="H566" i="7"/>
  <c r="C567" i="7"/>
  <c r="D567" i="7"/>
  <c r="E567" i="7"/>
  <c r="F567" i="7"/>
  <c r="G567" i="7"/>
  <c r="H567" i="7"/>
  <c r="C568" i="7"/>
  <c r="D568" i="7"/>
  <c r="E568" i="7"/>
  <c r="F568" i="7"/>
  <c r="G568" i="7"/>
  <c r="H568" i="7"/>
  <c r="C569" i="7"/>
  <c r="D569" i="7"/>
  <c r="E569" i="7"/>
  <c r="F569" i="7"/>
  <c r="G569" i="7"/>
  <c r="H569" i="7"/>
  <c r="C570" i="7"/>
  <c r="D570" i="7"/>
  <c r="E570" i="7"/>
  <c r="F570" i="7"/>
  <c r="G570" i="7"/>
  <c r="H570" i="7"/>
  <c r="C571" i="7"/>
  <c r="D571" i="7"/>
  <c r="E571" i="7"/>
  <c r="F571" i="7"/>
  <c r="G571" i="7"/>
  <c r="H571" i="7"/>
  <c r="C572" i="7"/>
  <c r="D572" i="7"/>
  <c r="E572" i="7"/>
  <c r="F572" i="7"/>
  <c r="G572" i="7"/>
  <c r="H572" i="7"/>
  <c r="C573" i="7"/>
  <c r="D573" i="7"/>
  <c r="E573" i="7"/>
  <c r="F573" i="7"/>
  <c r="G573" i="7"/>
  <c r="H573" i="7"/>
  <c r="C574" i="7"/>
  <c r="D574" i="7"/>
  <c r="E574" i="7"/>
  <c r="F574" i="7"/>
  <c r="G574" i="7"/>
  <c r="H574" i="7"/>
  <c r="C575" i="7"/>
  <c r="D575" i="7"/>
  <c r="E575" i="7"/>
  <c r="F575" i="7"/>
  <c r="G575" i="7"/>
  <c r="H575" i="7"/>
  <c r="C576" i="7"/>
  <c r="D576" i="7"/>
  <c r="E576" i="7"/>
  <c r="F576" i="7"/>
  <c r="G576" i="7"/>
  <c r="H576" i="7"/>
  <c r="C577" i="7"/>
  <c r="D577" i="7"/>
  <c r="E577" i="7"/>
  <c r="F577" i="7"/>
  <c r="G577" i="7"/>
  <c r="H577" i="7"/>
  <c r="C578" i="7"/>
  <c r="D578" i="7"/>
  <c r="E578" i="7"/>
  <c r="F578" i="7"/>
  <c r="G578" i="7"/>
  <c r="H578" i="7"/>
  <c r="C579" i="7"/>
  <c r="D579" i="7"/>
  <c r="E579" i="7"/>
  <c r="F579" i="7"/>
  <c r="G579" i="7"/>
  <c r="H579" i="7"/>
  <c r="C580" i="7"/>
  <c r="D580" i="7"/>
  <c r="E580" i="7"/>
  <c r="F580" i="7"/>
  <c r="G580" i="7"/>
  <c r="H580" i="7"/>
  <c r="C581" i="7"/>
  <c r="D581" i="7"/>
  <c r="E581" i="7"/>
  <c r="F581" i="7"/>
  <c r="G581" i="7"/>
  <c r="H581" i="7"/>
  <c r="C582" i="7"/>
  <c r="D582" i="7"/>
  <c r="E582" i="7"/>
  <c r="F582" i="7"/>
  <c r="G582" i="7"/>
  <c r="H582" i="7"/>
  <c r="C583" i="7"/>
  <c r="D583" i="7"/>
  <c r="E583" i="7"/>
  <c r="F583" i="7"/>
  <c r="G583" i="7"/>
  <c r="H583" i="7"/>
  <c r="C584" i="7"/>
  <c r="D584" i="7"/>
  <c r="E584" i="7"/>
  <c r="F584" i="7"/>
  <c r="G584" i="7"/>
  <c r="H584" i="7"/>
  <c r="C585" i="7"/>
  <c r="D585" i="7"/>
  <c r="E585" i="7"/>
  <c r="F585" i="7"/>
  <c r="G585" i="7"/>
  <c r="H585" i="7"/>
  <c r="C586" i="7"/>
  <c r="D586" i="7"/>
  <c r="E586" i="7"/>
  <c r="F586" i="7"/>
  <c r="G586" i="7"/>
  <c r="H586" i="7"/>
  <c r="C587" i="7"/>
  <c r="D587" i="7"/>
  <c r="E587" i="7"/>
  <c r="F587" i="7"/>
  <c r="G587" i="7"/>
  <c r="H587" i="7"/>
  <c r="C588" i="7"/>
  <c r="D588" i="7"/>
  <c r="E588" i="7"/>
  <c r="F588" i="7"/>
  <c r="G588" i="7"/>
  <c r="H588" i="7"/>
  <c r="C589" i="7"/>
  <c r="D589" i="7"/>
  <c r="E589" i="7"/>
  <c r="F589" i="7"/>
  <c r="G589" i="7"/>
  <c r="H589" i="7"/>
  <c r="C590" i="7"/>
  <c r="D590" i="7"/>
  <c r="E590" i="7"/>
  <c r="F590" i="7"/>
  <c r="G590" i="7"/>
  <c r="H590" i="7"/>
  <c r="C591" i="7"/>
  <c r="D591" i="7"/>
  <c r="E591" i="7"/>
  <c r="F591" i="7"/>
  <c r="G591" i="7"/>
  <c r="H591" i="7"/>
  <c r="C592" i="7"/>
  <c r="D592" i="7"/>
  <c r="E592" i="7"/>
  <c r="F592" i="7"/>
  <c r="G592" i="7"/>
  <c r="H592" i="7"/>
  <c r="C593" i="7"/>
  <c r="D593" i="7"/>
  <c r="E593" i="7"/>
  <c r="F593" i="7"/>
  <c r="G593" i="7"/>
  <c r="H593" i="7"/>
  <c r="C594" i="7"/>
  <c r="D594" i="7"/>
  <c r="E594" i="7"/>
  <c r="F594" i="7"/>
  <c r="G594" i="7"/>
  <c r="H594" i="7"/>
  <c r="C595" i="7"/>
  <c r="D595" i="7"/>
  <c r="E595" i="7"/>
  <c r="F595" i="7"/>
  <c r="G595" i="7"/>
  <c r="H595" i="7"/>
  <c r="C596" i="7"/>
  <c r="D596" i="7"/>
  <c r="E596" i="7"/>
  <c r="F596" i="7"/>
  <c r="G596" i="7"/>
  <c r="H596" i="7"/>
  <c r="C597" i="7"/>
  <c r="D597" i="7"/>
  <c r="E597" i="7"/>
  <c r="F597" i="7"/>
  <c r="G597" i="7"/>
  <c r="H597" i="7"/>
  <c r="C598" i="7"/>
  <c r="D598" i="7"/>
  <c r="E598" i="7"/>
  <c r="F598" i="7"/>
  <c r="G598" i="7"/>
  <c r="H598" i="7"/>
  <c r="C599" i="7"/>
  <c r="D599" i="7"/>
  <c r="E599" i="7"/>
  <c r="F599" i="7"/>
  <c r="G599" i="7"/>
  <c r="H599" i="7"/>
  <c r="C600" i="7"/>
  <c r="D600" i="7"/>
  <c r="E600" i="7"/>
  <c r="F600" i="7"/>
  <c r="G600" i="7"/>
  <c r="H600" i="7"/>
  <c r="C601" i="7"/>
  <c r="D601" i="7"/>
  <c r="E601" i="7"/>
  <c r="F601" i="7"/>
  <c r="G601" i="7"/>
  <c r="H601" i="7"/>
  <c r="C602" i="7"/>
  <c r="D602" i="7"/>
  <c r="E602" i="7"/>
  <c r="F602" i="7"/>
  <c r="G602" i="7"/>
  <c r="H602" i="7"/>
  <c r="C603" i="7"/>
  <c r="D603" i="7"/>
  <c r="E603" i="7"/>
  <c r="F603" i="7"/>
  <c r="G603" i="7"/>
  <c r="H603" i="7"/>
  <c r="C604" i="7"/>
  <c r="D604" i="7"/>
  <c r="E604" i="7"/>
  <c r="F604" i="7"/>
  <c r="G604" i="7"/>
  <c r="H604" i="7"/>
  <c r="C605" i="7"/>
  <c r="D605" i="7"/>
  <c r="E605" i="7"/>
  <c r="F605" i="7"/>
  <c r="G605" i="7"/>
  <c r="H605" i="7"/>
  <c r="C6" i="7"/>
  <c r="D6" i="7" s="1"/>
  <c r="C5" i="7"/>
  <c r="D5" i="7" s="1"/>
  <c r="C6" i="5"/>
  <c r="D6" i="5" s="1"/>
  <c r="F6" i="5" s="1"/>
  <c r="C7" i="5"/>
  <c r="C8" i="5"/>
  <c r="D8" i="5" s="1"/>
  <c r="C9" i="5"/>
  <c r="D9" i="5" s="1"/>
  <c r="F9" i="5" s="1"/>
  <c r="C10" i="5"/>
  <c r="D10" i="5" s="1"/>
  <c r="F10" i="5" s="1"/>
  <c r="C11" i="5"/>
  <c r="C12" i="5"/>
  <c r="D12" i="5" s="1"/>
  <c r="C13" i="5"/>
  <c r="D13" i="5" s="1"/>
  <c r="F13" i="5" s="1"/>
  <c r="C14" i="5"/>
  <c r="D14" i="5" s="1"/>
  <c r="F14" i="5" s="1"/>
  <c r="C15" i="5"/>
  <c r="C16" i="5"/>
  <c r="D16" i="5" s="1"/>
  <c r="E16" i="5" s="1"/>
  <c r="G16" i="5" s="1"/>
  <c r="C17" i="5"/>
  <c r="D17" i="5" s="1"/>
  <c r="F17" i="5" s="1"/>
  <c r="C18" i="5"/>
  <c r="D18" i="5" s="1"/>
  <c r="F18" i="5" s="1"/>
  <c r="C19" i="5"/>
  <c r="C20" i="5"/>
  <c r="D20" i="5" s="1"/>
  <c r="C21" i="5"/>
  <c r="C22" i="5"/>
  <c r="D22" i="5" s="1"/>
  <c r="F22" i="5" s="1"/>
  <c r="E22" i="5"/>
  <c r="G22" i="5" s="1"/>
  <c r="C23" i="5"/>
  <c r="D23" i="5" s="1"/>
  <c r="F23" i="5" s="1"/>
  <c r="C24" i="5"/>
  <c r="C25" i="5"/>
  <c r="D25" i="5" s="1"/>
  <c r="F25" i="5" s="1"/>
  <c r="C26" i="5"/>
  <c r="D26" i="5" s="1"/>
  <c r="F26" i="5" s="1"/>
  <c r="C27" i="5"/>
  <c r="D27" i="5" s="1"/>
  <c r="C28" i="5"/>
  <c r="C29" i="5"/>
  <c r="D29" i="5" s="1"/>
  <c r="F29" i="5" s="1"/>
  <c r="C30" i="5"/>
  <c r="D30" i="5" s="1"/>
  <c r="F30" i="5" s="1"/>
  <c r="C31" i="5"/>
  <c r="D31" i="5" s="1"/>
  <c r="F31" i="5" s="1"/>
  <c r="C32" i="5"/>
  <c r="C33" i="5"/>
  <c r="C34" i="5"/>
  <c r="C35" i="5"/>
  <c r="D35" i="5" s="1"/>
  <c r="C36" i="5"/>
  <c r="C37" i="5"/>
  <c r="C38" i="5"/>
  <c r="D38" i="5" s="1"/>
  <c r="F38" i="5" s="1"/>
  <c r="C39" i="5"/>
  <c r="D39" i="5" s="1"/>
  <c r="F39" i="5" s="1"/>
  <c r="C40" i="5"/>
  <c r="C41" i="5"/>
  <c r="D41" i="5" s="1"/>
  <c r="F41" i="5" s="1"/>
  <c r="C42" i="5"/>
  <c r="D42" i="5" s="1"/>
  <c r="F42" i="5" s="1"/>
  <c r="C43" i="5"/>
  <c r="D43" i="5" s="1"/>
  <c r="C44" i="5"/>
  <c r="C45" i="5"/>
  <c r="D45" i="5" s="1"/>
  <c r="F45" i="5" s="1"/>
  <c r="C46" i="5"/>
  <c r="C47" i="5"/>
  <c r="D47" i="5" s="1"/>
  <c r="F47" i="5" s="1"/>
  <c r="C48" i="5"/>
  <c r="C49" i="5"/>
  <c r="C50" i="5"/>
  <c r="D50" i="5" s="1"/>
  <c r="F50" i="5" s="1"/>
  <c r="C51" i="5"/>
  <c r="D51" i="5" s="1"/>
  <c r="C52" i="5"/>
  <c r="C53" i="5"/>
  <c r="C54" i="5"/>
  <c r="D54" i="5" s="1"/>
  <c r="F54" i="5" s="1"/>
  <c r="C55" i="5"/>
  <c r="D55" i="5" s="1"/>
  <c r="F55" i="5" s="1"/>
  <c r="C56" i="5"/>
  <c r="C57" i="5"/>
  <c r="D57" i="5" s="1"/>
  <c r="F57" i="5" s="1"/>
  <c r="C58" i="5"/>
  <c r="D58" i="5" s="1"/>
  <c r="F58" i="5" s="1"/>
  <c r="C59" i="5"/>
  <c r="D59" i="5" s="1"/>
  <c r="C60" i="5"/>
  <c r="C61" i="5"/>
  <c r="D61" i="5" s="1"/>
  <c r="F61" i="5" s="1"/>
  <c r="C62" i="5"/>
  <c r="C63" i="5"/>
  <c r="D63" i="5" s="1"/>
  <c r="F63" i="5" s="1"/>
  <c r="C64" i="5"/>
  <c r="D64" i="5" s="1"/>
  <c r="C65" i="5"/>
  <c r="C66" i="5"/>
  <c r="D66" i="5" s="1"/>
  <c r="F66" i="5" s="1"/>
  <c r="C67" i="5"/>
  <c r="D67" i="5" s="1"/>
  <c r="F67" i="5" s="1"/>
  <c r="C68" i="5"/>
  <c r="D68" i="5" s="1"/>
  <c r="F68" i="5" s="1"/>
  <c r="C69" i="5"/>
  <c r="C70" i="5"/>
  <c r="D70" i="5" s="1"/>
  <c r="F70" i="5" s="1"/>
  <c r="C71" i="5"/>
  <c r="D71" i="5" s="1"/>
  <c r="F71" i="5" s="1"/>
  <c r="E71" i="5"/>
  <c r="G71" i="5" s="1"/>
  <c r="C72" i="5"/>
  <c r="D72" i="5" s="1"/>
  <c r="C73" i="5"/>
  <c r="C74" i="5"/>
  <c r="D74" i="5" s="1"/>
  <c r="F74" i="5" s="1"/>
  <c r="C75" i="5"/>
  <c r="D75" i="5" s="1"/>
  <c r="F75" i="5" s="1"/>
  <c r="C76" i="5"/>
  <c r="C77" i="5"/>
  <c r="C78" i="5"/>
  <c r="C79" i="5"/>
  <c r="D79" i="5" s="1"/>
  <c r="F79" i="5" s="1"/>
  <c r="E79" i="5"/>
  <c r="G79" i="5" s="1"/>
  <c r="C80" i="5"/>
  <c r="D80" i="5" s="1"/>
  <c r="C81" i="5"/>
  <c r="C82" i="5"/>
  <c r="C83" i="5"/>
  <c r="D83" i="5" s="1"/>
  <c r="F83" i="5" s="1"/>
  <c r="C84" i="5"/>
  <c r="D84" i="5" s="1"/>
  <c r="F84" i="5" s="1"/>
  <c r="C85" i="5"/>
  <c r="C86" i="5"/>
  <c r="D86" i="5" s="1"/>
  <c r="F86" i="5" s="1"/>
  <c r="C87" i="5"/>
  <c r="D87" i="5" s="1"/>
  <c r="C88" i="5"/>
  <c r="D88" i="5" s="1"/>
  <c r="F88" i="5" s="1"/>
  <c r="C89" i="5"/>
  <c r="D89" i="5" s="1"/>
  <c r="C90" i="5"/>
  <c r="D90" i="5" s="1"/>
  <c r="F90" i="5" s="1"/>
  <c r="C91" i="5"/>
  <c r="D91" i="5" s="1"/>
  <c r="C92" i="5"/>
  <c r="D92" i="5" s="1"/>
  <c r="F92" i="5" s="1"/>
  <c r="C93" i="5"/>
  <c r="D93" i="5" s="1"/>
  <c r="C94" i="5"/>
  <c r="D94" i="5" s="1"/>
  <c r="F94" i="5" s="1"/>
  <c r="C95" i="5"/>
  <c r="D95" i="5" s="1"/>
  <c r="C96" i="5"/>
  <c r="D96" i="5" s="1"/>
  <c r="F96" i="5" s="1"/>
  <c r="C97" i="5"/>
  <c r="D97" i="5" s="1"/>
  <c r="C98" i="5"/>
  <c r="D98" i="5" s="1"/>
  <c r="F98" i="5" s="1"/>
  <c r="C99" i="5"/>
  <c r="D99" i="5" s="1"/>
  <c r="C100" i="5"/>
  <c r="D100" i="5" s="1"/>
  <c r="F100" i="5" s="1"/>
  <c r="C101" i="5"/>
  <c r="D101" i="5" s="1"/>
  <c r="C102" i="5"/>
  <c r="D102" i="5" s="1"/>
  <c r="F102" i="5" s="1"/>
  <c r="C103" i="5"/>
  <c r="D103" i="5" s="1"/>
  <c r="C104" i="5"/>
  <c r="D104" i="5" s="1"/>
  <c r="F104" i="5" s="1"/>
  <c r="C105" i="5"/>
  <c r="D105" i="5" s="1"/>
  <c r="C106" i="5"/>
  <c r="D106" i="5"/>
  <c r="F106" i="5" s="1"/>
  <c r="C107" i="5"/>
  <c r="D107" i="5" s="1"/>
  <c r="C108" i="5"/>
  <c r="D108" i="5" s="1"/>
  <c r="F108" i="5" s="1"/>
  <c r="C109" i="5"/>
  <c r="D109" i="5" s="1"/>
  <c r="C110" i="5"/>
  <c r="D110" i="5" s="1"/>
  <c r="F110" i="5" s="1"/>
  <c r="C111" i="5"/>
  <c r="D111" i="5" s="1"/>
  <c r="C112" i="5"/>
  <c r="D112" i="5"/>
  <c r="F112" i="5" s="1"/>
  <c r="C113" i="5"/>
  <c r="D113" i="5" s="1"/>
  <c r="C114" i="5"/>
  <c r="C115" i="5"/>
  <c r="D115" i="5" s="1"/>
  <c r="E115" i="5" s="1"/>
  <c r="G115" i="5" s="1"/>
  <c r="C116" i="5"/>
  <c r="D116" i="5" s="1"/>
  <c r="F116" i="5" s="1"/>
  <c r="C117" i="5"/>
  <c r="D117" i="5" s="1"/>
  <c r="F117" i="5" s="1"/>
  <c r="C118" i="5"/>
  <c r="D118" i="5" s="1"/>
  <c r="F118" i="5" s="1"/>
  <c r="C119" i="5"/>
  <c r="D119" i="5" s="1"/>
  <c r="C120" i="5"/>
  <c r="D120" i="5" s="1"/>
  <c r="F120" i="5" s="1"/>
  <c r="C121" i="5"/>
  <c r="D121" i="5" s="1"/>
  <c r="C122" i="5"/>
  <c r="C123" i="5"/>
  <c r="D123" i="5" s="1"/>
  <c r="C124" i="5"/>
  <c r="D124" i="5" s="1"/>
  <c r="F124" i="5" s="1"/>
  <c r="C125" i="5"/>
  <c r="C126" i="5"/>
  <c r="D126" i="5" s="1"/>
  <c r="F126" i="5" s="1"/>
  <c r="C127" i="5"/>
  <c r="C128" i="5"/>
  <c r="D128" i="5" s="1"/>
  <c r="C129" i="5"/>
  <c r="C130" i="5"/>
  <c r="D130" i="5" s="1"/>
  <c r="F130" i="5" s="1"/>
  <c r="C131" i="5"/>
  <c r="C132" i="5"/>
  <c r="D132" i="5" s="1"/>
  <c r="C133" i="5"/>
  <c r="C134" i="5"/>
  <c r="D134" i="5" s="1"/>
  <c r="F134" i="5" s="1"/>
  <c r="C135" i="5"/>
  <c r="C136" i="5"/>
  <c r="D136" i="5" s="1"/>
  <c r="C137" i="5"/>
  <c r="C138" i="5"/>
  <c r="D138" i="5" s="1"/>
  <c r="C139" i="5"/>
  <c r="C140" i="5"/>
  <c r="D140" i="5" s="1"/>
  <c r="C141" i="5"/>
  <c r="C142" i="5"/>
  <c r="D142" i="5"/>
  <c r="F142" i="5" s="1"/>
  <c r="C143" i="5"/>
  <c r="C144" i="5"/>
  <c r="D144" i="5" s="1"/>
  <c r="C145" i="5"/>
  <c r="C146" i="5"/>
  <c r="C147" i="5"/>
  <c r="C148" i="5"/>
  <c r="D148" i="5" s="1"/>
  <c r="C149" i="5"/>
  <c r="C150" i="5"/>
  <c r="D150" i="5" s="1"/>
  <c r="F150" i="5" s="1"/>
  <c r="C151" i="5"/>
  <c r="C152" i="5"/>
  <c r="D152" i="5" s="1"/>
  <c r="C153" i="5"/>
  <c r="C154" i="5"/>
  <c r="D154" i="5" s="1"/>
  <c r="C155" i="5"/>
  <c r="C156" i="5"/>
  <c r="D156" i="5" s="1"/>
  <c r="C157" i="5"/>
  <c r="C158" i="5"/>
  <c r="D158" i="5" s="1"/>
  <c r="F158" i="5" s="1"/>
  <c r="C159" i="5"/>
  <c r="C160" i="5"/>
  <c r="D160" i="5" s="1"/>
  <c r="C161" i="5"/>
  <c r="C162" i="5"/>
  <c r="D162" i="5" s="1"/>
  <c r="F162" i="5" s="1"/>
  <c r="C163" i="5"/>
  <c r="C164" i="5"/>
  <c r="D164" i="5"/>
  <c r="C165" i="5"/>
  <c r="C166" i="5"/>
  <c r="D166" i="5" s="1"/>
  <c r="F166" i="5" s="1"/>
  <c r="C167" i="5"/>
  <c r="C168" i="5"/>
  <c r="D168" i="5" s="1"/>
  <c r="C169" i="5"/>
  <c r="C170" i="5"/>
  <c r="C171" i="5"/>
  <c r="C172" i="5"/>
  <c r="D172" i="5" s="1"/>
  <c r="C173" i="5"/>
  <c r="C174" i="5"/>
  <c r="D174" i="5" s="1"/>
  <c r="F174" i="5" s="1"/>
  <c r="C175" i="5"/>
  <c r="C176" i="5"/>
  <c r="D176" i="5"/>
  <c r="C177" i="5"/>
  <c r="C178" i="5"/>
  <c r="D178" i="5" s="1"/>
  <c r="F178" i="5" s="1"/>
  <c r="C179" i="5"/>
  <c r="C180" i="5"/>
  <c r="D180" i="5" s="1"/>
  <c r="C181" i="5"/>
  <c r="C182" i="5"/>
  <c r="D182" i="5" s="1"/>
  <c r="F182" i="5" s="1"/>
  <c r="C183" i="5"/>
  <c r="C184" i="5"/>
  <c r="D184" i="5" s="1"/>
  <c r="C185" i="5"/>
  <c r="C186" i="5"/>
  <c r="D186" i="5" s="1"/>
  <c r="F186" i="5" s="1"/>
  <c r="C187" i="5"/>
  <c r="C188" i="5"/>
  <c r="D188" i="5" s="1"/>
  <c r="C189" i="5"/>
  <c r="C190" i="5"/>
  <c r="D190" i="5" s="1"/>
  <c r="F190" i="5" s="1"/>
  <c r="C191" i="5"/>
  <c r="C192" i="5"/>
  <c r="D192" i="5" s="1"/>
  <c r="C193" i="5"/>
  <c r="C194" i="5"/>
  <c r="C195" i="5"/>
  <c r="C196" i="5"/>
  <c r="D196" i="5" s="1"/>
  <c r="C197" i="5"/>
  <c r="C198" i="5"/>
  <c r="D198" i="5" s="1"/>
  <c r="C199" i="5"/>
  <c r="C200" i="5"/>
  <c r="D200" i="5" s="1"/>
  <c r="C201" i="5"/>
  <c r="D201" i="5" s="1"/>
  <c r="F201" i="5" s="1"/>
  <c r="C202" i="5"/>
  <c r="D202" i="5" s="1"/>
  <c r="F202" i="5" s="1"/>
  <c r="C203" i="5"/>
  <c r="D203" i="5" s="1"/>
  <c r="F203" i="5" s="1"/>
  <c r="C204" i="5"/>
  <c r="D204" i="5" s="1"/>
  <c r="F204" i="5" s="1"/>
  <c r="C205" i="5"/>
  <c r="D205" i="5" s="1"/>
  <c r="F205" i="5" s="1"/>
  <c r="C206" i="5"/>
  <c r="D206" i="5" s="1"/>
  <c r="C207" i="5"/>
  <c r="D207" i="5" s="1"/>
  <c r="F207" i="5" s="1"/>
  <c r="C208" i="5"/>
  <c r="D208" i="5" s="1"/>
  <c r="C209" i="5"/>
  <c r="D209" i="5" s="1"/>
  <c r="F209" i="5" s="1"/>
  <c r="C210" i="5"/>
  <c r="D210" i="5" s="1"/>
  <c r="F210" i="5" s="1"/>
  <c r="C211" i="5"/>
  <c r="C212" i="5"/>
  <c r="D212" i="5" s="1"/>
  <c r="F212" i="5" s="1"/>
  <c r="C213" i="5"/>
  <c r="C214" i="5"/>
  <c r="D214" i="5" s="1"/>
  <c r="F214" i="5" s="1"/>
  <c r="C215" i="5"/>
  <c r="C216" i="5"/>
  <c r="D216" i="5" s="1"/>
  <c r="F216" i="5" s="1"/>
  <c r="C217" i="5"/>
  <c r="C218" i="5"/>
  <c r="D218" i="5" s="1"/>
  <c r="F218" i="5" s="1"/>
  <c r="C219" i="5"/>
  <c r="C220" i="5"/>
  <c r="D220" i="5" s="1"/>
  <c r="F220" i="5" s="1"/>
  <c r="C221" i="5"/>
  <c r="C222" i="5"/>
  <c r="D222" i="5" s="1"/>
  <c r="F222" i="5" s="1"/>
  <c r="C223" i="5"/>
  <c r="C224" i="5"/>
  <c r="D224" i="5" s="1"/>
  <c r="F224" i="5" s="1"/>
  <c r="C225" i="5"/>
  <c r="C226" i="5"/>
  <c r="D226" i="5" s="1"/>
  <c r="F226" i="5" s="1"/>
  <c r="C227" i="5"/>
  <c r="C228" i="5"/>
  <c r="D228" i="5" s="1"/>
  <c r="F228" i="5" s="1"/>
  <c r="C229" i="5"/>
  <c r="C230" i="5"/>
  <c r="D230" i="5" s="1"/>
  <c r="F230" i="5" s="1"/>
  <c r="C231" i="5"/>
  <c r="C232" i="5"/>
  <c r="D232" i="5" s="1"/>
  <c r="F232" i="5" s="1"/>
  <c r="C233" i="5"/>
  <c r="C234" i="5"/>
  <c r="D234" i="5" s="1"/>
  <c r="F234" i="5" s="1"/>
  <c r="C235" i="5"/>
  <c r="C236" i="5"/>
  <c r="D236" i="5" s="1"/>
  <c r="F236" i="5" s="1"/>
  <c r="C237" i="5"/>
  <c r="C238" i="5"/>
  <c r="D238" i="5" s="1"/>
  <c r="F238" i="5" s="1"/>
  <c r="C239" i="5"/>
  <c r="C240" i="5"/>
  <c r="D240" i="5" s="1"/>
  <c r="F240" i="5" s="1"/>
  <c r="C241" i="5"/>
  <c r="C242" i="5"/>
  <c r="D242" i="5" s="1"/>
  <c r="F242" i="5" s="1"/>
  <c r="C243" i="5"/>
  <c r="C244" i="5"/>
  <c r="D244" i="5" s="1"/>
  <c r="F244" i="5" s="1"/>
  <c r="C245" i="5"/>
  <c r="C246" i="5"/>
  <c r="D246" i="5" s="1"/>
  <c r="F246" i="5" s="1"/>
  <c r="C247" i="5"/>
  <c r="C248" i="5"/>
  <c r="D248" i="5" s="1"/>
  <c r="F248" i="5" s="1"/>
  <c r="C249" i="5"/>
  <c r="C250" i="5"/>
  <c r="D250" i="5" s="1"/>
  <c r="F250" i="5" s="1"/>
  <c r="C251" i="5"/>
  <c r="C252" i="5"/>
  <c r="D252" i="5" s="1"/>
  <c r="F252" i="5" s="1"/>
  <c r="C253" i="5"/>
  <c r="C254" i="5"/>
  <c r="D254" i="5" s="1"/>
  <c r="F254" i="5" s="1"/>
  <c r="C255" i="5"/>
  <c r="C256" i="5"/>
  <c r="D256" i="5" s="1"/>
  <c r="F256" i="5" s="1"/>
  <c r="C257" i="5"/>
  <c r="D257" i="5" s="1"/>
  <c r="C258" i="5"/>
  <c r="C259" i="5"/>
  <c r="D259" i="5" s="1"/>
  <c r="F259" i="5" s="1"/>
  <c r="C260" i="5"/>
  <c r="D260" i="5" s="1"/>
  <c r="F260" i="5" s="1"/>
  <c r="C261" i="5"/>
  <c r="D261" i="5" s="1"/>
  <c r="F261" i="5" s="1"/>
  <c r="C262" i="5"/>
  <c r="C263" i="5"/>
  <c r="C264" i="5"/>
  <c r="D264" i="5" s="1"/>
  <c r="F264" i="5" s="1"/>
  <c r="C265" i="5"/>
  <c r="D265" i="5" s="1"/>
  <c r="C266" i="5"/>
  <c r="C267" i="5"/>
  <c r="D267" i="5" s="1"/>
  <c r="F267" i="5" s="1"/>
  <c r="C268" i="5"/>
  <c r="D268" i="5" s="1"/>
  <c r="F268" i="5" s="1"/>
  <c r="C269" i="5"/>
  <c r="D269" i="5" s="1"/>
  <c r="F269" i="5" s="1"/>
  <c r="C270" i="5"/>
  <c r="C271" i="5"/>
  <c r="D271" i="5" s="1"/>
  <c r="F271" i="5" s="1"/>
  <c r="C272" i="5"/>
  <c r="C273" i="5"/>
  <c r="D273" i="5" s="1"/>
  <c r="C274" i="5"/>
  <c r="C275" i="5"/>
  <c r="D275" i="5" s="1"/>
  <c r="F275" i="5" s="1"/>
  <c r="C276" i="5"/>
  <c r="D276" i="5" s="1"/>
  <c r="E276" i="5" s="1"/>
  <c r="G276" i="5" s="1"/>
  <c r="C277" i="5"/>
  <c r="D277" i="5" s="1"/>
  <c r="F277" i="5" s="1"/>
  <c r="C278" i="5"/>
  <c r="D278" i="5" s="1"/>
  <c r="E278" i="5" s="1"/>
  <c r="G278" i="5" s="1"/>
  <c r="C279" i="5"/>
  <c r="D279" i="5" s="1"/>
  <c r="F279" i="5" s="1"/>
  <c r="C280" i="5"/>
  <c r="D280" i="5" s="1"/>
  <c r="E280" i="5" s="1"/>
  <c r="G280" i="5" s="1"/>
  <c r="C281" i="5"/>
  <c r="D281" i="5" s="1"/>
  <c r="F281" i="5" s="1"/>
  <c r="C282" i="5"/>
  <c r="D282" i="5" s="1"/>
  <c r="E282" i="5" s="1"/>
  <c r="G282" i="5" s="1"/>
  <c r="C283" i="5"/>
  <c r="D283" i="5" s="1"/>
  <c r="F283" i="5" s="1"/>
  <c r="C284" i="5"/>
  <c r="D284" i="5" s="1"/>
  <c r="E284" i="5" s="1"/>
  <c r="G284" i="5" s="1"/>
  <c r="C285" i="5"/>
  <c r="D285" i="5" s="1"/>
  <c r="F285" i="5" s="1"/>
  <c r="C286" i="5"/>
  <c r="D286" i="5" s="1"/>
  <c r="E286" i="5" s="1"/>
  <c r="G286" i="5" s="1"/>
  <c r="C287" i="5"/>
  <c r="D287" i="5" s="1"/>
  <c r="F287" i="5" s="1"/>
  <c r="C288" i="5"/>
  <c r="D288" i="5" s="1"/>
  <c r="E288" i="5" s="1"/>
  <c r="G288" i="5" s="1"/>
  <c r="C289" i="5"/>
  <c r="D289" i="5" s="1"/>
  <c r="F289" i="5" s="1"/>
  <c r="C290" i="5"/>
  <c r="D290" i="5" s="1"/>
  <c r="E290" i="5" s="1"/>
  <c r="G290" i="5" s="1"/>
  <c r="C291" i="5"/>
  <c r="D291" i="5" s="1"/>
  <c r="F291" i="5" s="1"/>
  <c r="C292" i="5"/>
  <c r="D292" i="5" s="1"/>
  <c r="E292" i="5" s="1"/>
  <c r="G292" i="5" s="1"/>
  <c r="C293" i="5"/>
  <c r="D293" i="5" s="1"/>
  <c r="F293" i="5" s="1"/>
  <c r="C294" i="5"/>
  <c r="D294" i="5" s="1"/>
  <c r="E294" i="5" s="1"/>
  <c r="G294" i="5" s="1"/>
  <c r="C295" i="5"/>
  <c r="D295" i="5" s="1"/>
  <c r="F295" i="5" s="1"/>
  <c r="C296" i="5"/>
  <c r="D296" i="5" s="1"/>
  <c r="E296" i="5" s="1"/>
  <c r="G296" i="5" s="1"/>
  <c r="C297" i="5"/>
  <c r="D297" i="5" s="1"/>
  <c r="F297" i="5" s="1"/>
  <c r="C298" i="5"/>
  <c r="D298" i="5" s="1"/>
  <c r="E298" i="5" s="1"/>
  <c r="G298" i="5" s="1"/>
  <c r="C299" i="5"/>
  <c r="D299" i="5" s="1"/>
  <c r="F299" i="5" s="1"/>
  <c r="C300" i="5"/>
  <c r="D300" i="5" s="1"/>
  <c r="E300" i="5" s="1"/>
  <c r="G300" i="5" s="1"/>
  <c r="C301" i="5"/>
  <c r="D301" i="5" s="1"/>
  <c r="F301" i="5" s="1"/>
  <c r="C302" i="5"/>
  <c r="D302" i="5" s="1"/>
  <c r="E302" i="5" s="1"/>
  <c r="G302" i="5" s="1"/>
  <c r="C303" i="5"/>
  <c r="D303" i="5" s="1"/>
  <c r="F303" i="5" s="1"/>
  <c r="C304" i="5"/>
  <c r="D304" i="5" s="1"/>
  <c r="E304" i="5" s="1"/>
  <c r="G304" i="5" s="1"/>
  <c r="C305" i="5"/>
  <c r="D305" i="5" s="1"/>
  <c r="F305" i="5" s="1"/>
  <c r="C306" i="5"/>
  <c r="D306" i="5" s="1"/>
  <c r="E306" i="5" s="1"/>
  <c r="G306" i="5" s="1"/>
  <c r="C307" i="5"/>
  <c r="D307" i="5" s="1"/>
  <c r="F307" i="5" s="1"/>
  <c r="C308" i="5"/>
  <c r="D308" i="5" s="1"/>
  <c r="E308" i="5" s="1"/>
  <c r="G308" i="5" s="1"/>
  <c r="C309" i="5"/>
  <c r="D309" i="5" s="1"/>
  <c r="F309" i="5" s="1"/>
  <c r="C310" i="5"/>
  <c r="D310" i="5" s="1"/>
  <c r="E310" i="5" s="1"/>
  <c r="G310" i="5" s="1"/>
  <c r="C311" i="5"/>
  <c r="D311" i="5" s="1"/>
  <c r="F311" i="5" s="1"/>
  <c r="C312" i="5"/>
  <c r="D312" i="5" s="1"/>
  <c r="E312" i="5" s="1"/>
  <c r="G312" i="5" s="1"/>
  <c r="C313" i="5"/>
  <c r="D313" i="5" s="1"/>
  <c r="F313" i="5" s="1"/>
  <c r="C314" i="5"/>
  <c r="D314" i="5" s="1"/>
  <c r="E314" i="5" s="1"/>
  <c r="G314" i="5" s="1"/>
  <c r="C315" i="5"/>
  <c r="D315" i="5" s="1"/>
  <c r="F315" i="5" s="1"/>
  <c r="C316" i="5"/>
  <c r="D316" i="5" s="1"/>
  <c r="E316" i="5" s="1"/>
  <c r="G316" i="5" s="1"/>
  <c r="C317" i="5"/>
  <c r="D317" i="5" s="1"/>
  <c r="F317" i="5" s="1"/>
  <c r="C318" i="5"/>
  <c r="D318" i="5" s="1"/>
  <c r="E318" i="5" s="1"/>
  <c r="G318" i="5" s="1"/>
  <c r="C319" i="5"/>
  <c r="D319" i="5" s="1"/>
  <c r="F319" i="5" s="1"/>
  <c r="C320" i="5"/>
  <c r="D320" i="5" s="1"/>
  <c r="E320" i="5" s="1"/>
  <c r="G320" i="5" s="1"/>
  <c r="C321" i="5"/>
  <c r="D321" i="5" s="1"/>
  <c r="F321" i="5" s="1"/>
  <c r="C322" i="5"/>
  <c r="D322" i="5" s="1"/>
  <c r="E322" i="5" s="1"/>
  <c r="G322" i="5" s="1"/>
  <c r="C323" i="5"/>
  <c r="D323" i="5" s="1"/>
  <c r="F323" i="5" s="1"/>
  <c r="C324" i="5"/>
  <c r="D324" i="5" s="1"/>
  <c r="E324" i="5" s="1"/>
  <c r="G324" i="5" s="1"/>
  <c r="C325" i="5"/>
  <c r="D325" i="5" s="1"/>
  <c r="F325" i="5" s="1"/>
  <c r="C326" i="5"/>
  <c r="D326" i="5" s="1"/>
  <c r="E326" i="5" s="1"/>
  <c r="G326" i="5" s="1"/>
  <c r="C327" i="5"/>
  <c r="D327" i="5" s="1"/>
  <c r="F327" i="5" s="1"/>
  <c r="C328" i="5"/>
  <c r="D328" i="5" s="1"/>
  <c r="E328" i="5" s="1"/>
  <c r="G328" i="5" s="1"/>
  <c r="C329" i="5"/>
  <c r="D329" i="5" s="1"/>
  <c r="F329" i="5" s="1"/>
  <c r="C330" i="5"/>
  <c r="D330" i="5" s="1"/>
  <c r="E330" i="5" s="1"/>
  <c r="G330" i="5" s="1"/>
  <c r="C331" i="5"/>
  <c r="D331" i="5" s="1"/>
  <c r="F331" i="5" s="1"/>
  <c r="C332" i="5"/>
  <c r="D332" i="5" s="1"/>
  <c r="E332" i="5" s="1"/>
  <c r="G332" i="5" s="1"/>
  <c r="C333" i="5"/>
  <c r="D333" i="5" s="1"/>
  <c r="F333" i="5" s="1"/>
  <c r="C334" i="5"/>
  <c r="D334" i="5"/>
  <c r="E334" i="5" s="1"/>
  <c r="G334" i="5" s="1"/>
  <c r="C335" i="5"/>
  <c r="D335" i="5" s="1"/>
  <c r="F335" i="5" s="1"/>
  <c r="C336" i="5"/>
  <c r="D336" i="5" s="1"/>
  <c r="E336" i="5" s="1"/>
  <c r="G336" i="5" s="1"/>
  <c r="C337" i="5"/>
  <c r="D337" i="5" s="1"/>
  <c r="F337" i="5" s="1"/>
  <c r="C338" i="5"/>
  <c r="D338" i="5" s="1"/>
  <c r="E338" i="5" s="1"/>
  <c r="G338" i="5" s="1"/>
  <c r="C339" i="5"/>
  <c r="D339" i="5" s="1"/>
  <c r="F339" i="5" s="1"/>
  <c r="C340" i="5"/>
  <c r="D340" i="5" s="1"/>
  <c r="E340" i="5" s="1"/>
  <c r="G340" i="5" s="1"/>
  <c r="C341" i="5"/>
  <c r="D341" i="5" s="1"/>
  <c r="F341" i="5" s="1"/>
  <c r="C342" i="5"/>
  <c r="D342" i="5" s="1"/>
  <c r="E342" i="5" s="1"/>
  <c r="G342" i="5" s="1"/>
  <c r="C343" i="5"/>
  <c r="D343" i="5" s="1"/>
  <c r="F343" i="5" s="1"/>
  <c r="C344" i="5"/>
  <c r="D344" i="5" s="1"/>
  <c r="E344" i="5" s="1"/>
  <c r="G344" i="5" s="1"/>
  <c r="C345" i="5"/>
  <c r="D345" i="5"/>
  <c r="F345" i="5" s="1"/>
  <c r="C346" i="5"/>
  <c r="D346" i="5" s="1"/>
  <c r="E346" i="5" s="1"/>
  <c r="G346" i="5" s="1"/>
  <c r="C347" i="5"/>
  <c r="D347" i="5" s="1"/>
  <c r="F347" i="5" s="1"/>
  <c r="C348" i="5"/>
  <c r="D348" i="5" s="1"/>
  <c r="E348" i="5" s="1"/>
  <c r="G348" i="5" s="1"/>
  <c r="C349" i="5"/>
  <c r="D349" i="5" s="1"/>
  <c r="F349" i="5" s="1"/>
  <c r="C350" i="5"/>
  <c r="D350" i="5" s="1"/>
  <c r="E350" i="5" s="1"/>
  <c r="G350" i="5" s="1"/>
  <c r="C351" i="5"/>
  <c r="D351" i="5" s="1"/>
  <c r="F351" i="5" s="1"/>
  <c r="C352" i="5"/>
  <c r="D352" i="5" s="1"/>
  <c r="E352" i="5" s="1"/>
  <c r="G352" i="5" s="1"/>
  <c r="C353" i="5"/>
  <c r="D353" i="5" s="1"/>
  <c r="F353" i="5" s="1"/>
  <c r="C354" i="5"/>
  <c r="D354" i="5"/>
  <c r="E354" i="5" s="1"/>
  <c r="G354" i="5" s="1"/>
  <c r="C355" i="5"/>
  <c r="D355" i="5" s="1"/>
  <c r="F355" i="5" s="1"/>
  <c r="C356" i="5"/>
  <c r="D356" i="5" s="1"/>
  <c r="E356" i="5" s="1"/>
  <c r="G356" i="5" s="1"/>
  <c r="C357" i="5"/>
  <c r="D357" i="5" s="1"/>
  <c r="F357" i="5" s="1"/>
  <c r="C358" i="5"/>
  <c r="D358" i="5" s="1"/>
  <c r="E358" i="5" s="1"/>
  <c r="G358" i="5" s="1"/>
  <c r="C359" i="5"/>
  <c r="D359" i="5" s="1"/>
  <c r="F359" i="5" s="1"/>
  <c r="C360" i="5"/>
  <c r="D360" i="5" s="1"/>
  <c r="E360" i="5" s="1"/>
  <c r="G360" i="5" s="1"/>
  <c r="C361" i="5"/>
  <c r="D361" i="5" s="1"/>
  <c r="F361" i="5" s="1"/>
  <c r="C362" i="5"/>
  <c r="D362" i="5" s="1"/>
  <c r="E362" i="5" s="1"/>
  <c r="G362" i="5" s="1"/>
  <c r="C363" i="5"/>
  <c r="D363" i="5" s="1"/>
  <c r="F363" i="5" s="1"/>
  <c r="C364" i="5"/>
  <c r="D364" i="5" s="1"/>
  <c r="E364" i="5" s="1"/>
  <c r="G364" i="5" s="1"/>
  <c r="C365" i="5"/>
  <c r="D365" i="5" s="1"/>
  <c r="F365" i="5" s="1"/>
  <c r="C366" i="5"/>
  <c r="D366" i="5" s="1"/>
  <c r="E366" i="5" s="1"/>
  <c r="G366" i="5" s="1"/>
  <c r="C367" i="5"/>
  <c r="D367" i="5" s="1"/>
  <c r="F367" i="5" s="1"/>
  <c r="C368" i="5"/>
  <c r="D368" i="5" s="1"/>
  <c r="E368" i="5" s="1"/>
  <c r="G368" i="5" s="1"/>
  <c r="C369" i="5"/>
  <c r="D369" i="5" s="1"/>
  <c r="F369" i="5" s="1"/>
  <c r="C370" i="5"/>
  <c r="D370" i="5" s="1"/>
  <c r="E370" i="5" s="1"/>
  <c r="G370" i="5" s="1"/>
  <c r="C371" i="5"/>
  <c r="D371" i="5" s="1"/>
  <c r="F371" i="5" s="1"/>
  <c r="C372" i="5"/>
  <c r="D372" i="5" s="1"/>
  <c r="E372" i="5" s="1"/>
  <c r="G372" i="5" s="1"/>
  <c r="C373" i="5"/>
  <c r="D373" i="5" s="1"/>
  <c r="F373" i="5" s="1"/>
  <c r="C374" i="5"/>
  <c r="D374" i="5" s="1"/>
  <c r="E374" i="5" s="1"/>
  <c r="G374" i="5" s="1"/>
  <c r="C375" i="5"/>
  <c r="D375" i="5" s="1"/>
  <c r="F375" i="5" s="1"/>
  <c r="C376" i="5"/>
  <c r="D376" i="5" s="1"/>
  <c r="E376" i="5" s="1"/>
  <c r="G376" i="5" s="1"/>
  <c r="C377" i="5"/>
  <c r="D377" i="5" s="1"/>
  <c r="F377" i="5" s="1"/>
  <c r="C378" i="5"/>
  <c r="D378" i="5" s="1"/>
  <c r="E378" i="5" s="1"/>
  <c r="G378" i="5" s="1"/>
  <c r="C379" i="5"/>
  <c r="D379" i="5" s="1"/>
  <c r="F379" i="5" s="1"/>
  <c r="C380" i="5"/>
  <c r="D380" i="5" s="1"/>
  <c r="E380" i="5" s="1"/>
  <c r="G380" i="5" s="1"/>
  <c r="C381" i="5"/>
  <c r="D381" i="5" s="1"/>
  <c r="F381" i="5" s="1"/>
  <c r="C382" i="5"/>
  <c r="D382" i="5" s="1"/>
  <c r="E382" i="5" s="1"/>
  <c r="G382" i="5" s="1"/>
  <c r="C383" i="5"/>
  <c r="D383" i="5" s="1"/>
  <c r="F383" i="5" s="1"/>
  <c r="C384" i="5"/>
  <c r="D384" i="5" s="1"/>
  <c r="E384" i="5" s="1"/>
  <c r="G384" i="5" s="1"/>
  <c r="C385" i="5"/>
  <c r="D385" i="5" s="1"/>
  <c r="F385" i="5" s="1"/>
  <c r="C386" i="5"/>
  <c r="D386" i="5" s="1"/>
  <c r="E386" i="5" s="1"/>
  <c r="G386" i="5" s="1"/>
  <c r="C387" i="5"/>
  <c r="D387" i="5" s="1"/>
  <c r="F387" i="5" s="1"/>
  <c r="C388" i="5"/>
  <c r="D388" i="5"/>
  <c r="E388" i="5" s="1"/>
  <c r="G388" i="5" s="1"/>
  <c r="C389" i="5"/>
  <c r="D389" i="5" s="1"/>
  <c r="F389" i="5" s="1"/>
  <c r="C390" i="5"/>
  <c r="D390" i="5" s="1"/>
  <c r="E390" i="5" s="1"/>
  <c r="G390" i="5" s="1"/>
  <c r="C391" i="5"/>
  <c r="D391" i="5" s="1"/>
  <c r="F391" i="5" s="1"/>
  <c r="C392" i="5"/>
  <c r="D392" i="5" s="1"/>
  <c r="E392" i="5" s="1"/>
  <c r="G392" i="5" s="1"/>
  <c r="C393" i="5"/>
  <c r="D393" i="5" s="1"/>
  <c r="F393" i="5" s="1"/>
  <c r="C394" i="5"/>
  <c r="D394" i="5" s="1"/>
  <c r="E394" i="5" s="1"/>
  <c r="G394" i="5" s="1"/>
  <c r="C395" i="5"/>
  <c r="D395" i="5" s="1"/>
  <c r="F395" i="5" s="1"/>
  <c r="C396" i="5"/>
  <c r="D396" i="5" s="1"/>
  <c r="E396" i="5" s="1"/>
  <c r="G396" i="5" s="1"/>
  <c r="C397" i="5"/>
  <c r="D397" i="5" s="1"/>
  <c r="F397" i="5" s="1"/>
  <c r="C398" i="5"/>
  <c r="D398" i="5" s="1"/>
  <c r="E398" i="5" s="1"/>
  <c r="G398" i="5" s="1"/>
  <c r="C399" i="5"/>
  <c r="D399" i="5"/>
  <c r="F399" i="5" s="1"/>
  <c r="C400" i="5"/>
  <c r="D400" i="5" s="1"/>
  <c r="E400" i="5" s="1"/>
  <c r="G400" i="5" s="1"/>
  <c r="C401" i="5"/>
  <c r="D401" i="5" s="1"/>
  <c r="F401" i="5" s="1"/>
  <c r="C402" i="5"/>
  <c r="D402" i="5" s="1"/>
  <c r="E402" i="5" s="1"/>
  <c r="G402" i="5" s="1"/>
  <c r="C403" i="5"/>
  <c r="D403" i="5" s="1"/>
  <c r="F403" i="5" s="1"/>
  <c r="C404" i="5"/>
  <c r="D404" i="5" s="1"/>
  <c r="E404" i="5" s="1"/>
  <c r="G404" i="5" s="1"/>
  <c r="C405" i="5"/>
  <c r="D405" i="5" s="1"/>
  <c r="F405" i="5" s="1"/>
  <c r="C406" i="5"/>
  <c r="D406" i="5" s="1"/>
  <c r="E406" i="5" s="1"/>
  <c r="G406" i="5" s="1"/>
  <c r="C407" i="5"/>
  <c r="D407" i="5" s="1"/>
  <c r="F407" i="5" s="1"/>
  <c r="C408" i="5"/>
  <c r="D408" i="5" s="1"/>
  <c r="E408" i="5" s="1"/>
  <c r="G408" i="5" s="1"/>
  <c r="C409" i="5"/>
  <c r="D409" i="5" s="1"/>
  <c r="F409" i="5" s="1"/>
  <c r="C410" i="5"/>
  <c r="D410" i="5" s="1"/>
  <c r="E410" i="5" s="1"/>
  <c r="G410" i="5" s="1"/>
  <c r="C411" i="5"/>
  <c r="D411" i="5" s="1"/>
  <c r="F411" i="5" s="1"/>
  <c r="C412" i="5"/>
  <c r="D412" i="5" s="1"/>
  <c r="E412" i="5" s="1"/>
  <c r="G412" i="5" s="1"/>
  <c r="C413" i="5"/>
  <c r="D413" i="5" s="1"/>
  <c r="F413" i="5" s="1"/>
  <c r="C414" i="5"/>
  <c r="D414" i="5" s="1"/>
  <c r="E414" i="5" s="1"/>
  <c r="G414" i="5" s="1"/>
  <c r="C415" i="5"/>
  <c r="D415" i="5" s="1"/>
  <c r="F415" i="5" s="1"/>
  <c r="C416" i="5"/>
  <c r="D416" i="5" s="1"/>
  <c r="E416" i="5" s="1"/>
  <c r="G416" i="5" s="1"/>
  <c r="C417" i="5"/>
  <c r="D417" i="5"/>
  <c r="F417" i="5" s="1"/>
  <c r="C418" i="5"/>
  <c r="D418" i="5" s="1"/>
  <c r="E418" i="5" s="1"/>
  <c r="G418" i="5" s="1"/>
  <c r="C419" i="5"/>
  <c r="D419" i="5" s="1"/>
  <c r="F419" i="5" s="1"/>
  <c r="C420" i="5"/>
  <c r="D420" i="5" s="1"/>
  <c r="E420" i="5" s="1"/>
  <c r="G420" i="5" s="1"/>
  <c r="C421" i="5"/>
  <c r="D421" i="5" s="1"/>
  <c r="F421" i="5" s="1"/>
  <c r="C422" i="5"/>
  <c r="D422" i="5" s="1"/>
  <c r="E422" i="5" s="1"/>
  <c r="G422" i="5" s="1"/>
  <c r="C423" i="5"/>
  <c r="D423" i="5" s="1"/>
  <c r="F423" i="5" s="1"/>
  <c r="C424" i="5"/>
  <c r="D424" i="5" s="1"/>
  <c r="E424" i="5" s="1"/>
  <c r="G424" i="5" s="1"/>
  <c r="C425" i="5"/>
  <c r="D425" i="5" s="1"/>
  <c r="F425" i="5" s="1"/>
  <c r="C426" i="5"/>
  <c r="D426" i="5" s="1"/>
  <c r="E426" i="5" s="1"/>
  <c r="G426" i="5" s="1"/>
  <c r="C427" i="5"/>
  <c r="D427" i="5" s="1"/>
  <c r="F427" i="5" s="1"/>
  <c r="C428" i="5"/>
  <c r="D428" i="5" s="1"/>
  <c r="E428" i="5" s="1"/>
  <c r="G428" i="5" s="1"/>
  <c r="C429" i="5"/>
  <c r="D429" i="5" s="1"/>
  <c r="F429" i="5" s="1"/>
  <c r="C430" i="5"/>
  <c r="D430" i="5" s="1"/>
  <c r="E430" i="5" s="1"/>
  <c r="G430" i="5" s="1"/>
  <c r="C431" i="5"/>
  <c r="D431" i="5" s="1"/>
  <c r="F431" i="5" s="1"/>
  <c r="C432" i="5"/>
  <c r="D432" i="5" s="1"/>
  <c r="E432" i="5" s="1"/>
  <c r="G432" i="5" s="1"/>
  <c r="C433" i="5"/>
  <c r="D433" i="5"/>
  <c r="F433" i="5" s="1"/>
  <c r="C434" i="5"/>
  <c r="D434" i="5" s="1"/>
  <c r="E434" i="5" s="1"/>
  <c r="G434" i="5" s="1"/>
  <c r="C435" i="5"/>
  <c r="D435" i="5" s="1"/>
  <c r="F435" i="5" s="1"/>
  <c r="C436" i="5"/>
  <c r="D436" i="5" s="1"/>
  <c r="E436" i="5" s="1"/>
  <c r="G436" i="5" s="1"/>
  <c r="C437" i="5"/>
  <c r="D437" i="5" s="1"/>
  <c r="F437" i="5" s="1"/>
  <c r="C438" i="5"/>
  <c r="D438" i="5" s="1"/>
  <c r="E438" i="5" s="1"/>
  <c r="G438" i="5" s="1"/>
  <c r="C439" i="5"/>
  <c r="D439" i="5" s="1"/>
  <c r="F439" i="5" s="1"/>
  <c r="C440" i="5"/>
  <c r="D440" i="5" s="1"/>
  <c r="E440" i="5" s="1"/>
  <c r="G440" i="5" s="1"/>
  <c r="C441" i="5"/>
  <c r="D441" i="5" s="1"/>
  <c r="F441" i="5" s="1"/>
  <c r="C442" i="5"/>
  <c r="D442" i="5" s="1"/>
  <c r="E442" i="5" s="1"/>
  <c r="G442" i="5" s="1"/>
  <c r="C443" i="5"/>
  <c r="D443" i="5" s="1"/>
  <c r="F443" i="5" s="1"/>
  <c r="C444" i="5"/>
  <c r="D444" i="5" s="1"/>
  <c r="E444" i="5" s="1"/>
  <c r="G444" i="5" s="1"/>
  <c r="C445" i="5"/>
  <c r="D445" i="5" s="1"/>
  <c r="F445" i="5" s="1"/>
  <c r="C446" i="5"/>
  <c r="D446" i="5" s="1"/>
  <c r="E446" i="5" s="1"/>
  <c r="G446" i="5" s="1"/>
  <c r="C447" i="5"/>
  <c r="D447" i="5" s="1"/>
  <c r="F447" i="5" s="1"/>
  <c r="C448" i="5"/>
  <c r="D448" i="5" s="1"/>
  <c r="E448" i="5" s="1"/>
  <c r="G448" i="5" s="1"/>
  <c r="C449" i="5"/>
  <c r="D449" i="5" s="1"/>
  <c r="F449" i="5" s="1"/>
  <c r="C450" i="5"/>
  <c r="D450" i="5" s="1"/>
  <c r="E450" i="5" s="1"/>
  <c r="G450" i="5" s="1"/>
  <c r="C451" i="5"/>
  <c r="D451" i="5" s="1"/>
  <c r="F451" i="5" s="1"/>
  <c r="C452" i="5"/>
  <c r="D452" i="5" s="1"/>
  <c r="E452" i="5" s="1"/>
  <c r="G452" i="5" s="1"/>
  <c r="C453" i="5"/>
  <c r="D453" i="5" s="1"/>
  <c r="F453" i="5" s="1"/>
  <c r="C454" i="5"/>
  <c r="D454" i="5" s="1"/>
  <c r="E454" i="5" s="1"/>
  <c r="G454" i="5" s="1"/>
  <c r="C455" i="5"/>
  <c r="D455" i="5" s="1"/>
  <c r="F455" i="5" s="1"/>
  <c r="C456" i="5"/>
  <c r="D456" i="5" s="1"/>
  <c r="E456" i="5" s="1"/>
  <c r="G456" i="5" s="1"/>
  <c r="C457" i="5"/>
  <c r="D457" i="5" s="1"/>
  <c r="F457" i="5" s="1"/>
  <c r="C458" i="5"/>
  <c r="D458" i="5" s="1"/>
  <c r="E458" i="5" s="1"/>
  <c r="G458" i="5" s="1"/>
  <c r="C459" i="5"/>
  <c r="D459" i="5" s="1"/>
  <c r="F459" i="5" s="1"/>
  <c r="C460" i="5"/>
  <c r="D460" i="5" s="1"/>
  <c r="E460" i="5" s="1"/>
  <c r="G460" i="5" s="1"/>
  <c r="C461" i="5"/>
  <c r="D461" i="5" s="1"/>
  <c r="F461" i="5" s="1"/>
  <c r="C462" i="5"/>
  <c r="D462" i="5" s="1"/>
  <c r="E462" i="5" s="1"/>
  <c r="G462" i="5" s="1"/>
  <c r="C463" i="5"/>
  <c r="D463" i="5" s="1"/>
  <c r="F463" i="5" s="1"/>
  <c r="C464" i="5"/>
  <c r="D464" i="5" s="1"/>
  <c r="E464" i="5" s="1"/>
  <c r="G464" i="5" s="1"/>
  <c r="C465" i="5"/>
  <c r="D465" i="5" s="1"/>
  <c r="F465" i="5" s="1"/>
  <c r="C466" i="5"/>
  <c r="D466" i="5" s="1"/>
  <c r="E466" i="5" s="1"/>
  <c r="G466" i="5" s="1"/>
  <c r="C467" i="5"/>
  <c r="D467" i="5" s="1"/>
  <c r="F467" i="5" s="1"/>
  <c r="C468" i="5"/>
  <c r="D468" i="5" s="1"/>
  <c r="E468" i="5" s="1"/>
  <c r="G468" i="5" s="1"/>
  <c r="C469" i="5"/>
  <c r="D469" i="5" s="1"/>
  <c r="F469" i="5" s="1"/>
  <c r="C470" i="5"/>
  <c r="D470" i="5" s="1"/>
  <c r="E470" i="5" s="1"/>
  <c r="G470" i="5" s="1"/>
  <c r="C471" i="5"/>
  <c r="D471" i="5"/>
  <c r="F471" i="5" s="1"/>
  <c r="C472" i="5"/>
  <c r="D472" i="5" s="1"/>
  <c r="E472" i="5" s="1"/>
  <c r="G472" i="5" s="1"/>
  <c r="C473" i="5"/>
  <c r="D473" i="5" s="1"/>
  <c r="F473" i="5" s="1"/>
  <c r="C474" i="5"/>
  <c r="D474" i="5" s="1"/>
  <c r="E474" i="5" s="1"/>
  <c r="G474" i="5" s="1"/>
  <c r="C475" i="5"/>
  <c r="D475" i="5" s="1"/>
  <c r="F475" i="5" s="1"/>
  <c r="C476" i="5"/>
  <c r="D476" i="5" s="1"/>
  <c r="E476" i="5" s="1"/>
  <c r="G476" i="5" s="1"/>
  <c r="C477" i="5"/>
  <c r="D477" i="5" s="1"/>
  <c r="F477" i="5" s="1"/>
  <c r="C478" i="5"/>
  <c r="D478" i="5" s="1"/>
  <c r="E478" i="5" s="1"/>
  <c r="G478" i="5" s="1"/>
  <c r="C479" i="5"/>
  <c r="D479" i="5" s="1"/>
  <c r="F479" i="5" s="1"/>
  <c r="C480" i="5"/>
  <c r="D480" i="5" s="1"/>
  <c r="E480" i="5" s="1"/>
  <c r="G480" i="5" s="1"/>
  <c r="C481" i="5"/>
  <c r="D481" i="5" s="1"/>
  <c r="F481" i="5" s="1"/>
  <c r="C482" i="5"/>
  <c r="D482" i="5" s="1"/>
  <c r="E482" i="5" s="1"/>
  <c r="G482" i="5" s="1"/>
  <c r="C483" i="5"/>
  <c r="D483" i="5" s="1"/>
  <c r="F483" i="5" s="1"/>
  <c r="C484" i="5"/>
  <c r="D484" i="5" s="1"/>
  <c r="E484" i="5" s="1"/>
  <c r="G484" i="5" s="1"/>
  <c r="C485" i="5"/>
  <c r="D485" i="5" s="1"/>
  <c r="F485" i="5" s="1"/>
  <c r="C486" i="5"/>
  <c r="D486" i="5" s="1"/>
  <c r="E486" i="5" s="1"/>
  <c r="G486" i="5" s="1"/>
  <c r="C487" i="5"/>
  <c r="D487" i="5" s="1"/>
  <c r="F487" i="5" s="1"/>
  <c r="C488" i="5"/>
  <c r="D488" i="5" s="1"/>
  <c r="E488" i="5" s="1"/>
  <c r="G488" i="5" s="1"/>
  <c r="C489" i="5"/>
  <c r="D489" i="5" s="1"/>
  <c r="F489" i="5" s="1"/>
  <c r="C490" i="5"/>
  <c r="D490" i="5" s="1"/>
  <c r="E490" i="5" s="1"/>
  <c r="G490" i="5" s="1"/>
  <c r="C491" i="5"/>
  <c r="D491" i="5" s="1"/>
  <c r="F491" i="5" s="1"/>
  <c r="C492" i="5"/>
  <c r="D492" i="5" s="1"/>
  <c r="E492" i="5" s="1"/>
  <c r="G492" i="5" s="1"/>
  <c r="C493" i="5"/>
  <c r="D493" i="5" s="1"/>
  <c r="F493" i="5" s="1"/>
  <c r="C494" i="5"/>
  <c r="D494" i="5" s="1"/>
  <c r="E494" i="5" s="1"/>
  <c r="G494" i="5" s="1"/>
  <c r="C495" i="5"/>
  <c r="D495" i="5" s="1"/>
  <c r="F495" i="5" s="1"/>
  <c r="C496" i="5"/>
  <c r="D496" i="5" s="1"/>
  <c r="E496" i="5" s="1"/>
  <c r="G496" i="5" s="1"/>
  <c r="C497" i="5"/>
  <c r="D497" i="5" s="1"/>
  <c r="F497" i="5" s="1"/>
  <c r="C498" i="5"/>
  <c r="D498" i="5" s="1"/>
  <c r="E498" i="5" s="1"/>
  <c r="G498" i="5" s="1"/>
  <c r="C499" i="5"/>
  <c r="D499" i="5" s="1"/>
  <c r="F499" i="5" s="1"/>
  <c r="C500" i="5"/>
  <c r="D500" i="5" s="1"/>
  <c r="E500" i="5" s="1"/>
  <c r="G500" i="5" s="1"/>
  <c r="C501" i="5"/>
  <c r="D501" i="5" s="1"/>
  <c r="F501" i="5" s="1"/>
  <c r="C502" i="5"/>
  <c r="D502" i="5" s="1"/>
  <c r="E502" i="5" s="1"/>
  <c r="G502" i="5" s="1"/>
  <c r="C503" i="5"/>
  <c r="D503" i="5" s="1"/>
  <c r="F503" i="5" s="1"/>
  <c r="C504" i="5"/>
  <c r="D504" i="5" s="1"/>
  <c r="E504" i="5" s="1"/>
  <c r="G504" i="5" s="1"/>
  <c r="C505" i="5"/>
  <c r="D505" i="5"/>
  <c r="F505" i="5" s="1"/>
  <c r="C506" i="5"/>
  <c r="D506" i="5" s="1"/>
  <c r="E506" i="5" s="1"/>
  <c r="G506" i="5" s="1"/>
  <c r="C507" i="5"/>
  <c r="D507" i="5" s="1"/>
  <c r="F507" i="5" s="1"/>
  <c r="C508" i="5"/>
  <c r="D508" i="5" s="1"/>
  <c r="E508" i="5" s="1"/>
  <c r="G508" i="5" s="1"/>
  <c r="C509" i="5"/>
  <c r="D509" i="5" s="1"/>
  <c r="F509" i="5" s="1"/>
  <c r="C510" i="5"/>
  <c r="D510" i="5" s="1"/>
  <c r="E510" i="5" s="1"/>
  <c r="G510" i="5" s="1"/>
  <c r="C511" i="5"/>
  <c r="D511" i="5" s="1"/>
  <c r="F511" i="5" s="1"/>
  <c r="C512" i="5"/>
  <c r="D512" i="5" s="1"/>
  <c r="E512" i="5" s="1"/>
  <c r="G512" i="5" s="1"/>
  <c r="C513" i="5"/>
  <c r="D513" i="5" s="1"/>
  <c r="F513" i="5" s="1"/>
  <c r="C514" i="5"/>
  <c r="D514" i="5" s="1"/>
  <c r="E514" i="5" s="1"/>
  <c r="G514" i="5" s="1"/>
  <c r="C515" i="5"/>
  <c r="D515" i="5" s="1"/>
  <c r="F515" i="5" s="1"/>
  <c r="C516" i="5"/>
  <c r="D516" i="5" s="1"/>
  <c r="E516" i="5" s="1"/>
  <c r="G516" i="5" s="1"/>
  <c r="C517" i="5"/>
  <c r="D517" i="5" s="1"/>
  <c r="F517" i="5" s="1"/>
  <c r="C518" i="5"/>
  <c r="D518" i="5" s="1"/>
  <c r="E518" i="5" s="1"/>
  <c r="G518" i="5" s="1"/>
  <c r="C519" i="5"/>
  <c r="D519" i="5" s="1"/>
  <c r="E519" i="5" s="1"/>
  <c r="G519" i="5" s="1"/>
  <c r="C520" i="5"/>
  <c r="C521" i="5"/>
  <c r="D521" i="5" s="1"/>
  <c r="E521" i="5" s="1"/>
  <c r="G521" i="5" s="1"/>
  <c r="C522" i="5"/>
  <c r="D522" i="5" s="1"/>
  <c r="F522" i="5" s="1"/>
  <c r="C523" i="5"/>
  <c r="D523" i="5" s="1"/>
  <c r="E523" i="5" s="1"/>
  <c r="G523" i="5" s="1"/>
  <c r="C524" i="5"/>
  <c r="D524" i="5" s="1"/>
  <c r="F524" i="5" s="1"/>
  <c r="C525" i="5"/>
  <c r="D525" i="5" s="1"/>
  <c r="E525" i="5" s="1"/>
  <c r="G525" i="5" s="1"/>
  <c r="C526" i="5"/>
  <c r="D526" i="5" s="1"/>
  <c r="F526" i="5" s="1"/>
  <c r="C527" i="5"/>
  <c r="D527" i="5" s="1"/>
  <c r="E527" i="5" s="1"/>
  <c r="G527" i="5" s="1"/>
  <c r="C528" i="5"/>
  <c r="C529" i="5"/>
  <c r="D529" i="5" s="1"/>
  <c r="E529" i="5" s="1"/>
  <c r="G529" i="5" s="1"/>
  <c r="C530" i="5"/>
  <c r="D530" i="5"/>
  <c r="F530" i="5" s="1"/>
  <c r="C531" i="5"/>
  <c r="D531" i="5" s="1"/>
  <c r="E531" i="5" s="1"/>
  <c r="G531" i="5" s="1"/>
  <c r="C532" i="5"/>
  <c r="D532" i="5" s="1"/>
  <c r="F532" i="5" s="1"/>
  <c r="C533" i="5"/>
  <c r="D533" i="5" s="1"/>
  <c r="E533" i="5" s="1"/>
  <c r="G533" i="5" s="1"/>
  <c r="C534" i="5"/>
  <c r="D534" i="5" s="1"/>
  <c r="F534" i="5" s="1"/>
  <c r="C535" i="5"/>
  <c r="D535" i="5" s="1"/>
  <c r="E535" i="5" s="1"/>
  <c r="G535" i="5" s="1"/>
  <c r="C536" i="5"/>
  <c r="D536" i="5" s="1"/>
  <c r="F536" i="5" s="1"/>
  <c r="C537" i="5"/>
  <c r="D537" i="5" s="1"/>
  <c r="C538" i="5"/>
  <c r="C539" i="5"/>
  <c r="D539" i="5" s="1"/>
  <c r="C540" i="5"/>
  <c r="D540" i="5" s="1"/>
  <c r="F540" i="5" s="1"/>
  <c r="C541" i="5"/>
  <c r="D541" i="5" s="1"/>
  <c r="C542" i="5"/>
  <c r="C543" i="5"/>
  <c r="D543" i="5" s="1"/>
  <c r="C544" i="5"/>
  <c r="D544" i="5" s="1"/>
  <c r="F544" i="5" s="1"/>
  <c r="C545" i="5"/>
  <c r="D545" i="5" s="1"/>
  <c r="C546" i="5"/>
  <c r="C547" i="5"/>
  <c r="D547" i="5" s="1"/>
  <c r="E547" i="5" s="1"/>
  <c r="G547" i="5" s="1"/>
  <c r="F547" i="5"/>
  <c r="C548" i="5"/>
  <c r="D548" i="5" s="1"/>
  <c r="F548" i="5" s="1"/>
  <c r="C549" i="5"/>
  <c r="D549" i="5" s="1"/>
  <c r="C550" i="5"/>
  <c r="D550" i="5" s="1"/>
  <c r="F550" i="5" s="1"/>
  <c r="C551" i="5"/>
  <c r="D551" i="5"/>
  <c r="E551" i="5" s="1"/>
  <c r="G551" i="5" s="1"/>
  <c r="C552" i="5"/>
  <c r="D552" i="5" s="1"/>
  <c r="F552" i="5" s="1"/>
  <c r="C553" i="5"/>
  <c r="D553" i="5" s="1"/>
  <c r="E553" i="5" s="1"/>
  <c r="G553" i="5" s="1"/>
  <c r="C554" i="5"/>
  <c r="C555" i="5"/>
  <c r="D555" i="5"/>
  <c r="E555" i="5"/>
  <c r="F555" i="5"/>
  <c r="G555" i="5"/>
  <c r="H555" i="5"/>
  <c r="C556" i="5"/>
  <c r="D556" i="5"/>
  <c r="E556" i="5"/>
  <c r="F556" i="5"/>
  <c r="G556" i="5"/>
  <c r="H556" i="5"/>
  <c r="C557" i="5"/>
  <c r="D557" i="5"/>
  <c r="E557" i="5"/>
  <c r="F557" i="5"/>
  <c r="G557" i="5"/>
  <c r="H557" i="5"/>
  <c r="C558" i="5"/>
  <c r="D558" i="5"/>
  <c r="E558" i="5"/>
  <c r="F558" i="5"/>
  <c r="G558" i="5"/>
  <c r="H558" i="5"/>
  <c r="C559" i="5"/>
  <c r="D559" i="5"/>
  <c r="E559" i="5"/>
  <c r="F559" i="5"/>
  <c r="G559" i="5"/>
  <c r="H559" i="5"/>
  <c r="C560" i="5"/>
  <c r="D560" i="5"/>
  <c r="E560" i="5"/>
  <c r="F560" i="5"/>
  <c r="G560" i="5"/>
  <c r="H560" i="5"/>
  <c r="C561" i="5"/>
  <c r="D561" i="5"/>
  <c r="E561" i="5"/>
  <c r="F561" i="5"/>
  <c r="G561" i="5"/>
  <c r="H561" i="5"/>
  <c r="C562" i="5"/>
  <c r="D562" i="5"/>
  <c r="E562" i="5"/>
  <c r="F562" i="5"/>
  <c r="G562" i="5"/>
  <c r="H562" i="5"/>
  <c r="C563" i="5"/>
  <c r="D563" i="5"/>
  <c r="E563" i="5"/>
  <c r="F563" i="5"/>
  <c r="G563" i="5"/>
  <c r="H563" i="5"/>
  <c r="C564" i="5"/>
  <c r="D564" i="5"/>
  <c r="E564" i="5"/>
  <c r="F564" i="5"/>
  <c r="G564" i="5"/>
  <c r="H564" i="5"/>
  <c r="C565" i="5"/>
  <c r="D565" i="5"/>
  <c r="E565" i="5"/>
  <c r="F565" i="5"/>
  <c r="G565" i="5"/>
  <c r="H565" i="5"/>
  <c r="C566" i="5"/>
  <c r="D566" i="5"/>
  <c r="E566" i="5"/>
  <c r="F566" i="5"/>
  <c r="G566" i="5"/>
  <c r="H566" i="5"/>
  <c r="C567" i="5"/>
  <c r="D567" i="5"/>
  <c r="E567" i="5"/>
  <c r="F567" i="5"/>
  <c r="G567" i="5"/>
  <c r="H567" i="5"/>
  <c r="C568" i="5"/>
  <c r="D568" i="5"/>
  <c r="E568" i="5"/>
  <c r="F568" i="5"/>
  <c r="G568" i="5"/>
  <c r="H568" i="5"/>
  <c r="C569" i="5"/>
  <c r="D569" i="5"/>
  <c r="E569" i="5"/>
  <c r="F569" i="5"/>
  <c r="G569" i="5"/>
  <c r="H569" i="5"/>
  <c r="C570" i="5"/>
  <c r="D570" i="5"/>
  <c r="E570" i="5"/>
  <c r="F570" i="5"/>
  <c r="G570" i="5"/>
  <c r="H570" i="5"/>
  <c r="C571" i="5"/>
  <c r="D571" i="5"/>
  <c r="E571" i="5"/>
  <c r="F571" i="5"/>
  <c r="G571" i="5"/>
  <c r="H571" i="5"/>
  <c r="C572" i="5"/>
  <c r="D572" i="5"/>
  <c r="E572" i="5"/>
  <c r="F572" i="5"/>
  <c r="G572" i="5"/>
  <c r="H572" i="5"/>
  <c r="C573" i="5"/>
  <c r="D573" i="5"/>
  <c r="E573" i="5"/>
  <c r="F573" i="5"/>
  <c r="G573" i="5"/>
  <c r="H573" i="5"/>
  <c r="C574" i="5"/>
  <c r="D574" i="5"/>
  <c r="E574" i="5"/>
  <c r="F574" i="5"/>
  <c r="G574" i="5"/>
  <c r="H574" i="5"/>
  <c r="C575" i="5"/>
  <c r="D575" i="5"/>
  <c r="E575" i="5"/>
  <c r="F575" i="5"/>
  <c r="G575" i="5"/>
  <c r="H575" i="5"/>
  <c r="C576" i="5"/>
  <c r="D576" i="5"/>
  <c r="E576" i="5"/>
  <c r="F576" i="5"/>
  <c r="G576" i="5"/>
  <c r="H576" i="5"/>
  <c r="C577" i="5"/>
  <c r="D577" i="5"/>
  <c r="E577" i="5"/>
  <c r="F577" i="5"/>
  <c r="G577" i="5"/>
  <c r="H577" i="5"/>
  <c r="C578" i="5"/>
  <c r="D578" i="5"/>
  <c r="E578" i="5"/>
  <c r="F578" i="5"/>
  <c r="G578" i="5"/>
  <c r="H578" i="5"/>
  <c r="C579" i="5"/>
  <c r="D579" i="5"/>
  <c r="E579" i="5"/>
  <c r="F579" i="5"/>
  <c r="G579" i="5"/>
  <c r="H579" i="5"/>
  <c r="C580" i="5"/>
  <c r="D580" i="5"/>
  <c r="E580" i="5"/>
  <c r="F580" i="5"/>
  <c r="G580" i="5"/>
  <c r="H580" i="5"/>
  <c r="C581" i="5"/>
  <c r="D581" i="5"/>
  <c r="E581" i="5"/>
  <c r="F581" i="5"/>
  <c r="G581" i="5"/>
  <c r="H581" i="5"/>
  <c r="C582" i="5"/>
  <c r="D582" i="5"/>
  <c r="E582" i="5"/>
  <c r="F582" i="5"/>
  <c r="G582" i="5"/>
  <c r="H582" i="5"/>
  <c r="C583" i="5"/>
  <c r="D583" i="5"/>
  <c r="E583" i="5"/>
  <c r="F583" i="5"/>
  <c r="G583" i="5"/>
  <c r="H583" i="5"/>
  <c r="C584" i="5"/>
  <c r="D584" i="5"/>
  <c r="E584" i="5"/>
  <c r="F584" i="5"/>
  <c r="G584" i="5"/>
  <c r="H584" i="5"/>
  <c r="C585" i="5"/>
  <c r="D585" i="5"/>
  <c r="E585" i="5"/>
  <c r="F585" i="5"/>
  <c r="G585" i="5"/>
  <c r="H585" i="5"/>
  <c r="C586" i="5"/>
  <c r="D586" i="5"/>
  <c r="E586" i="5"/>
  <c r="F586" i="5"/>
  <c r="G586" i="5"/>
  <c r="H586" i="5"/>
  <c r="C587" i="5"/>
  <c r="D587" i="5"/>
  <c r="E587" i="5"/>
  <c r="F587" i="5"/>
  <c r="G587" i="5"/>
  <c r="H587" i="5"/>
  <c r="C588" i="5"/>
  <c r="D588" i="5"/>
  <c r="E588" i="5"/>
  <c r="F588" i="5"/>
  <c r="G588" i="5"/>
  <c r="H588" i="5"/>
  <c r="C589" i="5"/>
  <c r="D589" i="5"/>
  <c r="E589" i="5"/>
  <c r="F589" i="5"/>
  <c r="G589" i="5"/>
  <c r="H589" i="5"/>
  <c r="C590" i="5"/>
  <c r="D590" i="5"/>
  <c r="E590" i="5"/>
  <c r="F590" i="5"/>
  <c r="G590" i="5"/>
  <c r="H590" i="5"/>
  <c r="C591" i="5"/>
  <c r="D591" i="5"/>
  <c r="E591" i="5"/>
  <c r="F591" i="5"/>
  <c r="G591" i="5"/>
  <c r="H591" i="5"/>
  <c r="C592" i="5"/>
  <c r="D592" i="5"/>
  <c r="E592" i="5"/>
  <c r="F592" i="5"/>
  <c r="G592" i="5"/>
  <c r="H592" i="5"/>
  <c r="C593" i="5"/>
  <c r="D593" i="5"/>
  <c r="E593" i="5"/>
  <c r="F593" i="5"/>
  <c r="G593" i="5"/>
  <c r="H593" i="5"/>
  <c r="C594" i="5"/>
  <c r="D594" i="5"/>
  <c r="E594" i="5"/>
  <c r="F594" i="5"/>
  <c r="G594" i="5"/>
  <c r="H594" i="5"/>
  <c r="C595" i="5"/>
  <c r="D595" i="5"/>
  <c r="E595" i="5"/>
  <c r="F595" i="5"/>
  <c r="G595" i="5"/>
  <c r="H595" i="5"/>
  <c r="C596" i="5"/>
  <c r="D596" i="5"/>
  <c r="E596" i="5"/>
  <c r="F596" i="5"/>
  <c r="G596" i="5"/>
  <c r="H596" i="5"/>
  <c r="C597" i="5"/>
  <c r="D597" i="5"/>
  <c r="E597" i="5"/>
  <c r="F597" i="5"/>
  <c r="G597" i="5"/>
  <c r="H597" i="5"/>
  <c r="C598" i="5"/>
  <c r="D598" i="5"/>
  <c r="E598" i="5"/>
  <c r="F598" i="5"/>
  <c r="G598" i="5"/>
  <c r="H598" i="5"/>
  <c r="C599" i="5"/>
  <c r="D599" i="5"/>
  <c r="E599" i="5"/>
  <c r="F599" i="5"/>
  <c r="G599" i="5"/>
  <c r="H599" i="5"/>
  <c r="C600" i="5"/>
  <c r="D600" i="5"/>
  <c r="E600" i="5"/>
  <c r="F600" i="5"/>
  <c r="G600" i="5"/>
  <c r="H600" i="5"/>
  <c r="C601" i="5"/>
  <c r="D601" i="5"/>
  <c r="E601" i="5"/>
  <c r="F601" i="5"/>
  <c r="G601" i="5"/>
  <c r="H601" i="5"/>
  <c r="C602" i="5"/>
  <c r="D602" i="5"/>
  <c r="E602" i="5"/>
  <c r="F602" i="5"/>
  <c r="G602" i="5"/>
  <c r="H602" i="5"/>
  <c r="C603" i="5"/>
  <c r="D603" i="5"/>
  <c r="E603" i="5"/>
  <c r="F603" i="5"/>
  <c r="G603" i="5"/>
  <c r="H603" i="5"/>
  <c r="C604" i="5"/>
  <c r="D604" i="5"/>
  <c r="E604" i="5"/>
  <c r="F604" i="5"/>
  <c r="G604" i="5"/>
  <c r="H604" i="5"/>
  <c r="C5" i="5"/>
  <c r="D5" i="5" s="1"/>
  <c r="F5" i="5" s="1"/>
  <c r="C6" i="6"/>
  <c r="C7" i="6"/>
  <c r="D7" i="6" s="1"/>
  <c r="E7" i="6" s="1"/>
  <c r="G7" i="6" s="1"/>
  <c r="C8" i="6"/>
  <c r="C9" i="6"/>
  <c r="D9" i="6" s="1"/>
  <c r="E9" i="6" s="1"/>
  <c r="G9" i="6" s="1"/>
  <c r="C10" i="6"/>
  <c r="C11" i="6"/>
  <c r="D11" i="6" s="1"/>
  <c r="E11" i="6" s="1"/>
  <c r="G11" i="6" s="1"/>
  <c r="C12" i="6"/>
  <c r="C13" i="6"/>
  <c r="D13" i="6"/>
  <c r="E13" i="6" s="1"/>
  <c r="G13" i="6" s="1"/>
  <c r="C14" i="6"/>
  <c r="D14" i="6" s="1"/>
  <c r="F14" i="6" s="1"/>
  <c r="C15" i="6"/>
  <c r="D15" i="6" s="1"/>
  <c r="E15" i="6" s="1"/>
  <c r="G15" i="6" s="1"/>
  <c r="C16" i="6"/>
  <c r="D16" i="6"/>
  <c r="F16" i="6" s="1"/>
  <c r="C17" i="6"/>
  <c r="D17" i="6" s="1"/>
  <c r="C18" i="6"/>
  <c r="C19" i="6"/>
  <c r="D19" i="6" s="1"/>
  <c r="C20" i="6"/>
  <c r="D20" i="6" s="1"/>
  <c r="F20" i="6" s="1"/>
  <c r="C21" i="6"/>
  <c r="D21" i="6" s="1"/>
  <c r="E21" i="6" s="1"/>
  <c r="G21" i="6" s="1"/>
  <c r="F21" i="6"/>
  <c r="H21" i="6" s="1"/>
  <c r="C22" i="6"/>
  <c r="D22" i="6" s="1"/>
  <c r="F22" i="6" s="1"/>
  <c r="C23" i="6"/>
  <c r="D23" i="6"/>
  <c r="E23" i="6" s="1"/>
  <c r="G23" i="6" s="1"/>
  <c r="C24" i="6"/>
  <c r="C25" i="6"/>
  <c r="D25" i="6"/>
  <c r="C26" i="6"/>
  <c r="D26" i="6"/>
  <c r="F26" i="6" s="1"/>
  <c r="C27" i="6"/>
  <c r="D27" i="6" s="1"/>
  <c r="C28" i="6"/>
  <c r="C29" i="6"/>
  <c r="D29" i="6" s="1"/>
  <c r="E29" i="6" s="1"/>
  <c r="G29" i="6" s="1"/>
  <c r="F29" i="6"/>
  <c r="H29" i="6"/>
  <c r="C30" i="6"/>
  <c r="C31" i="6"/>
  <c r="D31" i="6"/>
  <c r="E31" i="6" s="1"/>
  <c r="G31" i="6" s="1"/>
  <c r="C32" i="6"/>
  <c r="D32" i="6"/>
  <c r="F32" i="6"/>
  <c r="C33" i="6"/>
  <c r="D33" i="6" s="1"/>
  <c r="E33" i="6" s="1"/>
  <c r="G33" i="6" s="1"/>
  <c r="C34" i="6"/>
  <c r="D34" i="6" s="1"/>
  <c r="F34" i="6" s="1"/>
  <c r="C35" i="6"/>
  <c r="D35" i="6" s="1"/>
  <c r="C36" i="6"/>
  <c r="C37" i="6"/>
  <c r="D37" i="6" s="1"/>
  <c r="C38" i="6"/>
  <c r="C39" i="6"/>
  <c r="D39" i="6" s="1"/>
  <c r="E39" i="6" s="1"/>
  <c r="G39" i="6" s="1"/>
  <c r="C40" i="6"/>
  <c r="D40" i="6"/>
  <c r="F40" i="6" s="1"/>
  <c r="C41" i="6"/>
  <c r="D41" i="6"/>
  <c r="E41" i="6" s="1"/>
  <c r="G41" i="6" s="1"/>
  <c r="C42" i="6"/>
  <c r="C43" i="6"/>
  <c r="D43" i="6"/>
  <c r="C44" i="6"/>
  <c r="D44" i="6"/>
  <c r="F44" i="6" s="1"/>
  <c r="C45" i="6"/>
  <c r="D45" i="6" s="1"/>
  <c r="C46" i="6"/>
  <c r="C47" i="6"/>
  <c r="D47" i="6" s="1"/>
  <c r="E47" i="6" s="1"/>
  <c r="G47" i="6" s="1"/>
  <c r="C48" i="6"/>
  <c r="C49" i="6"/>
  <c r="D49" i="6"/>
  <c r="E49" i="6" s="1"/>
  <c r="G49" i="6" s="1"/>
  <c r="C50" i="6"/>
  <c r="D50" i="6"/>
  <c r="F50" i="6" s="1"/>
  <c r="C51" i="6"/>
  <c r="D51" i="6" s="1"/>
  <c r="C52" i="6"/>
  <c r="D52" i="6" s="1"/>
  <c r="F52" i="6" s="1"/>
  <c r="C53" i="6"/>
  <c r="D53" i="6" s="1"/>
  <c r="C54" i="6"/>
  <c r="D54" i="6" s="1"/>
  <c r="F54" i="6" s="1"/>
  <c r="C55" i="6"/>
  <c r="D55" i="6"/>
  <c r="E55" i="6" s="1"/>
  <c r="G55" i="6" s="1"/>
  <c r="C56" i="6"/>
  <c r="D56" i="6" s="1"/>
  <c r="F56" i="6" s="1"/>
  <c r="C57" i="6"/>
  <c r="D57" i="6" s="1"/>
  <c r="C58" i="6"/>
  <c r="D58" i="6" s="1"/>
  <c r="F58" i="6"/>
  <c r="C59" i="6"/>
  <c r="D59" i="6" s="1"/>
  <c r="E59" i="6" s="1"/>
  <c r="G59" i="6" s="1"/>
  <c r="C60" i="6"/>
  <c r="D60" i="6" s="1"/>
  <c r="F60" i="6" s="1"/>
  <c r="C61" i="6"/>
  <c r="D61" i="6"/>
  <c r="E61" i="6" s="1"/>
  <c r="G61" i="6" s="1"/>
  <c r="C62" i="6"/>
  <c r="D62" i="6"/>
  <c r="F62" i="6" s="1"/>
  <c r="C63" i="6"/>
  <c r="D63" i="6" s="1"/>
  <c r="C64" i="6"/>
  <c r="D64" i="6" s="1"/>
  <c r="F64" i="6"/>
  <c r="C65" i="6"/>
  <c r="D65" i="6" s="1"/>
  <c r="C66" i="6"/>
  <c r="D66" i="6"/>
  <c r="F66" i="6" s="1"/>
  <c r="C67" i="6"/>
  <c r="D67" i="6"/>
  <c r="E67" i="6" s="1"/>
  <c r="G67" i="6" s="1"/>
  <c r="C68" i="6"/>
  <c r="D68" i="6" s="1"/>
  <c r="F68" i="6" s="1"/>
  <c r="C69" i="6"/>
  <c r="D69" i="6" s="1"/>
  <c r="C70" i="6"/>
  <c r="D70" i="6"/>
  <c r="F70" i="6" s="1"/>
  <c r="C71" i="6"/>
  <c r="D71" i="6" s="1"/>
  <c r="E71" i="6" s="1"/>
  <c r="G71" i="6" s="1"/>
  <c r="C72" i="6"/>
  <c r="D72" i="6"/>
  <c r="F72" i="6"/>
  <c r="C73" i="6"/>
  <c r="D73" i="6"/>
  <c r="E73" i="6" s="1"/>
  <c r="G73" i="6" s="1"/>
  <c r="C74" i="6"/>
  <c r="D74" i="6"/>
  <c r="F74" i="6" s="1"/>
  <c r="C75" i="6"/>
  <c r="D75" i="6"/>
  <c r="E75" i="6" s="1"/>
  <c r="G75" i="6" s="1"/>
  <c r="C76" i="6"/>
  <c r="D76" i="6" s="1"/>
  <c r="F76" i="6"/>
  <c r="C77" i="6"/>
  <c r="D77" i="6" s="1"/>
  <c r="E77" i="6" s="1"/>
  <c r="G77" i="6" s="1"/>
  <c r="C78" i="6"/>
  <c r="D78" i="6"/>
  <c r="F78" i="6" s="1"/>
  <c r="C79" i="6"/>
  <c r="D79" i="6" s="1"/>
  <c r="C80" i="6"/>
  <c r="D80" i="6" s="1"/>
  <c r="F80" i="6" s="1"/>
  <c r="C81" i="6"/>
  <c r="D81" i="6" s="1"/>
  <c r="C82" i="6"/>
  <c r="D82" i="6"/>
  <c r="F82" i="6" s="1"/>
  <c r="C83" i="6"/>
  <c r="D83" i="6" s="1"/>
  <c r="E83" i="6" s="1"/>
  <c r="G83" i="6" s="1"/>
  <c r="C84" i="6"/>
  <c r="D84" i="6" s="1"/>
  <c r="F84" i="6" s="1"/>
  <c r="C85" i="6"/>
  <c r="D85" i="6"/>
  <c r="E85" i="6" s="1"/>
  <c r="G85" i="6" s="1"/>
  <c r="F85" i="6"/>
  <c r="H85" i="6" s="1"/>
  <c r="C86" i="6"/>
  <c r="D86" i="6" s="1"/>
  <c r="F86" i="6" s="1"/>
  <c r="C87" i="6"/>
  <c r="D87" i="6" s="1"/>
  <c r="C88" i="6"/>
  <c r="D88" i="6" s="1"/>
  <c r="F88" i="6" s="1"/>
  <c r="C89" i="6"/>
  <c r="D89" i="6" s="1"/>
  <c r="C90" i="6"/>
  <c r="D90" i="6" s="1"/>
  <c r="F90" i="6" s="1"/>
  <c r="C91" i="6"/>
  <c r="D91" i="6"/>
  <c r="C92" i="6"/>
  <c r="C93" i="6"/>
  <c r="D93" i="6" s="1"/>
  <c r="F93" i="6" s="1"/>
  <c r="C94" i="6"/>
  <c r="D94" i="6" s="1"/>
  <c r="F94" i="6" s="1"/>
  <c r="C95" i="6"/>
  <c r="C96" i="6"/>
  <c r="C97" i="6"/>
  <c r="D97" i="6" s="1"/>
  <c r="F97" i="6" s="1"/>
  <c r="C98" i="6"/>
  <c r="D98" i="6" s="1"/>
  <c r="F98" i="6" s="1"/>
  <c r="C99" i="6"/>
  <c r="D99" i="6"/>
  <c r="C100" i="6"/>
  <c r="C101" i="6"/>
  <c r="D101" i="6" s="1"/>
  <c r="F101" i="6" s="1"/>
  <c r="C102" i="6"/>
  <c r="C103" i="6"/>
  <c r="D103" i="6" s="1"/>
  <c r="F103" i="6" s="1"/>
  <c r="C104" i="6"/>
  <c r="C105" i="6"/>
  <c r="C106" i="6"/>
  <c r="C107" i="6"/>
  <c r="D107" i="6"/>
  <c r="C108" i="6"/>
  <c r="C109" i="6"/>
  <c r="C110" i="6"/>
  <c r="D110" i="6" s="1"/>
  <c r="F110" i="6" s="1"/>
  <c r="E110" i="6"/>
  <c r="G110" i="6" s="1"/>
  <c r="C111" i="6"/>
  <c r="D111" i="6"/>
  <c r="F111" i="6" s="1"/>
  <c r="C112" i="6"/>
  <c r="C113" i="6"/>
  <c r="C114" i="6"/>
  <c r="D114" i="6" s="1"/>
  <c r="F114" i="6"/>
  <c r="C115" i="6"/>
  <c r="D115" i="6" s="1"/>
  <c r="C116" i="6"/>
  <c r="C117" i="6"/>
  <c r="D117" i="6" s="1"/>
  <c r="F117" i="6" s="1"/>
  <c r="C118" i="6"/>
  <c r="D118" i="6" s="1"/>
  <c r="F118" i="6" s="1"/>
  <c r="E118" i="6"/>
  <c r="G118" i="6" s="1"/>
  <c r="C119" i="6"/>
  <c r="D119" i="6" s="1"/>
  <c r="F119" i="6" s="1"/>
  <c r="C120" i="6"/>
  <c r="C121" i="6"/>
  <c r="C122" i="6"/>
  <c r="D122" i="6" s="1"/>
  <c r="E122" i="6"/>
  <c r="G122" i="6" s="1"/>
  <c r="F122" i="6"/>
  <c r="C123" i="6"/>
  <c r="D123" i="6" s="1"/>
  <c r="F123" i="6" s="1"/>
  <c r="C124" i="6"/>
  <c r="C125" i="6"/>
  <c r="C126" i="6"/>
  <c r="C127" i="6"/>
  <c r="D127" i="6"/>
  <c r="F127" i="6" s="1"/>
  <c r="C128" i="6"/>
  <c r="C129" i="6"/>
  <c r="D129" i="6" s="1"/>
  <c r="F129" i="6" s="1"/>
  <c r="C130" i="6"/>
  <c r="D130" i="6" s="1"/>
  <c r="F130" i="6" s="1"/>
  <c r="C131" i="6"/>
  <c r="D131" i="6" s="1"/>
  <c r="F131" i="6" s="1"/>
  <c r="C132" i="6"/>
  <c r="D132" i="6" s="1"/>
  <c r="F132" i="6"/>
  <c r="C133" i="6"/>
  <c r="C134" i="6"/>
  <c r="D134" i="6" s="1"/>
  <c r="F134" i="6"/>
  <c r="C135" i="6"/>
  <c r="D135" i="6" s="1"/>
  <c r="F135" i="6" s="1"/>
  <c r="C136" i="6"/>
  <c r="D136" i="6" s="1"/>
  <c r="F136" i="6" s="1"/>
  <c r="C137" i="6"/>
  <c r="D137" i="6" s="1"/>
  <c r="C138" i="6"/>
  <c r="C139" i="6"/>
  <c r="C140" i="6"/>
  <c r="C141" i="6"/>
  <c r="C142" i="6"/>
  <c r="D142" i="6" s="1"/>
  <c r="F142" i="6" s="1"/>
  <c r="C143" i="6"/>
  <c r="D143" i="6" s="1"/>
  <c r="F143" i="6" s="1"/>
  <c r="E143" i="6"/>
  <c r="G143" i="6" s="1"/>
  <c r="C144" i="6"/>
  <c r="D144" i="6" s="1"/>
  <c r="F144" i="6"/>
  <c r="C145" i="6"/>
  <c r="D145" i="6" s="1"/>
  <c r="C146" i="6"/>
  <c r="C147" i="6"/>
  <c r="C148" i="6"/>
  <c r="C149" i="6"/>
  <c r="C150" i="6"/>
  <c r="D150" i="6" s="1"/>
  <c r="F150" i="6" s="1"/>
  <c r="C151" i="6"/>
  <c r="D151" i="6" s="1"/>
  <c r="F151" i="6" s="1"/>
  <c r="C152" i="6"/>
  <c r="D152" i="6" s="1"/>
  <c r="F152" i="6" s="1"/>
  <c r="H152" i="6" s="1"/>
  <c r="E152" i="6"/>
  <c r="G152" i="6" s="1"/>
  <c r="C153" i="6"/>
  <c r="D153" i="6"/>
  <c r="C154" i="6"/>
  <c r="C155" i="6"/>
  <c r="C156" i="6"/>
  <c r="C157" i="6"/>
  <c r="D157" i="6" s="1"/>
  <c r="F157" i="6" s="1"/>
  <c r="C158" i="6"/>
  <c r="C159" i="6"/>
  <c r="C160" i="6"/>
  <c r="D160" i="6" s="1"/>
  <c r="F160" i="6" s="1"/>
  <c r="C161" i="6"/>
  <c r="D161" i="6" s="1"/>
  <c r="F161" i="6" s="1"/>
  <c r="C162" i="6"/>
  <c r="C163" i="6"/>
  <c r="D163" i="6" s="1"/>
  <c r="F163" i="6" s="1"/>
  <c r="C164" i="6"/>
  <c r="D164" i="6" s="1"/>
  <c r="F164" i="6" s="1"/>
  <c r="C165" i="6"/>
  <c r="C166" i="6"/>
  <c r="C167" i="6"/>
  <c r="D167" i="6" s="1"/>
  <c r="F167" i="6" s="1"/>
  <c r="C168" i="6"/>
  <c r="D168" i="6" s="1"/>
  <c r="F168" i="6" s="1"/>
  <c r="C169" i="6"/>
  <c r="D169" i="6" s="1"/>
  <c r="C170" i="6"/>
  <c r="D170" i="6" s="1"/>
  <c r="E170" i="6"/>
  <c r="G170" i="6" s="1"/>
  <c r="F170" i="6"/>
  <c r="C171" i="6"/>
  <c r="C172" i="6"/>
  <c r="C173" i="6"/>
  <c r="D173" i="6" s="1"/>
  <c r="F173" i="6" s="1"/>
  <c r="C174" i="6"/>
  <c r="C175" i="6"/>
  <c r="C176" i="6"/>
  <c r="D176" i="6" s="1"/>
  <c r="F176" i="6"/>
  <c r="C177" i="6"/>
  <c r="D177" i="6" s="1"/>
  <c r="F177" i="6" s="1"/>
  <c r="C178" i="6"/>
  <c r="C179" i="6"/>
  <c r="D179" i="6" s="1"/>
  <c r="C180" i="6"/>
  <c r="D180" i="6" s="1"/>
  <c r="F180" i="6" s="1"/>
  <c r="C181" i="6"/>
  <c r="C182" i="6"/>
  <c r="C183" i="6"/>
  <c r="D183" i="6" s="1"/>
  <c r="F183" i="6" s="1"/>
  <c r="C184" i="6"/>
  <c r="D184" i="6" s="1"/>
  <c r="F184" i="6" s="1"/>
  <c r="C185" i="6"/>
  <c r="D185" i="6" s="1"/>
  <c r="C186" i="6"/>
  <c r="D186" i="6" s="1"/>
  <c r="F186" i="6" s="1"/>
  <c r="C187" i="6"/>
  <c r="C188" i="6"/>
  <c r="C189" i="6"/>
  <c r="D189" i="6" s="1"/>
  <c r="F189" i="6" s="1"/>
  <c r="C190" i="6"/>
  <c r="C191" i="6"/>
  <c r="C192" i="6"/>
  <c r="D192" i="6" s="1"/>
  <c r="E192" i="6"/>
  <c r="G192" i="6" s="1"/>
  <c r="F192" i="6"/>
  <c r="C193" i="6"/>
  <c r="D193" i="6" s="1"/>
  <c r="F193" i="6" s="1"/>
  <c r="C194" i="6"/>
  <c r="C195" i="6"/>
  <c r="D195" i="6" s="1"/>
  <c r="F195" i="6" s="1"/>
  <c r="C196" i="6"/>
  <c r="D196" i="6" s="1"/>
  <c r="F196" i="6" s="1"/>
  <c r="E196" i="6"/>
  <c r="G196" i="6" s="1"/>
  <c r="C197" i="6"/>
  <c r="C198" i="6"/>
  <c r="C199" i="6"/>
  <c r="D199" i="6" s="1"/>
  <c r="F199" i="6" s="1"/>
  <c r="C200" i="6"/>
  <c r="D200" i="6" s="1"/>
  <c r="F200" i="6" s="1"/>
  <c r="C201" i="6"/>
  <c r="D201" i="6" s="1"/>
  <c r="C202" i="6"/>
  <c r="D202" i="6" s="1"/>
  <c r="F202" i="6" s="1"/>
  <c r="C203" i="6"/>
  <c r="C204" i="6"/>
  <c r="C205" i="6"/>
  <c r="C206" i="6"/>
  <c r="D206" i="6" s="1"/>
  <c r="F206" i="6" s="1"/>
  <c r="C207" i="6"/>
  <c r="D207" i="6" s="1"/>
  <c r="C208" i="6"/>
  <c r="C209" i="6"/>
  <c r="C210" i="6"/>
  <c r="D210" i="6" s="1"/>
  <c r="F210" i="6" s="1"/>
  <c r="E210" i="6"/>
  <c r="G210" i="6" s="1"/>
  <c r="C211" i="6"/>
  <c r="D211" i="6" s="1"/>
  <c r="F211" i="6" s="1"/>
  <c r="C212" i="6"/>
  <c r="C213" i="6"/>
  <c r="D213" i="6" s="1"/>
  <c r="F213" i="6" s="1"/>
  <c r="C214" i="6"/>
  <c r="D214" i="6" s="1"/>
  <c r="F214" i="6" s="1"/>
  <c r="C215" i="6"/>
  <c r="D215" i="6" s="1"/>
  <c r="C216" i="6"/>
  <c r="C217" i="6"/>
  <c r="D217" i="6" s="1"/>
  <c r="F217" i="6" s="1"/>
  <c r="C218" i="6"/>
  <c r="D218" i="6" s="1"/>
  <c r="F218" i="6" s="1"/>
  <c r="C219" i="6"/>
  <c r="D219" i="6" s="1"/>
  <c r="F219" i="6" s="1"/>
  <c r="C220" i="6"/>
  <c r="C221" i="6"/>
  <c r="C222" i="6"/>
  <c r="D222" i="6" s="1"/>
  <c r="C223" i="6"/>
  <c r="D223" i="6"/>
  <c r="F223" i="6" s="1"/>
  <c r="C224" i="6"/>
  <c r="D224" i="6" s="1"/>
  <c r="C225" i="6"/>
  <c r="D225" i="6" s="1"/>
  <c r="F225" i="6" s="1"/>
  <c r="C226" i="6"/>
  <c r="D226" i="6" s="1"/>
  <c r="C227" i="6"/>
  <c r="D227" i="6" s="1"/>
  <c r="F227" i="6" s="1"/>
  <c r="C228" i="6"/>
  <c r="D228" i="6" s="1"/>
  <c r="C229" i="6"/>
  <c r="D229" i="6" s="1"/>
  <c r="F229" i="6" s="1"/>
  <c r="C230" i="6"/>
  <c r="D230" i="6" s="1"/>
  <c r="C231" i="6"/>
  <c r="D231" i="6" s="1"/>
  <c r="F231" i="6" s="1"/>
  <c r="C232" i="6"/>
  <c r="D232" i="6"/>
  <c r="C233" i="6"/>
  <c r="D233" i="6" s="1"/>
  <c r="F233" i="6" s="1"/>
  <c r="C234" i="6"/>
  <c r="D234" i="6" s="1"/>
  <c r="C235" i="6"/>
  <c r="D235" i="6" s="1"/>
  <c r="F235" i="6" s="1"/>
  <c r="C236" i="6"/>
  <c r="D236" i="6" s="1"/>
  <c r="C237" i="6"/>
  <c r="D237" i="6" s="1"/>
  <c r="F237" i="6" s="1"/>
  <c r="C238" i="6"/>
  <c r="D238" i="6" s="1"/>
  <c r="C239" i="6"/>
  <c r="D239" i="6" s="1"/>
  <c r="F239" i="6" s="1"/>
  <c r="C240" i="6"/>
  <c r="D240" i="6" s="1"/>
  <c r="C241" i="6"/>
  <c r="D241" i="6"/>
  <c r="F241" i="6" s="1"/>
  <c r="C242" i="6"/>
  <c r="D242" i="6" s="1"/>
  <c r="C243" i="6"/>
  <c r="D243" i="6" s="1"/>
  <c r="F243" i="6" s="1"/>
  <c r="C244" i="6"/>
  <c r="D244" i="6" s="1"/>
  <c r="C245" i="6"/>
  <c r="D245" i="6" s="1"/>
  <c r="F245" i="6" s="1"/>
  <c r="C246" i="6"/>
  <c r="D246" i="6" s="1"/>
  <c r="C247" i="6"/>
  <c r="D247" i="6" s="1"/>
  <c r="F247" i="6" s="1"/>
  <c r="C248" i="6"/>
  <c r="D248" i="6" s="1"/>
  <c r="C249" i="6"/>
  <c r="D249" i="6" s="1"/>
  <c r="F249" i="6" s="1"/>
  <c r="C250" i="6"/>
  <c r="D250" i="6"/>
  <c r="C251" i="6"/>
  <c r="D251" i="6" s="1"/>
  <c r="F251" i="6" s="1"/>
  <c r="C252" i="6"/>
  <c r="D252" i="6" s="1"/>
  <c r="C253" i="6"/>
  <c r="D253" i="6" s="1"/>
  <c r="F253" i="6" s="1"/>
  <c r="C254" i="6"/>
  <c r="D254" i="6" s="1"/>
  <c r="C255" i="6"/>
  <c r="D255" i="6" s="1"/>
  <c r="F255" i="6" s="1"/>
  <c r="C256" i="6"/>
  <c r="D256" i="6" s="1"/>
  <c r="C257" i="6"/>
  <c r="D257" i="6" s="1"/>
  <c r="F257" i="6" s="1"/>
  <c r="C258" i="6"/>
  <c r="D258" i="6" s="1"/>
  <c r="C259" i="6"/>
  <c r="D259" i="6"/>
  <c r="F259" i="6" s="1"/>
  <c r="C260" i="6"/>
  <c r="D260" i="6" s="1"/>
  <c r="C261" i="6"/>
  <c r="D261" i="6" s="1"/>
  <c r="F261" i="6" s="1"/>
  <c r="C262" i="6"/>
  <c r="D262" i="6"/>
  <c r="C263" i="6"/>
  <c r="D263" i="6" s="1"/>
  <c r="F263" i="6" s="1"/>
  <c r="C264" i="6"/>
  <c r="D264" i="6" s="1"/>
  <c r="C265" i="6"/>
  <c r="D265" i="6" s="1"/>
  <c r="F265" i="6" s="1"/>
  <c r="C266" i="6"/>
  <c r="D266" i="6" s="1"/>
  <c r="C267" i="6"/>
  <c r="D267" i="6" s="1"/>
  <c r="F267" i="6" s="1"/>
  <c r="C268" i="6"/>
  <c r="D268" i="6"/>
  <c r="C269" i="6"/>
  <c r="D269" i="6" s="1"/>
  <c r="F269" i="6" s="1"/>
  <c r="C270" i="6"/>
  <c r="D270" i="6" s="1"/>
  <c r="C271" i="6"/>
  <c r="D271" i="6"/>
  <c r="F271" i="6" s="1"/>
  <c r="C272" i="6"/>
  <c r="D272" i="6" s="1"/>
  <c r="C273" i="6"/>
  <c r="D273" i="6" s="1"/>
  <c r="F273" i="6" s="1"/>
  <c r="C274" i="6"/>
  <c r="D274" i="6" s="1"/>
  <c r="C275" i="6"/>
  <c r="D275" i="6" s="1"/>
  <c r="F275" i="6" s="1"/>
  <c r="C276" i="6"/>
  <c r="D276" i="6" s="1"/>
  <c r="C277" i="6"/>
  <c r="D277" i="6"/>
  <c r="F277" i="6" s="1"/>
  <c r="C278" i="6"/>
  <c r="D278" i="6" s="1"/>
  <c r="C279" i="6"/>
  <c r="D279" i="6" s="1"/>
  <c r="F279" i="6" s="1"/>
  <c r="C280" i="6"/>
  <c r="D280" i="6"/>
  <c r="C281" i="6"/>
  <c r="D281" i="6" s="1"/>
  <c r="F281" i="6" s="1"/>
  <c r="C282" i="6"/>
  <c r="D282" i="6" s="1"/>
  <c r="C283" i="6"/>
  <c r="D283" i="6" s="1"/>
  <c r="F283" i="6" s="1"/>
  <c r="C284" i="6"/>
  <c r="D284" i="6" s="1"/>
  <c r="C285" i="6"/>
  <c r="D285" i="6" s="1"/>
  <c r="F285" i="6" s="1"/>
  <c r="C286" i="6"/>
  <c r="D286" i="6"/>
  <c r="F286" i="6" s="1"/>
  <c r="C287" i="6"/>
  <c r="D287" i="6" s="1"/>
  <c r="F287" i="6" s="1"/>
  <c r="C288" i="6"/>
  <c r="E288" i="6" s="1"/>
  <c r="G288" i="6" s="1"/>
  <c r="H288" i="6" s="1"/>
  <c r="D288" i="6"/>
  <c r="F288" i="6" s="1"/>
  <c r="C289" i="6"/>
  <c r="D289" i="6" s="1"/>
  <c r="F289" i="6" s="1"/>
  <c r="C290" i="6"/>
  <c r="D290" i="6"/>
  <c r="F290" i="6" s="1"/>
  <c r="H290" i="6" s="1"/>
  <c r="E290" i="6"/>
  <c r="G290" i="6" s="1"/>
  <c r="C291" i="6"/>
  <c r="D291" i="6" s="1"/>
  <c r="F291" i="6" s="1"/>
  <c r="C292" i="6"/>
  <c r="D292" i="6" s="1"/>
  <c r="C293" i="6"/>
  <c r="D293" i="6" s="1"/>
  <c r="F293" i="6" s="1"/>
  <c r="C294" i="6"/>
  <c r="D294" i="6"/>
  <c r="F294" i="6" s="1"/>
  <c r="C295" i="6"/>
  <c r="D295" i="6"/>
  <c r="F295" i="6" s="1"/>
  <c r="C296" i="6"/>
  <c r="C297" i="6"/>
  <c r="D297" i="6" s="1"/>
  <c r="F297" i="6" s="1"/>
  <c r="C298" i="6"/>
  <c r="D298" i="6" s="1"/>
  <c r="C299" i="6"/>
  <c r="D299" i="6" s="1"/>
  <c r="F299" i="6" s="1"/>
  <c r="C300" i="6"/>
  <c r="D300" i="6"/>
  <c r="F300" i="6" s="1"/>
  <c r="C301" i="6"/>
  <c r="D301" i="6"/>
  <c r="F301" i="6" s="1"/>
  <c r="C302" i="6"/>
  <c r="D302" i="6" s="1"/>
  <c r="F302" i="6" s="1"/>
  <c r="C303" i="6"/>
  <c r="D303" i="6"/>
  <c r="F303" i="6" s="1"/>
  <c r="C304" i="6"/>
  <c r="D304" i="6" s="1"/>
  <c r="F304" i="6" s="1"/>
  <c r="C305" i="6"/>
  <c r="D305" i="6" s="1"/>
  <c r="F305" i="6" s="1"/>
  <c r="C306" i="6"/>
  <c r="D306" i="6" s="1"/>
  <c r="F306" i="6" s="1"/>
  <c r="C307" i="6"/>
  <c r="D307" i="6"/>
  <c r="F307" i="6" s="1"/>
  <c r="C308" i="6"/>
  <c r="D308" i="6"/>
  <c r="F308" i="6" s="1"/>
  <c r="C309" i="6"/>
  <c r="D309" i="6"/>
  <c r="F309" i="6" s="1"/>
  <c r="C310" i="6"/>
  <c r="D310" i="6"/>
  <c r="E310" i="6" s="1"/>
  <c r="G310" i="6" s="1"/>
  <c r="C311" i="6"/>
  <c r="D311" i="6" s="1"/>
  <c r="F311" i="6" s="1"/>
  <c r="C312" i="6"/>
  <c r="D312" i="6" s="1"/>
  <c r="F312" i="6" s="1"/>
  <c r="C313" i="6"/>
  <c r="D313" i="6" s="1"/>
  <c r="F313" i="6" s="1"/>
  <c r="C314" i="6"/>
  <c r="E314" i="6" s="1"/>
  <c r="G314" i="6" s="1"/>
  <c r="D314" i="6"/>
  <c r="F314" i="6" s="1"/>
  <c r="C315" i="6"/>
  <c r="D315" i="6" s="1"/>
  <c r="F315" i="6" s="1"/>
  <c r="C316" i="6"/>
  <c r="E316" i="6" s="1"/>
  <c r="G316" i="6" s="1"/>
  <c r="D316" i="6"/>
  <c r="F316" i="6" s="1"/>
  <c r="C317" i="6"/>
  <c r="D317" i="6" s="1"/>
  <c r="F317" i="6" s="1"/>
  <c r="C318" i="6"/>
  <c r="D318" i="6" s="1"/>
  <c r="F318" i="6" s="1"/>
  <c r="C319" i="6"/>
  <c r="D319" i="6" s="1"/>
  <c r="F319" i="6" s="1"/>
  <c r="C320" i="6"/>
  <c r="D320" i="6" s="1"/>
  <c r="F320" i="6" s="1"/>
  <c r="C321" i="6"/>
  <c r="D321" i="6" s="1"/>
  <c r="F321" i="6" s="1"/>
  <c r="C322" i="6"/>
  <c r="D322" i="6" s="1"/>
  <c r="F322" i="6" s="1"/>
  <c r="C323" i="6"/>
  <c r="D323" i="6" s="1"/>
  <c r="F323" i="6" s="1"/>
  <c r="C324" i="6"/>
  <c r="D324" i="6" s="1"/>
  <c r="F324" i="6" s="1"/>
  <c r="C325" i="6"/>
  <c r="D325" i="6" s="1"/>
  <c r="F325" i="6" s="1"/>
  <c r="C326" i="6"/>
  <c r="D326" i="6" s="1"/>
  <c r="F326" i="6" s="1"/>
  <c r="C327" i="6"/>
  <c r="D327" i="6" s="1"/>
  <c r="F327" i="6" s="1"/>
  <c r="C328" i="6"/>
  <c r="D328" i="6" s="1"/>
  <c r="F328" i="6" s="1"/>
  <c r="C329" i="6"/>
  <c r="C330" i="6"/>
  <c r="D330" i="6" s="1"/>
  <c r="F330" i="6" s="1"/>
  <c r="C331" i="6"/>
  <c r="D331" i="6" s="1"/>
  <c r="F331" i="6" s="1"/>
  <c r="E331" i="6"/>
  <c r="G331" i="6" s="1"/>
  <c r="C332" i="6"/>
  <c r="D332" i="6" s="1"/>
  <c r="F332" i="6" s="1"/>
  <c r="C333" i="6"/>
  <c r="C334" i="6"/>
  <c r="D334" i="6" s="1"/>
  <c r="F334" i="6" s="1"/>
  <c r="C335" i="6"/>
  <c r="D335" i="6" s="1"/>
  <c r="F335" i="6" s="1"/>
  <c r="C336" i="6"/>
  <c r="D336" i="6" s="1"/>
  <c r="F336" i="6" s="1"/>
  <c r="C337" i="6"/>
  <c r="C338" i="6"/>
  <c r="D338" i="6" s="1"/>
  <c r="F338" i="6" s="1"/>
  <c r="C339" i="6"/>
  <c r="D339" i="6" s="1"/>
  <c r="F339" i="6" s="1"/>
  <c r="E339" i="6"/>
  <c r="G339" i="6" s="1"/>
  <c r="C340" i="6"/>
  <c r="D340" i="6" s="1"/>
  <c r="F340" i="6" s="1"/>
  <c r="C341" i="6"/>
  <c r="C342" i="6"/>
  <c r="D342" i="6" s="1"/>
  <c r="F342" i="6" s="1"/>
  <c r="C343" i="6"/>
  <c r="D343" i="6" s="1"/>
  <c r="F343" i="6" s="1"/>
  <c r="E343" i="6"/>
  <c r="G343" i="6" s="1"/>
  <c r="C344" i="6"/>
  <c r="D344" i="6" s="1"/>
  <c r="F344" i="6" s="1"/>
  <c r="C345" i="6"/>
  <c r="C346" i="6"/>
  <c r="D346" i="6" s="1"/>
  <c r="F346" i="6" s="1"/>
  <c r="C347" i="6"/>
  <c r="D347" i="6" s="1"/>
  <c r="F347" i="6" s="1"/>
  <c r="C348" i="6"/>
  <c r="D348" i="6" s="1"/>
  <c r="F348" i="6" s="1"/>
  <c r="C349" i="6"/>
  <c r="C350" i="6"/>
  <c r="D350" i="6" s="1"/>
  <c r="F350" i="6" s="1"/>
  <c r="C351" i="6"/>
  <c r="D351" i="6" s="1"/>
  <c r="F351" i="6" s="1"/>
  <c r="C352" i="6"/>
  <c r="D352" i="6" s="1"/>
  <c r="F352" i="6" s="1"/>
  <c r="C353" i="6"/>
  <c r="C354" i="6"/>
  <c r="D354" i="6" s="1"/>
  <c r="F354" i="6" s="1"/>
  <c r="C355" i="6"/>
  <c r="D355" i="6" s="1"/>
  <c r="F355" i="6" s="1"/>
  <c r="E355" i="6"/>
  <c r="G355" i="6" s="1"/>
  <c r="C356" i="6"/>
  <c r="D356" i="6" s="1"/>
  <c r="F356" i="6" s="1"/>
  <c r="C357" i="6"/>
  <c r="C358" i="6"/>
  <c r="D358" i="6" s="1"/>
  <c r="F358" i="6" s="1"/>
  <c r="C359" i="6"/>
  <c r="D359" i="6" s="1"/>
  <c r="F359" i="6" s="1"/>
  <c r="C360" i="6"/>
  <c r="D360" i="6" s="1"/>
  <c r="F360" i="6" s="1"/>
  <c r="C361" i="6"/>
  <c r="C362" i="6"/>
  <c r="D362" i="6" s="1"/>
  <c r="F362" i="6" s="1"/>
  <c r="C363" i="6"/>
  <c r="D363" i="6" s="1"/>
  <c r="F363" i="6" s="1"/>
  <c r="E363" i="6"/>
  <c r="G363" i="6" s="1"/>
  <c r="C364" i="6"/>
  <c r="D364" i="6" s="1"/>
  <c r="F364" i="6" s="1"/>
  <c r="C365" i="6"/>
  <c r="C366" i="6"/>
  <c r="D366" i="6" s="1"/>
  <c r="F366" i="6" s="1"/>
  <c r="C367" i="6"/>
  <c r="D367" i="6" s="1"/>
  <c r="F367" i="6" s="1"/>
  <c r="E367" i="6"/>
  <c r="G367" i="6" s="1"/>
  <c r="C368" i="6"/>
  <c r="D368" i="6" s="1"/>
  <c r="F368" i="6" s="1"/>
  <c r="C369" i="6"/>
  <c r="C370" i="6"/>
  <c r="D370" i="6" s="1"/>
  <c r="F370" i="6" s="1"/>
  <c r="C371" i="6"/>
  <c r="D371" i="6" s="1"/>
  <c r="F371" i="6" s="1"/>
  <c r="C372" i="6"/>
  <c r="D372" i="6" s="1"/>
  <c r="F372" i="6" s="1"/>
  <c r="C373" i="6"/>
  <c r="C374" i="6"/>
  <c r="D374" i="6" s="1"/>
  <c r="F374" i="6" s="1"/>
  <c r="C375" i="6"/>
  <c r="D375" i="6" s="1"/>
  <c r="F375" i="6" s="1"/>
  <c r="C376" i="6"/>
  <c r="D376" i="6" s="1"/>
  <c r="F376" i="6" s="1"/>
  <c r="C377" i="6"/>
  <c r="C378" i="6"/>
  <c r="D378" i="6" s="1"/>
  <c r="F378" i="6" s="1"/>
  <c r="C379" i="6"/>
  <c r="D379" i="6" s="1"/>
  <c r="F379" i="6" s="1"/>
  <c r="E379" i="6"/>
  <c r="G379" i="6" s="1"/>
  <c r="C380" i="6"/>
  <c r="D380" i="6" s="1"/>
  <c r="F380" i="6" s="1"/>
  <c r="C381" i="6"/>
  <c r="C382" i="6"/>
  <c r="D382" i="6" s="1"/>
  <c r="F382" i="6" s="1"/>
  <c r="C383" i="6"/>
  <c r="D383" i="6" s="1"/>
  <c r="F383" i="6" s="1"/>
  <c r="C384" i="6"/>
  <c r="D384" i="6" s="1"/>
  <c r="F384" i="6" s="1"/>
  <c r="C385" i="6"/>
  <c r="C386" i="6"/>
  <c r="D386" i="6" s="1"/>
  <c r="F386" i="6" s="1"/>
  <c r="C387" i="6"/>
  <c r="D387" i="6" s="1"/>
  <c r="F387" i="6" s="1"/>
  <c r="E387" i="6"/>
  <c r="G387" i="6" s="1"/>
  <c r="C388" i="6"/>
  <c r="D388" i="6" s="1"/>
  <c r="F388" i="6" s="1"/>
  <c r="C389" i="6"/>
  <c r="C390" i="6"/>
  <c r="D390" i="6" s="1"/>
  <c r="F390" i="6" s="1"/>
  <c r="C391" i="6"/>
  <c r="D391" i="6" s="1"/>
  <c r="F391" i="6" s="1"/>
  <c r="E391" i="6"/>
  <c r="G391" i="6" s="1"/>
  <c r="C392" i="6"/>
  <c r="D392" i="6" s="1"/>
  <c r="F392" i="6" s="1"/>
  <c r="C393" i="6"/>
  <c r="C394" i="6"/>
  <c r="D394" i="6" s="1"/>
  <c r="F394" i="6" s="1"/>
  <c r="C395" i="6"/>
  <c r="D395" i="6" s="1"/>
  <c r="F395" i="6" s="1"/>
  <c r="C396" i="6"/>
  <c r="D396" i="6" s="1"/>
  <c r="F396" i="6" s="1"/>
  <c r="C397" i="6"/>
  <c r="C398" i="6"/>
  <c r="D398" i="6" s="1"/>
  <c r="F398" i="6" s="1"/>
  <c r="C399" i="6"/>
  <c r="D399" i="6" s="1"/>
  <c r="F399" i="6" s="1"/>
  <c r="C400" i="6"/>
  <c r="D400" i="6" s="1"/>
  <c r="F400" i="6" s="1"/>
  <c r="C401" i="6"/>
  <c r="C402" i="6"/>
  <c r="D402" i="6" s="1"/>
  <c r="F402" i="6" s="1"/>
  <c r="C403" i="6"/>
  <c r="D403" i="6" s="1"/>
  <c r="F403" i="6" s="1"/>
  <c r="E403" i="6"/>
  <c r="G403" i="6" s="1"/>
  <c r="C404" i="6"/>
  <c r="D404" i="6" s="1"/>
  <c r="F404" i="6" s="1"/>
  <c r="C405" i="6"/>
  <c r="C406" i="6"/>
  <c r="D406" i="6" s="1"/>
  <c r="F406" i="6" s="1"/>
  <c r="C407" i="6"/>
  <c r="D407" i="6" s="1"/>
  <c r="F407" i="6" s="1"/>
  <c r="C408" i="6"/>
  <c r="D408" i="6" s="1"/>
  <c r="F408" i="6" s="1"/>
  <c r="C409" i="6"/>
  <c r="C410" i="6"/>
  <c r="D410" i="6" s="1"/>
  <c r="F410" i="6" s="1"/>
  <c r="C411" i="6"/>
  <c r="D411" i="6" s="1"/>
  <c r="F411" i="6" s="1"/>
  <c r="E411" i="6"/>
  <c r="G411" i="6" s="1"/>
  <c r="C412" i="6"/>
  <c r="D412" i="6" s="1"/>
  <c r="F412" i="6" s="1"/>
  <c r="C413" i="6"/>
  <c r="C414" i="6"/>
  <c r="D414" i="6" s="1"/>
  <c r="F414" i="6" s="1"/>
  <c r="C415" i="6"/>
  <c r="D415" i="6" s="1"/>
  <c r="F415" i="6" s="1"/>
  <c r="E415" i="6"/>
  <c r="G415" i="6" s="1"/>
  <c r="C416" i="6"/>
  <c r="D416" i="6" s="1"/>
  <c r="F416" i="6" s="1"/>
  <c r="C417" i="6"/>
  <c r="C418" i="6"/>
  <c r="D418" i="6" s="1"/>
  <c r="F418" i="6" s="1"/>
  <c r="C419" i="6"/>
  <c r="D419" i="6" s="1"/>
  <c r="F419" i="6" s="1"/>
  <c r="C420" i="6"/>
  <c r="D420" i="6" s="1"/>
  <c r="F420" i="6" s="1"/>
  <c r="C421" i="6"/>
  <c r="C422" i="6"/>
  <c r="D422" i="6" s="1"/>
  <c r="F422" i="6" s="1"/>
  <c r="C423" i="6"/>
  <c r="D423" i="6" s="1"/>
  <c r="F423" i="6" s="1"/>
  <c r="C424" i="6"/>
  <c r="D424" i="6" s="1"/>
  <c r="F424" i="6" s="1"/>
  <c r="C425" i="6"/>
  <c r="D425" i="6" s="1"/>
  <c r="F425" i="6" s="1"/>
  <c r="C426" i="6"/>
  <c r="D426" i="6" s="1"/>
  <c r="F426" i="6" s="1"/>
  <c r="C427" i="6"/>
  <c r="D427" i="6" s="1"/>
  <c r="F427" i="6" s="1"/>
  <c r="E427" i="6"/>
  <c r="G427" i="6" s="1"/>
  <c r="C428" i="6"/>
  <c r="C429" i="6"/>
  <c r="D429" i="6" s="1"/>
  <c r="F429" i="6" s="1"/>
  <c r="C430" i="6"/>
  <c r="D430" i="6" s="1"/>
  <c r="F430" i="6"/>
  <c r="C431" i="6"/>
  <c r="D431" i="6"/>
  <c r="F431" i="6" s="1"/>
  <c r="C432" i="6"/>
  <c r="D432" i="6" s="1"/>
  <c r="F432" i="6" s="1"/>
  <c r="C433" i="6"/>
  <c r="D433" i="6" s="1"/>
  <c r="F433" i="6" s="1"/>
  <c r="C434" i="6"/>
  <c r="C435" i="6"/>
  <c r="D435" i="6" s="1"/>
  <c r="F435" i="6" s="1"/>
  <c r="E435" i="6"/>
  <c r="G435" i="6" s="1"/>
  <c r="H435" i="6" s="1"/>
  <c r="C436" i="6"/>
  <c r="D436" i="6" s="1"/>
  <c r="F436" i="6" s="1"/>
  <c r="C437" i="6"/>
  <c r="D437" i="6" s="1"/>
  <c r="F437" i="6" s="1"/>
  <c r="C438" i="6"/>
  <c r="D438" i="6" s="1"/>
  <c r="F438" i="6" s="1"/>
  <c r="C439" i="6"/>
  <c r="D439" i="6" s="1"/>
  <c r="C440" i="6"/>
  <c r="D440" i="6" s="1"/>
  <c r="F440" i="6" s="1"/>
  <c r="C441" i="6"/>
  <c r="D441" i="6" s="1"/>
  <c r="F441" i="6" s="1"/>
  <c r="C442" i="6"/>
  <c r="C443" i="6"/>
  <c r="D443" i="6" s="1"/>
  <c r="F443" i="6" s="1"/>
  <c r="C444" i="6"/>
  <c r="D444" i="6" s="1"/>
  <c r="F444" i="6" s="1"/>
  <c r="C445" i="6"/>
  <c r="D445" i="6" s="1"/>
  <c r="F445" i="6" s="1"/>
  <c r="C446" i="6"/>
  <c r="D446" i="6" s="1"/>
  <c r="F446" i="6" s="1"/>
  <c r="C447" i="6"/>
  <c r="C448" i="6"/>
  <c r="D448" i="6" s="1"/>
  <c r="F448" i="6" s="1"/>
  <c r="E448" i="6"/>
  <c r="G448" i="6" s="1"/>
  <c r="C449" i="6"/>
  <c r="C450" i="6"/>
  <c r="C451" i="6"/>
  <c r="D451" i="6" s="1"/>
  <c r="F451" i="6" s="1"/>
  <c r="C452" i="6"/>
  <c r="D452" i="6" s="1"/>
  <c r="F452" i="6" s="1"/>
  <c r="C453" i="6"/>
  <c r="D453" i="6" s="1"/>
  <c r="F453" i="6" s="1"/>
  <c r="C454" i="6"/>
  <c r="D454" i="6" s="1"/>
  <c r="E454" i="6"/>
  <c r="G454" i="6" s="1"/>
  <c r="F454" i="6"/>
  <c r="C455" i="6"/>
  <c r="D455" i="6" s="1"/>
  <c r="F455" i="6" s="1"/>
  <c r="C456" i="6"/>
  <c r="D456" i="6" s="1"/>
  <c r="F456" i="6" s="1"/>
  <c r="C457" i="6"/>
  <c r="D457" i="6" s="1"/>
  <c r="F457" i="6" s="1"/>
  <c r="C458" i="6"/>
  <c r="C459" i="6"/>
  <c r="D459" i="6" s="1"/>
  <c r="F459" i="6" s="1"/>
  <c r="C460" i="6"/>
  <c r="D460" i="6" s="1"/>
  <c r="F460" i="6" s="1"/>
  <c r="E460" i="6"/>
  <c r="G460" i="6" s="1"/>
  <c r="C461" i="6"/>
  <c r="D461" i="6" s="1"/>
  <c r="C462" i="6"/>
  <c r="D462" i="6" s="1"/>
  <c r="F462" i="6"/>
  <c r="C463" i="6"/>
  <c r="D463" i="6" s="1"/>
  <c r="F463" i="6" s="1"/>
  <c r="C464" i="6"/>
  <c r="D464" i="6" s="1"/>
  <c r="F464" i="6" s="1"/>
  <c r="C465" i="6"/>
  <c r="D465" i="6" s="1"/>
  <c r="F465" i="6" s="1"/>
  <c r="C466" i="6"/>
  <c r="C467" i="6"/>
  <c r="D467" i="6" s="1"/>
  <c r="F467" i="6" s="1"/>
  <c r="C468" i="6"/>
  <c r="D468" i="6" s="1"/>
  <c r="F468" i="6" s="1"/>
  <c r="C469" i="6"/>
  <c r="C470" i="6"/>
  <c r="D470" i="6" s="1"/>
  <c r="F470" i="6" s="1"/>
  <c r="C471" i="6"/>
  <c r="D471" i="6" s="1"/>
  <c r="F471" i="6" s="1"/>
  <c r="C472" i="6"/>
  <c r="D472" i="6" s="1"/>
  <c r="C473" i="6"/>
  <c r="D473" i="6" s="1"/>
  <c r="F473" i="6" s="1"/>
  <c r="C474" i="6"/>
  <c r="D474" i="6" s="1"/>
  <c r="C475" i="6"/>
  <c r="D475" i="6" s="1"/>
  <c r="F475" i="6" s="1"/>
  <c r="C476" i="6"/>
  <c r="D476" i="6" s="1"/>
  <c r="C477" i="6"/>
  <c r="D477" i="6" s="1"/>
  <c r="F477" i="6" s="1"/>
  <c r="C478" i="6"/>
  <c r="D478" i="6" s="1"/>
  <c r="C479" i="6"/>
  <c r="D479" i="6" s="1"/>
  <c r="F479" i="6" s="1"/>
  <c r="C480" i="6"/>
  <c r="D480" i="6" s="1"/>
  <c r="C481" i="6"/>
  <c r="D481" i="6" s="1"/>
  <c r="F481" i="6" s="1"/>
  <c r="C482" i="6"/>
  <c r="D482" i="6" s="1"/>
  <c r="C483" i="6"/>
  <c r="D483" i="6" s="1"/>
  <c r="F483" i="6" s="1"/>
  <c r="C484" i="6"/>
  <c r="D484" i="6" s="1"/>
  <c r="C485" i="6"/>
  <c r="D485" i="6" s="1"/>
  <c r="F485" i="6" s="1"/>
  <c r="C486" i="6"/>
  <c r="D486" i="6" s="1"/>
  <c r="C487" i="6"/>
  <c r="D487" i="6" s="1"/>
  <c r="F487" i="6" s="1"/>
  <c r="C488" i="6"/>
  <c r="D488" i="6" s="1"/>
  <c r="C489" i="6"/>
  <c r="D489" i="6" s="1"/>
  <c r="F489" i="6" s="1"/>
  <c r="C490" i="6"/>
  <c r="D490" i="6" s="1"/>
  <c r="C491" i="6"/>
  <c r="D491" i="6" s="1"/>
  <c r="F491" i="6" s="1"/>
  <c r="C492" i="6"/>
  <c r="D492" i="6" s="1"/>
  <c r="C493" i="6"/>
  <c r="D493" i="6" s="1"/>
  <c r="F493" i="6" s="1"/>
  <c r="C494" i="6"/>
  <c r="D494" i="6" s="1"/>
  <c r="C495" i="6"/>
  <c r="D495" i="6" s="1"/>
  <c r="F495" i="6" s="1"/>
  <c r="C496" i="6"/>
  <c r="D496" i="6" s="1"/>
  <c r="C497" i="6"/>
  <c r="D497" i="6" s="1"/>
  <c r="F497" i="6" s="1"/>
  <c r="C498" i="6"/>
  <c r="D498" i="6" s="1"/>
  <c r="C499" i="6"/>
  <c r="D499" i="6" s="1"/>
  <c r="F499" i="6" s="1"/>
  <c r="C500" i="6"/>
  <c r="D500" i="6" s="1"/>
  <c r="C501" i="6"/>
  <c r="D501" i="6" s="1"/>
  <c r="F501" i="6" s="1"/>
  <c r="C502" i="6"/>
  <c r="D502" i="6" s="1"/>
  <c r="C503" i="6"/>
  <c r="D503" i="6" s="1"/>
  <c r="F503" i="6" s="1"/>
  <c r="C504" i="6"/>
  <c r="D504" i="6" s="1"/>
  <c r="C505" i="6"/>
  <c r="D505" i="6" s="1"/>
  <c r="F505" i="6" s="1"/>
  <c r="C506" i="6"/>
  <c r="D506" i="6" s="1"/>
  <c r="C507" i="6"/>
  <c r="D507" i="6" s="1"/>
  <c r="F507" i="6" s="1"/>
  <c r="C508" i="6"/>
  <c r="D508" i="6" s="1"/>
  <c r="C509" i="6"/>
  <c r="D509" i="6" s="1"/>
  <c r="F509" i="6" s="1"/>
  <c r="C510" i="6"/>
  <c r="D510" i="6" s="1"/>
  <c r="C511" i="6"/>
  <c r="D511" i="6" s="1"/>
  <c r="F511" i="6" s="1"/>
  <c r="C512" i="6"/>
  <c r="D512" i="6" s="1"/>
  <c r="C513" i="6"/>
  <c r="D513" i="6" s="1"/>
  <c r="F513" i="6" s="1"/>
  <c r="C514" i="6"/>
  <c r="D514" i="6" s="1"/>
  <c r="C515" i="6"/>
  <c r="D515" i="6"/>
  <c r="E515" i="6"/>
  <c r="F515" i="6"/>
  <c r="G515" i="6"/>
  <c r="H515" i="6"/>
  <c r="C516" i="6"/>
  <c r="D516" i="6"/>
  <c r="E516" i="6"/>
  <c r="F516" i="6"/>
  <c r="G516" i="6"/>
  <c r="H516" i="6"/>
  <c r="C517" i="6"/>
  <c r="D517" i="6"/>
  <c r="E517" i="6"/>
  <c r="F517" i="6"/>
  <c r="G517" i="6"/>
  <c r="H517" i="6"/>
  <c r="C518" i="6"/>
  <c r="D518" i="6"/>
  <c r="E518" i="6"/>
  <c r="F518" i="6"/>
  <c r="G518" i="6"/>
  <c r="H518" i="6"/>
  <c r="C519" i="6"/>
  <c r="D519" i="6"/>
  <c r="E519" i="6"/>
  <c r="F519" i="6"/>
  <c r="G519" i="6"/>
  <c r="H519" i="6"/>
  <c r="C520" i="6"/>
  <c r="D520" i="6"/>
  <c r="E520" i="6"/>
  <c r="F520" i="6"/>
  <c r="G520" i="6"/>
  <c r="H520" i="6"/>
  <c r="C521" i="6"/>
  <c r="D521" i="6"/>
  <c r="E521" i="6"/>
  <c r="F521" i="6"/>
  <c r="G521" i="6"/>
  <c r="H521" i="6"/>
  <c r="C522" i="6"/>
  <c r="D522" i="6"/>
  <c r="E522" i="6"/>
  <c r="F522" i="6"/>
  <c r="G522" i="6"/>
  <c r="H522" i="6"/>
  <c r="C523" i="6"/>
  <c r="D523" i="6"/>
  <c r="E523" i="6"/>
  <c r="F523" i="6"/>
  <c r="G523" i="6"/>
  <c r="H523" i="6"/>
  <c r="C524" i="6"/>
  <c r="D524" i="6"/>
  <c r="E524" i="6"/>
  <c r="F524" i="6"/>
  <c r="G524" i="6"/>
  <c r="H524" i="6"/>
  <c r="C525" i="6"/>
  <c r="D525" i="6"/>
  <c r="E525" i="6"/>
  <c r="F525" i="6"/>
  <c r="G525" i="6"/>
  <c r="H525" i="6"/>
  <c r="C526" i="6"/>
  <c r="D526" i="6"/>
  <c r="E526" i="6"/>
  <c r="F526" i="6"/>
  <c r="G526" i="6"/>
  <c r="H526" i="6"/>
  <c r="C527" i="6"/>
  <c r="D527" i="6"/>
  <c r="E527" i="6"/>
  <c r="F527" i="6"/>
  <c r="G527" i="6"/>
  <c r="H527" i="6"/>
  <c r="C528" i="6"/>
  <c r="D528" i="6"/>
  <c r="E528" i="6"/>
  <c r="F528" i="6"/>
  <c r="G528" i="6"/>
  <c r="H528" i="6"/>
  <c r="C529" i="6"/>
  <c r="D529" i="6"/>
  <c r="E529" i="6"/>
  <c r="F529" i="6"/>
  <c r="G529" i="6"/>
  <c r="H529" i="6"/>
  <c r="C530" i="6"/>
  <c r="D530" i="6"/>
  <c r="E530" i="6"/>
  <c r="F530" i="6"/>
  <c r="G530" i="6"/>
  <c r="H530" i="6"/>
  <c r="C531" i="6"/>
  <c r="D531" i="6"/>
  <c r="E531" i="6"/>
  <c r="F531" i="6"/>
  <c r="G531" i="6"/>
  <c r="H531" i="6"/>
  <c r="C532" i="6"/>
  <c r="D532" i="6"/>
  <c r="E532" i="6"/>
  <c r="F532" i="6"/>
  <c r="G532" i="6"/>
  <c r="H532" i="6"/>
  <c r="C533" i="6"/>
  <c r="D533" i="6"/>
  <c r="E533" i="6"/>
  <c r="F533" i="6"/>
  <c r="G533" i="6"/>
  <c r="H533" i="6"/>
  <c r="C534" i="6"/>
  <c r="D534" i="6"/>
  <c r="E534" i="6"/>
  <c r="F534" i="6"/>
  <c r="G534" i="6"/>
  <c r="H534" i="6"/>
  <c r="C535" i="6"/>
  <c r="D535" i="6"/>
  <c r="E535" i="6"/>
  <c r="F535" i="6"/>
  <c r="G535" i="6"/>
  <c r="H535" i="6"/>
  <c r="C536" i="6"/>
  <c r="D536" i="6"/>
  <c r="E536" i="6"/>
  <c r="F536" i="6"/>
  <c r="G536" i="6"/>
  <c r="H536" i="6"/>
  <c r="C537" i="6"/>
  <c r="D537" i="6"/>
  <c r="E537" i="6"/>
  <c r="F537" i="6"/>
  <c r="G537" i="6"/>
  <c r="H537" i="6"/>
  <c r="C538" i="6"/>
  <c r="D538" i="6"/>
  <c r="E538" i="6"/>
  <c r="F538" i="6"/>
  <c r="G538" i="6"/>
  <c r="H538" i="6"/>
  <c r="C539" i="6"/>
  <c r="D539" i="6"/>
  <c r="E539" i="6"/>
  <c r="F539" i="6"/>
  <c r="G539" i="6"/>
  <c r="H539" i="6"/>
  <c r="C540" i="6"/>
  <c r="D540" i="6"/>
  <c r="E540" i="6"/>
  <c r="F540" i="6"/>
  <c r="G540" i="6"/>
  <c r="H540" i="6"/>
  <c r="C541" i="6"/>
  <c r="D541" i="6"/>
  <c r="E541" i="6"/>
  <c r="F541" i="6"/>
  <c r="G541" i="6"/>
  <c r="H541" i="6"/>
  <c r="C542" i="6"/>
  <c r="D542" i="6"/>
  <c r="E542" i="6"/>
  <c r="F542" i="6"/>
  <c r="G542" i="6"/>
  <c r="H542" i="6"/>
  <c r="C543" i="6"/>
  <c r="D543" i="6"/>
  <c r="E543" i="6"/>
  <c r="F543" i="6"/>
  <c r="G543" i="6"/>
  <c r="H543" i="6"/>
  <c r="C544" i="6"/>
  <c r="D544" i="6"/>
  <c r="E544" i="6"/>
  <c r="F544" i="6"/>
  <c r="G544" i="6"/>
  <c r="H544" i="6"/>
  <c r="C545" i="6"/>
  <c r="D545" i="6"/>
  <c r="E545" i="6"/>
  <c r="F545" i="6"/>
  <c r="G545" i="6"/>
  <c r="H545" i="6"/>
  <c r="C546" i="6"/>
  <c r="D546" i="6"/>
  <c r="E546" i="6"/>
  <c r="F546" i="6"/>
  <c r="G546" i="6"/>
  <c r="H546" i="6"/>
  <c r="C547" i="6"/>
  <c r="D547" i="6"/>
  <c r="E547" i="6"/>
  <c r="F547" i="6"/>
  <c r="G547" i="6"/>
  <c r="H547" i="6"/>
  <c r="C548" i="6"/>
  <c r="D548" i="6"/>
  <c r="E548" i="6"/>
  <c r="F548" i="6"/>
  <c r="G548" i="6"/>
  <c r="H548" i="6"/>
  <c r="C549" i="6"/>
  <c r="D549" i="6"/>
  <c r="E549" i="6"/>
  <c r="F549" i="6"/>
  <c r="G549" i="6"/>
  <c r="H549" i="6"/>
  <c r="C550" i="6"/>
  <c r="D550" i="6"/>
  <c r="E550" i="6"/>
  <c r="F550" i="6"/>
  <c r="G550" i="6"/>
  <c r="H550" i="6"/>
  <c r="C551" i="6"/>
  <c r="D551" i="6"/>
  <c r="E551" i="6"/>
  <c r="F551" i="6"/>
  <c r="G551" i="6"/>
  <c r="H551" i="6"/>
  <c r="C552" i="6"/>
  <c r="D552" i="6"/>
  <c r="E552" i="6"/>
  <c r="F552" i="6"/>
  <c r="G552" i="6"/>
  <c r="H552" i="6"/>
  <c r="C553" i="6"/>
  <c r="D553" i="6"/>
  <c r="E553" i="6"/>
  <c r="F553" i="6"/>
  <c r="G553" i="6"/>
  <c r="H553" i="6"/>
  <c r="C554" i="6"/>
  <c r="D554" i="6"/>
  <c r="E554" i="6"/>
  <c r="F554" i="6"/>
  <c r="G554" i="6"/>
  <c r="H554" i="6"/>
  <c r="C555" i="6"/>
  <c r="D555" i="6"/>
  <c r="E555" i="6"/>
  <c r="F555" i="6"/>
  <c r="G555" i="6"/>
  <c r="H555" i="6"/>
  <c r="C556" i="6"/>
  <c r="D556" i="6"/>
  <c r="E556" i="6"/>
  <c r="F556" i="6"/>
  <c r="G556" i="6"/>
  <c r="H556" i="6"/>
  <c r="C557" i="6"/>
  <c r="D557" i="6"/>
  <c r="E557" i="6"/>
  <c r="F557" i="6"/>
  <c r="G557" i="6"/>
  <c r="H557" i="6"/>
  <c r="C558" i="6"/>
  <c r="D558" i="6"/>
  <c r="E558" i="6"/>
  <c r="F558" i="6"/>
  <c r="G558" i="6"/>
  <c r="H558" i="6"/>
  <c r="C559" i="6"/>
  <c r="D559" i="6"/>
  <c r="E559" i="6"/>
  <c r="F559" i="6"/>
  <c r="G559" i="6"/>
  <c r="H559" i="6"/>
  <c r="C560" i="6"/>
  <c r="D560" i="6"/>
  <c r="E560" i="6"/>
  <c r="F560" i="6"/>
  <c r="G560" i="6"/>
  <c r="H560" i="6"/>
  <c r="C561" i="6"/>
  <c r="D561" i="6"/>
  <c r="E561" i="6"/>
  <c r="F561" i="6"/>
  <c r="G561" i="6"/>
  <c r="H561" i="6"/>
  <c r="C562" i="6"/>
  <c r="D562" i="6"/>
  <c r="E562" i="6"/>
  <c r="F562" i="6"/>
  <c r="G562" i="6"/>
  <c r="H562" i="6"/>
  <c r="C563" i="6"/>
  <c r="D563" i="6"/>
  <c r="E563" i="6"/>
  <c r="F563" i="6"/>
  <c r="G563" i="6"/>
  <c r="H563" i="6"/>
  <c r="C564" i="6"/>
  <c r="D564" i="6"/>
  <c r="E564" i="6"/>
  <c r="F564" i="6"/>
  <c r="G564" i="6"/>
  <c r="H564" i="6"/>
  <c r="C565" i="6"/>
  <c r="D565" i="6"/>
  <c r="E565" i="6"/>
  <c r="F565" i="6"/>
  <c r="G565" i="6"/>
  <c r="H565" i="6"/>
  <c r="C566" i="6"/>
  <c r="D566" i="6"/>
  <c r="E566" i="6"/>
  <c r="F566" i="6"/>
  <c r="G566" i="6"/>
  <c r="H566" i="6"/>
  <c r="C567" i="6"/>
  <c r="D567" i="6"/>
  <c r="E567" i="6"/>
  <c r="F567" i="6"/>
  <c r="G567" i="6"/>
  <c r="H567" i="6"/>
  <c r="C568" i="6"/>
  <c r="D568" i="6"/>
  <c r="E568" i="6"/>
  <c r="F568" i="6"/>
  <c r="G568" i="6"/>
  <c r="H568" i="6"/>
  <c r="C569" i="6"/>
  <c r="D569" i="6"/>
  <c r="E569" i="6"/>
  <c r="F569" i="6"/>
  <c r="G569" i="6"/>
  <c r="H569" i="6"/>
  <c r="C570" i="6"/>
  <c r="D570" i="6"/>
  <c r="E570" i="6"/>
  <c r="F570" i="6"/>
  <c r="G570" i="6"/>
  <c r="H570" i="6"/>
  <c r="C571" i="6"/>
  <c r="D571" i="6"/>
  <c r="E571" i="6"/>
  <c r="F571" i="6"/>
  <c r="G571" i="6"/>
  <c r="H571" i="6"/>
  <c r="C572" i="6"/>
  <c r="D572" i="6"/>
  <c r="E572" i="6"/>
  <c r="F572" i="6"/>
  <c r="G572" i="6"/>
  <c r="H572" i="6"/>
  <c r="C573" i="6"/>
  <c r="D573" i="6"/>
  <c r="E573" i="6"/>
  <c r="F573" i="6"/>
  <c r="G573" i="6"/>
  <c r="H573" i="6"/>
  <c r="C574" i="6"/>
  <c r="D574" i="6"/>
  <c r="E574" i="6"/>
  <c r="F574" i="6"/>
  <c r="G574" i="6"/>
  <c r="H574" i="6"/>
  <c r="C575" i="6"/>
  <c r="D575" i="6"/>
  <c r="E575" i="6"/>
  <c r="F575" i="6"/>
  <c r="G575" i="6"/>
  <c r="H575" i="6"/>
  <c r="C576" i="6"/>
  <c r="D576" i="6"/>
  <c r="E576" i="6"/>
  <c r="F576" i="6"/>
  <c r="G576" i="6"/>
  <c r="H576" i="6"/>
  <c r="C577" i="6"/>
  <c r="D577" i="6"/>
  <c r="E577" i="6"/>
  <c r="F577" i="6"/>
  <c r="G577" i="6"/>
  <c r="H577" i="6"/>
  <c r="C578" i="6"/>
  <c r="D578" i="6"/>
  <c r="E578" i="6"/>
  <c r="F578" i="6"/>
  <c r="G578" i="6"/>
  <c r="H578" i="6"/>
  <c r="C579" i="6"/>
  <c r="D579" i="6"/>
  <c r="E579" i="6"/>
  <c r="F579" i="6"/>
  <c r="G579" i="6"/>
  <c r="H579" i="6"/>
  <c r="C580" i="6"/>
  <c r="D580" i="6"/>
  <c r="E580" i="6"/>
  <c r="F580" i="6"/>
  <c r="G580" i="6"/>
  <c r="H580" i="6"/>
  <c r="C581" i="6"/>
  <c r="D581" i="6"/>
  <c r="E581" i="6"/>
  <c r="F581" i="6"/>
  <c r="G581" i="6"/>
  <c r="H581" i="6"/>
  <c r="C582" i="6"/>
  <c r="D582" i="6"/>
  <c r="E582" i="6"/>
  <c r="F582" i="6"/>
  <c r="G582" i="6"/>
  <c r="H582" i="6"/>
  <c r="C583" i="6"/>
  <c r="D583" i="6"/>
  <c r="E583" i="6"/>
  <c r="F583" i="6"/>
  <c r="G583" i="6"/>
  <c r="H583" i="6"/>
  <c r="C584" i="6"/>
  <c r="D584" i="6"/>
  <c r="E584" i="6"/>
  <c r="F584" i="6"/>
  <c r="G584" i="6"/>
  <c r="H584" i="6"/>
  <c r="C585" i="6"/>
  <c r="D585" i="6"/>
  <c r="E585" i="6"/>
  <c r="F585" i="6"/>
  <c r="G585" i="6"/>
  <c r="H585" i="6"/>
  <c r="C586" i="6"/>
  <c r="D586" i="6"/>
  <c r="E586" i="6"/>
  <c r="F586" i="6"/>
  <c r="G586" i="6"/>
  <c r="H586" i="6"/>
  <c r="C587" i="6"/>
  <c r="D587" i="6"/>
  <c r="E587" i="6"/>
  <c r="F587" i="6"/>
  <c r="G587" i="6"/>
  <c r="H587" i="6"/>
  <c r="C588" i="6"/>
  <c r="D588" i="6"/>
  <c r="E588" i="6"/>
  <c r="F588" i="6"/>
  <c r="G588" i="6"/>
  <c r="H588" i="6"/>
  <c r="C589" i="6"/>
  <c r="D589" i="6"/>
  <c r="E589" i="6"/>
  <c r="F589" i="6"/>
  <c r="G589" i="6"/>
  <c r="H589" i="6"/>
  <c r="C590" i="6"/>
  <c r="D590" i="6"/>
  <c r="E590" i="6"/>
  <c r="F590" i="6"/>
  <c r="G590" i="6"/>
  <c r="H590" i="6"/>
  <c r="C591" i="6"/>
  <c r="D591" i="6"/>
  <c r="E591" i="6"/>
  <c r="F591" i="6"/>
  <c r="G591" i="6"/>
  <c r="H591" i="6"/>
  <c r="C592" i="6"/>
  <c r="D592" i="6"/>
  <c r="E592" i="6"/>
  <c r="F592" i="6"/>
  <c r="G592" i="6"/>
  <c r="H592" i="6"/>
  <c r="C593" i="6"/>
  <c r="D593" i="6"/>
  <c r="E593" i="6"/>
  <c r="F593" i="6"/>
  <c r="G593" i="6"/>
  <c r="H593" i="6"/>
  <c r="C594" i="6"/>
  <c r="D594" i="6"/>
  <c r="E594" i="6"/>
  <c r="F594" i="6"/>
  <c r="G594" i="6"/>
  <c r="H594" i="6"/>
  <c r="C595" i="6"/>
  <c r="D595" i="6"/>
  <c r="E595" i="6"/>
  <c r="F595" i="6"/>
  <c r="G595" i="6"/>
  <c r="H595" i="6"/>
  <c r="C596" i="6"/>
  <c r="D596" i="6"/>
  <c r="E596" i="6"/>
  <c r="F596" i="6"/>
  <c r="G596" i="6"/>
  <c r="H596" i="6"/>
  <c r="C597" i="6"/>
  <c r="D597" i="6"/>
  <c r="E597" i="6"/>
  <c r="F597" i="6"/>
  <c r="G597" i="6"/>
  <c r="H597" i="6"/>
  <c r="C598" i="6"/>
  <c r="D598" i="6"/>
  <c r="E598" i="6"/>
  <c r="F598" i="6"/>
  <c r="G598" i="6"/>
  <c r="H598" i="6"/>
  <c r="C599" i="6"/>
  <c r="D599" i="6"/>
  <c r="E599" i="6"/>
  <c r="F599" i="6"/>
  <c r="G599" i="6"/>
  <c r="H599" i="6"/>
  <c r="C600" i="6"/>
  <c r="D600" i="6"/>
  <c r="E600" i="6"/>
  <c r="F600" i="6"/>
  <c r="G600" i="6"/>
  <c r="H600" i="6"/>
  <c r="C601" i="6"/>
  <c r="D601" i="6"/>
  <c r="E601" i="6"/>
  <c r="F601" i="6"/>
  <c r="G601" i="6"/>
  <c r="H601" i="6"/>
  <c r="C602" i="6"/>
  <c r="D602" i="6"/>
  <c r="E602" i="6"/>
  <c r="F602" i="6"/>
  <c r="G602" i="6"/>
  <c r="H602" i="6"/>
  <c r="C603" i="6"/>
  <c r="D603" i="6"/>
  <c r="E603" i="6"/>
  <c r="F603" i="6"/>
  <c r="G603" i="6"/>
  <c r="H603" i="6"/>
  <c r="C604" i="6"/>
  <c r="D604" i="6"/>
  <c r="E604" i="6"/>
  <c r="F604" i="6"/>
  <c r="G604" i="6"/>
  <c r="H604" i="6"/>
  <c r="C5" i="6"/>
  <c r="D5" i="6" s="1"/>
  <c r="E1" i="6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E83" i="5" l="1"/>
  <c r="G83" i="5" s="1"/>
  <c r="E30" i="5"/>
  <c r="G30" i="5" s="1"/>
  <c r="E14" i="5"/>
  <c r="G14" i="5" s="1"/>
  <c r="F198" i="5"/>
  <c r="E198" i="5"/>
  <c r="G198" i="5" s="1"/>
  <c r="H198" i="5" s="1"/>
  <c r="E240" i="5"/>
  <c r="G240" i="5" s="1"/>
  <c r="E224" i="5"/>
  <c r="G224" i="5" s="1"/>
  <c r="E174" i="5"/>
  <c r="G174" i="5" s="1"/>
  <c r="H174" i="5" s="1"/>
  <c r="E38" i="5"/>
  <c r="G38" i="5" s="1"/>
  <c r="E260" i="5"/>
  <c r="G260" i="5" s="1"/>
  <c r="E232" i="5"/>
  <c r="G232" i="5" s="1"/>
  <c r="E216" i="5"/>
  <c r="G216" i="5" s="1"/>
  <c r="E75" i="5"/>
  <c r="G75" i="5" s="1"/>
  <c r="F208" i="5"/>
  <c r="E208" i="5"/>
  <c r="G208" i="5" s="1"/>
  <c r="E206" i="5"/>
  <c r="G206" i="5" s="1"/>
  <c r="F206" i="5"/>
  <c r="H206" i="5" s="1"/>
  <c r="F553" i="5"/>
  <c r="H553" i="5" s="1"/>
  <c r="E256" i="5"/>
  <c r="G256" i="5" s="1"/>
  <c r="H256" i="5" s="1"/>
  <c r="E220" i="5"/>
  <c r="G220" i="5" s="1"/>
  <c r="E57" i="5"/>
  <c r="G57" i="5" s="1"/>
  <c r="E204" i="5"/>
  <c r="G204" i="5" s="1"/>
  <c r="H204" i="5" s="1"/>
  <c r="E202" i="5"/>
  <c r="G202" i="5" s="1"/>
  <c r="H202" i="5" s="1"/>
  <c r="E264" i="5"/>
  <c r="G264" i="5" s="1"/>
  <c r="E228" i="5"/>
  <c r="G228" i="5" s="1"/>
  <c r="H228" i="5" s="1"/>
  <c r="F115" i="5"/>
  <c r="F16" i="5"/>
  <c r="H16" i="5" s="1"/>
  <c r="E6" i="5"/>
  <c r="G6" i="5" s="1"/>
  <c r="E178" i="5"/>
  <c r="G178" i="5" s="1"/>
  <c r="F535" i="5"/>
  <c r="H535" i="5" s="1"/>
  <c r="E236" i="5"/>
  <c r="G236" i="5" s="1"/>
  <c r="H236" i="5" s="1"/>
  <c r="E212" i="5"/>
  <c r="G212" i="5" s="1"/>
  <c r="E182" i="5"/>
  <c r="G182" i="5" s="1"/>
  <c r="H182" i="5" s="1"/>
  <c r="E139" i="7"/>
  <c r="G139" i="7" s="1"/>
  <c r="F139" i="7"/>
  <c r="H139" i="7" s="1"/>
  <c r="E163" i="7"/>
  <c r="G163" i="7" s="1"/>
  <c r="F163" i="7"/>
  <c r="H163" i="7" s="1"/>
  <c r="E175" i="7"/>
  <c r="G175" i="7" s="1"/>
  <c r="F175" i="7"/>
  <c r="H175" i="7" s="1"/>
  <c r="F187" i="7"/>
  <c r="H187" i="7" s="1"/>
  <c r="E119" i="7"/>
  <c r="G119" i="7" s="1"/>
  <c r="F159" i="7"/>
  <c r="H159" i="7" s="1"/>
  <c r="E102" i="7"/>
  <c r="G102" i="7" s="1"/>
  <c r="E99" i="7"/>
  <c r="G99" i="7" s="1"/>
  <c r="E95" i="7"/>
  <c r="G95" i="7" s="1"/>
  <c r="H95" i="7" s="1"/>
  <c r="F292" i="6"/>
  <c r="E292" i="6"/>
  <c r="G292" i="6" s="1"/>
  <c r="H308" i="6"/>
  <c r="F298" i="6"/>
  <c r="E298" i="6"/>
  <c r="G298" i="6" s="1"/>
  <c r="E180" i="6"/>
  <c r="G180" i="6" s="1"/>
  <c r="E445" i="6"/>
  <c r="G445" i="6" s="1"/>
  <c r="E436" i="6"/>
  <c r="G436" i="6" s="1"/>
  <c r="E432" i="6"/>
  <c r="G432" i="6" s="1"/>
  <c r="E419" i="6"/>
  <c r="G419" i="6" s="1"/>
  <c r="E395" i="6"/>
  <c r="G395" i="6" s="1"/>
  <c r="E371" i="6"/>
  <c r="G371" i="6" s="1"/>
  <c r="E347" i="6"/>
  <c r="G347" i="6" s="1"/>
  <c r="F310" i="6"/>
  <c r="H310" i="6" s="1"/>
  <c r="E202" i="6"/>
  <c r="G202" i="6" s="1"/>
  <c r="E183" i="6"/>
  <c r="G183" i="6" s="1"/>
  <c r="E176" i="6"/>
  <c r="G176" i="6" s="1"/>
  <c r="E144" i="6"/>
  <c r="G144" i="6" s="1"/>
  <c r="H144" i="6" s="1"/>
  <c r="E130" i="6"/>
  <c r="G130" i="6" s="1"/>
  <c r="E117" i="6"/>
  <c r="G117" i="6" s="1"/>
  <c r="E114" i="6"/>
  <c r="G114" i="6" s="1"/>
  <c r="E468" i="6"/>
  <c r="G468" i="6" s="1"/>
  <c r="E464" i="6"/>
  <c r="G464" i="6" s="1"/>
  <c r="E423" i="6"/>
  <c r="G423" i="6" s="1"/>
  <c r="E399" i="6"/>
  <c r="G399" i="6" s="1"/>
  <c r="E375" i="6"/>
  <c r="G375" i="6" s="1"/>
  <c r="E351" i="6"/>
  <c r="G351" i="6" s="1"/>
  <c r="E327" i="6"/>
  <c r="G327" i="6" s="1"/>
  <c r="E308" i="6"/>
  <c r="G308" i="6" s="1"/>
  <c r="E300" i="6"/>
  <c r="G300" i="6" s="1"/>
  <c r="E294" i="6"/>
  <c r="G294" i="6" s="1"/>
  <c r="H294" i="6" s="1"/>
  <c r="E286" i="6"/>
  <c r="G286" i="6" s="1"/>
  <c r="E206" i="6"/>
  <c r="G206" i="6" s="1"/>
  <c r="E186" i="6"/>
  <c r="G186" i="6" s="1"/>
  <c r="H183" i="6"/>
  <c r="F71" i="6"/>
  <c r="H71" i="6" s="1"/>
  <c r="F41" i="6"/>
  <c r="H41" i="6" s="1"/>
  <c r="F39" i="6"/>
  <c r="H39" i="6" s="1"/>
  <c r="F31" i="6"/>
  <c r="H31" i="6" s="1"/>
  <c r="F15" i="6"/>
  <c r="H15" i="6" s="1"/>
  <c r="F11" i="6"/>
  <c r="H11" i="6" s="1"/>
  <c r="E322" i="6"/>
  <c r="G322" i="6" s="1"/>
  <c r="H322" i="6" s="1"/>
  <c r="E312" i="6"/>
  <c r="G312" i="6" s="1"/>
  <c r="E304" i="6"/>
  <c r="G304" i="6" s="1"/>
  <c r="H304" i="6" s="1"/>
  <c r="E302" i="6"/>
  <c r="G302" i="6" s="1"/>
  <c r="H302" i="6" s="1"/>
  <c r="E193" i="6"/>
  <c r="G193" i="6" s="1"/>
  <c r="E131" i="6"/>
  <c r="G131" i="6" s="1"/>
  <c r="E467" i="6"/>
  <c r="G467" i="6" s="1"/>
  <c r="H467" i="6" s="1"/>
  <c r="E452" i="6"/>
  <c r="G452" i="6" s="1"/>
  <c r="E407" i="6"/>
  <c r="G407" i="6" s="1"/>
  <c r="E383" i="6"/>
  <c r="G383" i="6" s="1"/>
  <c r="E359" i="6"/>
  <c r="G359" i="6" s="1"/>
  <c r="E335" i="6"/>
  <c r="G335" i="6" s="1"/>
  <c r="D296" i="6"/>
  <c r="F296" i="6" s="1"/>
  <c r="E218" i="6"/>
  <c r="G218" i="6" s="1"/>
  <c r="E214" i="6"/>
  <c r="G214" i="6" s="1"/>
  <c r="E200" i="6"/>
  <c r="G200" i="6" s="1"/>
  <c r="E160" i="6"/>
  <c r="G160" i="6" s="1"/>
  <c r="E93" i="6"/>
  <c r="G93" i="6" s="1"/>
  <c r="H93" i="6" s="1"/>
  <c r="F59" i="6"/>
  <c r="H59" i="6" s="1"/>
  <c r="F55" i="6"/>
  <c r="H55" i="6" s="1"/>
  <c r="F23" i="6"/>
  <c r="H23" i="6" s="1"/>
  <c r="E543" i="5"/>
  <c r="G543" i="5" s="1"/>
  <c r="F543" i="5"/>
  <c r="F154" i="5"/>
  <c r="E154" i="5"/>
  <c r="G154" i="5" s="1"/>
  <c r="F138" i="5"/>
  <c r="E138" i="5"/>
  <c r="G138" i="5" s="1"/>
  <c r="E545" i="5"/>
  <c r="G545" i="5" s="1"/>
  <c r="F545" i="5"/>
  <c r="F551" i="5"/>
  <c r="H551" i="5" s="1"/>
  <c r="E252" i="5"/>
  <c r="G252" i="5" s="1"/>
  <c r="E248" i="5"/>
  <c r="G248" i="5" s="1"/>
  <c r="E244" i="5"/>
  <c r="G244" i="5" s="1"/>
  <c r="E250" i="5"/>
  <c r="G250" i="5" s="1"/>
  <c r="H250" i="5" s="1"/>
  <c r="E246" i="5"/>
  <c r="G246" i="5" s="1"/>
  <c r="H246" i="5" s="1"/>
  <c r="E242" i="5"/>
  <c r="G242" i="5" s="1"/>
  <c r="E238" i="5"/>
  <c r="G238" i="5" s="1"/>
  <c r="E234" i="5"/>
  <c r="G234" i="5" s="1"/>
  <c r="E230" i="5"/>
  <c r="G230" i="5" s="1"/>
  <c r="E226" i="5"/>
  <c r="G226" i="5" s="1"/>
  <c r="H226" i="5" s="1"/>
  <c r="E222" i="5"/>
  <c r="G222" i="5" s="1"/>
  <c r="H222" i="5" s="1"/>
  <c r="E218" i="5"/>
  <c r="G218" i="5" s="1"/>
  <c r="E214" i="5"/>
  <c r="G214" i="5" s="1"/>
  <c r="E210" i="5"/>
  <c r="G210" i="5" s="1"/>
  <c r="E150" i="5"/>
  <c r="G150" i="5" s="1"/>
  <c r="H150" i="5" s="1"/>
  <c r="E134" i="5"/>
  <c r="G134" i="5" s="1"/>
  <c r="H134" i="5" s="1"/>
  <c r="E130" i="5"/>
  <c r="G130" i="5" s="1"/>
  <c r="H130" i="5" s="1"/>
  <c r="E86" i="5"/>
  <c r="G86" i="5" s="1"/>
  <c r="E66" i="5"/>
  <c r="G66" i="5" s="1"/>
  <c r="H66" i="5" s="1"/>
  <c r="E58" i="5"/>
  <c r="G58" i="5" s="1"/>
  <c r="E45" i="5"/>
  <c r="G45" i="5" s="1"/>
  <c r="H45" i="5" s="1"/>
  <c r="E267" i="5"/>
  <c r="G267" i="5" s="1"/>
  <c r="H267" i="5" s="1"/>
  <c r="E61" i="5"/>
  <c r="G61" i="5" s="1"/>
  <c r="H61" i="5" s="1"/>
  <c r="E54" i="5"/>
  <c r="G54" i="5" s="1"/>
  <c r="E79" i="6"/>
  <c r="G79" i="6" s="1"/>
  <c r="F79" i="6"/>
  <c r="H79" i="6" s="1"/>
  <c r="E65" i="6"/>
  <c r="G65" i="6" s="1"/>
  <c r="F65" i="6"/>
  <c r="E89" i="6"/>
  <c r="G89" i="6" s="1"/>
  <c r="F89" i="6"/>
  <c r="E51" i="6"/>
  <c r="G51" i="6" s="1"/>
  <c r="F51" i="6"/>
  <c r="H51" i="6" s="1"/>
  <c r="E81" i="6"/>
  <c r="G81" i="6" s="1"/>
  <c r="F81" i="6"/>
  <c r="H81" i="6" s="1"/>
  <c r="E35" i="6"/>
  <c r="G35" i="6" s="1"/>
  <c r="F35" i="6"/>
  <c r="H35" i="6" s="1"/>
  <c r="F461" i="6"/>
  <c r="E461" i="6"/>
  <c r="G461" i="6" s="1"/>
  <c r="E87" i="6"/>
  <c r="G87" i="6" s="1"/>
  <c r="F87" i="6"/>
  <c r="H87" i="6" s="1"/>
  <c r="E63" i="6"/>
  <c r="G63" i="6" s="1"/>
  <c r="F63" i="6"/>
  <c r="E57" i="6"/>
  <c r="G57" i="6" s="1"/>
  <c r="F57" i="6"/>
  <c r="E5" i="6"/>
  <c r="G5" i="6" s="1"/>
  <c r="F5" i="6"/>
  <c r="H5" i="6" s="1"/>
  <c r="D106" i="6"/>
  <c r="F106" i="6" s="1"/>
  <c r="E106" i="6"/>
  <c r="G106" i="6" s="1"/>
  <c r="E69" i="6"/>
  <c r="G69" i="6" s="1"/>
  <c r="F69" i="6"/>
  <c r="E43" i="6"/>
  <c r="G43" i="6" s="1"/>
  <c r="F43" i="6"/>
  <c r="H43" i="6" s="1"/>
  <c r="E444" i="6"/>
  <c r="G444" i="6" s="1"/>
  <c r="H444" i="6" s="1"/>
  <c r="H186" i="6"/>
  <c r="E167" i="6"/>
  <c r="G167" i="6" s="1"/>
  <c r="H167" i="6" s="1"/>
  <c r="E135" i="6"/>
  <c r="G135" i="6" s="1"/>
  <c r="D46" i="6"/>
  <c r="F46" i="6" s="1"/>
  <c r="F13" i="6"/>
  <c r="H13" i="6" s="1"/>
  <c r="D554" i="5"/>
  <c r="F554" i="5" s="1"/>
  <c r="E541" i="5"/>
  <c r="G541" i="5" s="1"/>
  <c r="F541" i="5"/>
  <c r="E537" i="5"/>
  <c r="G537" i="5" s="1"/>
  <c r="F537" i="5"/>
  <c r="E530" i="5"/>
  <c r="G530" i="5" s="1"/>
  <c r="H530" i="5" s="1"/>
  <c r="E522" i="5"/>
  <c r="G522" i="5" s="1"/>
  <c r="H522" i="5" s="1"/>
  <c r="E28" i="6"/>
  <c r="G28" i="6" s="1"/>
  <c r="D28" i="6"/>
  <c r="F28" i="6" s="1"/>
  <c r="E17" i="6"/>
  <c r="G17" i="6" s="1"/>
  <c r="F17" i="6"/>
  <c r="H17" i="6" s="1"/>
  <c r="H298" i="6"/>
  <c r="H286" i="6"/>
  <c r="E217" i="6"/>
  <c r="G217" i="6" s="1"/>
  <c r="H217" i="6" s="1"/>
  <c r="E199" i="6"/>
  <c r="G199" i="6" s="1"/>
  <c r="H199" i="6" s="1"/>
  <c r="E163" i="6"/>
  <c r="G163" i="6" s="1"/>
  <c r="H163" i="6" s="1"/>
  <c r="H160" i="6"/>
  <c r="E119" i="6"/>
  <c r="G119" i="6" s="1"/>
  <c r="H119" i="6" s="1"/>
  <c r="E27" i="6"/>
  <c r="G27" i="6" s="1"/>
  <c r="F27" i="6"/>
  <c r="D24" i="6"/>
  <c r="F24" i="6" s="1"/>
  <c r="D10" i="6"/>
  <c r="F10" i="6" s="1"/>
  <c r="E438" i="6"/>
  <c r="G438" i="6" s="1"/>
  <c r="H438" i="6" s="1"/>
  <c r="H314" i="6"/>
  <c r="H312" i="6"/>
  <c r="H300" i="6"/>
  <c r="E211" i="6"/>
  <c r="G211" i="6" s="1"/>
  <c r="E195" i="6"/>
  <c r="G195" i="6" s="1"/>
  <c r="H195" i="6" s="1"/>
  <c r="H192" i="6"/>
  <c r="D95" i="6"/>
  <c r="F95" i="6" s="1"/>
  <c r="E45" i="6"/>
  <c r="G45" i="6" s="1"/>
  <c r="F45" i="6"/>
  <c r="H45" i="6" s="1"/>
  <c r="D42" i="6"/>
  <c r="F42" i="6" s="1"/>
  <c r="D38" i="6"/>
  <c r="F38" i="6" s="1"/>
  <c r="E19" i="6"/>
  <c r="G19" i="6" s="1"/>
  <c r="F19" i="6"/>
  <c r="D36" i="6"/>
  <c r="F36" i="6" s="1"/>
  <c r="E324" i="6"/>
  <c r="G324" i="6" s="1"/>
  <c r="H324" i="6" s="1"/>
  <c r="E320" i="6"/>
  <c r="G320" i="6" s="1"/>
  <c r="H320" i="6" s="1"/>
  <c r="E318" i="6"/>
  <c r="G318" i="6" s="1"/>
  <c r="H318" i="6" s="1"/>
  <c r="H316" i="6"/>
  <c r="E306" i="6"/>
  <c r="G306" i="6" s="1"/>
  <c r="H306" i="6" s="1"/>
  <c r="E161" i="6"/>
  <c r="G161" i="6" s="1"/>
  <c r="E53" i="6"/>
  <c r="G53" i="6" s="1"/>
  <c r="F53" i="6"/>
  <c r="E37" i="6"/>
  <c r="G37" i="6" s="1"/>
  <c r="F37" i="6"/>
  <c r="H37" i="6" s="1"/>
  <c r="E26" i="6"/>
  <c r="G26" i="6" s="1"/>
  <c r="H26" i="6" s="1"/>
  <c r="E6" i="6"/>
  <c r="G6" i="6" s="1"/>
  <c r="D6" i="6"/>
  <c r="F6" i="6" s="1"/>
  <c r="D546" i="5"/>
  <c r="F546" i="5" s="1"/>
  <c r="E539" i="5"/>
  <c r="G539" i="5" s="1"/>
  <c r="F539" i="5"/>
  <c r="H539" i="5" s="1"/>
  <c r="D520" i="5"/>
  <c r="F520" i="5" s="1"/>
  <c r="E469" i="6"/>
  <c r="G469" i="6" s="1"/>
  <c r="D469" i="6"/>
  <c r="F469" i="6" s="1"/>
  <c r="E451" i="6"/>
  <c r="G451" i="6" s="1"/>
  <c r="H451" i="6" s="1"/>
  <c r="D447" i="6"/>
  <c r="F447" i="6" s="1"/>
  <c r="E422" i="6"/>
  <c r="G422" i="6" s="1"/>
  <c r="E418" i="6"/>
  <c r="G418" i="6" s="1"/>
  <c r="E414" i="6"/>
  <c r="G414" i="6" s="1"/>
  <c r="E410" i="6"/>
  <c r="G410" i="6" s="1"/>
  <c r="E406" i="6"/>
  <c r="G406" i="6" s="1"/>
  <c r="E402" i="6"/>
  <c r="G402" i="6" s="1"/>
  <c r="E398" i="6"/>
  <c r="G398" i="6" s="1"/>
  <c r="E394" i="6"/>
  <c r="G394" i="6" s="1"/>
  <c r="E390" i="6"/>
  <c r="G390" i="6" s="1"/>
  <c r="E386" i="6"/>
  <c r="G386" i="6" s="1"/>
  <c r="E382" i="6"/>
  <c r="G382" i="6" s="1"/>
  <c r="E378" i="6"/>
  <c r="G378" i="6" s="1"/>
  <c r="E374" i="6"/>
  <c r="G374" i="6" s="1"/>
  <c r="E370" i="6"/>
  <c r="G370" i="6" s="1"/>
  <c r="E366" i="6"/>
  <c r="G366" i="6" s="1"/>
  <c r="E362" i="6"/>
  <c r="G362" i="6" s="1"/>
  <c r="E358" i="6"/>
  <c r="G358" i="6" s="1"/>
  <c r="E354" i="6"/>
  <c r="G354" i="6" s="1"/>
  <c r="E350" i="6"/>
  <c r="G350" i="6" s="1"/>
  <c r="E346" i="6"/>
  <c r="G346" i="6" s="1"/>
  <c r="E342" i="6"/>
  <c r="G342" i="6" s="1"/>
  <c r="E338" i="6"/>
  <c r="G338" i="6" s="1"/>
  <c r="E334" i="6"/>
  <c r="G334" i="6" s="1"/>
  <c r="E330" i="6"/>
  <c r="G330" i="6" s="1"/>
  <c r="E326" i="6"/>
  <c r="G326" i="6" s="1"/>
  <c r="E213" i="6"/>
  <c r="G213" i="6" s="1"/>
  <c r="H213" i="6" s="1"/>
  <c r="E184" i="6"/>
  <c r="G184" i="6" s="1"/>
  <c r="E177" i="6"/>
  <c r="G177" i="6" s="1"/>
  <c r="E168" i="6"/>
  <c r="G168" i="6" s="1"/>
  <c r="E164" i="6"/>
  <c r="G164" i="6" s="1"/>
  <c r="E151" i="6"/>
  <c r="G151" i="6" s="1"/>
  <c r="E136" i="6"/>
  <c r="G136" i="6" s="1"/>
  <c r="H136" i="6" s="1"/>
  <c r="D102" i="6"/>
  <c r="F102" i="6" s="1"/>
  <c r="E102" i="6"/>
  <c r="G102" i="6" s="1"/>
  <c r="E98" i="6"/>
  <c r="G98" i="6" s="1"/>
  <c r="E94" i="6"/>
  <c r="G94" i="6" s="1"/>
  <c r="F83" i="6"/>
  <c r="H83" i="6" s="1"/>
  <c r="F77" i="6"/>
  <c r="H77" i="6" s="1"/>
  <c r="F75" i="6"/>
  <c r="H75" i="6" s="1"/>
  <c r="F73" i="6"/>
  <c r="H73" i="6" s="1"/>
  <c r="F67" i="6"/>
  <c r="H67" i="6" s="1"/>
  <c r="F61" i="6"/>
  <c r="H61" i="6" s="1"/>
  <c r="F49" i="6"/>
  <c r="H49" i="6" s="1"/>
  <c r="F47" i="6"/>
  <c r="H47" i="6" s="1"/>
  <c r="E44" i="6"/>
  <c r="G44" i="6" s="1"/>
  <c r="H44" i="6" s="1"/>
  <c r="F33" i="6"/>
  <c r="H33" i="6" s="1"/>
  <c r="E25" i="6"/>
  <c r="G25" i="6" s="1"/>
  <c r="F25" i="6"/>
  <c r="H25" i="6" s="1"/>
  <c r="D8" i="6"/>
  <c r="F8" i="6" s="1"/>
  <c r="E549" i="5"/>
  <c r="G549" i="5" s="1"/>
  <c r="F549" i="5"/>
  <c r="D538" i="5"/>
  <c r="F538" i="5" s="1"/>
  <c r="E123" i="5"/>
  <c r="G123" i="5" s="1"/>
  <c r="F123" i="5"/>
  <c r="D115" i="7"/>
  <c r="F115" i="7" s="1"/>
  <c r="E42" i="7"/>
  <c r="G42" i="7" s="1"/>
  <c r="F42" i="7"/>
  <c r="E36" i="7"/>
  <c r="G36" i="7" s="1"/>
  <c r="F36" i="7"/>
  <c r="H36" i="7" s="1"/>
  <c r="E30" i="7"/>
  <c r="G30" i="7" s="1"/>
  <c r="F30" i="7"/>
  <c r="E24" i="7"/>
  <c r="G24" i="7" s="1"/>
  <c r="F24" i="7"/>
  <c r="E18" i="7"/>
  <c r="G18" i="7" s="1"/>
  <c r="F18" i="7"/>
  <c r="H18" i="7" s="1"/>
  <c r="E12" i="7"/>
  <c r="G12" i="7" s="1"/>
  <c r="F12" i="7"/>
  <c r="D146" i="5"/>
  <c r="F146" i="5" s="1"/>
  <c r="E142" i="5"/>
  <c r="G142" i="5" s="1"/>
  <c r="H142" i="5" s="1"/>
  <c r="E131" i="7"/>
  <c r="G131" i="7" s="1"/>
  <c r="F131" i="7"/>
  <c r="D126" i="7"/>
  <c r="F126" i="7" s="1"/>
  <c r="H110" i="6"/>
  <c r="E40" i="6"/>
  <c r="G40" i="6" s="1"/>
  <c r="H40" i="6" s="1"/>
  <c r="E22" i="6"/>
  <c r="G22" i="6" s="1"/>
  <c r="H22" i="6" s="1"/>
  <c r="F9" i="6"/>
  <c r="H9" i="6" s="1"/>
  <c r="F7" i="6"/>
  <c r="H7" i="6" s="1"/>
  <c r="E548" i="5"/>
  <c r="G548" i="5" s="1"/>
  <c r="H548" i="5" s="1"/>
  <c r="D263" i="5"/>
  <c r="F263" i="5" s="1"/>
  <c r="E186" i="5"/>
  <c r="G186" i="5" s="1"/>
  <c r="D62" i="5"/>
  <c r="F62" i="5" s="1"/>
  <c r="D46" i="5"/>
  <c r="F46" i="5" s="1"/>
  <c r="E46" i="5"/>
  <c r="G46" i="5" s="1"/>
  <c r="D34" i="5"/>
  <c r="F34" i="5" s="1"/>
  <c r="E145" i="7"/>
  <c r="G145" i="7" s="1"/>
  <c r="F145" i="7"/>
  <c r="H145" i="7" s="1"/>
  <c r="E141" i="7"/>
  <c r="G141" i="7" s="1"/>
  <c r="F141" i="7"/>
  <c r="H141" i="7" s="1"/>
  <c r="E20" i="6"/>
  <c r="G20" i="6" s="1"/>
  <c r="H20" i="6" s="1"/>
  <c r="D18" i="6"/>
  <c r="F18" i="6" s="1"/>
  <c r="D542" i="5"/>
  <c r="F542" i="5" s="1"/>
  <c r="E532" i="5"/>
  <c r="G532" i="5" s="1"/>
  <c r="H532" i="5" s="1"/>
  <c r="E524" i="5"/>
  <c r="G524" i="5" s="1"/>
  <c r="H524" i="5" s="1"/>
  <c r="D194" i="5"/>
  <c r="F194" i="5" s="1"/>
  <c r="E190" i="5"/>
  <c r="G190" i="5" s="1"/>
  <c r="H190" i="5" s="1"/>
  <c r="D125" i="5"/>
  <c r="F125" i="5" s="1"/>
  <c r="D76" i="5"/>
  <c r="F76" i="5" s="1"/>
  <c r="E167" i="7"/>
  <c r="G167" i="7" s="1"/>
  <c r="F167" i="7"/>
  <c r="H167" i="7" s="1"/>
  <c r="E34" i="6"/>
  <c r="G34" i="6" s="1"/>
  <c r="H34" i="6" s="1"/>
  <c r="E16" i="6"/>
  <c r="G16" i="6" s="1"/>
  <c r="H16" i="6" s="1"/>
  <c r="E5" i="5"/>
  <c r="G5" i="5" s="1"/>
  <c r="H5" i="5" s="1"/>
  <c r="E550" i="5"/>
  <c r="G550" i="5" s="1"/>
  <c r="H550" i="5" s="1"/>
  <c r="E534" i="5"/>
  <c r="G534" i="5" s="1"/>
  <c r="E268" i="5"/>
  <c r="G268" i="5" s="1"/>
  <c r="H268" i="5" s="1"/>
  <c r="E254" i="5"/>
  <c r="G254" i="5" s="1"/>
  <c r="E162" i="5"/>
  <c r="G162" i="5" s="1"/>
  <c r="E181" i="7"/>
  <c r="G181" i="7" s="1"/>
  <c r="F181" i="7"/>
  <c r="E177" i="7"/>
  <c r="G177" i="7" s="1"/>
  <c r="F177" i="7"/>
  <c r="H177" i="7" s="1"/>
  <c r="D48" i="6"/>
  <c r="F48" i="6" s="1"/>
  <c r="E32" i="6"/>
  <c r="G32" i="6" s="1"/>
  <c r="H32" i="6" s="1"/>
  <c r="D30" i="6"/>
  <c r="F30" i="6" s="1"/>
  <c r="E14" i="6"/>
  <c r="G14" i="6" s="1"/>
  <c r="H14" i="6" s="1"/>
  <c r="D12" i="6"/>
  <c r="F12" i="6" s="1"/>
  <c r="E544" i="5"/>
  <c r="G544" i="5" s="1"/>
  <c r="E536" i="5"/>
  <c r="G536" i="5" s="1"/>
  <c r="D528" i="5"/>
  <c r="F528" i="5" s="1"/>
  <c r="D272" i="5"/>
  <c r="F272" i="5" s="1"/>
  <c r="E261" i="5"/>
  <c r="G261" i="5" s="1"/>
  <c r="D170" i="5"/>
  <c r="F170" i="5" s="1"/>
  <c r="E166" i="5"/>
  <c r="G166" i="5" s="1"/>
  <c r="H166" i="5" s="1"/>
  <c r="E158" i="5"/>
  <c r="G158" i="5" s="1"/>
  <c r="H158" i="5" s="1"/>
  <c r="E119" i="5"/>
  <c r="G119" i="5" s="1"/>
  <c r="F119" i="5"/>
  <c r="E8" i="5"/>
  <c r="G8" i="5" s="1"/>
  <c r="F8" i="5"/>
  <c r="E173" i="7"/>
  <c r="G173" i="7" s="1"/>
  <c r="F173" i="7"/>
  <c r="E137" i="7"/>
  <c r="G137" i="7" s="1"/>
  <c r="F137" i="7"/>
  <c r="H137" i="7" s="1"/>
  <c r="D118" i="7"/>
  <c r="F118" i="7" s="1"/>
  <c r="E118" i="7"/>
  <c r="G118" i="7" s="1"/>
  <c r="H17" i="7"/>
  <c r="H75" i="5"/>
  <c r="E68" i="5"/>
  <c r="G68" i="5" s="1"/>
  <c r="H68" i="5" s="1"/>
  <c r="E63" i="5"/>
  <c r="G63" i="5" s="1"/>
  <c r="E55" i="5"/>
  <c r="G55" i="5" s="1"/>
  <c r="E42" i="5"/>
  <c r="G42" i="5" s="1"/>
  <c r="E39" i="5"/>
  <c r="G39" i="5" s="1"/>
  <c r="E29" i="5"/>
  <c r="G29" i="5" s="1"/>
  <c r="H29" i="5" s="1"/>
  <c r="E26" i="5"/>
  <c r="G26" i="5" s="1"/>
  <c r="H26" i="5" s="1"/>
  <c r="E23" i="5"/>
  <c r="G23" i="5" s="1"/>
  <c r="E18" i="5"/>
  <c r="G18" i="5" s="1"/>
  <c r="H18" i="5" s="1"/>
  <c r="E10" i="5"/>
  <c r="G10" i="5" s="1"/>
  <c r="H10" i="5" s="1"/>
  <c r="E243" i="7"/>
  <c r="G243" i="7" s="1"/>
  <c r="F243" i="7"/>
  <c r="E239" i="7"/>
  <c r="G239" i="7" s="1"/>
  <c r="F239" i="7"/>
  <c r="H239" i="7" s="1"/>
  <c r="E235" i="7"/>
  <c r="G235" i="7" s="1"/>
  <c r="F235" i="7"/>
  <c r="H235" i="7" s="1"/>
  <c r="E231" i="7"/>
  <c r="G231" i="7" s="1"/>
  <c r="F231" i="7"/>
  <c r="E227" i="7"/>
  <c r="G227" i="7" s="1"/>
  <c r="F227" i="7"/>
  <c r="E223" i="7"/>
  <c r="G223" i="7" s="1"/>
  <c r="F223" i="7"/>
  <c r="H223" i="7" s="1"/>
  <c r="E219" i="7"/>
  <c r="G219" i="7" s="1"/>
  <c r="F219" i="7"/>
  <c r="E215" i="7"/>
  <c r="G215" i="7" s="1"/>
  <c r="F215" i="7"/>
  <c r="H215" i="7" s="1"/>
  <c r="E211" i="7"/>
  <c r="G211" i="7" s="1"/>
  <c r="F211" i="7"/>
  <c r="H211" i="7" s="1"/>
  <c r="E207" i="7"/>
  <c r="G207" i="7" s="1"/>
  <c r="F207" i="7"/>
  <c r="E203" i="7"/>
  <c r="G203" i="7" s="1"/>
  <c r="F203" i="7"/>
  <c r="H203" i="7" s="1"/>
  <c r="E199" i="7"/>
  <c r="G199" i="7" s="1"/>
  <c r="F199" i="7"/>
  <c r="H199" i="7" s="1"/>
  <c r="E195" i="7"/>
  <c r="G195" i="7" s="1"/>
  <c r="F195" i="7"/>
  <c r="E191" i="7"/>
  <c r="G191" i="7" s="1"/>
  <c r="F191" i="7"/>
  <c r="H191" i="7" s="1"/>
  <c r="F183" i="7"/>
  <c r="H183" i="7" s="1"/>
  <c r="E169" i="7"/>
  <c r="G169" i="7" s="1"/>
  <c r="F169" i="7"/>
  <c r="E165" i="7"/>
  <c r="G165" i="7" s="1"/>
  <c r="F165" i="7"/>
  <c r="H165" i="7" s="1"/>
  <c r="E155" i="7"/>
  <c r="G155" i="7" s="1"/>
  <c r="F155" i="7"/>
  <c r="H155" i="7" s="1"/>
  <c r="F147" i="7"/>
  <c r="H147" i="7" s="1"/>
  <c r="E133" i="7"/>
  <c r="G133" i="7" s="1"/>
  <c r="F133" i="7"/>
  <c r="D103" i="7"/>
  <c r="F103" i="7" s="1"/>
  <c r="E103" i="7"/>
  <c r="G103" i="7" s="1"/>
  <c r="E40" i="7"/>
  <c r="G40" i="7" s="1"/>
  <c r="F40" i="7"/>
  <c r="H40" i="7" s="1"/>
  <c r="E34" i="7"/>
  <c r="G34" i="7" s="1"/>
  <c r="F34" i="7"/>
  <c r="E28" i="7"/>
  <c r="G28" i="7" s="1"/>
  <c r="F28" i="7"/>
  <c r="H28" i="7" s="1"/>
  <c r="E22" i="7"/>
  <c r="G22" i="7" s="1"/>
  <c r="F22" i="7"/>
  <c r="H22" i="7" s="1"/>
  <c r="E16" i="7"/>
  <c r="G16" i="7" s="1"/>
  <c r="F16" i="7"/>
  <c r="E10" i="7"/>
  <c r="G10" i="7" s="1"/>
  <c r="F10" i="7"/>
  <c r="H10" i="7" s="1"/>
  <c r="E117" i="5"/>
  <c r="G117" i="5" s="1"/>
  <c r="H115" i="5"/>
  <c r="H206" i="7"/>
  <c r="E161" i="7"/>
  <c r="G161" i="7" s="1"/>
  <c r="F161" i="7"/>
  <c r="D107" i="7"/>
  <c r="F107" i="7" s="1"/>
  <c r="E552" i="5"/>
  <c r="G552" i="5" s="1"/>
  <c r="E540" i="5"/>
  <c r="G540" i="5" s="1"/>
  <c r="H540" i="5" s="1"/>
  <c r="E526" i="5"/>
  <c r="G526" i="5" s="1"/>
  <c r="H526" i="5" s="1"/>
  <c r="E67" i="5"/>
  <c r="G67" i="5" s="1"/>
  <c r="H67" i="5" s="1"/>
  <c r="E50" i="5"/>
  <c r="G50" i="5" s="1"/>
  <c r="E41" i="5"/>
  <c r="G41" i="5" s="1"/>
  <c r="H41" i="5" s="1"/>
  <c r="E25" i="5"/>
  <c r="G25" i="5" s="1"/>
  <c r="E189" i="7"/>
  <c r="G189" i="7" s="1"/>
  <c r="F189" i="7"/>
  <c r="H189" i="7" s="1"/>
  <c r="E179" i="7"/>
  <c r="G179" i="7" s="1"/>
  <c r="F179" i="7"/>
  <c r="F171" i="7"/>
  <c r="H171" i="7" s="1"/>
  <c r="E157" i="7"/>
  <c r="G157" i="7" s="1"/>
  <c r="F157" i="7"/>
  <c r="H157" i="7" s="1"/>
  <c r="E153" i="7"/>
  <c r="G153" i="7" s="1"/>
  <c r="F153" i="7"/>
  <c r="E143" i="7"/>
  <c r="G143" i="7" s="1"/>
  <c r="F143" i="7"/>
  <c r="F135" i="7"/>
  <c r="H135" i="7" s="1"/>
  <c r="D111" i="7"/>
  <c r="F111" i="7" s="1"/>
  <c r="E111" i="7"/>
  <c r="G111" i="7" s="1"/>
  <c r="H111" i="7" s="1"/>
  <c r="E76" i="7"/>
  <c r="G76" i="7" s="1"/>
  <c r="F76" i="7"/>
  <c r="E72" i="7"/>
  <c r="G72" i="7" s="1"/>
  <c r="F72" i="7"/>
  <c r="H72" i="7" s="1"/>
  <c r="E68" i="7"/>
  <c r="G68" i="7" s="1"/>
  <c r="F68" i="7"/>
  <c r="H68" i="7" s="1"/>
  <c r="E64" i="7"/>
  <c r="G64" i="7" s="1"/>
  <c r="F64" i="7"/>
  <c r="E56" i="7"/>
  <c r="G56" i="7" s="1"/>
  <c r="F56" i="7"/>
  <c r="H56" i="7" s="1"/>
  <c r="E52" i="7"/>
  <c r="G52" i="7" s="1"/>
  <c r="F52" i="7"/>
  <c r="H52" i="7" s="1"/>
  <c r="E48" i="7"/>
  <c r="G48" i="7" s="1"/>
  <c r="F48" i="7"/>
  <c r="E44" i="7"/>
  <c r="G44" i="7" s="1"/>
  <c r="F44" i="7"/>
  <c r="H44" i="7" s="1"/>
  <c r="E38" i="7"/>
  <c r="G38" i="7" s="1"/>
  <c r="F38" i="7"/>
  <c r="H38" i="7" s="1"/>
  <c r="E32" i="7"/>
  <c r="G32" i="7" s="1"/>
  <c r="F32" i="7"/>
  <c r="E26" i="7"/>
  <c r="G26" i="7" s="1"/>
  <c r="F26" i="7"/>
  <c r="H26" i="7" s="1"/>
  <c r="E20" i="7"/>
  <c r="G20" i="7" s="1"/>
  <c r="F20" i="7"/>
  <c r="H20" i="7" s="1"/>
  <c r="E14" i="7"/>
  <c r="G14" i="7" s="1"/>
  <c r="F14" i="7"/>
  <c r="E8" i="7"/>
  <c r="G8" i="7" s="1"/>
  <c r="F8" i="7"/>
  <c r="H8" i="7" s="1"/>
  <c r="H25" i="5"/>
  <c r="E241" i="7"/>
  <c r="G241" i="7" s="1"/>
  <c r="F241" i="7"/>
  <c r="E237" i="7"/>
  <c r="G237" i="7" s="1"/>
  <c r="F237" i="7"/>
  <c r="E233" i="7"/>
  <c r="G233" i="7" s="1"/>
  <c r="F233" i="7"/>
  <c r="E229" i="7"/>
  <c r="G229" i="7" s="1"/>
  <c r="F229" i="7"/>
  <c r="E225" i="7"/>
  <c r="G225" i="7" s="1"/>
  <c r="F225" i="7"/>
  <c r="E221" i="7"/>
  <c r="G221" i="7" s="1"/>
  <c r="F221" i="7"/>
  <c r="E217" i="7"/>
  <c r="G217" i="7" s="1"/>
  <c r="F217" i="7"/>
  <c r="E213" i="7"/>
  <c r="G213" i="7" s="1"/>
  <c r="F213" i="7"/>
  <c r="E209" i="7"/>
  <c r="G209" i="7" s="1"/>
  <c r="F209" i="7"/>
  <c r="E205" i="7"/>
  <c r="G205" i="7" s="1"/>
  <c r="F205" i="7"/>
  <c r="E201" i="7"/>
  <c r="G201" i="7" s="1"/>
  <c r="F201" i="7"/>
  <c r="E197" i="7"/>
  <c r="G197" i="7" s="1"/>
  <c r="F197" i="7"/>
  <c r="E193" i="7"/>
  <c r="G193" i="7" s="1"/>
  <c r="F193" i="7"/>
  <c r="E185" i="7"/>
  <c r="G185" i="7" s="1"/>
  <c r="F185" i="7"/>
  <c r="E149" i="7"/>
  <c r="G149" i="7" s="1"/>
  <c r="F149" i="7"/>
  <c r="D127" i="7"/>
  <c r="F127" i="7" s="1"/>
  <c r="F70" i="7"/>
  <c r="H70" i="7" s="1"/>
  <c r="F54" i="7"/>
  <c r="H54" i="7" s="1"/>
  <c r="E41" i="7"/>
  <c r="G41" i="7" s="1"/>
  <c r="H41" i="7" s="1"/>
  <c r="E35" i="7"/>
  <c r="G35" i="7" s="1"/>
  <c r="H35" i="7" s="1"/>
  <c r="E29" i="7"/>
  <c r="G29" i="7" s="1"/>
  <c r="H29" i="7" s="1"/>
  <c r="E23" i="7"/>
  <c r="G23" i="7" s="1"/>
  <c r="H23" i="7" s="1"/>
  <c r="E17" i="7"/>
  <c r="G17" i="7" s="1"/>
  <c r="E11" i="7"/>
  <c r="G11" i="7" s="1"/>
  <c r="H11" i="7" s="1"/>
  <c r="F78" i="7"/>
  <c r="H78" i="7" s="1"/>
  <c r="F66" i="7"/>
  <c r="H66" i="7" s="1"/>
  <c r="F50" i="7"/>
  <c r="H50" i="7" s="1"/>
  <c r="E244" i="7"/>
  <c r="G244" i="7" s="1"/>
  <c r="H244" i="7" s="1"/>
  <c r="E242" i="7"/>
  <c r="G242" i="7" s="1"/>
  <c r="H242" i="7" s="1"/>
  <c r="E240" i="7"/>
  <c r="G240" i="7" s="1"/>
  <c r="H240" i="7" s="1"/>
  <c r="E238" i="7"/>
  <c r="G238" i="7" s="1"/>
  <c r="H238" i="7" s="1"/>
  <c r="E236" i="7"/>
  <c r="G236" i="7" s="1"/>
  <c r="H236" i="7" s="1"/>
  <c r="E234" i="7"/>
  <c r="G234" i="7" s="1"/>
  <c r="H234" i="7" s="1"/>
  <c r="E232" i="7"/>
  <c r="G232" i="7" s="1"/>
  <c r="H232" i="7" s="1"/>
  <c r="E230" i="7"/>
  <c r="G230" i="7" s="1"/>
  <c r="H230" i="7" s="1"/>
  <c r="E228" i="7"/>
  <c r="G228" i="7" s="1"/>
  <c r="H228" i="7" s="1"/>
  <c r="E226" i="7"/>
  <c r="G226" i="7" s="1"/>
  <c r="H226" i="7" s="1"/>
  <c r="E224" i="7"/>
  <c r="G224" i="7" s="1"/>
  <c r="H224" i="7" s="1"/>
  <c r="E222" i="7"/>
  <c r="G222" i="7" s="1"/>
  <c r="H222" i="7" s="1"/>
  <c r="E220" i="7"/>
  <c r="G220" i="7" s="1"/>
  <c r="H220" i="7" s="1"/>
  <c r="E218" i="7"/>
  <c r="G218" i="7" s="1"/>
  <c r="H218" i="7" s="1"/>
  <c r="E216" i="7"/>
  <c r="G216" i="7" s="1"/>
  <c r="H216" i="7" s="1"/>
  <c r="E214" i="7"/>
  <c r="G214" i="7" s="1"/>
  <c r="H214" i="7" s="1"/>
  <c r="E212" i="7"/>
  <c r="G212" i="7" s="1"/>
  <c r="H212" i="7" s="1"/>
  <c r="E210" i="7"/>
  <c r="G210" i="7" s="1"/>
  <c r="H210" i="7" s="1"/>
  <c r="E208" i="7"/>
  <c r="G208" i="7" s="1"/>
  <c r="H208" i="7" s="1"/>
  <c r="E206" i="7"/>
  <c r="G206" i="7" s="1"/>
  <c r="E204" i="7"/>
  <c r="G204" i="7" s="1"/>
  <c r="H204" i="7" s="1"/>
  <c r="E202" i="7"/>
  <c r="G202" i="7" s="1"/>
  <c r="H202" i="7" s="1"/>
  <c r="E200" i="7"/>
  <c r="G200" i="7" s="1"/>
  <c r="H200" i="7" s="1"/>
  <c r="E198" i="7"/>
  <c r="G198" i="7" s="1"/>
  <c r="H198" i="7" s="1"/>
  <c r="E196" i="7"/>
  <c r="G196" i="7" s="1"/>
  <c r="H196" i="7" s="1"/>
  <c r="E194" i="7"/>
  <c r="G194" i="7" s="1"/>
  <c r="H194" i="7" s="1"/>
  <c r="E192" i="7"/>
  <c r="G192" i="7" s="1"/>
  <c r="H192" i="7" s="1"/>
  <c r="E39" i="7"/>
  <c r="G39" i="7" s="1"/>
  <c r="H39" i="7" s="1"/>
  <c r="E33" i="7"/>
  <c r="G33" i="7" s="1"/>
  <c r="H33" i="7" s="1"/>
  <c r="E27" i="7"/>
  <c r="G27" i="7" s="1"/>
  <c r="H27" i="7" s="1"/>
  <c r="E21" i="7"/>
  <c r="G21" i="7" s="1"/>
  <c r="H21" i="7" s="1"/>
  <c r="E15" i="7"/>
  <c r="G15" i="7" s="1"/>
  <c r="H15" i="7" s="1"/>
  <c r="E9" i="7"/>
  <c r="G9" i="7" s="1"/>
  <c r="H9" i="7" s="1"/>
  <c r="F74" i="7"/>
  <c r="H74" i="7" s="1"/>
  <c r="F58" i="7"/>
  <c r="H58" i="7" s="1"/>
  <c r="F46" i="7"/>
  <c r="H46" i="7" s="1"/>
  <c r="E43" i="7"/>
  <c r="G43" i="7" s="1"/>
  <c r="H43" i="7" s="1"/>
  <c r="E37" i="7"/>
  <c r="G37" i="7" s="1"/>
  <c r="H37" i="7" s="1"/>
  <c r="E31" i="7"/>
  <c r="G31" i="7" s="1"/>
  <c r="H31" i="7" s="1"/>
  <c r="E25" i="7"/>
  <c r="G25" i="7" s="1"/>
  <c r="H25" i="7" s="1"/>
  <c r="E19" i="7"/>
  <c r="G19" i="7" s="1"/>
  <c r="H19" i="7" s="1"/>
  <c r="E13" i="7"/>
  <c r="G13" i="7" s="1"/>
  <c r="H13" i="7" s="1"/>
  <c r="E7" i="7"/>
  <c r="G7" i="7" s="1"/>
  <c r="H7" i="7" s="1"/>
  <c r="H160" i="7"/>
  <c r="D130" i="7"/>
  <c r="F130" i="7" s="1"/>
  <c r="D114" i="7"/>
  <c r="F114" i="7" s="1"/>
  <c r="D98" i="7"/>
  <c r="F98" i="7" s="1"/>
  <c r="E98" i="7"/>
  <c r="G98" i="7" s="1"/>
  <c r="E190" i="7"/>
  <c r="G190" i="7" s="1"/>
  <c r="H190" i="7" s="1"/>
  <c r="E186" i="7"/>
  <c r="G186" i="7" s="1"/>
  <c r="H186" i="7" s="1"/>
  <c r="E182" i="7"/>
  <c r="G182" i="7" s="1"/>
  <c r="H182" i="7" s="1"/>
  <c r="E178" i="7"/>
  <c r="G178" i="7" s="1"/>
  <c r="H178" i="7" s="1"/>
  <c r="E174" i="7"/>
  <c r="G174" i="7" s="1"/>
  <c r="H174" i="7" s="1"/>
  <c r="E170" i="7"/>
  <c r="G170" i="7" s="1"/>
  <c r="H170" i="7" s="1"/>
  <c r="E166" i="7"/>
  <c r="G166" i="7" s="1"/>
  <c r="H166" i="7" s="1"/>
  <c r="E162" i="7"/>
  <c r="G162" i="7" s="1"/>
  <c r="H162" i="7" s="1"/>
  <c r="E158" i="7"/>
  <c r="G158" i="7" s="1"/>
  <c r="H158" i="7" s="1"/>
  <c r="E154" i="7"/>
  <c r="G154" i="7" s="1"/>
  <c r="H154" i="7" s="1"/>
  <c r="E150" i="7"/>
  <c r="G150" i="7" s="1"/>
  <c r="H150" i="7" s="1"/>
  <c r="E146" i="7"/>
  <c r="G146" i="7" s="1"/>
  <c r="H146" i="7" s="1"/>
  <c r="E142" i="7"/>
  <c r="G142" i="7" s="1"/>
  <c r="H142" i="7" s="1"/>
  <c r="E138" i="7"/>
  <c r="G138" i="7" s="1"/>
  <c r="H138" i="7" s="1"/>
  <c r="E134" i="7"/>
  <c r="G134" i="7" s="1"/>
  <c r="H134" i="7" s="1"/>
  <c r="D129" i="7"/>
  <c r="F129" i="7" s="1"/>
  <c r="E120" i="7"/>
  <c r="G120" i="7" s="1"/>
  <c r="H120" i="7" s="1"/>
  <c r="H118" i="7"/>
  <c r="D113" i="7"/>
  <c r="F113" i="7" s="1"/>
  <c r="E104" i="7"/>
  <c r="G104" i="7" s="1"/>
  <c r="H104" i="7" s="1"/>
  <c r="H102" i="7"/>
  <c r="D97" i="7"/>
  <c r="F97" i="7" s="1"/>
  <c r="D122" i="7"/>
  <c r="F122" i="7" s="1"/>
  <c r="E122" i="7"/>
  <c r="G122" i="7" s="1"/>
  <c r="H112" i="7"/>
  <c r="D106" i="7"/>
  <c r="F106" i="7" s="1"/>
  <c r="E188" i="7"/>
  <c r="G188" i="7" s="1"/>
  <c r="H188" i="7" s="1"/>
  <c r="E184" i="7"/>
  <c r="G184" i="7" s="1"/>
  <c r="H184" i="7" s="1"/>
  <c r="E180" i="7"/>
  <c r="G180" i="7" s="1"/>
  <c r="H180" i="7" s="1"/>
  <c r="E176" i="7"/>
  <c r="G176" i="7" s="1"/>
  <c r="H176" i="7" s="1"/>
  <c r="E172" i="7"/>
  <c r="G172" i="7" s="1"/>
  <c r="H172" i="7" s="1"/>
  <c r="E168" i="7"/>
  <c r="G168" i="7" s="1"/>
  <c r="H168" i="7" s="1"/>
  <c r="E164" i="7"/>
  <c r="G164" i="7" s="1"/>
  <c r="H164" i="7" s="1"/>
  <c r="E160" i="7"/>
  <c r="G160" i="7" s="1"/>
  <c r="E156" i="7"/>
  <c r="G156" i="7" s="1"/>
  <c r="H156" i="7" s="1"/>
  <c r="E152" i="7"/>
  <c r="G152" i="7" s="1"/>
  <c r="H152" i="7" s="1"/>
  <c r="E148" i="7"/>
  <c r="G148" i="7" s="1"/>
  <c r="H148" i="7" s="1"/>
  <c r="E144" i="7"/>
  <c r="G144" i="7" s="1"/>
  <c r="H144" i="7" s="1"/>
  <c r="E140" i="7"/>
  <c r="G140" i="7" s="1"/>
  <c r="H140" i="7" s="1"/>
  <c r="E136" i="7"/>
  <c r="G136" i="7" s="1"/>
  <c r="H136" i="7" s="1"/>
  <c r="E132" i="7"/>
  <c r="G132" i="7" s="1"/>
  <c r="H132" i="7" s="1"/>
  <c r="E128" i="7"/>
  <c r="G128" i="7" s="1"/>
  <c r="H128" i="7" s="1"/>
  <c r="D121" i="7"/>
  <c r="F121" i="7" s="1"/>
  <c r="H119" i="7"/>
  <c r="E112" i="7"/>
  <c r="G112" i="7" s="1"/>
  <c r="H110" i="7"/>
  <c r="D105" i="7"/>
  <c r="F105" i="7" s="1"/>
  <c r="H103" i="7"/>
  <c r="E96" i="7"/>
  <c r="G96" i="7" s="1"/>
  <c r="H96" i="7" s="1"/>
  <c r="H94" i="7"/>
  <c r="E125" i="7"/>
  <c r="G125" i="7" s="1"/>
  <c r="H125" i="7" s="1"/>
  <c r="E124" i="7"/>
  <c r="G124" i="7" s="1"/>
  <c r="H124" i="7" s="1"/>
  <c r="H123" i="7"/>
  <c r="E117" i="7"/>
  <c r="G117" i="7" s="1"/>
  <c r="H117" i="7" s="1"/>
  <c r="E116" i="7"/>
  <c r="G116" i="7" s="1"/>
  <c r="H116" i="7" s="1"/>
  <c r="E109" i="7"/>
  <c r="G109" i="7" s="1"/>
  <c r="H109" i="7" s="1"/>
  <c r="E108" i="7"/>
  <c r="G108" i="7" s="1"/>
  <c r="H108" i="7" s="1"/>
  <c r="E101" i="7"/>
  <c r="G101" i="7" s="1"/>
  <c r="H101" i="7" s="1"/>
  <c r="E100" i="7"/>
  <c r="G100" i="7" s="1"/>
  <c r="H100" i="7" s="1"/>
  <c r="H99" i="7"/>
  <c r="E93" i="7"/>
  <c r="G93" i="7" s="1"/>
  <c r="H93" i="7" s="1"/>
  <c r="E92" i="7"/>
  <c r="G92" i="7" s="1"/>
  <c r="H92" i="7" s="1"/>
  <c r="F90" i="7"/>
  <c r="H90" i="7" s="1"/>
  <c r="F88" i="7"/>
  <c r="H88" i="7" s="1"/>
  <c r="F86" i="7"/>
  <c r="H86" i="7" s="1"/>
  <c r="F84" i="7"/>
  <c r="H84" i="7" s="1"/>
  <c r="F82" i="7"/>
  <c r="H82" i="7" s="1"/>
  <c r="F80" i="7"/>
  <c r="H80" i="7" s="1"/>
  <c r="E91" i="7"/>
  <c r="G91" i="7" s="1"/>
  <c r="H91" i="7" s="1"/>
  <c r="E89" i="7"/>
  <c r="G89" i="7" s="1"/>
  <c r="H89" i="7" s="1"/>
  <c r="E87" i="7"/>
  <c r="G87" i="7" s="1"/>
  <c r="H87" i="7" s="1"/>
  <c r="E85" i="7"/>
  <c r="G85" i="7" s="1"/>
  <c r="H85" i="7" s="1"/>
  <c r="E83" i="7"/>
  <c r="G83" i="7" s="1"/>
  <c r="H83" i="7" s="1"/>
  <c r="E81" i="7"/>
  <c r="G81" i="7" s="1"/>
  <c r="H81" i="7" s="1"/>
  <c r="E79" i="7"/>
  <c r="G79" i="7" s="1"/>
  <c r="H79" i="7" s="1"/>
  <c r="E77" i="7"/>
  <c r="G77" i="7" s="1"/>
  <c r="H77" i="7" s="1"/>
  <c r="E75" i="7"/>
  <c r="G75" i="7" s="1"/>
  <c r="H75" i="7" s="1"/>
  <c r="E73" i="7"/>
  <c r="G73" i="7" s="1"/>
  <c r="H73" i="7" s="1"/>
  <c r="E71" i="7"/>
  <c r="G71" i="7" s="1"/>
  <c r="H71" i="7" s="1"/>
  <c r="E69" i="7"/>
  <c r="G69" i="7" s="1"/>
  <c r="H69" i="7" s="1"/>
  <c r="E67" i="7"/>
  <c r="G67" i="7" s="1"/>
  <c r="H67" i="7" s="1"/>
  <c r="E65" i="7"/>
  <c r="G65" i="7" s="1"/>
  <c r="H65" i="7" s="1"/>
  <c r="E63" i="7"/>
  <c r="G63" i="7" s="1"/>
  <c r="H63" i="7" s="1"/>
  <c r="E62" i="7"/>
  <c r="G62" i="7" s="1"/>
  <c r="H62" i="7" s="1"/>
  <c r="E61" i="7"/>
  <c r="G61" i="7" s="1"/>
  <c r="H61" i="7" s="1"/>
  <c r="E60" i="7"/>
  <c r="G60" i="7" s="1"/>
  <c r="H60" i="7" s="1"/>
  <c r="E59" i="7"/>
  <c r="G59" i="7" s="1"/>
  <c r="H59" i="7" s="1"/>
  <c r="E57" i="7"/>
  <c r="G57" i="7" s="1"/>
  <c r="H57" i="7" s="1"/>
  <c r="E55" i="7"/>
  <c r="G55" i="7" s="1"/>
  <c r="H55" i="7" s="1"/>
  <c r="E53" i="7"/>
  <c r="G53" i="7" s="1"/>
  <c r="H53" i="7" s="1"/>
  <c r="E51" i="7"/>
  <c r="G51" i="7" s="1"/>
  <c r="H51" i="7" s="1"/>
  <c r="E49" i="7"/>
  <c r="G49" i="7" s="1"/>
  <c r="H49" i="7" s="1"/>
  <c r="E47" i="7"/>
  <c r="G47" i="7" s="1"/>
  <c r="H47" i="7" s="1"/>
  <c r="E45" i="7"/>
  <c r="G45" i="7" s="1"/>
  <c r="H45" i="7" s="1"/>
  <c r="F6" i="7"/>
  <c r="E6" i="7"/>
  <c r="G6" i="7" s="1"/>
  <c r="E5" i="7"/>
  <c r="G5" i="7" s="1"/>
  <c r="F5" i="7"/>
  <c r="H534" i="5"/>
  <c r="H552" i="5"/>
  <c r="H547" i="5"/>
  <c r="H544" i="5"/>
  <c r="H536" i="5"/>
  <c r="F533" i="5"/>
  <c r="H533" i="5" s="1"/>
  <c r="F531" i="5"/>
  <c r="H531" i="5" s="1"/>
  <c r="F529" i="5"/>
  <c r="H529" i="5" s="1"/>
  <c r="F527" i="5"/>
  <c r="H527" i="5" s="1"/>
  <c r="F525" i="5"/>
  <c r="H525" i="5" s="1"/>
  <c r="F523" i="5"/>
  <c r="H523" i="5" s="1"/>
  <c r="F521" i="5"/>
  <c r="H521" i="5" s="1"/>
  <c r="F519" i="5"/>
  <c r="H519" i="5" s="1"/>
  <c r="F273" i="5"/>
  <c r="E273" i="5"/>
  <c r="G273" i="5" s="1"/>
  <c r="D258" i="5"/>
  <c r="F258" i="5" s="1"/>
  <c r="D114" i="5"/>
  <c r="F114" i="5" s="1"/>
  <c r="E107" i="5"/>
  <c r="G107" i="5" s="1"/>
  <c r="F107" i="5"/>
  <c r="E99" i="5"/>
  <c r="G99" i="5" s="1"/>
  <c r="F99" i="5"/>
  <c r="E91" i="5"/>
  <c r="G91" i="5" s="1"/>
  <c r="F91" i="5"/>
  <c r="E12" i="5"/>
  <c r="G12" i="5" s="1"/>
  <c r="F12" i="5"/>
  <c r="F518" i="5"/>
  <c r="H518" i="5" s="1"/>
  <c r="F516" i="5"/>
  <c r="H516" i="5" s="1"/>
  <c r="F514" i="5"/>
  <c r="H514" i="5" s="1"/>
  <c r="F512" i="5"/>
  <c r="H512" i="5" s="1"/>
  <c r="F510" i="5"/>
  <c r="H510" i="5" s="1"/>
  <c r="F508" i="5"/>
  <c r="H508" i="5" s="1"/>
  <c r="F506" i="5"/>
  <c r="H506" i="5" s="1"/>
  <c r="F504" i="5"/>
  <c r="H504" i="5" s="1"/>
  <c r="F502" i="5"/>
  <c r="H502" i="5" s="1"/>
  <c r="F500" i="5"/>
  <c r="H500" i="5" s="1"/>
  <c r="F498" i="5"/>
  <c r="H498" i="5" s="1"/>
  <c r="F496" i="5"/>
  <c r="H496" i="5" s="1"/>
  <c r="F494" i="5"/>
  <c r="H494" i="5" s="1"/>
  <c r="F492" i="5"/>
  <c r="H492" i="5" s="1"/>
  <c r="F490" i="5"/>
  <c r="H490" i="5" s="1"/>
  <c r="F488" i="5"/>
  <c r="H488" i="5" s="1"/>
  <c r="F486" i="5"/>
  <c r="H486" i="5" s="1"/>
  <c r="F484" i="5"/>
  <c r="H484" i="5" s="1"/>
  <c r="F482" i="5"/>
  <c r="H482" i="5" s="1"/>
  <c r="F480" i="5"/>
  <c r="H480" i="5" s="1"/>
  <c r="F478" i="5"/>
  <c r="H478" i="5" s="1"/>
  <c r="F476" i="5"/>
  <c r="H476" i="5" s="1"/>
  <c r="F474" i="5"/>
  <c r="H474" i="5" s="1"/>
  <c r="F472" i="5"/>
  <c r="H472" i="5" s="1"/>
  <c r="F470" i="5"/>
  <c r="H470" i="5" s="1"/>
  <c r="F468" i="5"/>
  <c r="H468" i="5" s="1"/>
  <c r="F466" i="5"/>
  <c r="H466" i="5" s="1"/>
  <c r="F464" i="5"/>
  <c r="H464" i="5" s="1"/>
  <c r="F462" i="5"/>
  <c r="H462" i="5" s="1"/>
  <c r="F460" i="5"/>
  <c r="H460" i="5" s="1"/>
  <c r="F458" i="5"/>
  <c r="H458" i="5" s="1"/>
  <c r="F456" i="5"/>
  <c r="H456" i="5" s="1"/>
  <c r="F454" i="5"/>
  <c r="H454" i="5" s="1"/>
  <c r="F452" i="5"/>
  <c r="H452" i="5" s="1"/>
  <c r="F450" i="5"/>
  <c r="H450" i="5" s="1"/>
  <c r="F448" i="5"/>
  <c r="H448" i="5" s="1"/>
  <c r="F446" i="5"/>
  <c r="H446" i="5" s="1"/>
  <c r="F444" i="5"/>
  <c r="H444" i="5" s="1"/>
  <c r="F442" i="5"/>
  <c r="H442" i="5" s="1"/>
  <c r="F440" i="5"/>
  <c r="H440" i="5" s="1"/>
  <c r="F438" i="5"/>
  <c r="H438" i="5" s="1"/>
  <c r="F436" i="5"/>
  <c r="H436" i="5" s="1"/>
  <c r="F434" i="5"/>
  <c r="H434" i="5" s="1"/>
  <c r="F432" i="5"/>
  <c r="H432" i="5" s="1"/>
  <c r="F430" i="5"/>
  <c r="H430" i="5" s="1"/>
  <c r="F428" i="5"/>
  <c r="H428" i="5" s="1"/>
  <c r="F426" i="5"/>
  <c r="H426" i="5" s="1"/>
  <c r="F424" i="5"/>
  <c r="H424" i="5" s="1"/>
  <c r="F422" i="5"/>
  <c r="H422" i="5" s="1"/>
  <c r="F420" i="5"/>
  <c r="H420" i="5" s="1"/>
  <c r="F418" i="5"/>
  <c r="H418" i="5" s="1"/>
  <c r="F416" i="5"/>
  <c r="H416" i="5" s="1"/>
  <c r="F414" i="5"/>
  <c r="H414" i="5" s="1"/>
  <c r="F412" i="5"/>
  <c r="H412" i="5" s="1"/>
  <c r="F410" i="5"/>
  <c r="H410" i="5" s="1"/>
  <c r="F408" i="5"/>
  <c r="H408" i="5" s="1"/>
  <c r="F406" i="5"/>
  <c r="H406" i="5" s="1"/>
  <c r="F404" i="5"/>
  <c r="H404" i="5" s="1"/>
  <c r="F402" i="5"/>
  <c r="H402" i="5" s="1"/>
  <c r="F400" i="5"/>
  <c r="H400" i="5" s="1"/>
  <c r="F398" i="5"/>
  <c r="H398" i="5" s="1"/>
  <c r="F396" i="5"/>
  <c r="H396" i="5" s="1"/>
  <c r="F394" i="5"/>
  <c r="H394" i="5" s="1"/>
  <c r="F392" i="5"/>
  <c r="H392" i="5" s="1"/>
  <c r="F390" i="5"/>
  <c r="H390" i="5" s="1"/>
  <c r="F388" i="5"/>
  <c r="H388" i="5" s="1"/>
  <c r="F386" i="5"/>
  <c r="H386" i="5" s="1"/>
  <c r="F384" i="5"/>
  <c r="H384" i="5" s="1"/>
  <c r="F382" i="5"/>
  <c r="H382" i="5" s="1"/>
  <c r="F380" i="5"/>
  <c r="H380" i="5" s="1"/>
  <c r="F378" i="5"/>
  <c r="H378" i="5" s="1"/>
  <c r="F376" i="5"/>
  <c r="H376" i="5" s="1"/>
  <c r="F374" i="5"/>
  <c r="H374" i="5" s="1"/>
  <c r="F372" i="5"/>
  <c r="H372" i="5" s="1"/>
  <c r="F370" i="5"/>
  <c r="H370" i="5" s="1"/>
  <c r="F368" i="5"/>
  <c r="H368" i="5" s="1"/>
  <c r="F366" i="5"/>
  <c r="H366" i="5" s="1"/>
  <c r="F364" i="5"/>
  <c r="H364" i="5" s="1"/>
  <c r="F362" i="5"/>
  <c r="H362" i="5" s="1"/>
  <c r="F360" i="5"/>
  <c r="H360" i="5" s="1"/>
  <c r="F358" i="5"/>
  <c r="H358" i="5" s="1"/>
  <c r="F356" i="5"/>
  <c r="H356" i="5" s="1"/>
  <c r="F354" i="5"/>
  <c r="H354" i="5" s="1"/>
  <c r="F352" i="5"/>
  <c r="H352" i="5" s="1"/>
  <c r="F350" i="5"/>
  <c r="H350" i="5" s="1"/>
  <c r="F348" i="5"/>
  <c r="H348" i="5" s="1"/>
  <c r="F346" i="5"/>
  <c r="H346" i="5" s="1"/>
  <c r="F344" i="5"/>
  <c r="H344" i="5" s="1"/>
  <c r="F342" i="5"/>
  <c r="H342" i="5" s="1"/>
  <c r="F340" i="5"/>
  <c r="H340" i="5" s="1"/>
  <c r="F338" i="5"/>
  <c r="H338" i="5" s="1"/>
  <c r="F336" i="5"/>
  <c r="H336" i="5" s="1"/>
  <c r="F334" i="5"/>
  <c r="H334" i="5" s="1"/>
  <c r="F332" i="5"/>
  <c r="H332" i="5" s="1"/>
  <c r="F330" i="5"/>
  <c r="H330" i="5" s="1"/>
  <c r="F328" i="5"/>
  <c r="H328" i="5" s="1"/>
  <c r="F326" i="5"/>
  <c r="H326" i="5" s="1"/>
  <c r="F324" i="5"/>
  <c r="H324" i="5" s="1"/>
  <c r="F322" i="5"/>
  <c r="H322" i="5" s="1"/>
  <c r="F320" i="5"/>
  <c r="H320" i="5" s="1"/>
  <c r="F318" i="5"/>
  <c r="H318" i="5" s="1"/>
  <c r="F316" i="5"/>
  <c r="H316" i="5" s="1"/>
  <c r="F314" i="5"/>
  <c r="H314" i="5" s="1"/>
  <c r="F312" i="5"/>
  <c r="H312" i="5" s="1"/>
  <c r="F310" i="5"/>
  <c r="H310" i="5" s="1"/>
  <c r="F308" i="5"/>
  <c r="H308" i="5" s="1"/>
  <c r="F306" i="5"/>
  <c r="H306" i="5" s="1"/>
  <c r="F304" i="5"/>
  <c r="H304" i="5" s="1"/>
  <c r="F302" i="5"/>
  <c r="H302" i="5" s="1"/>
  <c r="F300" i="5"/>
  <c r="H300" i="5" s="1"/>
  <c r="F298" i="5"/>
  <c r="H298" i="5" s="1"/>
  <c r="F296" i="5"/>
  <c r="H296" i="5" s="1"/>
  <c r="F294" i="5"/>
  <c r="H294" i="5" s="1"/>
  <c r="F292" i="5"/>
  <c r="H292" i="5" s="1"/>
  <c r="F290" i="5"/>
  <c r="H290" i="5" s="1"/>
  <c r="F288" i="5"/>
  <c r="H288" i="5" s="1"/>
  <c r="F286" i="5"/>
  <c r="H286" i="5" s="1"/>
  <c r="F284" i="5"/>
  <c r="H284" i="5" s="1"/>
  <c r="F282" i="5"/>
  <c r="H282" i="5" s="1"/>
  <c r="F280" i="5"/>
  <c r="H280" i="5" s="1"/>
  <c r="F278" i="5"/>
  <c r="H278" i="5" s="1"/>
  <c r="F276" i="5"/>
  <c r="H276" i="5" s="1"/>
  <c r="E269" i="5"/>
  <c r="G269" i="5" s="1"/>
  <c r="H269" i="5" s="1"/>
  <c r="D266" i="5"/>
  <c r="F266" i="5" s="1"/>
  <c r="D262" i="5"/>
  <c r="F262" i="5" s="1"/>
  <c r="E259" i="5"/>
  <c r="G259" i="5" s="1"/>
  <c r="H259" i="5" s="1"/>
  <c r="D255" i="5"/>
  <c r="F255" i="5" s="1"/>
  <c r="D253" i="5"/>
  <c r="F253" i="5" s="1"/>
  <c r="D251" i="5"/>
  <c r="F251" i="5" s="1"/>
  <c r="D249" i="5"/>
  <c r="F249" i="5" s="1"/>
  <c r="D247" i="5"/>
  <c r="F247" i="5" s="1"/>
  <c r="D245" i="5"/>
  <c r="F245" i="5" s="1"/>
  <c r="D243" i="5"/>
  <c r="F243" i="5" s="1"/>
  <c r="D241" i="5"/>
  <c r="F241" i="5" s="1"/>
  <c r="D239" i="5"/>
  <c r="F239" i="5" s="1"/>
  <c r="D237" i="5"/>
  <c r="F237" i="5" s="1"/>
  <c r="D235" i="5"/>
  <c r="F235" i="5" s="1"/>
  <c r="D233" i="5"/>
  <c r="F233" i="5" s="1"/>
  <c r="D231" i="5"/>
  <c r="F231" i="5" s="1"/>
  <c r="D229" i="5"/>
  <c r="F229" i="5" s="1"/>
  <c r="D227" i="5"/>
  <c r="F227" i="5" s="1"/>
  <c r="D225" i="5"/>
  <c r="F225" i="5" s="1"/>
  <c r="D223" i="5"/>
  <c r="F223" i="5" s="1"/>
  <c r="D221" i="5"/>
  <c r="F221" i="5" s="1"/>
  <c r="D219" i="5"/>
  <c r="F219" i="5" s="1"/>
  <c r="D217" i="5"/>
  <c r="F217" i="5" s="1"/>
  <c r="D215" i="5"/>
  <c r="F215" i="5" s="1"/>
  <c r="D213" i="5"/>
  <c r="F213" i="5" s="1"/>
  <c r="D211" i="5"/>
  <c r="F211" i="5" s="1"/>
  <c r="F200" i="5"/>
  <c r="E200" i="5"/>
  <c r="G200" i="5" s="1"/>
  <c r="F196" i="5"/>
  <c r="E196" i="5"/>
  <c r="G196" i="5" s="1"/>
  <c r="F192" i="5"/>
  <c r="E192" i="5"/>
  <c r="G192" i="5" s="1"/>
  <c r="F188" i="5"/>
  <c r="E188" i="5"/>
  <c r="G188" i="5" s="1"/>
  <c r="F184" i="5"/>
  <c r="E184" i="5"/>
  <c r="G184" i="5" s="1"/>
  <c r="F180" i="5"/>
  <c r="E180" i="5"/>
  <c r="G180" i="5" s="1"/>
  <c r="F176" i="5"/>
  <c r="E176" i="5"/>
  <c r="G176" i="5" s="1"/>
  <c r="F172" i="5"/>
  <c r="E172" i="5"/>
  <c r="G172" i="5" s="1"/>
  <c r="F168" i="5"/>
  <c r="E168" i="5"/>
  <c r="G168" i="5" s="1"/>
  <c r="F164" i="5"/>
  <c r="E164" i="5"/>
  <c r="G164" i="5" s="1"/>
  <c r="F160" i="5"/>
  <c r="E160" i="5"/>
  <c r="G160" i="5" s="1"/>
  <c r="F156" i="5"/>
  <c r="E156" i="5"/>
  <c r="G156" i="5" s="1"/>
  <c r="F152" i="5"/>
  <c r="E152" i="5"/>
  <c r="G152" i="5" s="1"/>
  <c r="F148" i="5"/>
  <c r="E148" i="5"/>
  <c r="G148" i="5" s="1"/>
  <c r="F144" i="5"/>
  <c r="E144" i="5"/>
  <c r="G144" i="5" s="1"/>
  <c r="F140" i="5"/>
  <c r="E140" i="5"/>
  <c r="G140" i="5" s="1"/>
  <c r="F136" i="5"/>
  <c r="E136" i="5"/>
  <c r="G136" i="5" s="1"/>
  <c r="F132" i="5"/>
  <c r="E132" i="5"/>
  <c r="G132" i="5" s="1"/>
  <c r="F128" i="5"/>
  <c r="E128" i="5"/>
  <c r="G128" i="5" s="1"/>
  <c r="D274" i="5"/>
  <c r="F274" i="5" s="1"/>
  <c r="D270" i="5"/>
  <c r="F270" i="5" s="1"/>
  <c r="F257" i="5"/>
  <c r="E257" i="5"/>
  <c r="G257" i="5" s="1"/>
  <c r="E111" i="5"/>
  <c r="G111" i="5" s="1"/>
  <c r="F111" i="5"/>
  <c r="E103" i="5"/>
  <c r="G103" i="5" s="1"/>
  <c r="F103" i="5"/>
  <c r="E95" i="5"/>
  <c r="G95" i="5" s="1"/>
  <c r="F95" i="5"/>
  <c r="E87" i="5"/>
  <c r="G87" i="5" s="1"/>
  <c r="F87" i="5"/>
  <c r="D78" i="5"/>
  <c r="F78" i="5" s="1"/>
  <c r="D33" i="5"/>
  <c r="F33" i="5" s="1"/>
  <c r="D21" i="5"/>
  <c r="F21" i="5" s="1"/>
  <c r="E517" i="5"/>
  <c r="G517" i="5" s="1"/>
  <c r="H517" i="5" s="1"/>
  <c r="E515" i="5"/>
  <c r="G515" i="5" s="1"/>
  <c r="H515" i="5" s="1"/>
  <c r="E513" i="5"/>
  <c r="G513" i="5" s="1"/>
  <c r="H513" i="5" s="1"/>
  <c r="E511" i="5"/>
  <c r="G511" i="5" s="1"/>
  <c r="H511" i="5" s="1"/>
  <c r="E509" i="5"/>
  <c r="G509" i="5" s="1"/>
  <c r="H509" i="5" s="1"/>
  <c r="E507" i="5"/>
  <c r="G507" i="5" s="1"/>
  <c r="H507" i="5" s="1"/>
  <c r="E505" i="5"/>
  <c r="G505" i="5" s="1"/>
  <c r="H505" i="5" s="1"/>
  <c r="E503" i="5"/>
  <c r="G503" i="5" s="1"/>
  <c r="H503" i="5" s="1"/>
  <c r="E501" i="5"/>
  <c r="G501" i="5" s="1"/>
  <c r="H501" i="5" s="1"/>
  <c r="E499" i="5"/>
  <c r="G499" i="5" s="1"/>
  <c r="H499" i="5" s="1"/>
  <c r="E497" i="5"/>
  <c r="G497" i="5" s="1"/>
  <c r="H497" i="5" s="1"/>
  <c r="E495" i="5"/>
  <c r="G495" i="5" s="1"/>
  <c r="H495" i="5" s="1"/>
  <c r="E493" i="5"/>
  <c r="G493" i="5" s="1"/>
  <c r="H493" i="5" s="1"/>
  <c r="E491" i="5"/>
  <c r="G491" i="5" s="1"/>
  <c r="H491" i="5" s="1"/>
  <c r="E489" i="5"/>
  <c r="G489" i="5" s="1"/>
  <c r="H489" i="5" s="1"/>
  <c r="E487" i="5"/>
  <c r="G487" i="5" s="1"/>
  <c r="H487" i="5" s="1"/>
  <c r="E485" i="5"/>
  <c r="G485" i="5" s="1"/>
  <c r="H485" i="5" s="1"/>
  <c r="E483" i="5"/>
  <c r="G483" i="5" s="1"/>
  <c r="H483" i="5" s="1"/>
  <c r="E481" i="5"/>
  <c r="G481" i="5" s="1"/>
  <c r="H481" i="5" s="1"/>
  <c r="E479" i="5"/>
  <c r="G479" i="5" s="1"/>
  <c r="H479" i="5" s="1"/>
  <c r="E477" i="5"/>
  <c r="G477" i="5" s="1"/>
  <c r="H477" i="5" s="1"/>
  <c r="E475" i="5"/>
  <c r="G475" i="5" s="1"/>
  <c r="H475" i="5" s="1"/>
  <c r="E473" i="5"/>
  <c r="G473" i="5" s="1"/>
  <c r="H473" i="5" s="1"/>
  <c r="E471" i="5"/>
  <c r="G471" i="5" s="1"/>
  <c r="H471" i="5" s="1"/>
  <c r="E469" i="5"/>
  <c r="G469" i="5" s="1"/>
  <c r="H469" i="5" s="1"/>
  <c r="E467" i="5"/>
  <c r="G467" i="5" s="1"/>
  <c r="H467" i="5" s="1"/>
  <c r="E465" i="5"/>
  <c r="G465" i="5" s="1"/>
  <c r="H465" i="5" s="1"/>
  <c r="E463" i="5"/>
  <c r="G463" i="5" s="1"/>
  <c r="H463" i="5" s="1"/>
  <c r="E461" i="5"/>
  <c r="G461" i="5" s="1"/>
  <c r="H461" i="5" s="1"/>
  <c r="E459" i="5"/>
  <c r="G459" i="5" s="1"/>
  <c r="H459" i="5" s="1"/>
  <c r="E457" i="5"/>
  <c r="G457" i="5" s="1"/>
  <c r="H457" i="5" s="1"/>
  <c r="E455" i="5"/>
  <c r="G455" i="5" s="1"/>
  <c r="H455" i="5" s="1"/>
  <c r="E453" i="5"/>
  <c r="G453" i="5" s="1"/>
  <c r="H453" i="5" s="1"/>
  <c r="E451" i="5"/>
  <c r="G451" i="5" s="1"/>
  <c r="H451" i="5" s="1"/>
  <c r="E449" i="5"/>
  <c r="G449" i="5" s="1"/>
  <c r="H449" i="5" s="1"/>
  <c r="E447" i="5"/>
  <c r="G447" i="5" s="1"/>
  <c r="H447" i="5" s="1"/>
  <c r="E445" i="5"/>
  <c r="G445" i="5" s="1"/>
  <c r="H445" i="5" s="1"/>
  <c r="E443" i="5"/>
  <c r="G443" i="5" s="1"/>
  <c r="H443" i="5" s="1"/>
  <c r="E441" i="5"/>
  <c r="G441" i="5" s="1"/>
  <c r="H441" i="5" s="1"/>
  <c r="E439" i="5"/>
  <c r="G439" i="5" s="1"/>
  <c r="H439" i="5" s="1"/>
  <c r="E437" i="5"/>
  <c r="G437" i="5" s="1"/>
  <c r="H437" i="5" s="1"/>
  <c r="E435" i="5"/>
  <c r="G435" i="5" s="1"/>
  <c r="H435" i="5" s="1"/>
  <c r="E433" i="5"/>
  <c r="G433" i="5" s="1"/>
  <c r="H433" i="5" s="1"/>
  <c r="E431" i="5"/>
  <c r="G431" i="5" s="1"/>
  <c r="H431" i="5" s="1"/>
  <c r="E429" i="5"/>
  <c r="G429" i="5" s="1"/>
  <c r="H429" i="5" s="1"/>
  <c r="E427" i="5"/>
  <c r="G427" i="5" s="1"/>
  <c r="H427" i="5" s="1"/>
  <c r="E425" i="5"/>
  <c r="G425" i="5" s="1"/>
  <c r="H425" i="5" s="1"/>
  <c r="E423" i="5"/>
  <c r="G423" i="5" s="1"/>
  <c r="H423" i="5" s="1"/>
  <c r="E421" i="5"/>
  <c r="G421" i="5" s="1"/>
  <c r="H421" i="5" s="1"/>
  <c r="E419" i="5"/>
  <c r="G419" i="5" s="1"/>
  <c r="H419" i="5" s="1"/>
  <c r="E417" i="5"/>
  <c r="G417" i="5" s="1"/>
  <c r="H417" i="5" s="1"/>
  <c r="E415" i="5"/>
  <c r="G415" i="5" s="1"/>
  <c r="H415" i="5" s="1"/>
  <c r="E413" i="5"/>
  <c r="G413" i="5" s="1"/>
  <c r="H413" i="5" s="1"/>
  <c r="E411" i="5"/>
  <c r="G411" i="5" s="1"/>
  <c r="H411" i="5" s="1"/>
  <c r="E409" i="5"/>
  <c r="G409" i="5" s="1"/>
  <c r="H409" i="5" s="1"/>
  <c r="E407" i="5"/>
  <c r="G407" i="5" s="1"/>
  <c r="H407" i="5" s="1"/>
  <c r="E405" i="5"/>
  <c r="G405" i="5" s="1"/>
  <c r="H405" i="5" s="1"/>
  <c r="E403" i="5"/>
  <c r="G403" i="5" s="1"/>
  <c r="H403" i="5" s="1"/>
  <c r="E401" i="5"/>
  <c r="G401" i="5" s="1"/>
  <c r="H401" i="5" s="1"/>
  <c r="E399" i="5"/>
  <c r="G399" i="5" s="1"/>
  <c r="H399" i="5" s="1"/>
  <c r="E397" i="5"/>
  <c r="G397" i="5" s="1"/>
  <c r="H397" i="5" s="1"/>
  <c r="E395" i="5"/>
  <c r="G395" i="5" s="1"/>
  <c r="H395" i="5" s="1"/>
  <c r="E393" i="5"/>
  <c r="G393" i="5" s="1"/>
  <c r="H393" i="5" s="1"/>
  <c r="E391" i="5"/>
  <c r="G391" i="5" s="1"/>
  <c r="H391" i="5" s="1"/>
  <c r="E389" i="5"/>
  <c r="G389" i="5" s="1"/>
  <c r="H389" i="5" s="1"/>
  <c r="E387" i="5"/>
  <c r="G387" i="5" s="1"/>
  <c r="H387" i="5" s="1"/>
  <c r="E385" i="5"/>
  <c r="G385" i="5" s="1"/>
  <c r="H385" i="5" s="1"/>
  <c r="E383" i="5"/>
  <c r="G383" i="5" s="1"/>
  <c r="H383" i="5" s="1"/>
  <c r="E381" i="5"/>
  <c r="G381" i="5" s="1"/>
  <c r="H381" i="5" s="1"/>
  <c r="E379" i="5"/>
  <c r="G379" i="5" s="1"/>
  <c r="H379" i="5" s="1"/>
  <c r="E377" i="5"/>
  <c r="G377" i="5" s="1"/>
  <c r="H377" i="5" s="1"/>
  <c r="E375" i="5"/>
  <c r="G375" i="5" s="1"/>
  <c r="H375" i="5" s="1"/>
  <c r="E373" i="5"/>
  <c r="G373" i="5" s="1"/>
  <c r="H373" i="5" s="1"/>
  <c r="E371" i="5"/>
  <c r="G371" i="5" s="1"/>
  <c r="H371" i="5" s="1"/>
  <c r="E369" i="5"/>
  <c r="G369" i="5" s="1"/>
  <c r="H369" i="5" s="1"/>
  <c r="E367" i="5"/>
  <c r="G367" i="5" s="1"/>
  <c r="H367" i="5" s="1"/>
  <c r="E365" i="5"/>
  <c r="G365" i="5" s="1"/>
  <c r="H365" i="5" s="1"/>
  <c r="E363" i="5"/>
  <c r="G363" i="5" s="1"/>
  <c r="H363" i="5" s="1"/>
  <c r="E361" i="5"/>
  <c r="G361" i="5" s="1"/>
  <c r="H361" i="5" s="1"/>
  <c r="E359" i="5"/>
  <c r="G359" i="5" s="1"/>
  <c r="H359" i="5" s="1"/>
  <c r="E357" i="5"/>
  <c r="G357" i="5" s="1"/>
  <c r="H357" i="5" s="1"/>
  <c r="E355" i="5"/>
  <c r="G355" i="5" s="1"/>
  <c r="H355" i="5" s="1"/>
  <c r="E353" i="5"/>
  <c r="G353" i="5" s="1"/>
  <c r="H353" i="5" s="1"/>
  <c r="E351" i="5"/>
  <c r="G351" i="5" s="1"/>
  <c r="H351" i="5" s="1"/>
  <c r="E349" i="5"/>
  <c r="G349" i="5" s="1"/>
  <c r="H349" i="5" s="1"/>
  <c r="E347" i="5"/>
  <c r="G347" i="5" s="1"/>
  <c r="H347" i="5" s="1"/>
  <c r="E345" i="5"/>
  <c r="G345" i="5" s="1"/>
  <c r="H345" i="5" s="1"/>
  <c r="E343" i="5"/>
  <c r="G343" i="5" s="1"/>
  <c r="H343" i="5" s="1"/>
  <c r="E341" i="5"/>
  <c r="G341" i="5" s="1"/>
  <c r="H341" i="5" s="1"/>
  <c r="E339" i="5"/>
  <c r="G339" i="5" s="1"/>
  <c r="H339" i="5" s="1"/>
  <c r="E337" i="5"/>
  <c r="G337" i="5" s="1"/>
  <c r="H337" i="5" s="1"/>
  <c r="E335" i="5"/>
  <c r="G335" i="5" s="1"/>
  <c r="H335" i="5" s="1"/>
  <c r="E333" i="5"/>
  <c r="G333" i="5" s="1"/>
  <c r="H333" i="5" s="1"/>
  <c r="E331" i="5"/>
  <c r="G331" i="5" s="1"/>
  <c r="H331" i="5" s="1"/>
  <c r="E329" i="5"/>
  <c r="G329" i="5" s="1"/>
  <c r="H329" i="5" s="1"/>
  <c r="E327" i="5"/>
  <c r="G327" i="5" s="1"/>
  <c r="H327" i="5" s="1"/>
  <c r="E325" i="5"/>
  <c r="G325" i="5" s="1"/>
  <c r="H325" i="5" s="1"/>
  <c r="E323" i="5"/>
  <c r="G323" i="5" s="1"/>
  <c r="H323" i="5" s="1"/>
  <c r="E321" i="5"/>
  <c r="G321" i="5" s="1"/>
  <c r="H321" i="5" s="1"/>
  <c r="E319" i="5"/>
  <c r="G319" i="5" s="1"/>
  <c r="H319" i="5" s="1"/>
  <c r="E317" i="5"/>
  <c r="G317" i="5" s="1"/>
  <c r="H317" i="5" s="1"/>
  <c r="E315" i="5"/>
  <c r="G315" i="5" s="1"/>
  <c r="H315" i="5" s="1"/>
  <c r="E313" i="5"/>
  <c r="G313" i="5" s="1"/>
  <c r="H313" i="5" s="1"/>
  <c r="E311" i="5"/>
  <c r="G311" i="5" s="1"/>
  <c r="H311" i="5" s="1"/>
  <c r="E309" i="5"/>
  <c r="G309" i="5" s="1"/>
  <c r="H309" i="5" s="1"/>
  <c r="E307" i="5"/>
  <c r="G307" i="5" s="1"/>
  <c r="H307" i="5" s="1"/>
  <c r="E305" i="5"/>
  <c r="G305" i="5" s="1"/>
  <c r="H305" i="5" s="1"/>
  <c r="E303" i="5"/>
  <c r="G303" i="5" s="1"/>
  <c r="H303" i="5" s="1"/>
  <c r="E301" i="5"/>
  <c r="G301" i="5" s="1"/>
  <c r="H301" i="5" s="1"/>
  <c r="E299" i="5"/>
  <c r="G299" i="5" s="1"/>
  <c r="H299" i="5" s="1"/>
  <c r="E297" i="5"/>
  <c r="G297" i="5" s="1"/>
  <c r="H297" i="5" s="1"/>
  <c r="E295" i="5"/>
  <c r="G295" i="5" s="1"/>
  <c r="H295" i="5" s="1"/>
  <c r="E293" i="5"/>
  <c r="G293" i="5" s="1"/>
  <c r="H293" i="5" s="1"/>
  <c r="E291" i="5"/>
  <c r="G291" i="5" s="1"/>
  <c r="H291" i="5" s="1"/>
  <c r="E289" i="5"/>
  <c r="G289" i="5" s="1"/>
  <c r="H289" i="5" s="1"/>
  <c r="E287" i="5"/>
  <c r="G287" i="5" s="1"/>
  <c r="H287" i="5" s="1"/>
  <c r="E285" i="5"/>
  <c r="G285" i="5" s="1"/>
  <c r="H285" i="5" s="1"/>
  <c r="E283" i="5"/>
  <c r="G283" i="5" s="1"/>
  <c r="H283" i="5" s="1"/>
  <c r="E281" i="5"/>
  <c r="G281" i="5" s="1"/>
  <c r="H281" i="5" s="1"/>
  <c r="E279" i="5"/>
  <c r="G279" i="5" s="1"/>
  <c r="H279" i="5" s="1"/>
  <c r="E277" i="5"/>
  <c r="G277" i="5" s="1"/>
  <c r="H277" i="5" s="1"/>
  <c r="E275" i="5"/>
  <c r="G275" i="5" s="1"/>
  <c r="H275" i="5" s="1"/>
  <c r="E271" i="5"/>
  <c r="G271" i="5" s="1"/>
  <c r="H271" i="5" s="1"/>
  <c r="F265" i="5"/>
  <c r="E265" i="5"/>
  <c r="G265" i="5" s="1"/>
  <c r="H261" i="5"/>
  <c r="H260" i="5"/>
  <c r="D122" i="5"/>
  <c r="F122" i="5" s="1"/>
  <c r="H252" i="5"/>
  <c r="H248" i="5"/>
  <c r="H244" i="5"/>
  <c r="H240" i="5"/>
  <c r="H232" i="5"/>
  <c r="H224" i="5"/>
  <c r="H220" i="5"/>
  <c r="H216" i="5"/>
  <c r="H212" i="5"/>
  <c r="D199" i="5"/>
  <c r="F199" i="5" s="1"/>
  <c r="D191" i="5"/>
  <c r="F191" i="5" s="1"/>
  <c r="H186" i="5"/>
  <c r="D183" i="5"/>
  <c r="F183" i="5" s="1"/>
  <c r="H178" i="5"/>
  <c r="D175" i="5"/>
  <c r="F175" i="5" s="1"/>
  <c r="D167" i="5"/>
  <c r="F167" i="5" s="1"/>
  <c r="H162" i="5"/>
  <c r="D159" i="5"/>
  <c r="F159" i="5" s="1"/>
  <c r="H154" i="5"/>
  <c r="D151" i="5"/>
  <c r="F151" i="5" s="1"/>
  <c r="D143" i="5"/>
  <c r="F143" i="5" s="1"/>
  <c r="H138" i="5"/>
  <c r="D135" i="5"/>
  <c r="F135" i="5" s="1"/>
  <c r="D127" i="5"/>
  <c r="F127" i="5" s="1"/>
  <c r="E109" i="5"/>
  <c r="G109" i="5" s="1"/>
  <c r="F109" i="5"/>
  <c r="E101" i="5"/>
  <c r="G101" i="5" s="1"/>
  <c r="F101" i="5"/>
  <c r="E93" i="5"/>
  <c r="G93" i="5" s="1"/>
  <c r="F93" i="5"/>
  <c r="D82" i="5"/>
  <c r="F82" i="5" s="1"/>
  <c r="D52" i="5"/>
  <c r="F52" i="5" s="1"/>
  <c r="H264" i="5"/>
  <c r="H254" i="5"/>
  <c r="H242" i="5"/>
  <c r="H238" i="5"/>
  <c r="H234" i="5"/>
  <c r="H230" i="5"/>
  <c r="H218" i="5"/>
  <c r="H214" i="5"/>
  <c r="H210" i="5"/>
  <c r="D195" i="5"/>
  <c r="F195" i="5" s="1"/>
  <c r="D187" i="5"/>
  <c r="F187" i="5" s="1"/>
  <c r="D179" i="5"/>
  <c r="F179" i="5" s="1"/>
  <c r="D171" i="5"/>
  <c r="F171" i="5" s="1"/>
  <c r="D163" i="5"/>
  <c r="F163" i="5" s="1"/>
  <c r="D155" i="5"/>
  <c r="F155" i="5" s="1"/>
  <c r="D147" i="5"/>
  <c r="F147" i="5" s="1"/>
  <c r="D139" i="5"/>
  <c r="F139" i="5" s="1"/>
  <c r="D131" i="5"/>
  <c r="F131" i="5" s="1"/>
  <c r="F121" i="5"/>
  <c r="E121" i="5"/>
  <c r="G121" i="5" s="1"/>
  <c r="F113" i="5"/>
  <c r="E113" i="5"/>
  <c r="G113" i="5" s="1"/>
  <c r="H108" i="5"/>
  <c r="E105" i="5"/>
  <c r="G105" i="5" s="1"/>
  <c r="F105" i="5"/>
  <c r="E97" i="5"/>
  <c r="G97" i="5" s="1"/>
  <c r="F97" i="5"/>
  <c r="E89" i="5"/>
  <c r="G89" i="5" s="1"/>
  <c r="F89" i="5"/>
  <c r="D73" i="5"/>
  <c r="F73" i="5" s="1"/>
  <c r="D69" i="5"/>
  <c r="F69" i="5" s="1"/>
  <c r="D49" i="5"/>
  <c r="F49" i="5" s="1"/>
  <c r="D36" i="5"/>
  <c r="F36" i="5" s="1"/>
  <c r="E207" i="5"/>
  <c r="G207" i="5" s="1"/>
  <c r="H207" i="5" s="1"/>
  <c r="E203" i="5"/>
  <c r="G203" i="5" s="1"/>
  <c r="H203" i="5" s="1"/>
  <c r="D197" i="5"/>
  <c r="F197" i="5" s="1"/>
  <c r="D189" i="5"/>
  <c r="F189" i="5" s="1"/>
  <c r="D181" i="5"/>
  <c r="F181" i="5" s="1"/>
  <c r="D173" i="5"/>
  <c r="F173" i="5" s="1"/>
  <c r="D165" i="5"/>
  <c r="F165" i="5" s="1"/>
  <c r="D157" i="5"/>
  <c r="F157" i="5" s="1"/>
  <c r="D149" i="5"/>
  <c r="F149" i="5" s="1"/>
  <c r="D141" i="5"/>
  <c r="F141" i="5" s="1"/>
  <c r="D133" i="5"/>
  <c r="F133" i="5" s="1"/>
  <c r="E126" i="5"/>
  <c r="G126" i="5" s="1"/>
  <c r="H126" i="5" s="1"/>
  <c r="H117" i="5"/>
  <c r="H83" i="5"/>
  <c r="F80" i="5"/>
  <c r="E80" i="5"/>
  <c r="G80" i="5" s="1"/>
  <c r="F51" i="5"/>
  <c r="E51" i="5"/>
  <c r="G51" i="5" s="1"/>
  <c r="E20" i="5"/>
  <c r="G20" i="5" s="1"/>
  <c r="F20" i="5"/>
  <c r="D11" i="5"/>
  <c r="F11" i="5" s="1"/>
  <c r="E209" i="5"/>
  <c r="G209" i="5" s="1"/>
  <c r="H209" i="5" s="1"/>
  <c r="E205" i="5"/>
  <c r="G205" i="5" s="1"/>
  <c r="H205" i="5" s="1"/>
  <c r="E201" i="5"/>
  <c r="G201" i="5" s="1"/>
  <c r="H201" i="5" s="1"/>
  <c r="D193" i="5"/>
  <c r="F193" i="5" s="1"/>
  <c r="D185" i="5"/>
  <c r="F185" i="5" s="1"/>
  <c r="D177" i="5"/>
  <c r="F177" i="5" s="1"/>
  <c r="D169" i="5"/>
  <c r="F169" i="5" s="1"/>
  <c r="D161" i="5"/>
  <c r="F161" i="5" s="1"/>
  <c r="D153" i="5"/>
  <c r="F153" i="5" s="1"/>
  <c r="D145" i="5"/>
  <c r="F145" i="5" s="1"/>
  <c r="D137" i="5"/>
  <c r="F137" i="5" s="1"/>
  <c r="D129" i="5"/>
  <c r="F129" i="5" s="1"/>
  <c r="E118" i="5"/>
  <c r="G118" i="5" s="1"/>
  <c r="H118" i="5" s="1"/>
  <c r="H86" i="5"/>
  <c r="D65" i="5"/>
  <c r="F65" i="5" s="1"/>
  <c r="D48" i="5"/>
  <c r="F48" i="5" s="1"/>
  <c r="D37" i="5"/>
  <c r="F37" i="5" s="1"/>
  <c r="E112" i="5"/>
  <c r="G112" i="5" s="1"/>
  <c r="H112" i="5" s="1"/>
  <c r="E110" i="5"/>
  <c r="G110" i="5" s="1"/>
  <c r="H110" i="5" s="1"/>
  <c r="E108" i="5"/>
  <c r="G108" i="5" s="1"/>
  <c r="E106" i="5"/>
  <c r="G106" i="5" s="1"/>
  <c r="H106" i="5" s="1"/>
  <c r="E104" i="5"/>
  <c r="G104" i="5" s="1"/>
  <c r="H104" i="5" s="1"/>
  <c r="E102" i="5"/>
  <c r="G102" i="5" s="1"/>
  <c r="H102" i="5" s="1"/>
  <c r="E100" i="5"/>
  <c r="G100" i="5" s="1"/>
  <c r="H100" i="5" s="1"/>
  <c r="E98" i="5"/>
  <c r="G98" i="5" s="1"/>
  <c r="H98" i="5" s="1"/>
  <c r="E96" i="5"/>
  <c r="G96" i="5" s="1"/>
  <c r="H96" i="5" s="1"/>
  <c r="E94" i="5"/>
  <c r="G94" i="5" s="1"/>
  <c r="H94" i="5" s="1"/>
  <c r="E92" i="5"/>
  <c r="G92" i="5" s="1"/>
  <c r="H92" i="5" s="1"/>
  <c r="E90" i="5"/>
  <c r="G90" i="5" s="1"/>
  <c r="H90" i="5" s="1"/>
  <c r="E88" i="5"/>
  <c r="G88" i="5" s="1"/>
  <c r="H88" i="5" s="1"/>
  <c r="E84" i="5"/>
  <c r="G84" i="5" s="1"/>
  <c r="H84" i="5" s="1"/>
  <c r="D81" i="5"/>
  <c r="F81" i="5" s="1"/>
  <c r="D77" i="5"/>
  <c r="F77" i="5" s="1"/>
  <c r="E74" i="5"/>
  <c r="G74" i="5" s="1"/>
  <c r="H74" i="5" s="1"/>
  <c r="E70" i="5"/>
  <c r="G70" i="5" s="1"/>
  <c r="H70" i="5" s="1"/>
  <c r="F64" i="5"/>
  <c r="E64" i="5"/>
  <c r="G64" i="5" s="1"/>
  <c r="H57" i="5"/>
  <c r="H46" i="5"/>
  <c r="F35" i="5"/>
  <c r="E35" i="5"/>
  <c r="G35" i="5" s="1"/>
  <c r="D32" i="5"/>
  <c r="F32" i="5" s="1"/>
  <c r="D19" i="5"/>
  <c r="F19" i="5" s="1"/>
  <c r="E124" i="5"/>
  <c r="G124" i="5" s="1"/>
  <c r="H124" i="5" s="1"/>
  <c r="E120" i="5"/>
  <c r="G120" i="5" s="1"/>
  <c r="H120" i="5" s="1"/>
  <c r="E116" i="5"/>
  <c r="G116" i="5" s="1"/>
  <c r="H116" i="5" s="1"/>
  <c r="D85" i="5"/>
  <c r="F85" i="5" s="1"/>
  <c r="F72" i="5"/>
  <c r="E72" i="5"/>
  <c r="G72" i="5" s="1"/>
  <c r="D53" i="5"/>
  <c r="F53" i="5" s="1"/>
  <c r="H30" i="5"/>
  <c r="D60" i="5"/>
  <c r="F60" i="5" s="1"/>
  <c r="D56" i="5"/>
  <c r="F56" i="5" s="1"/>
  <c r="E56" i="5"/>
  <c r="G56" i="5" s="1"/>
  <c r="F43" i="5"/>
  <c r="E43" i="5"/>
  <c r="G43" i="5" s="1"/>
  <c r="H39" i="5"/>
  <c r="H38" i="5"/>
  <c r="E31" i="5"/>
  <c r="G31" i="5" s="1"/>
  <c r="H31" i="5" s="1"/>
  <c r="D28" i="5"/>
  <c r="F28" i="5" s="1"/>
  <c r="D24" i="5"/>
  <c r="F24" i="5" s="1"/>
  <c r="H14" i="5"/>
  <c r="D7" i="5"/>
  <c r="F7" i="5" s="1"/>
  <c r="H79" i="5"/>
  <c r="H71" i="5"/>
  <c r="H63" i="5"/>
  <c r="F59" i="5"/>
  <c r="E59" i="5"/>
  <c r="G59" i="5" s="1"/>
  <c r="H55" i="5"/>
  <c r="H54" i="5"/>
  <c r="E47" i="5"/>
  <c r="G47" i="5" s="1"/>
  <c r="H47" i="5" s="1"/>
  <c r="D44" i="5"/>
  <c r="F44" i="5" s="1"/>
  <c r="D40" i="5"/>
  <c r="F40" i="5" s="1"/>
  <c r="F27" i="5"/>
  <c r="E27" i="5"/>
  <c r="G27" i="5" s="1"/>
  <c r="H23" i="5"/>
  <c r="H22" i="5"/>
  <c r="D15" i="5"/>
  <c r="F15" i="5" s="1"/>
  <c r="H6" i="5"/>
  <c r="H58" i="5"/>
  <c r="H50" i="5"/>
  <c r="H42" i="5"/>
  <c r="E17" i="5"/>
  <c r="G17" i="5" s="1"/>
  <c r="H17" i="5" s="1"/>
  <c r="E9" i="5"/>
  <c r="G9" i="5" s="1"/>
  <c r="H9" i="5" s="1"/>
  <c r="E13" i="5"/>
  <c r="G13" i="5" s="1"/>
  <c r="H13" i="5" s="1"/>
  <c r="E510" i="6"/>
  <c r="G510" i="6" s="1"/>
  <c r="F510" i="6"/>
  <c r="E502" i="6"/>
  <c r="G502" i="6" s="1"/>
  <c r="F502" i="6"/>
  <c r="E490" i="6"/>
  <c r="G490" i="6" s="1"/>
  <c r="F490" i="6"/>
  <c r="E512" i="6"/>
  <c r="G512" i="6" s="1"/>
  <c r="F512" i="6"/>
  <c r="E508" i="6"/>
  <c r="G508" i="6" s="1"/>
  <c r="F508" i="6"/>
  <c r="E504" i="6"/>
  <c r="G504" i="6" s="1"/>
  <c r="F504" i="6"/>
  <c r="H504" i="6" s="1"/>
  <c r="E500" i="6"/>
  <c r="G500" i="6" s="1"/>
  <c r="F500" i="6"/>
  <c r="E496" i="6"/>
  <c r="G496" i="6" s="1"/>
  <c r="F496" i="6"/>
  <c r="E492" i="6"/>
  <c r="G492" i="6" s="1"/>
  <c r="F492" i="6"/>
  <c r="E488" i="6"/>
  <c r="G488" i="6" s="1"/>
  <c r="F488" i="6"/>
  <c r="E484" i="6"/>
  <c r="G484" i="6" s="1"/>
  <c r="F484" i="6"/>
  <c r="E480" i="6"/>
  <c r="G480" i="6" s="1"/>
  <c r="F480" i="6"/>
  <c r="H480" i="6" s="1"/>
  <c r="E476" i="6"/>
  <c r="G476" i="6" s="1"/>
  <c r="F476" i="6"/>
  <c r="E472" i="6"/>
  <c r="G472" i="6" s="1"/>
  <c r="F472" i="6"/>
  <c r="F439" i="6"/>
  <c r="E439" i="6"/>
  <c r="G439" i="6" s="1"/>
  <c r="F514" i="6"/>
  <c r="E514" i="6"/>
  <c r="G514" i="6" s="1"/>
  <c r="E506" i="6"/>
  <c r="G506" i="6" s="1"/>
  <c r="F506" i="6"/>
  <c r="H506" i="6" s="1"/>
  <c r="E498" i="6"/>
  <c r="G498" i="6" s="1"/>
  <c r="F498" i="6"/>
  <c r="E494" i="6"/>
  <c r="G494" i="6" s="1"/>
  <c r="F494" i="6"/>
  <c r="E486" i="6"/>
  <c r="G486" i="6" s="1"/>
  <c r="F486" i="6"/>
  <c r="E482" i="6"/>
  <c r="G482" i="6" s="1"/>
  <c r="F482" i="6"/>
  <c r="E478" i="6"/>
  <c r="G478" i="6" s="1"/>
  <c r="F478" i="6"/>
  <c r="E474" i="6"/>
  <c r="G474" i="6" s="1"/>
  <c r="F474" i="6"/>
  <c r="H474" i="6" s="1"/>
  <c r="H509" i="6"/>
  <c r="H469" i="6"/>
  <c r="E513" i="6"/>
  <c r="G513" i="6" s="1"/>
  <c r="H513" i="6" s="1"/>
  <c r="E511" i="6"/>
  <c r="G511" i="6" s="1"/>
  <c r="H511" i="6" s="1"/>
  <c r="E509" i="6"/>
  <c r="G509" i="6" s="1"/>
  <c r="E507" i="6"/>
  <c r="G507" i="6" s="1"/>
  <c r="H507" i="6" s="1"/>
  <c r="E505" i="6"/>
  <c r="G505" i="6" s="1"/>
  <c r="H505" i="6" s="1"/>
  <c r="E503" i="6"/>
  <c r="G503" i="6" s="1"/>
  <c r="H503" i="6" s="1"/>
  <c r="E501" i="6"/>
  <c r="G501" i="6" s="1"/>
  <c r="H501" i="6" s="1"/>
  <c r="E499" i="6"/>
  <c r="G499" i="6" s="1"/>
  <c r="H499" i="6" s="1"/>
  <c r="E497" i="6"/>
  <c r="G497" i="6" s="1"/>
  <c r="H497" i="6" s="1"/>
  <c r="E495" i="6"/>
  <c r="G495" i="6" s="1"/>
  <c r="H495" i="6" s="1"/>
  <c r="E493" i="6"/>
  <c r="G493" i="6" s="1"/>
  <c r="H493" i="6" s="1"/>
  <c r="E491" i="6"/>
  <c r="G491" i="6" s="1"/>
  <c r="H491" i="6" s="1"/>
  <c r="E489" i="6"/>
  <c r="G489" i="6" s="1"/>
  <c r="H489" i="6" s="1"/>
  <c r="E487" i="6"/>
  <c r="G487" i="6" s="1"/>
  <c r="H487" i="6" s="1"/>
  <c r="E485" i="6"/>
  <c r="G485" i="6" s="1"/>
  <c r="H485" i="6" s="1"/>
  <c r="E483" i="6"/>
  <c r="G483" i="6" s="1"/>
  <c r="H483" i="6" s="1"/>
  <c r="E481" i="6"/>
  <c r="G481" i="6" s="1"/>
  <c r="H481" i="6" s="1"/>
  <c r="E479" i="6"/>
  <c r="G479" i="6" s="1"/>
  <c r="H479" i="6" s="1"/>
  <c r="E477" i="6"/>
  <c r="G477" i="6" s="1"/>
  <c r="H477" i="6" s="1"/>
  <c r="E475" i="6"/>
  <c r="G475" i="6" s="1"/>
  <c r="H475" i="6" s="1"/>
  <c r="E473" i="6"/>
  <c r="G473" i="6" s="1"/>
  <c r="H473" i="6" s="1"/>
  <c r="E471" i="6"/>
  <c r="G471" i="6" s="1"/>
  <c r="H471" i="6" s="1"/>
  <c r="E455" i="6"/>
  <c r="G455" i="6" s="1"/>
  <c r="H455" i="6" s="1"/>
  <c r="D450" i="6"/>
  <c r="F450" i="6" s="1"/>
  <c r="D428" i="6"/>
  <c r="F428" i="6" s="1"/>
  <c r="D421" i="6"/>
  <c r="F421" i="6" s="1"/>
  <c r="E421" i="6"/>
  <c r="G421" i="6" s="1"/>
  <c r="D417" i="6"/>
  <c r="F417" i="6" s="1"/>
  <c r="D413" i="6"/>
  <c r="F413" i="6" s="1"/>
  <c r="D409" i="6"/>
  <c r="F409" i="6" s="1"/>
  <c r="D405" i="6"/>
  <c r="F405" i="6" s="1"/>
  <c r="E405" i="6"/>
  <c r="G405" i="6" s="1"/>
  <c r="D401" i="6"/>
  <c r="F401" i="6" s="1"/>
  <c r="D397" i="6"/>
  <c r="F397" i="6" s="1"/>
  <c r="D393" i="6"/>
  <c r="F393" i="6" s="1"/>
  <c r="D389" i="6"/>
  <c r="F389" i="6" s="1"/>
  <c r="E389" i="6"/>
  <c r="G389" i="6" s="1"/>
  <c r="D385" i="6"/>
  <c r="F385" i="6" s="1"/>
  <c r="D381" i="6"/>
  <c r="F381" i="6" s="1"/>
  <c r="D377" i="6"/>
  <c r="F377" i="6" s="1"/>
  <c r="D373" i="6"/>
  <c r="F373" i="6" s="1"/>
  <c r="E373" i="6"/>
  <c r="G373" i="6" s="1"/>
  <c r="D369" i="6"/>
  <c r="F369" i="6" s="1"/>
  <c r="D365" i="6"/>
  <c r="F365" i="6" s="1"/>
  <c r="D361" i="6"/>
  <c r="F361" i="6" s="1"/>
  <c r="D357" i="6"/>
  <c r="F357" i="6" s="1"/>
  <c r="E357" i="6"/>
  <c r="G357" i="6" s="1"/>
  <c r="D353" i="6"/>
  <c r="F353" i="6" s="1"/>
  <c r="D349" i="6"/>
  <c r="F349" i="6" s="1"/>
  <c r="D345" i="6"/>
  <c r="F345" i="6" s="1"/>
  <c r="D341" i="6"/>
  <c r="F341" i="6" s="1"/>
  <c r="E341" i="6"/>
  <c r="G341" i="6" s="1"/>
  <c r="D337" i="6"/>
  <c r="F337" i="6" s="1"/>
  <c r="D333" i="6"/>
  <c r="F333" i="6" s="1"/>
  <c r="D329" i="6"/>
  <c r="F329" i="6" s="1"/>
  <c r="D171" i="6"/>
  <c r="F171" i="6" s="1"/>
  <c r="F137" i="6"/>
  <c r="E137" i="6"/>
  <c r="G137" i="6" s="1"/>
  <c r="E470" i="6"/>
  <c r="G470" i="6" s="1"/>
  <c r="H470" i="6" s="1"/>
  <c r="H468" i="6"/>
  <c r="H464" i="6"/>
  <c r="E456" i="6"/>
  <c r="G456" i="6" s="1"/>
  <c r="H456" i="6" s="1"/>
  <c r="E446" i="6"/>
  <c r="G446" i="6" s="1"/>
  <c r="H446" i="6" s="1"/>
  <c r="H445" i="6"/>
  <c r="E443" i="6"/>
  <c r="G443" i="6" s="1"/>
  <c r="H443" i="6" s="1"/>
  <c r="D442" i="6"/>
  <c r="F442" i="6" s="1"/>
  <c r="E441" i="6"/>
  <c r="G441" i="6" s="1"/>
  <c r="H441" i="6" s="1"/>
  <c r="E437" i="6"/>
  <c r="G437" i="6" s="1"/>
  <c r="H436" i="6"/>
  <c r="H432" i="6"/>
  <c r="E429" i="6"/>
  <c r="G429" i="6" s="1"/>
  <c r="H429" i="6" s="1"/>
  <c r="E426" i="6"/>
  <c r="G426" i="6" s="1"/>
  <c r="E280" i="6"/>
  <c r="G280" i="6" s="1"/>
  <c r="F280" i="6"/>
  <c r="H280" i="6" s="1"/>
  <c r="E272" i="6"/>
  <c r="G272" i="6" s="1"/>
  <c r="F272" i="6"/>
  <c r="E264" i="6"/>
  <c r="G264" i="6" s="1"/>
  <c r="F264" i="6"/>
  <c r="E256" i="6"/>
  <c r="G256" i="6" s="1"/>
  <c r="F256" i="6"/>
  <c r="E248" i="6"/>
  <c r="G248" i="6" s="1"/>
  <c r="F248" i="6"/>
  <c r="E240" i="6"/>
  <c r="G240" i="6" s="1"/>
  <c r="F240" i="6"/>
  <c r="E232" i="6"/>
  <c r="G232" i="6" s="1"/>
  <c r="F232" i="6"/>
  <c r="E224" i="6"/>
  <c r="G224" i="6" s="1"/>
  <c r="F224" i="6"/>
  <c r="D221" i="6"/>
  <c r="F221" i="6" s="1"/>
  <c r="D466" i="6"/>
  <c r="F466" i="6" s="1"/>
  <c r="E465" i="6"/>
  <c r="G465" i="6" s="1"/>
  <c r="H465" i="6" s="1"/>
  <c r="H462" i="6"/>
  <c r="H460" i="6"/>
  <c r="H437" i="6"/>
  <c r="D434" i="6"/>
  <c r="F434" i="6" s="1"/>
  <c r="E433" i="6"/>
  <c r="G433" i="6" s="1"/>
  <c r="H433" i="6" s="1"/>
  <c r="H426" i="6"/>
  <c r="D203" i="6"/>
  <c r="F203" i="6" s="1"/>
  <c r="D155" i="6"/>
  <c r="F155" i="6" s="1"/>
  <c r="E463" i="6"/>
  <c r="G463" i="6" s="1"/>
  <c r="H463" i="6" s="1"/>
  <c r="E462" i="6"/>
  <c r="G462" i="6" s="1"/>
  <c r="H461" i="6"/>
  <c r="E459" i="6"/>
  <c r="G459" i="6" s="1"/>
  <c r="H459" i="6" s="1"/>
  <c r="D458" i="6"/>
  <c r="F458" i="6" s="1"/>
  <c r="E457" i="6"/>
  <c r="G457" i="6" s="1"/>
  <c r="H457" i="6" s="1"/>
  <c r="H454" i="6"/>
  <c r="E453" i="6"/>
  <c r="G453" i="6" s="1"/>
  <c r="H453" i="6" s="1"/>
  <c r="H452" i="6"/>
  <c r="D449" i="6"/>
  <c r="F449" i="6" s="1"/>
  <c r="H448" i="6"/>
  <c r="E440" i="6"/>
  <c r="G440" i="6" s="1"/>
  <c r="H440" i="6" s="1"/>
  <c r="E431" i="6"/>
  <c r="G431" i="6" s="1"/>
  <c r="H431" i="6" s="1"/>
  <c r="E430" i="6"/>
  <c r="G430" i="6" s="1"/>
  <c r="H430" i="6" s="1"/>
  <c r="E425" i="6"/>
  <c r="G425" i="6" s="1"/>
  <c r="H425" i="6" s="1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E284" i="6"/>
  <c r="G284" i="6" s="1"/>
  <c r="F284" i="6"/>
  <c r="E276" i="6"/>
  <c r="G276" i="6" s="1"/>
  <c r="F276" i="6"/>
  <c r="E268" i="6"/>
  <c r="G268" i="6" s="1"/>
  <c r="F268" i="6"/>
  <c r="H268" i="6" s="1"/>
  <c r="E260" i="6"/>
  <c r="G260" i="6" s="1"/>
  <c r="F260" i="6"/>
  <c r="E252" i="6"/>
  <c r="G252" i="6" s="1"/>
  <c r="F252" i="6"/>
  <c r="E244" i="6"/>
  <c r="G244" i="6" s="1"/>
  <c r="F244" i="6"/>
  <c r="E236" i="6"/>
  <c r="G236" i="6" s="1"/>
  <c r="F236" i="6"/>
  <c r="E228" i="6"/>
  <c r="G228" i="6" s="1"/>
  <c r="F228" i="6"/>
  <c r="H228" i="6" s="1"/>
  <c r="D209" i="6"/>
  <c r="F209" i="6" s="1"/>
  <c r="D188" i="6"/>
  <c r="F188" i="6" s="1"/>
  <c r="F185" i="6"/>
  <c r="E185" i="6"/>
  <c r="G185" i="6" s="1"/>
  <c r="D162" i="6"/>
  <c r="F162" i="6" s="1"/>
  <c r="F107" i="6"/>
  <c r="E107" i="6"/>
  <c r="G107" i="6" s="1"/>
  <c r="H427" i="6"/>
  <c r="E424" i="6"/>
  <c r="G424" i="6" s="1"/>
  <c r="H424" i="6" s="1"/>
  <c r="H423" i="6"/>
  <c r="E420" i="6"/>
  <c r="G420" i="6" s="1"/>
  <c r="H420" i="6" s="1"/>
  <c r="H419" i="6"/>
  <c r="E416" i="6"/>
  <c r="G416" i="6" s="1"/>
  <c r="H416" i="6" s="1"/>
  <c r="H415" i="6"/>
  <c r="E412" i="6"/>
  <c r="G412" i="6" s="1"/>
  <c r="H411" i="6"/>
  <c r="E408" i="6"/>
  <c r="G408" i="6" s="1"/>
  <c r="H407" i="6"/>
  <c r="E404" i="6"/>
  <c r="G404" i="6" s="1"/>
  <c r="H404" i="6" s="1"/>
  <c r="H403" i="6"/>
  <c r="E400" i="6"/>
  <c r="G400" i="6" s="1"/>
  <c r="H400" i="6" s="1"/>
  <c r="H399" i="6"/>
  <c r="E396" i="6"/>
  <c r="G396" i="6" s="1"/>
  <c r="H396" i="6" s="1"/>
  <c r="H395" i="6"/>
  <c r="E392" i="6"/>
  <c r="G392" i="6" s="1"/>
  <c r="H391" i="6"/>
  <c r="E388" i="6"/>
  <c r="G388" i="6" s="1"/>
  <c r="H387" i="6"/>
  <c r="E384" i="6"/>
  <c r="G384" i="6" s="1"/>
  <c r="H384" i="6" s="1"/>
  <c r="H383" i="6"/>
  <c r="E380" i="6"/>
  <c r="G380" i="6" s="1"/>
  <c r="H380" i="6" s="1"/>
  <c r="H379" i="6"/>
  <c r="E376" i="6"/>
  <c r="G376" i="6" s="1"/>
  <c r="H375" i="6"/>
  <c r="E372" i="6"/>
  <c r="G372" i="6" s="1"/>
  <c r="H372" i="6" s="1"/>
  <c r="H371" i="6"/>
  <c r="E368" i="6"/>
  <c r="G368" i="6" s="1"/>
  <c r="H368" i="6" s="1"/>
  <c r="H367" i="6"/>
  <c r="E364" i="6"/>
  <c r="G364" i="6" s="1"/>
  <c r="H364" i="6" s="1"/>
  <c r="H363" i="6"/>
  <c r="E360" i="6"/>
  <c r="G360" i="6" s="1"/>
  <c r="H360" i="6" s="1"/>
  <c r="H359" i="6"/>
  <c r="E356" i="6"/>
  <c r="G356" i="6" s="1"/>
  <c r="H355" i="6"/>
  <c r="E352" i="6"/>
  <c r="G352" i="6" s="1"/>
  <c r="H352" i="6" s="1"/>
  <c r="H351" i="6"/>
  <c r="E348" i="6"/>
  <c r="G348" i="6" s="1"/>
  <c r="H347" i="6"/>
  <c r="E344" i="6"/>
  <c r="G344" i="6" s="1"/>
  <c r="H343" i="6"/>
  <c r="E340" i="6"/>
  <c r="G340" i="6" s="1"/>
  <c r="H340" i="6" s="1"/>
  <c r="H339" i="6"/>
  <c r="E336" i="6"/>
  <c r="G336" i="6" s="1"/>
  <c r="H336" i="6" s="1"/>
  <c r="H335" i="6"/>
  <c r="E332" i="6"/>
  <c r="G332" i="6" s="1"/>
  <c r="H332" i="6" s="1"/>
  <c r="H331" i="6"/>
  <c r="E328" i="6"/>
  <c r="G328" i="6" s="1"/>
  <c r="H328" i="6" s="1"/>
  <c r="H327" i="6"/>
  <c r="E282" i="6"/>
  <c r="G282" i="6" s="1"/>
  <c r="F282" i="6"/>
  <c r="E278" i="6"/>
  <c r="G278" i="6" s="1"/>
  <c r="F278" i="6"/>
  <c r="E274" i="6"/>
  <c r="G274" i="6" s="1"/>
  <c r="F274" i="6"/>
  <c r="E270" i="6"/>
  <c r="G270" i="6" s="1"/>
  <c r="F270" i="6"/>
  <c r="H270" i="6" s="1"/>
  <c r="E266" i="6"/>
  <c r="G266" i="6" s="1"/>
  <c r="F266" i="6"/>
  <c r="E262" i="6"/>
  <c r="G262" i="6" s="1"/>
  <c r="F262" i="6"/>
  <c r="E258" i="6"/>
  <c r="G258" i="6" s="1"/>
  <c r="F258" i="6"/>
  <c r="E254" i="6"/>
  <c r="G254" i="6" s="1"/>
  <c r="F254" i="6"/>
  <c r="E250" i="6"/>
  <c r="G250" i="6" s="1"/>
  <c r="F250" i="6"/>
  <c r="E246" i="6"/>
  <c r="G246" i="6" s="1"/>
  <c r="F246" i="6"/>
  <c r="H246" i="6" s="1"/>
  <c r="E242" i="6"/>
  <c r="G242" i="6" s="1"/>
  <c r="F242" i="6"/>
  <c r="E238" i="6"/>
  <c r="G238" i="6" s="1"/>
  <c r="F238" i="6"/>
  <c r="E234" i="6"/>
  <c r="G234" i="6" s="1"/>
  <c r="F234" i="6"/>
  <c r="E230" i="6"/>
  <c r="G230" i="6" s="1"/>
  <c r="F230" i="6"/>
  <c r="E226" i="6"/>
  <c r="G226" i="6" s="1"/>
  <c r="F226" i="6"/>
  <c r="E222" i="6"/>
  <c r="G222" i="6" s="1"/>
  <c r="F222" i="6"/>
  <c r="H222" i="6" s="1"/>
  <c r="D220" i="6"/>
  <c r="F220" i="6" s="1"/>
  <c r="D208" i="6"/>
  <c r="F208" i="6" s="1"/>
  <c r="D205" i="6"/>
  <c r="F205" i="6" s="1"/>
  <c r="D194" i="6"/>
  <c r="F194" i="6" s="1"/>
  <c r="E194" i="6"/>
  <c r="G194" i="6" s="1"/>
  <c r="D187" i="6"/>
  <c r="F187" i="6" s="1"/>
  <c r="D182" i="6"/>
  <c r="F182" i="6" s="1"/>
  <c r="F179" i="6"/>
  <c r="E179" i="6"/>
  <c r="G179" i="6" s="1"/>
  <c r="D146" i="6"/>
  <c r="F146" i="6" s="1"/>
  <c r="E146" i="6"/>
  <c r="G146" i="6" s="1"/>
  <c r="D125" i="6"/>
  <c r="F125" i="6" s="1"/>
  <c r="D113" i="6"/>
  <c r="F113" i="6" s="1"/>
  <c r="H412" i="6"/>
  <c r="H408" i="6"/>
  <c r="H392" i="6"/>
  <c r="H388" i="6"/>
  <c r="H376" i="6"/>
  <c r="H356" i="6"/>
  <c r="H348" i="6"/>
  <c r="H344" i="6"/>
  <c r="H218" i="6"/>
  <c r="F207" i="6"/>
  <c r="E207" i="6"/>
  <c r="G207" i="6" s="1"/>
  <c r="D204" i="6"/>
  <c r="F204" i="6" s="1"/>
  <c r="D181" i="6"/>
  <c r="F181" i="6" s="1"/>
  <c r="D172" i="6"/>
  <c r="F172" i="6" s="1"/>
  <c r="E172" i="6"/>
  <c r="G172" i="6" s="1"/>
  <c r="F153" i="6"/>
  <c r="E153" i="6"/>
  <c r="G153" i="6" s="1"/>
  <c r="D139" i="6"/>
  <c r="F139" i="6" s="1"/>
  <c r="E323" i="6"/>
  <c r="G323" i="6" s="1"/>
  <c r="H323" i="6" s="1"/>
  <c r="E319" i="6"/>
  <c r="G319" i="6" s="1"/>
  <c r="H319" i="6" s="1"/>
  <c r="E315" i="6"/>
  <c r="G315" i="6" s="1"/>
  <c r="H315" i="6" s="1"/>
  <c r="E311" i="6"/>
  <c r="G311" i="6" s="1"/>
  <c r="H311" i="6" s="1"/>
  <c r="E307" i="6"/>
  <c r="G307" i="6" s="1"/>
  <c r="H307" i="6" s="1"/>
  <c r="E303" i="6"/>
  <c r="G303" i="6" s="1"/>
  <c r="H303" i="6" s="1"/>
  <c r="E299" i="6"/>
  <c r="G299" i="6" s="1"/>
  <c r="H299" i="6" s="1"/>
  <c r="E295" i="6"/>
  <c r="G295" i="6" s="1"/>
  <c r="H295" i="6" s="1"/>
  <c r="E291" i="6"/>
  <c r="G291" i="6" s="1"/>
  <c r="H291" i="6" s="1"/>
  <c r="E287" i="6"/>
  <c r="G287" i="6" s="1"/>
  <c r="H287" i="6" s="1"/>
  <c r="F215" i="6"/>
  <c r="E215" i="6"/>
  <c r="G215" i="6" s="1"/>
  <c r="H211" i="6"/>
  <c r="H210" i="6"/>
  <c r="F201" i="6"/>
  <c r="E201" i="6"/>
  <c r="G201" i="6" s="1"/>
  <c r="D197" i="6"/>
  <c r="F197" i="6" s="1"/>
  <c r="D191" i="6"/>
  <c r="F191" i="6" s="1"/>
  <c r="D178" i="6"/>
  <c r="F178" i="6" s="1"/>
  <c r="H176" i="6"/>
  <c r="D175" i="6"/>
  <c r="F175" i="6" s="1"/>
  <c r="D166" i="6"/>
  <c r="F166" i="6" s="1"/>
  <c r="D154" i="6"/>
  <c r="F154" i="6" s="1"/>
  <c r="E154" i="6"/>
  <c r="G154" i="6" s="1"/>
  <c r="D147" i="6"/>
  <c r="F147" i="6" s="1"/>
  <c r="D126" i="6"/>
  <c r="F126" i="6" s="1"/>
  <c r="F115" i="6"/>
  <c r="E115" i="6"/>
  <c r="G115" i="6" s="1"/>
  <c r="D92" i="6"/>
  <c r="F92" i="6" s="1"/>
  <c r="E92" i="6"/>
  <c r="G92" i="6" s="1"/>
  <c r="E325" i="6"/>
  <c r="G325" i="6" s="1"/>
  <c r="H325" i="6" s="1"/>
  <c r="E321" i="6"/>
  <c r="G321" i="6" s="1"/>
  <c r="H321" i="6" s="1"/>
  <c r="E317" i="6"/>
  <c r="G317" i="6" s="1"/>
  <c r="H317" i="6" s="1"/>
  <c r="E313" i="6"/>
  <c r="G313" i="6" s="1"/>
  <c r="H313" i="6" s="1"/>
  <c r="E309" i="6"/>
  <c r="G309" i="6" s="1"/>
  <c r="H309" i="6" s="1"/>
  <c r="E305" i="6"/>
  <c r="G305" i="6" s="1"/>
  <c r="H305" i="6" s="1"/>
  <c r="E301" i="6"/>
  <c r="G301" i="6" s="1"/>
  <c r="H301" i="6" s="1"/>
  <c r="E297" i="6"/>
  <c r="G297" i="6" s="1"/>
  <c r="H297" i="6" s="1"/>
  <c r="E293" i="6"/>
  <c r="G293" i="6" s="1"/>
  <c r="H293" i="6" s="1"/>
  <c r="E289" i="6"/>
  <c r="G289" i="6" s="1"/>
  <c r="H289" i="6" s="1"/>
  <c r="E285" i="6"/>
  <c r="G285" i="6" s="1"/>
  <c r="H285" i="6" s="1"/>
  <c r="E283" i="6"/>
  <c r="G283" i="6" s="1"/>
  <c r="H283" i="6" s="1"/>
  <c r="E281" i="6"/>
  <c r="G281" i="6" s="1"/>
  <c r="H281" i="6" s="1"/>
  <c r="E279" i="6"/>
  <c r="G279" i="6" s="1"/>
  <c r="H279" i="6" s="1"/>
  <c r="E277" i="6"/>
  <c r="G277" i="6" s="1"/>
  <c r="H277" i="6" s="1"/>
  <c r="E275" i="6"/>
  <c r="G275" i="6" s="1"/>
  <c r="H275" i="6" s="1"/>
  <c r="E273" i="6"/>
  <c r="G273" i="6" s="1"/>
  <c r="H273" i="6" s="1"/>
  <c r="E271" i="6"/>
  <c r="G271" i="6" s="1"/>
  <c r="H271" i="6" s="1"/>
  <c r="E269" i="6"/>
  <c r="G269" i="6" s="1"/>
  <c r="H269" i="6" s="1"/>
  <c r="E267" i="6"/>
  <c r="G267" i="6" s="1"/>
  <c r="H267" i="6" s="1"/>
  <c r="E265" i="6"/>
  <c r="G265" i="6" s="1"/>
  <c r="H265" i="6" s="1"/>
  <c r="E263" i="6"/>
  <c r="G263" i="6" s="1"/>
  <c r="H263" i="6" s="1"/>
  <c r="E261" i="6"/>
  <c r="G261" i="6" s="1"/>
  <c r="H261" i="6" s="1"/>
  <c r="E259" i="6"/>
  <c r="G259" i="6" s="1"/>
  <c r="H259" i="6" s="1"/>
  <c r="E257" i="6"/>
  <c r="G257" i="6" s="1"/>
  <c r="H257" i="6" s="1"/>
  <c r="E255" i="6"/>
  <c r="G255" i="6" s="1"/>
  <c r="H255" i="6" s="1"/>
  <c r="E253" i="6"/>
  <c r="G253" i="6" s="1"/>
  <c r="H253" i="6" s="1"/>
  <c r="E251" i="6"/>
  <c r="G251" i="6" s="1"/>
  <c r="H251" i="6" s="1"/>
  <c r="E249" i="6"/>
  <c r="G249" i="6" s="1"/>
  <c r="H249" i="6" s="1"/>
  <c r="E247" i="6"/>
  <c r="G247" i="6" s="1"/>
  <c r="H247" i="6" s="1"/>
  <c r="E245" i="6"/>
  <c r="G245" i="6" s="1"/>
  <c r="H245" i="6" s="1"/>
  <c r="E243" i="6"/>
  <c r="G243" i="6" s="1"/>
  <c r="H243" i="6" s="1"/>
  <c r="E241" i="6"/>
  <c r="G241" i="6" s="1"/>
  <c r="H241" i="6" s="1"/>
  <c r="E239" i="6"/>
  <c r="G239" i="6" s="1"/>
  <c r="H239" i="6" s="1"/>
  <c r="E237" i="6"/>
  <c r="G237" i="6" s="1"/>
  <c r="H237" i="6" s="1"/>
  <c r="E235" i="6"/>
  <c r="G235" i="6" s="1"/>
  <c r="H235" i="6" s="1"/>
  <c r="E233" i="6"/>
  <c r="G233" i="6" s="1"/>
  <c r="H233" i="6" s="1"/>
  <c r="E231" i="6"/>
  <c r="G231" i="6" s="1"/>
  <c r="H231" i="6" s="1"/>
  <c r="E229" i="6"/>
  <c r="G229" i="6" s="1"/>
  <c r="H229" i="6" s="1"/>
  <c r="E227" i="6"/>
  <c r="G227" i="6" s="1"/>
  <c r="H227" i="6" s="1"/>
  <c r="E225" i="6"/>
  <c r="G225" i="6" s="1"/>
  <c r="H225" i="6" s="1"/>
  <c r="E223" i="6"/>
  <c r="G223" i="6" s="1"/>
  <c r="H223" i="6" s="1"/>
  <c r="E219" i="6"/>
  <c r="G219" i="6" s="1"/>
  <c r="H219" i="6" s="1"/>
  <c r="D216" i="6"/>
  <c r="F216" i="6" s="1"/>
  <c r="D212" i="6"/>
  <c r="F212" i="6" s="1"/>
  <c r="D198" i="6"/>
  <c r="F198" i="6" s="1"/>
  <c r="F169" i="6"/>
  <c r="E169" i="6"/>
  <c r="G169" i="6" s="1"/>
  <c r="E165" i="6"/>
  <c r="G165" i="6" s="1"/>
  <c r="D165" i="6"/>
  <c r="F165" i="6" s="1"/>
  <c r="D159" i="6"/>
  <c r="F159" i="6" s="1"/>
  <c r="E159" i="6"/>
  <c r="G159" i="6" s="1"/>
  <c r="F145" i="6"/>
  <c r="E145" i="6"/>
  <c r="G145" i="6" s="1"/>
  <c r="D138" i="6"/>
  <c r="F138" i="6" s="1"/>
  <c r="D121" i="6"/>
  <c r="F121" i="6" s="1"/>
  <c r="H193" i="6"/>
  <c r="D190" i="6"/>
  <c r="F190" i="6" s="1"/>
  <c r="E190" i="6"/>
  <c r="G190" i="6" s="1"/>
  <c r="E189" i="6"/>
  <c r="G189" i="6" s="1"/>
  <c r="H189" i="6" s="1"/>
  <c r="H184" i="6"/>
  <c r="H180" i="6"/>
  <c r="H161" i="6"/>
  <c r="D158" i="6"/>
  <c r="F158" i="6" s="1"/>
  <c r="E157" i="6"/>
  <c r="G157" i="6" s="1"/>
  <c r="H157" i="6" s="1"/>
  <c r="H151" i="6"/>
  <c r="D148" i="6"/>
  <c r="F148" i="6" s="1"/>
  <c r="D141" i="6"/>
  <c r="F141" i="6" s="1"/>
  <c r="H135" i="6"/>
  <c r="H102" i="6"/>
  <c r="D100" i="6"/>
  <c r="F100" i="6" s="1"/>
  <c r="H214" i="6"/>
  <c r="H206" i="6"/>
  <c r="H202" i="6"/>
  <c r="H200" i="6"/>
  <c r="H196" i="6"/>
  <c r="H177" i="6"/>
  <c r="D174" i="6"/>
  <c r="F174" i="6" s="1"/>
  <c r="E173" i="6"/>
  <c r="G173" i="6" s="1"/>
  <c r="H173" i="6" s="1"/>
  <c r="H170" i="6"/>
  <c r="H168" i="6"/>
  <c r="H164" i="6"/>
  <c r="D156" i="6"/>
  <c r="F156" i="6" s="1"/>
  <c r="D149" i="6"/>
  <c r="F149" i="6" s="1"/>
  <c r="E149" i="6"/>
  <c r="G149" i="6" s="1"/>
  <c r="H143" i="6"/>
  <c r="D140" i="6"/>
  <c r="F140" i="6" s="1"/>
  <c r="D133" i="6"/>
  <c r="F133" i="6" s="1"/>
  <c r="H130" i="6"/>
  <c r="D124" i="6"/>
  <c r="F124" i="6" s="1"/>
  <c r="E124" i="6"/>
  <c r="G124" i="6" s="1"/>
  <c r="H117" i="6"/>
  <c r="D109" i="6"/>
  <c r="F109" i="6" s="1"/>
  <c r="D105" i="6"/>
  <c r="F105" i="6" s="1"/>
  <c r="E103" i="6"/>
  <c r="G103" i="6" s="1"/>
  <c r="H103" i="6" s="1"/>
  <c r="D96" i="6"/>
  <c r="F96" i="6" s="1"/>
  <c r="E150" i="6"/>
  <c r="G150" i="6" s="1"/>
  <c r="H150" i="6" s="1"/>
  <c r="E142" i="6"/>
  <c r="G142" i="6" s="1"/>
  <c r="H142" i="6" s="1"/>
  <c r="E134" i="6"/>
  <c r="G134" i="6" s="1"/>
  <c r="H134" i="6" s="1"/>
  <c r="E132" i="6"/>
  <c r="G132" i="6" s="1"/>
  <c r="H132" i="6" s="1"/>
  <c r="H131" i="6"/>
  <c r="E129" i="6"/>
  <c r="G129" i="6" s="1"/>
  <c r="H129" i="6" s="1"/>
  <c r="D128" i="6"/>
  <c r="F128" i="6" s="1"/>
  <c r="E127" i="6"/>
  <c r="G127" i="6" s="1"/>
  <c r="H127" i="6" s="1"/>
  <c r="E123" i="6"/>
  <c r="G123" i="6" s="1"/>
  <c r="H122" i="6"/>
  <c r="H118" i="6"/>
  <c r="E111" i="6"/>
  <c r="G111" i="6" s="1"/>
  <c r="H111" i="6" s="1"/>
  <c r="D108" i="6"/>
  <c r="F108" i="6" s="1"/>
  <c r="E108" i="6"/>
  <c r="G108" i="6" s="1"/>
  <c r="D104" i="6"/>
  <c r="F104" i="6" s="1"/>
  <c r="E101" i="6"/>
  <c r="G101" i="6" s="1"/>
  <c r="H101" i="6" s="1"/>
  <c r="E97" i="6"/>
  <c r="G97" i="6" s="1"/>
  <c r="H97" i="6" s="1"/>
  <c r="F91" i="6"/>
  <c r="E91" i="6"/>
  <c r="G91" i="6" s="1"/>
  <c r="H123" i="6"/>
  <c r="D120" i="6"/>
  <c r="F120" i="6" s="1"/>
  <c r="D116" i="6"/>
  <c r="F116" i="6" s="1"/>
  <c r="E116" i="6"/>
  <c r="G116" i="6" s="1"/>
  <c r="D112" i="6"/>
  <c r="F112" i="6" s="1"/>
  <c r="F99" i="6"/>
  <c r="E99" i="6"/>
  <c r="G99" i="6" s="1"/>
  <c r="H94" i="6"/>
  <c r="H114" i="6"/>
  <c r="H106" i="6"/>
  <c r="H98" i="6"/>
  <c r="E90" i="6"/>
  <c r="G90" i="6" s="1"/>
  <c r="H90" i="6" s="1"/>
  <c r="E88" i="6"/>
  <c r="G88" i="6" s="1"/>
  <c r="H88" i="6" s="1"/>
  <c r="E86" i="6"/>
  <c r="G86" i="6" s="1"/>
  <c r="H86" i="6" s="1"/>
  <c r="E84" i="6"/>
  <c r="G84" i="6" s="1"/>
  <c r="H84" i="6" s="1"/>
  <c r="E82" i="6"/>
  <c r="G82" i="6" s="1"/>
  <c r="H82" i="6" s="1"/>
  <c r="E80" i="6"/>
  <c r="G80" i="6" s="1"/>
  <c r="H80" i="6" s="1"/>
  <c r="E78" i="6"/>
  <c r="G78" i="6" s="1"/>
  <c r="H78" i="6" s="1"/>
  <c r="E76" i="6"/>
  <c r="G76" i="6" s="1"/>
  <c r="H76" i="6" s="1"/>
  <c r="E74" i="6"/>
  <c r="G74" i="6" s="1"/>
  <c r="H74" i="6" s="1"/>
  <c r="E72" i="6"/>
  <c r="G72" i="6" s="1"/>
  <c r="H72" i="6" s="1"/>
  <c r="E70" i="6"/>
  <c r="G70" i="6" s="1"/>
  <c r="H70" i="6" s="1"/>
  <c r="E68" i="6"/>
  <c r="G68" i="6" s="1"/>
  <c r="H68" i="6" s="1"/>
  <c r="E66" i="6"/>
  <c r="G66" i="6" s="1"/>
  <c r="H66" i="6" s="1"/>
  <c r="E64" i="6"/>
  <c r="G64" i="6" s="1"/>
  <c r="H64" i="6" s="1"/>
  <c r="E62" i="6"/>
  <c r="G62" i="6" s="1"/>
  <c r="H62" i="6" s="1"/>
  <c r="E60" i="6"/>
  <c r="G60" i="6" s="1"/>
  <c r="H60" i="6" s="1"/>
  <c r="E58" i="6"/>
  <c r="G58" i="6" s="1"/>
  <c r="H58" i="6" s="1"/>
  <c r="E56" i="6"/>
  <c r="G56" i="6" s="1"/>
  <c r="H56" i="6" s="1"/>
  <c r="E54" i="6"/>
  <c r="G54" i="6" s="1"/>
  <c r="H54" i="6" s="1"/>
  <c r="E52" i="6"/>
  <c r="G52" i="6" s="1"/>
  <c r="H52" i="6" s="1"/>
  <c r="E50" i="6"/>
  <c r="G50" i="6" s="1"/>
  <c r="H50" i="6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E37" i="5" l="1"/>
  <c r="G37" i="5" s="1"/>
  <c r="E36" i="5"/>
  <c r="G36" i="5" s="1"/>
  <c r="H545" i="5"/>
  <c r="H543" i="5"/>
  <c r="H95" i="5"/>
  <c r="H208" i="5"/>
  <c r="E40" i="5"/>
  <c r="G40" i="5" s="1"/>
  <c r="H40" i="5" s="1"/>
  <c r="E171" i="5"/>
  <c r="G171" i="5" s="1"/>
  <c r="H171" i="5" s="1"/>
  <c r="E125" i="5"/>
  <c r="G125" i="5" s="1"/>
  <c r="H125" i="5" s="1"/>
  <c r="E153" i="5"/>
  <c r="G153" i="5" s="1"/>
  <c r="H89" i="5"/>
  <c r="E139" i="5"/>
  <c r="G139" i="5" s="1"/>
  <c r="H139" i="5" s="1"/>
  <c r="E239" i="5"/>
  <c r="G239" i="5" s="1"/>
  <c r="E62" i="5"/>
  <c r="G62" i="5" s="1"/>
  <c r="H62" i="5" s="1"/>
  <c r="E76" i="5"/>
  <c r="G76" i="5" s="1"/>
  <c r="H76" i="5" s="1"/>
  <c r="H184" i="5"/>
  <c r="E197" i="5"/>
  <c r="G197" i="5" s="1"/>
  <c r="E49" i="5"/>
  <c r="G49" i="5" s="1"/>
  <c r="H49" i="5" s="1"/>
  <c r="H93" i="5"/>
  <c r="E127" i="5"/>
  <c r="G127" i="5" s="1"/>
  <c r="H127" i="5" s="1"/>
  <c r="H99" i="5"/>
  <c r="H8" i="5"/>
  <c r="E170" i="5"/>
  <c r="G170" i="5" s="1"/>
  <c r="H170" i="5" s="1"/>
  <c r="H136" i="5"/>
  <c r="H160" i="5"/>
  <c r="H64" i="5"/>
  <c r="E33" i="5"/>
  <c r="G33" i="5" s="1"/>
  <c r="E247" i="5"/>
  <c r="G247" i="5" s="1"/>
  <c r="E520" i="5"/>
  <c r="G520" i="5" s="1"/>
  <c r="H520" i="5" s="1"/>
  <c r="E130" i="7"/>
  <c r="G130" i="7" s="1"/>
  <c r="H149" i="7"/>
  <c r="H197" i="7"/>
  <c r="H209" i="7"/>
  <c r="H221" i="7"/>
  <c r="H233" i="7"/>
  <c r="H227" i="7"/>
  <c r="E97" i="7"/>
  <c r="G97" i="7" s="1"/>
  <c r="E127" i="7"/>
  <c r="G127" i="7" s="1"/>
  <c r="H127" i="7" s="1"/>
  <c r="H193" i="7"/>
  <c r="H205" i="7"/>
  <c r="H217" i="7"/>
  <c r="H229" i="7"/>
  <c r="H241" i="7"/>
  <c r="H153" i="7"/>
  <c r="H161" i="7"/>
  <c r="E175" i="6"/>
  <c r="G175" i="6" s="1"/>
  <c r="H230" i="6"/>
  <c r="H254" i="6"/>
  <c r="H278" i="6"/>
  <c r="E188" i="6"/>
  <c r="G188" i="6" s="1"/>
  <c r="H236" i="6"/>
  <c r="H472" i="6"/>
  <c r="H496" i="6"/>
  <c r="H502" i="6"/>
  <c r="H19" i="6"/>
  <c r="H27" i="6"/>
  <c r="H69" i="6"/>
  <c r="E203" i="6"/>
  <c r="G203" i="6" s="1"/>
  <c r="H248" i="6"/>
  <c r="H272" i="6"/>
  <c r="E125" i="6"/>
  <c r="G125" i="6" s="1"/>
  <c r="E181" i="6"/>
  <c r="G181" i="6" s="1"/>
  <c r="E212" i="6"/>
  <c r="G212" i="6" s="1"/>
  <c r="E204" i="6"/>
  <c r="G204" i="6" s="1"/>
  <c r="E113" i="6"/>
  <c r="G113" i="6" s="1"/>
  <c r="E434" i="6"/>
  <c r="G434" i="6" s="1"/>
  <c r="E333" i="6"/>
  <c r="G333" i="6" s="1"/>
  <c r="E349" i="6"/>
  <c r="G349" i="6" s="1"/>
  <c r="E365" i="6"/>
  <c r="G365" i="6" s="1"/>
  <c r="E381" i="6"/>
  <c r="G381" i="6" s="1"/>
  <c r="E397" i="6"/>
  <c r="G397" i="6" s="1"/>
  <c r="E413" i="6"/>
  <c r="G413" i="6" s="1"/>
  <c r="E450" i="6"/>
  <c r="G450" i="6" s="1"/>
  <c r="H494" i="6"/>
  <c r="E18" i="6"/>
  <c r="G18" i="6" s="1"/>
  <c r="E36" i="6"/>
  <c r="G36" i="6" s="1"/>
  <c r="E24" i="6"/>
  <c r="G24" i="6" s="1"/>
  <c r="E46" i="6"/>
  <c r="G46" i="6" s="1"/>
  <c r="H65" i="6"/>
  <c r="E296" i="6"/>
  <c r="G296" i="6" s="1"/>
  <c r="H296" i="6" s="1"/>
  <c r="H292" i="6"/>
  <c r="E185" i="5"/>
  <c r="G185" i="5" s="1"/>
  <c r="E73" i="5"/>
  <c r="G73" i="5" s="1"/>
  <c r="H105" i="5"/>
  <c r="E82" i="5"/>
  <c r="G82" i="5" s="1"/>
  <c r="H82" i="5" s="1"/>
  <c r="E159" i="5"/>
  <c r="G159" i="5" s="1"/>
  <c r="H159" i="5" s="1"/>
  <c r="E215" i="5"/>
  <c r="G215" i="5" s="1"/>
  <c r="H215" i="5" s="1"/>
  <c r="E258" i="5"/>
  <c r="G258" i="5" s="1"/>
  <c r="E272" i="5"/>
  <c r="G272" i="5" s="1"/>
  <c r="H272" i="5" s="1"/>
  <c r="E263" i="5"/>
  <c r="G263" i="5" s="1"/>
  <c r="H263" i="5" s="1"/>
  <c r="E146" i="5"/>
  <c r="G146" i="5" s="1"/>
  <c r="H146" i="5" s="1"/>
  <c r="E255" i="5"/>
  <c r="G255" i="5" s="1"/>
  <c r="H255" i="5" s="1"/>
  <c r="E538" i="5"/>
  <c r="G538" i="5" s="1"/>
  <c r="H538" i="5" s="1"/>
  <c r="H43" i="5"/>
  <c r="E546" i="5"/>
  <c r="G546" i="5" s="1"/>
  <c r="E165" i="5"/>
  <c r="G165" i="5" s="1"/>
  <c r="H165" i="5" s="1"/>
  <c r="E270" i="5"/>
  <c r="G270" i="5" s="1"/>
  <c r="H270" i="5" s="1"/>
  <c r="E231" i="5"/>
  <c r="G231" i="5" s="1"/>
  <c r="H231" i="5" s="1"/>
  <c r="E81" i="5"/>
  <c r="G81" i="5" s="1"/>
  <c r="H81" i="5" s="1"/>
  <c r="E133" i="5"/>
  <c r="G133" i="5" s="1"/>
  <c r="E155" i="5"/>
  <c r="G155" i="5" s="1"/>
  <c r="H155" i="5" s="1"/>
  <c r="E187" i="5"/>
  <c r="G187" i="5" s="1"/>
  <c r="H187" i="5" s="1"/>
  <c r="E135" i="5"/>
  <c r="G135" i="5" s="1"/>
  <c r="E199" i="5"/>
  <c r="G199" i="5" s="1"/>
  <c r="H199" i="5" s="1"/>
  <c r="E223" i="5"/>
  <c r="G223" i="5" s="1"/>
  <c r="E194" i="5"/>
  <c r="G194" i="5" s="1"/>
  <c r="H194" i="5" s="1"/>
  <c r="E126" i="6"/>
  <c r="G126" i="6" s="1"/>
  <c r="E182" i="6"/>
  <c r="G182" i="6" s="1"/>
  <c r="E208" i="6"/>
  <c r="G208" i="6" s="1"/>
  <c r="E162" i="6"/>
  <c r="G162" i="6" s="1"/>
  <c r="H260" i="6"/>
  <c r="E442" i="6"/>
  <c r="G442" i="6" s="1"/>
  <c r="E428" i="6"/>
  <c r="G428" i="6" s="1"/>
  <c r="H482" i="6"/>
  <c r="E28" i="5"/>
  <c r="G28" i="5" s="1"/>
  <c r="H28" i="5" s="1"/>
  <c r="E149" i="5"/>
  <c r="G149" i="5" s="1"/>
  <c r="H149" i="5" s="1"/>
  <c r="E181" i="5"/>
  <c r="G181" i="5" s="1"/>
  <c r="H181" i="5" s="1"/>
  <c r="E191" i="5"/>
  <c r="G191" i="5" s="1"/>
  <c r="H107" i="5"/>
  <c r="E106" i="7"/>
  <c r="G106" i="7" s="1"/>
  <c r="E113" i="7"/>
  <c r="G113" i="7" s="1"/>
  <c r="E114" i="7"/>
  <c r="G114" i="7" s="1"/>
  <c r="H14" i="7"/>
  <c r="H32" i="7"/>
  <c r="H48" i="7"/>
  <c r="H64" i="7"/>
  <c r="H76" i="7"/>
  <c r="H179" i="7"/>
  <c r="H169" i="7"/>
  <c r="E34" i="5"/>
  <c r="G34" i="5" s="1"/>
  <c r="H34" i="5" s="1"/>
  <c r="H6" i="6"/>
  <c r="H53" i="6"/>
  <c r="E38" i="6"/>
  <c r="G38" i="6" s="1"/>
  <c r="H38" i="6" s="1"/>
  <c r="E95" i="6"/>
  <c r="G95" i="6" s="1"/>
  <c r="H95" i="6" s="1"/>
  <c r="H24" i="6"/>
  <c r="H28" i="6"/>
  <c r="H541" i="5"/>
  <c r="H46" i="6"/>
  <c r="E8" i="6"/>
  <c r="G8" i="6" s="1"/>
  <c r="H8" i="6" s="1"/>
  <c r="H63" i="6"/>
  <c r="H91" i="6"/>
  <c r="E197" i="6"/>
  <c r="G197" i="6" s="1"/>
  <c r="E155" i="6"/>
  <c r="G155" i="6" s="1"/>
  <c r="E12" i="6"/>
  <c r="G12" i="6" s="1"/>
  <c r="H12" i="6" s="1"/>
  <c r="E48" i="6"/>
  <c r="G48" i="6" s="1"/>
  <c r="H48" i="6" s="1"/>
  <c r="H123" i="5"/>
  <c r="E447" i="6"/>
  <c r="G447" i="6" s="1"/>
  <c r="H447" i="6" s="1"/>
  <c r="E147" i="6"/>
  <c r="G147" i="6" s="1"/>
  <c r="H153" i="6"/>
  <c r="H185" i="6"/>
  <c r="H27" i="5"/>
  <c r="E11" i="5"/>
  <c r="G11" i="5" s="1"/>
  <c r="H11" i="5" s="1"/>
  <c r="H265" i="5"/>
  <c r="H257" i="5"/>
  <c r="H128" i="5"/>
  <c r="H152" i="5"/>
  <c r="H176" i="5"/>
  <c r="H200" i="5"/>
  <c r="E114" i="5"/>
  <c r="G114" i="5" s="1"/>
  <c r="H114" i="5" s="1"/>
  <c r="E542" i="5"/>
  <c r="G542" i="5" s="1"/>
  <c r="H542" i="5" s="1"/>
  <c r="E126" i="7"/>
  <c r="G126" i="7" s="1"/>
  <c r="H126" i="7" s="1"/>
  <c r="H24" i="7"/>
  <c r="H42" i="7"/>
  <c r="E42" i="6"/>
  <c r="G42" i="6" s="1"/>
  <c r="H42" i="6" s="1"/>
  <c r="H72" i="5"/>
  <c r="E528" i="5"/>
  <c r="G528" i="5" s="1"/>
  <c r="H528" i="5" s="1"/>
  <c r="H10" i="6"/>
  <c r="E554" i="5"/>
  <c r="G554" i="5" s="1"/>
  <c r="H554" i="5" s="1"/>
  <c r="H145" i="6"/>
  <c r="E109" i="6"/>
  <c r="G109" i="6" s="1"/>
  <c r="E156" i="6"/>
  <c r="G156" i="6" s="1"/>
  <c r="H156" i="6" s="1"/>
  <c r="E138" i="6"/>
  <c r="G138" i="6" s="1"/>
  <c r="H138" i="6" s="1"/>
  <c r="H115" i="6"/>
  <c r="E191" i="6"/>
  <c r="G191" i="6" s="1"/>
  <c r="H191" i="6" s="1"/>
  <c r="H207" i="6"/>
  <c r="H179" i="6"/>
  <c r="H238" i="6"/>
  <c r="H262" i="6"/>
  <c r="H107" i="6"/>
  <c r="E221" i="6"/>
  <c r="G221" i="6" s="1"/>
  <c r="H240" i="6"/>
  <c r="H514" i="6"/>
  <c r="H488" i="6"/>
  <c r="H512" i="6"/>
  <c r="E15" i="5"/>
  <c r="G15" i="5" s="1"/>
  <c r="H15" i="5" s="1"/>
  <c r="H59" i="5"/>
  <c r="E85" i="5"/>
  <c r="G85" i="5" s="1"/>
  <c r="E65" i="5"/>
  <c r="G65" i="5" s="1"/>
  <c r="H65" i="5" s="1"/>
  <c r="E137" i="5"/>
  <c r="G137" i="5" s="1"/>
  <c r="H137" i="5" s="1"/>
  <c r="E169" i="5"/>
  <c r="G169" i="5" s="1"/>
  <c r="H169" i="5" s="1"/>
  <c r="H80" i="5"/>
  <c r="E69" i="5"/>
  <c r="G69" i="5" s="1"/>
  <c r="H69" i="5" s="1"/>
  <c r="E167" i="5"/>
  <c r="G167" i="5" s="1"/>
  <c r="E122" i="5"/>
  <c r="G122" i="5" s="1"/>
  <c r="H122" i="5" s="1"/>
  <c r="H87" i="5"/>
  <c r="H144" i="5"/>
  <c r="H168" i="5"/>
  <c r="H192" i="5"/>
  <c r="E211" i="5"/>
  <c r="G211" i="5" s="1"/>
  <c r="H211" i="5" s="1"/>
  <c r="E219" i="5"/>
  <c r="G219" i="5" s="1"/>
  <c r="H219" i="5" s="1"/>
  <c r="E227" i="5"/>
  <c r="G227" i="5" s="1"/>
  <c r="H227" i="5" s="1"/>
  <c r="E235" i="5"/>
  <c r="G235" i="5" s="1"/>
  <c r="H235" i="5" s="1"/>
  <c r="E243" i="5"/>
  <c r="G243" i="5" s="1"/>
  <c r="H243" i="5" s="1"/>
  <c r="E251" i="5"/>
  <c r="G251" i="5" s="1"/>
  <c r="H251" i="5" s="1"/>
  <c r="E262" i="5"/>
  <c r="G262" i="5" s="1"/>
  <c r="H12" i="5"/>
  <c r="H6" i="7"/>
  <c r="E129" i="7"/>
  <c r="G129" i="7" s="1"/>
  <c r="H185" i="7"/>
  <c r="H201" i="7"/>
  <c r="H213" i="7"/>
  <c r="H225" i="7"/>
  <c r="H237" i="7"/>
  <c r="H143" i="7"/>
  <c r="E107" i="7"/>
  <c r="G107" i="7" s="1"/>
  <c r="H107" i="7" s="1"/>
  <c r="H16" i="7"/>
  <c r="H34" i="7"/>
  <c r="H133" i="7"/>
  <c r="H195" i="7"/>
  <c r="H207" i="7"/>
  <c r="H219" i="7"/>
  <c r="H231" i="7"/>
  <c r="H243" i="7"/>
  <c r="H173" i="7"/>
  <c r="H119" i="5"/>
  <c r="E30" i="6"/>
  <c r="G30" i="6" s="1"/>
  <c r="H30" i="6" s="1"/>
  <c r="H181" i="7"/>
  <c r="H18" i="6"/>
  <c r="H131" i="7"/>
  <c r="H12" i="7"/>
  <c r="H30" i="7"/>
  <c r="E115" i="7"/>
  <c r="G115" i="7" s="1"/>
  <c r="H115" i="7" s="1"/>
  <c r="H549" i="5"/>
  <c r="H546" i="5"/>
  <c r="H36" i="6"/>
  <c r="E10" i="6"/>
  <c r="G10" i="6" s="1"/>
  <c r="H537" i="5"/>
  <c r="H57" i="6"/>
  <c r="H89" i="6"/>
  <c r="E121" i="7"/>
  <c r="G121" i="7" s="1"/>
  <c r="H121" i="7" s="1"/>
  <c r="H106" i="7"/>
  <c r="H122" i="7"/>
  <c r="H97" i="7"/>
  <c r="H129" i="7"/>
  <c r="E105" i="7"/>
  <c r="G105" i="7" s="1"/>
  <c r="H105" i="7" s="1"/>
  <c r="H113" i="7"/>
  <c r="H98" i="7"/>
  <c r="H114" i="7"/>
  <c r="H130" i="7"/>
  <c r="H5" i="7"/>
  <c r="E7" i="5"/>
  <c r="G7" i="5" s="1"/>
  <c r="H7" i="5" s="1"/>
  <c r="H56" i="5"/>
  <c r="H51" i="5"/>
  <c r="H36" i="5"/>
  <c r="H121" i="5"/>
  <c r="H140" i="5"/>
  <c r="H156" i="5"/>
  <c r="H172" i="5"/>
  <c r="H188" i="5"/>
  <c r="E44" i="5"/>
  <c r="G44" i="5" s="1"/>
  <c r="H44" i="5" s="1"/>
  <c r="E60" i="5"/>
  <c r="G60" i="5" s="1"/>
  <c r="H60" i="5" s="1"/>
  <c r="E53" i="5"/>
  <c r="G53" i="5" s="1"/>
  <c r="H53" i="5" s="1"/>
  <c r="E19" i="5"/>
  <c r="G19" i="5" s="1"/>
  <c r="H19" i="5" s="1"/>
  <c r="H35" i="5"/>
  <c r="H37" i="5"/>
  <c r="E129" i="5"/>
  <c r="G129" i="5" s="1"/>
  <c r="E145" i="5"/>
  <c r="G145" i="5" s="1"/>
  <c r="H145" i="5" s="1"/>
  <c r="E161" i="5"/>
  <c r="G161" i="5" s="1"/>
  <c r="H161" i="5" s="1"/>
  <c r="E177" i="5"/>
  <c r="G177" i="5" s="1"/>
  <c r="H177" i="5" s="1"/>
  <c r="E193" i="5"/>
  <c r="G193" i="5" s="1"/>
  <c r="H193" i="5" s="1"/>
  <c r="H20" i="5"/>
  <c r="E141" i="5"/>
  <c r="G141" i="5" s="1"/>
  <c r="E157" i="5"/>
  <c r="G157" i="5" s="1"/>
  <c r="H157" i="5" s="1"/>
  <c r="E173" i="5"/>
  <c r="G173" i="5" s="1"/>
  <c r="H173" i="5" s="1"/>
  <c r="E189" i="5"/>
  <c r="G189" i="5" s="1"/>
  <c r="H189" i="5" s="1"/>
  <c r="H113" i="5"/>
  <c r="E52" i="5"/>
  <c r="G52" i="5" s="1"/>
  <c r="H52" i="5" s="1"/>
  <c r="H109" i="5"/>
  <c r="E151" i="5"/>
  <c r="G151" i="5" s="1"/>
  <c r="H151" i="5" s="1"/>
  <c r="E183" i="5"/>
  <c r="G183" i="5" s="1"/>
  <c r="H183" i="5" s="1"/>
  <c r="H191" i="5"/>
  <c r="H33" i="5"/>
  <c r="H111" i="5"/>
  <c r="H223" i="5"/>
  <c r="H239" i="5"/>
  <c r="H247" i="5"/>
  <c r="E266" i="5"/>
  <c r="G266" i="5" s="1"/>
  <c r="H266" i="5" s="1"/>
  <c r="H91" i="5"/>
  <c r="H258" i="5"/>
  <c r="H85" i="5"/>
  <c r="H153" i="5"/>
  <c r="H185" i="5"/>
  <c r="H133" i="5"/>
  <c r="H197" i="5"/>
  <c r="H135" i="5"/>
  <c r="H167" i="5"/>
  <c r="H132" i="5"/>
  <c r="H148" i="5"/>
  <c r="H164" i="5"/>
  <c r="H180" i="5"/>
  <c r="H196" i="5"/>
  <c r="H262" i="5"/>
  <c r="H273" i="5"/>
  <c r="E24" i="5"/>
  <c r="G24" i="5" s="1"/>
  <c r="H24" i="5" s="1"/>
  <c r="E32" i="5"/>
  <c r="G32" i="5" s="1"/>
  <c r="H32" i="5" s="1"/>
  <c r="E77" i="5"/>
  <c r="G77" i="5" s="1"/>
  <c r="H77" i="5" s="1"/>
  <c r="E48" i="5"/>
  <c r="G48" i="5" s="1"/>
  <c r="H48" i="5" s="1"/>
  <c r="H129" i="5"/>
  <c r="H141" i="5"/>
  <c r="H73" i="5"/>
  <c r="H97" i="5"/>
  <c r="E131" i="5"/>
  <c r="G131" i="5" s="1"/>
  <c r="H131" i="5" s="1"/>
  <c r="E147" i="5"/>
  <c r="G147" i="5" s="1"/>
  <c r="H147" i="5" s="1"/>
  <c r="E163" i="5"/>
  <c r="G163" i="5" s="1"/>
  <c r="H163" i="5" s="1"/>
  <c r="E179" i="5"/>
  <c r="G179" i="5" s="1"/>
  <c r="H179" i="5" s="1"/>
  <c r="E195" i="5"/>
  <c r="G195" i="5" s="1"/>
  <c r="H195" i="5" s="1"/>
  <c r="H101" i="5"/>
  <c r="E143" i="5"/>
  <c r="G143" i="5" s="1"/>
  <c r="H143" i="5" s="1"/>
  <c r="E175" i="5"/>
  <c r="G175" i="5" s="1"/>
  <c r="H175" i="5" s="1"/>
  <c r="E21" i="5"/>
  <c r="G21" i="5" s="1"/>
  <c r="H21" i="5" s="1"/>
  <c r="E78" i="5"/>
  <c r="G78" i="5" s="1"/>
  <c r="H78" i="5" s="1"/>
  <c r="H103" i="5"/>
  <c r="E274" i="5"/>
  <c r="G274" i="5" s="1"/>
  <c r="H274" i="5" s="1"/>
  <c r="E213" i="5"/>
  <c r="G213" i="5" s="1"/>
  <c r="H213" i="5" s="1"/>
  <c r="E217" i="5"/>
  <c r="G217" i="5" s="1"/>
  <c r="H217" i="5" s="1"/>
  <c r="E221" i="5"/>
  <c r="G221" i="5" s="1"/>
  <c r="H221" i="5" s="1"/>
  <c r="E225" i="5"/>
  <c r="G225" i="5" s="1"/>
  <c r="H225" i="5" s="1"/>
  <c r="E229" i="5"/>
  <c r="G229" i="5" s="1"/>
  <c r="H229" i="5" s="1"/>
  <c r="E233" i="5"/>
  <c r="G233" i="5" s="1"/>
  <c r="H233" i="5" s="1"/>
  <c r="E237" i="5"/>
  <c r="G237" i="5" s="1"/>
  <c r="H237" i="5" s="1"/>
  <c r="E241" i="5"/>
  <c r="G241" i="5" s="1"/>
  <c r="H241" i="5" s="1"/>
  <c r="E245" i="5"/>
  <c r="G245" i="5" s="1"/>
  <c r="H245" i="5" s="1"/>
  <c r="E249" i="5"/>
  <c r="G249" i="5" s="1"/>
  <c r="H249" i="5" s="1"/>
  <c r="E253" i="5"/>
  <c r="G253" i="5" s="1"/>
  <c r="H253" i="5" s="1"/>
  <c r="H108" i="6"/>
  <c r="H124" i="6"/>
  <c r="H190" i="6"/>
  <c r="H126" i="6"/>
  <c r="H175" i="6"/>
  <c r="H162" i="6"/>
  <c r="H434" i="6"/>
  <c r="H442" i="6"/>
  <c r="H428" i="6"/>
  <c r="H99" i="6"/>
  <c r="H116" i="6"/>
  <c r="E104" i="6"/>
  <c r="G104" i="6" s="1"/>
  <c r="H104" i="6" s="1"/>
  <c r="E105" i="6"/>
  <c r="G105" i="6" s="1"/>
  <c r="H105" i="6" s="1"/>
  <c r="E140" i="6"/>
  <c r="G140" i="6" s="1"/>
  <c r="H149" i="6"/>
  <c r="E174" i="6"/>
  <c r="G174" i="6" s="1"/>
  <c r="E100" i="6"/>
  <c r="G100" i="6" s="1"/>
  <c r="E148" i="6"/>
  <c r="G148" i="6" s="1"/>
  <c r="H148" i="6" s="1"/>
  <c r="E158" i="6"/>
  <c r="G158" i="6" s="1"/>
  <c r="H158" i="6" s="1"/>
  <c r="H159" i="6"/>
  <c r="H169" i="6"/>
  <c r="H212" i="6"/>
  <c r="H147" i="6"/>
  <c r="E166" i="6"/>
  <c r="G166" i="6" s="1"/>
  <c r="H166" i="6" s="1"/>
  <c r="H201" i="6"/>
  <c r="H215" i="6"/>
  <c r="E139" i="6"/>
  <c r="G139" i="6" s="1"/>
  <c r="H139" i="6" s="1"/>
  <c r="H172" i="6"/>
  <c r="H204" i="6"/>
  <c r="H113" i="6"/>
  <c r="H146" i="6"/>
  <c r="H182" i="6"/>
  <c r="H194" i="6"/>
  <c r="H208" i="6"/>
  <c r="E209" i="6"/>
  <c r="G209" i="6" s="1"/>
  <c r="H252" i="6"/>
  <c r="H284" i="6"/>
  <c r="H203" i="6"/>
  <c r="H221" i="6"/>
  <c r="H232" i="6"/>
  <c r="H264" i="6"/>
  <c r="H137" i="6"/>
  <c r="H333" i="6"/>
  <c r="H341" i="6"/>
  <c r="H349" i="6"/>
  <c r="H357" i="6"/>
  <c r="H365" i="6"/>
  <c r="H373" i="6"/>
  <c r="H381" i="6"/>
  <c r="H389" i="6"/>
  <c r="H397" i="6"/>
  <c r="H405" i="6"/>
  <c r="H413" i="6"/>
  <c r="H421" i="6"/>
  <c r="H478" i="6"/>
  <c r="H486" i="6"/>
  <c r="H498" i="6"/>
  <c r="H439" i="6"/>
  <c r="H476" i="6"/>
  <c r="H484" i="6"/>
  <c r="H492" i="6"/>
  <c r="H500" i="6"/>
  <c r="H508" i="6"/>
  <c r="H490" i="6"/>
  <c r="H510" i="6"/>
  <c r="H109" i="6"/>
  <c r="H92" i="6"/>
  <c r="H154" i="6"/>
  <c r="H188" i="6"/>
  <c r="H450" i="6"/>
  <c r="E112" i="6"/>
  <c r="G112" i="6" s="1"/>
  <c r="H112" i="6" s="1"/>
  <c r="E120" i="6"/>
  <c r="G120" i="6" s="1"/>
  <c r="H120" i="6" s="1"/>
  <c r="E128" i="6"/>
  <c r="G128" i="6" s="1"/>
  <c r="H128" i="6" s="1"/>
  <c r="E96" i="6"/>
  <c r="G96" i="6" s="1"/>
  <c r="H96" i="6" s="1"/>
  <c r="E133" i="6"/>
  <c r="G133" i="6" s="1"/>
  <c r="H133" i="6" s="1"/>
  <c r="H140" i="6"/>
  <c r="H174" i="6"/>
  <c r="H100" i="6"/>
  <c r="E141" i="6"/>
  <c r="G141" i="6" s="1"/>
  <c r="H141" i="6" s="1"/>
  <c r="E121" i="6"/>
  <c r="G121" i="6" s="1"/>
  <c r="H121" i="6" s="1"/>
  <c r="H165" i="6"/>
  <c r="E198" i="6"/>
  <c r="G198" i="6" s="1"/>
  <c r="H198" i="6" s="1"/>
  <c r="E216" i="6"/>
  <c r="G216" i="6" s="1"/>
  <c r="H216" i="6" s="1"/>
  <c r="E178" i="6"/>
  <c r="G178" i="6" s="1"/>
  <c r="H178" i="6" s="1"/>
  <c r="H197" i="6"/>
  <c r="H181" i="6"/>
  <c r="H125" i="6"/>
  <c r="E187" i="6"/>
  <c r="G187" i="6" s="1"/>
  <c r="H187" i="6" s="1"/>
  <c r="E205" i="6"/>
  <c r="G205" i="6" s="1"/>
  <c r="H205" i="6" s="1"/>
  <c r="E220" i="6"/>
  <c r="G220" i="6" s="1"/>
  <c r="H220" i="6" s="1"/>
  <c r="H226" i="6"/>
  <c r="H234" i="6"/>
  <c r="H242" i="6"/>
  <c r="H250" i="6"/>
  <c r="H258" i="6"/>
  <c r="H266" i="6"/>
  <c r="H274" i="6"/>
  <c r="H282" i="6"/>
  <c r="H209" i="6"/>
  <c r="H244" i="6"/>
  <c r="H276" i="6"/>
  <c r="E458" i="6"/>
  <c r="G458" i="6" s="1"/>
  <c r="H458" i="6" s="1"/>
  <c r="H155" i="6"/>
  <c r="E466" i="6"/>
  <c r="G466" i="6" s="1"/>
  <c r="H466" i="6" s="1"/>
  <c r="H224" i="6"/>
  <c r="H256" i="6"/>
  <c r="E171" i="6"/>
  <c r="G171" i="6" s="1"/>
  <c r="H171" i="6" s="1"/>
  <c r="E329" i="6"/>
  <c r="G329" i="6" s="1"/>
  <c r="H329" i="6" s="1"/>
  <c r="E337" i="6"/>
  <c r="G337" i="6" s="1"/>
  <c r="H337" i="6" s="1"/>
  <c r="E345" i="6"/>
  <c r="G345" i="6" s="1"/>
  <c r="H345" i="6" s="1"/>
  <c r="E353" i="6"/>
  <c r="G353" i="6" s="1"/>
  <c r="H353" i="6" s="1"/>
  <c r="E361" i="6"/>
  <c r="G361" i="6" s="1"/>
  <c r="H361" i="6" s="1"/>
  <c r="E369" i="6"/>
  <c r="G369" i="6" s="1"/>
  <c r="H369" i="6" s="1"/>
  <c r="E377" i="6"/>
  <c r="G377" i="6" s="1"/>
  <c r="H377" i="6" s="1"/>
  <c r="E385" i="6"/>
  <c r="G385" i="6" s="1"/>
  <c r="H385" i="6" s="1"/>
  <c r="E393" i="6"/>
  <c r="G393" i="6" s="1"/>
  <c r="H393" i="6" s="1"/>
  <c r="E401" i="6"/>
  <c r="G401" i="6" s="1"/>
  <c r="H401" i="6" s="1"/>
  <c r="E409" i="6"/>
  <c r="G409" i="6" s="1"/>
  <c r="H409" i="6" s="1"/>
  <c r="E417" i="6"/>
  <c r="G417" i="6" s="1"/>
  <c r="H417" i="6" s="1"/>
  <c r="E449" i="6"/>
  <c r="G449" i="6" s="1"/>
  <c r="H449" i="6" s="1"/>
  <c r="E19" i="1"/>
  <c r="F19" i="1" s="1"/>
  <c r="E20" i="1"/>
  <c r="F20" i="1" s="1"/>
  <c r="E21" i="1"/>
  <c r="G21" i="1" s="1"/>
  <c r="E22" i="1"/>
  <c r="F22" i="1" s="1"/>
  <c r="E23" i="1"/>
  <c r="F23" i="1" s="1"/>
  <c r="E24" i="1"/>
  <c r="F24" i="1" s="1"/>
  <c r="G22" i="1" l="1"/>
  <c r="G23" i="1"/>
  <c r="G19" i="1"/>
  <c r="K18" i="1"/>
  <c r="F21" i="1"/>
  <c r="G24" i="1"/>
  <c r="G20" i="1"/>
  <c r="K17" i="1"/>
  <c r="C6" i="1"/>
  <c r="C7" i="1"/>
  <c r="C8" i="1"/>
  <c r="C9" i="1"/>
  <c r="C10" i="1"/>
  <c r="C11" i="1"/>
  <c r="C12" i="1"/>
  <c r="C13" i="1"/>
  <c r="C14" i="1"/>
  <c r="C15" i="1"/>
  <c r="C16" i="1"/>
  <c r="C5" i="1"/>
  <c r="E6" i="1"/>
  <c r="E7" i="1"/>
  <c r="F7" i="1" s="1"/>
  <c r="H7" i="1" s="1"/>
  <c r="E8" i="1"/>
  <c r="E9" i="1"/>
  <c r="E10" i="1"/>
  <c r="E11" i="1"/>
  <c r="F11" i="1" s="1"/>
  <c r="H11" i="1" s="1"/>
  <c r="E12" i="1"/>
  <c r="E13" i="1"/>
  <c r="E14" i="1"/>
  <c r="E15" i="1"/>
  <c r="F15" i="1" s="1"/>
  <c r="H15" i="1" s="1"/>
  <c r="E16" i="1"/>
  <c r="E5" i="1"/>
  <c r="L15" i="1" l="1"/>
  <c r="M15" i="1" s="1"/>
  <c r="O15" i="1" s="1"/>
  <c r="L9" i="1"/>
  <c r="M9" i="1" s="1"/>
  <c r="O9" i="1" s="1"/>
  <c r="L8" i="1"/>
  <c r="M8" i="1" s="1"/>
  <c r="O8" i="1" s="1"/>
  <c r="L7" i="1"/>
  <c r="M7" i="1" s="1"/>
  <c r="O7" i="1" s="1"/>
  <c r="L14" i="1"/>
  <c r="M14" i="1" s="1"/>
  <c r="O14" i="1" s="1"/>
  <c r="N14" i="1"/>
  <c r="L6" i="1"/>
  <c r="M6" i="1" s="1"/>
  <c r="O6" i="1" s="1"/>
  <c r="L13" i="1"/>
  <c r="M13" i="1" s="1"/>
  <c r="O13" i="1" s="1"/>
  <c r="L12" i="1"/>
  <c r="M12" i="1" s="1"/>
  <c r="O12" i="1" s="1"/>
  <c r="L11" i="1"/>
  <c r="M11" i="1" s="1"/>
  <c r="O11" i="1" s="1"/>
  <c r="L5" i="1"/>
  <c r="M5" i="1" s="1"/>
  <c r="O5" i="1" s="1"/>
  <c r="P5" i="1" s="1"/>
  <c r="N5" i="1"/>
  <c r="L16" i="1"/>
  <c r="M16" i="1" s="1"/>
  <c r="O16" i="1" s="1"/>
  <c r="L10" i="1"/>
  <c r="M10" i="1" s="1"/>
  <c r="O10" i="1" s="1"/>
  <c r="J15" i="1"/>
  <c r="K15" i="1" s="1"/>
  <c r="F16" i="1"/>
  <c r="H16" i="1" s="1"/>
  <c r="G16" i="1"/>
  <c r="I16" i="1" s="1"/>
  <c r="F12" i="1"/>
  <c r="H12" i="1" s="1"/>
  <c r="G12" i="1"/>
  <c r="I12" i="1" s="1"/>
  <c r="F8" i="1"/>
  <c r="H8" i="1" s="1"/>
  <c r="G8" i="1"/>
  <c r="I8" i="1" s="1"/>
  <c r="F14" i="1"/>
  <c r="H14" i="1" s="1"/>
  <c r="G14" i="1"/>
  <c r="I14" i="1" s="1"/>
  <c r="F10" i="1"/>
  <c r="H10" i="1" s="1"/>
  <c r="G10" i="1"/>
  <c r="I10" i="1" s="1"/>
  <c r="F6" i="1"/>
  <c r="H6" i="1" s="1"/>
  <c r="G6" i="1"/>
  <c r="I6" i="1" s="1"/>
  <c r="F13" i="1"/>
  <c r="H13" i="1" s="1"/>
  <c r="G13" i="1"/>
  <c r="I13" i="1" s="1"/>
  <c r="G9" i="1"/>
  <c r="I9" i="1" s="1"/>
  <c r="F9" i="1"/>
  <c r="H9" i="1" s="1"/>
  <c r="G15" i="1"/>
  <c r="I15" i="1" s="1"/>
  <c r="G11" i="1"/>
  <c r="I11" i="1" s="1"/>
  <c r="J11" i="1" s="1"/>
  <c r="K11" i="1" s="1"/>
  <c r="G7" i="1"/>
  <c r="I7" i="1" s="1"/>
  <c r="J7" i="1" s="1"/>
  <c r="K7" i="1" s="1"/>
  <c r="G5" i="1"/>
  <c r="I5" i="1" s="1"/>
  <c r="F5" i="1"/>
  <c r="H5" i="1" s="1"/>
  <c r="P14" i="1" l="1"/>
  <c r="J9" i="1"/>
  <c r="K9" i="1" s="1"/>
  <c r="N8" i="1"/>
  <c r="P8" i="1" s="1"/>
  <c r="N9" i="1"/>
  <c r="P9" i="1" s="1"/>
  <c r="N12" i="1"/>
  <c r="N15" i="1"/>
  <c r="P15" i="1" s="1"/>
  <c r="N10" i="1"/>
  <c r="P10" i="1" s="1"/>
  <c r="N13" i="1"/>
  <c r="P13" i="1" s="1"/>
  <c r="P6" i="1"/>
  <c r="P12" i="1"/>
  <c r="N16" i="1"/>
  <c r="P16" i="1" s="1"/>
  <c r="N11" i="1"/>
  <c r="P11" i="1" s="1"/>
  <c r="N6" i="1"/>
  <c r="N7" i="1"/>
  <c r="P7" i="1" s="1"/>
  <c r="J6" i="1"/>
  <c r="K6" i="1" s="1"/>
  <c r="J14" i="1"/>
  <c r="K14" i="1" s="1"/>
  <c r="J12" i="1"/>
  <c r="K12" i="1" s="1"/>
  <c r="J5" i="1"/>
  <c r="K5" i="1" s="1"/>
  <c r="J13" i="1"/>
  <c r="K13" i="1" s="1"/>
  <c r="J10" i="1"/>
  <c r="K10" i="1" s="1"/>
  <c r="J8" i="1"/>
  <c r="K8" i="1" s="1"/>
  <c r="J16" i="1"/>
  <c r="K16" i="1" s="1"/>
</calcChain>
</file>

<file path=xl/sharedStrings.xml><?xml version="1.0" encoding="utf-8"?>
<sst xmlns="http://schemas.openxmlformats.org/spreadsheetml/2006/main" count="3952" uniqueCount="1755">
  <si>
    <t>12-8 Ballad;7716</t>
  </si>
  <si>
    <t>16BeatBallad1;8224</t>
  </si>
  <si>
    <t>16BeatBallad2;8225</t>
  </si>
  <si>
    <t>16BeatPop;8226</t>
  </si>
  <si>
    <t>30sBigBand;3911</t>
  </si>
  <si>
    <t>40sBigBand;3912</t>
  </si>
  <si>
    <t>60s8Beat;5632</t>
  </si>
  <si>
    <t>60sChartSwing;3585</t>
  </si>
  <si>
    <t>60sGuitarPop;5637</t>
  </si>
  <si>
    <t>60sPianoPop;5923</t>
  </si>
  <si>
    <t>60sPopRock;5701</t>
  </si>
  <si>
    <t>60sRock&amp;Roll;5730</t>
  </si>
  <si>
    <t>Style Selection SysEx</t>
  </si>
  <si>
    <t>F0 43 73 01 51 05 00 03 04 00 00 3C 24 F7</t>
  </si>
  <si>
    <t>F0 43 73 01 51 05 00 03 04 00 00 40 20 F7</t>
  </si>
  <si>
    <t>F0 43 73 01 51 05 00 03 04 00 00 40 21 F7</t>
  </si>
  <si>
    <t>F0 43 73 01 51 05 00 03 04 00 00 40 22 F7</t>
  </si>
  <si>
    <t>F0 43 73 01 51 05 00 03 04 00 00 1E 47 F7</t>
  </si>
  <si>
    <t>F0 43 73 01 51 05 00 03 04 00 00 1E 48 F7</t>
  </si>
  <si>
    <t>F0 43 73 01 51 05 00 03 04 00 00 2C 00 F7</t>
  </si>
  <si>
    <t>F0 43 73 01 51 05 00 03 04 00 00 1C 01 F7</t>
  </si>
  <si>
    <t>F0 43 73 01 51 05 00 03 04 00 00 2C 05 F7</t>
  </si>
  <si>
    <t>F0 43 73 01 51 05 00 03 04 00 00 2E 23 F7</t>
  </si>
  <si>
    <t>F0 43 73 01 51 05 00 03 04 00 00 2C 45 F7</t>
  </si>
  <si>
    <t>F0 43 73 01 51 05 00 03 04 00 00 2C 62 F7</t>
  </si>
  <si>
    <t>Match ?</t>
  </si>
  <si>
    <t>Byte2
dec equiv</t>
  </si>
  <si>
    <t>Byte1
dec equiv</t>
  </si>
  <si>
    <t>Int Style No.
(decimal)</t>
  </si>
  <si>
    <t>SysEx Bytes
dd dd</t>
  </si>
  <si>
    <t>Style Value
in MidiPlayer</t>
  </si>
  <si>
    <t xml:space="preserve">   SysEx</t>
  </si>
  <si>
    <t xml:space="preserve">  Style Name</t>
  </si>
  <si>
    <t xml:space="preserve">SysEx string:  </t>
  </si>
  <si>
    <t>Byte1
Hex equiv</t>
  </si>
  <si>
    <t>Byte2
Hex equiv</t>
  </si>
  <si>
    <t>SysEx Message</t>
  </si>
  <si>
    <t>As Calculated from decimal style number in MixMaster Style Data List (Column B)</t>
  </si>
  <si>
    <r>
      <t xml:space="preserve">F0 43 73 01 51 05 00 03 04 00 00 </t>
    </r>
    <r>
      <rPr>
        <sz val="14"/>
        <color rgb="FFFF0000"/>
        <rFont val="Calibri"/>
        <family val="2"/>
        <scheme val="minor"/>
      </rPr>
      <t>dd dd</t>
    </r>
    <r>
      <rPr>
        <sz val="14"/>
        <color theme="1"/>
        <rFont val="Calibri"/>
        <family val="2"/>
        <scheme val="minor"/>
      </rPr>
      <t xml:space="preserve"> F7  </t>
    </r>
    <r>
      <rPr>
        <sz val="14"/>
        <color rgb="FFFF0000"/>
        <rFont val="Calibri"/>
        <family val="2"/>
        <scheme val="minor"/>
      </rPr>
      <t xml:space="preserve"> where dd dd = style number</t>
    </r>
  </si>
  <si>
    <t>dd
Byte 1</t>
  </si>
  <si>
    <t>dd
Byte 2</t>
  </si>
  <si>
    <t>00sBoyBand;5726</t>
  </si>
  <si>
    <t xml:space="preserve"> 12-8PopBallad;5603</t>
  </si>
  <si>
    <t xml:space="preserve"> 16BeatBallad;8225</t>
  </si>
  <si>
    <t xml:space="preserve"> 40sSwingBallad;1356</t>
  </si>
  <si>
    <t xml:space="preserve"> 50sRock&amp;Roll;3695</t>
  </si>
  <si>
    <t xml:space="preserve"> 60s8Beat;5638</t>
  </si>
  <si>
    <t xml:space="preserve"> 60sBlueEyedSoul;5947</t>
  </si>
  <si>
    <t xml:space="preserve"> 60sBritishSoul;5946</t>
  </si>
  <si>
    <t xml:space="preserve"> 60sChartSwing;3585</t>
  </si>
  <si>
    <t xml:space="preserve"> 60sGuitarRock;6457</t>
  </si>
  <si>
    <t xml:space="preserve"> 60sOrganBallad;5672</t>
  </si>
  <si>
    <t xml:space="preserve"> 60sPianoPop;5923</t>
  </si>
  <si>
    <t xml:space="preserve"> 60sPopRock;5701</t>
  </si>
  <si>
    <t xml:space="preserve"> 60sRisingPop;7720</t>
  </si>
  <si>
    <t xml:space="preserve"> 60sRock&amp;Roll;5730</t>
  </si>
  <si>
    <t xml:space="preserve"> 60sShadowedPop;5637</t>
  </si>
  <si>
    <t xml:space="preserve"> 60sUnderground;5722</t>
  </si>
  <si>
    <t xml:space="preserve"> 60sVintagePop;6059</t>
  </si>
  <si>
    <t xml:space="preserve"> 60sVintageRock;5700</t>
  </si>
  <si>
    <t xml:space="preserve"> 60sVintageRumba;6064</t>
  </si>
  <si>
    <t xml:space="preserve"> 6-8ClassicSynth;7872</t>
  </si>
  <si>
    <t xml:space="preserve"> 6-8GuitarBallad;7726</t>
  </si>
  <si>
    <t xml:space="preserve"> 6-8March;1472</t>
  </si>
  <si>
    <t xml:space="preserve"> 6-8PopBallad;501</t>
  </si>
  <si>
    <t xml:space="preserve"> 6-8Rock;7746</t>
  </si>
  <si>
    <t xml:space="preserve"> 6-8SlowRock;7715</t>
  </si>
  <si>
    <t xml:space="preserve"> 6-8SoulBallad;7808</t>
  </si>
  <si>
    <t xml:space="preserve"> 70s8BeatBallad;5668</t>
  </si>
  <si>
    <t xml:space="preserve"> 70sChartBallad;5694</t>
  </si>
  <si>
    <t xml:space="preserve"> 70sChartSoul;8327</t>
  </si>
  <si>
    <t xml:space="preserve"> 70sCoolBallad;8931</t>
  </si>
  <si>
    <t xml:space="preserve"> 70sDisco1;8354</t>
  </si>
  <si>
    <t xml:space="preserve"> 70sDisco2;5792</t>
  </si>
  <si>
    <t xml:space="preserve"> 70sDiscoFunk;8355</t>
  </si>
  <si>
    <t xml:space="preserve"> 70sEasyPop;5903</t>
  </si>
  <si>
    <t xml:space="preserve"> 70sFrenchHit;6121</t>
  </si>
  <si>
    <t xml:space="preserve"> 70sGlamPiano;5952</t>
  </si>
  <si>
    <t xml:space="preserve"> 70sHardRock;5696</t>
  </si>
  <si>
    <t xml:space="preserve"> 70sPopDuo1;5667</t>
  </si>
  <si>
    <t xml:space="preserve"> 70sPopDuo2;5965</t>
  </si>
  <si>
    <t xml:space="preserve"> 70sScatLegend;9227</t>
  </si>
  <si>
    <t xml:space="preserve"> 70sShuffleRock;7745</t>
  </si>
  <si>
    <t xml:space="preserve"> 70sStraightRock;5721</t>
  </si>
  <si>
    <t xml:space="preserve"> 70sTV Theme;8197</t>
  </si>
  <si>
    <t xml:space="preserve"> 80s8Beat;5926</t>
  </si>
  <si>
    <t xml:space="preserve"> 80sAnalogBallad;8247</t>
  </si>
  <si>
    <t xml:space="preserve"> 80sBoyBand;8236</t>
  </si>
  <si>
    <t xml:space="preserve"> 80sBritishPop;8222</t>
  </si>
  <si>
    <t xml:space="preserve"> 80sChilloutSynth;3124</t>
  </si>
  <si>
    <t xml:space="preserve"> 80sChristmas;5813</t>
  </si>
  <si>
    <t xml:space="preserve"> 80sClassic6-8;7748</t>
  </si>
  <si>
    <t xml:space="preserve"> 80sClassicRock;6447</t>
  </si>
  <si>
    <t xml:space="preserve"> 80sDetective;10433</t>
  </si>
  <si>
    <t xml:space="preserve"> 80sDiscoBeat;8896</t>
  </si>
  <si>
    <t xml:space="preserve"> 80sDivaBallad;7712</t>
  </si>
  <si>
    <t xml:space="preserve"> 80sEdgyRock;5715</t>
  </si>
  <si>
    <t xml:space="preserve"> 80sEuroPop;6446</t>
  </si>
  <si>
    <t xml:space="preserve"> 80sFunkIcon;8367</t>
  </si>
  <si>
    <t xml:space="preserve"> 80sGrooveBallad;10432</t>
  </si>
  <si>
    <t xml:space="preserve"> 80sGuitarPop;5713</t>
  </si>
  <si>
    <t xml:space="preserve"> 80sMonsterHit;8901</t>
  </si>
  <si>
    <t xml:space="preserve"> 80sMovieBallad;8208</t>
  </si>
  <si>
    <t xml:space="preserve"> 80sPianoBallad;5689</t>
  </si>
  <si>
    <t xml:space="preserve"> 80sPopBallad;5981</t>
  </si>
  <si>
    <t xml:space="preserve"> 80sPopDiva;8255</t>
  </si>
  <si>
    <t xml:space="preserve"> 80sPowerRock;5695</t>
  </si>
  <si>
    <t xml:space="preserve"> 80sRetroDisco;5844</t>
  </si>
  <si>
    <t xml:space="preserve"> 80sRockAnthem;6439</t>
  </si>
  <si>
    <t xml:space="preserve"> 80sRockBeat;5716</t>
  </si>
  <si>
    <t xml:space="preserve"> 80sRockDiva;6456</t>
  </si>
  <si>
    <t xml:space="preserve"> 80sShuffle;9229</t>
  </si>
  <si>
    <t xml:space="preserve"> 80sSmoothBallad;8244</t>
  </si>
  <si>
    <t xml:space="preserve"> 80sSynthBallad;5843</t>
  </si>
  <si>
    <t xml:space="preserve"> 80sSynthDuo;5814</t>
  </si>
  <si>
    <t xml:space="preserve"> 80sSynthPop;8365</t>
  </si>
  <si>
    <t xml:space="preserve"> 80sSynthRock;8834</t>
  </si>
  <si>
    <t xml:space="preserve"> 80sTeenDisco;5842</t>
  </si>
  <si>
    <t xml:space="preserve"> 8BeatAdria;5640</t>
  </si>
  <si>
    <t xml:space="preserve"> 90s8BeatBallad;5690</t>
  </si>
  <si>
    <t xml:space="preserve"> 90sDisco;5796</t>
  </si>
  <si>
    <t xml:space="preserve"> 90sGuitarPop;8194</t>
  </si>
  <si>
    <t xml:space="preserve"> 90sPopGroove;8679</t>
  </si>
  <si>
    <t xml:space="preserve"> 90sPopShuffle;9448</t>
  </si>
  <si>
    <t xml:space="preserve"> 90sRockBallad;8265</t>
  </si>
  <si>
    <t xml:space="preserve"> 90sSmoothBallad;8243</t>
  </si>
  <si>
    <t xml:space="preserve"> Acoustic8BtBallad;5966</t>
  </si>
  <si>
    <t xml:space="preserve"> AcousticBluegrass;268</t>
  </si>
  <si>
    <t xml:space="preserve"> AcousticBlues;2929</t>
  </si>
  <si>
    <t xml:space="preserve"> AcousticJazz;3872</t>
  </si>
  <si>
    <t xml:space="preserve"> AcousticRock;8260</t>
  </si>
  <si>
    <t xml:space="preserve"> AcousticShuffle;3842</t>
  </si>
  <si>
    <t xml:space="preserve"> AfroCuban;15745</t>
  </si>
  <si>
    <t xml:space="preserve"> AlpenBallad1;8162</t>
  </si>
  <si>
    <t xml:space="preserve"> AlpenBallad2;8163</t>
  </si>
  <si>
    <t xml:space="preserve"> AlpenLand;5934</t>
  </si>
  <si>
    <t xml:space="preserve"> AlpenSchlager;5945</t>
  </si>
  <si>
    <t xml:space="preserve"> AmazingGospel;5602</t>
  </si>
  <si>
    <t xml:space="preserve"> AmbientChristmas;3123</t>
  </si>
  <si>
    <t xml:space="preserve"> AngelSun;3117</t>
  </si>
  <si>
    <t xml:space="preserve"> AnimationBallad;5953</t>
  </si>
  <si>
    <t xml:space="preserve"> AnimationFantasy;3521</t>
  </si>
  <si>
    <t xml:space="preserve"> ApresSkiHit;5806</t>
  </si>
  <si>
    <t xml:space="preserve"> ApresSkiParty;5816</t>
  </si>
  <si>
    <t xml:space="preserve"> AustrianDiscoPop;5815</t>
  </si>
  <si>
    <t xml:space="preserve"> AustrianGuitarPop;10496</t>
  </si>
  <si>
    <t xml:space="preserve"> Bachata;6056</t>
  </si>
  <si>
    <t xml:space="preserve"> BaroqueAir;6120</t>
  </si>
  <si>
    <t xml:space="preserve"> BeachRock;5735</t>
  </si>
  <si>
    <t xml:space="preserve"> Beguine;6017</t>
  </si>
  <si>
    <t xml:space="preserve"> BigBandBallad;1353</t>
  </si>
  <si>
    <t xml:space="preserve"> BigBandCount;3924</t>
  </si>
  <si>
    <t xml:space="preserve"> BigBandCrooner;3923</t>
  </si>
  <si>
    <t xml:space="preserve"> BigBandFast1;3910</t>
  </si>
  <si>
    <t xml:space="preserve"> BigBandFast2;1347</t>
  </si>
  <si>
    <t xml:space="preserve"> BigBandJazz;3921</t>
  </si>
  <si>
    <t xml:space="preserve"> BigBandMedium;3904</t>
  </si>
  <si>
    <t xml:space="preserve"> BigBandShuffle;3919</t>
  </si>
  <si>
    <t xml:space="preserve"> BigRockBallad;7721</t>
  </si>
  <si>
    <t xml:space="preserve"> BigRoom;8481</t>
  </si>
  <si>
    <t xml:space="preserve"> BlueberryBlues;7776</t>
  </si>
  <si>
    <t xml:space="preserve"> Bluegrass;266</t>
  </si>
  <si>
    <t xml:space="preserve"> BluesRock;5760</t>
  </si>
  <si>
    <t xml:space="preserve"> BluesShuffle;3685</t>
  </si>
  <si>
    <t xml:space="preserve"> BluesShuffleBand;3698</t>
  </si>
  <si>
    <t xml:space="preserve"> BohemianWaltz;5601</t>
  </si>
  <si>
    <t xml:space="preserve"> BoleroLento;6018</t>
  </si>
  <si>
    <t xml:space="preserve"> Bomba;8596</t>
  </si>
  <si>
    <t xml:space="preserve"> BoogieWoogie;3699</t>
  </si>
  <si>
    <t xml:space="preserve"> BossaBrazil;364</t>
  </si>
  <si>
    <t xml:space="preserve"> BossaNova;356</t>
  </si>
  <si>
    <t xml:space="preserve"> BossaRio;374</t>
  </si>
  <si>
    <t xml:space="preserve"> BoxingLegend;8364</t>
  </si>
  <si>
    <t xml:space="preserve"> BoyBandBallad;5933</t>
  </si>
  <si>
    <t xml:space="preserve"> BoyBandPop;8223</t>
  </si>
  <si>
    <t xml:space="preserve"> BrassBand;3112</t>
  </si>
  <si>
    <t xml:space="preserve"> BritishDancePop;8366</t>
  </si>
  <si>
    <t xml:space="preserve"> BritishSunnyPop;6757</t>
  </si>
  <si>
    <t xml:space="preserve"> BritPopAnthem;8249</t>
  </si>
  <si>
    <t xml:space="preserve"> BritPopDiva;6438</t>
  </si>
  <si>
    <t xml:space="preserve"> BritPopSwing;6656</t>
  </si>
  <si>
    <t xml:space="preserve"> BritRockPop;5714</t>
  </si>
  <si>
    <t xml:space="preserve"> BroadwayBallad;5677</t>
  </si>
  <si>
    <t xml:space="preserve"> BubblegumPop;5639</t>
  </si>
  <si>
    <t xml:space="preserve"> CalifornianCountry;5906</t>
  </si>
  <si>
    <t xml:space="preserve"> CanadianRock;5970</t>
  </si>
  <si>
    <t xml:space="preserve"> CelticDance;6123</t>
  </si>
  <si>
    <t xml:space="preserve"> CelticDance3-4;2658</t>
  </si>
  <si>
    <t xml:space="preserve"> Cha-cha1;6041</t>
  </si>
  <si>
    <t xml:space="preserve"> Cha-cha2;6019</t>
  </si>
  <si>
    <t xml:space="preserve"> Charleston;1322</t>
  </si>
  <si>
    <t xml:space="preserve"> ChartEDM;5949</t>
  </si>
  <si>
    <t xml:space="preserve"> ChartPianoShuffle;9224</t>
  </si>
  <si>
    <t xml:space="preserve"> Chillout1;8199</t>
  </si>
  <si>
    <t xml:space="preserve"> Chillout2;8200</t>
  </si>
  <si>
    <t xml:space="preserve"> ChilloutCafe;8242</t>
  </si>
  <si>
    <t xml:space="preserve"> ChillPerformer;3113</t>
  </si>
  <si>
    <t xml:space="preserve"> ChoirSoundtrack;2043</t>
  </si>
  <si>
    <t xml:space="preserve"> ChristmasBallad;1510</t>
  </si>
  <si>
    <t xml:space="preserve"> ChristmasSwing;1504</t>
  </si>
  <si>
    <t xml:space="preserve"> ChristmasWaltz;2018</t>
  </si>
  <si>
    <t xml:space="preserve"> CinematicPop;9412</t>
  </si>
  <si>
    <t xml:space="preserve"> Classic16Beat;8237</t>
  </si>
  <si>
    <t xml:space="preserve"> Classic8Beat;5921</t>
  </si>
  <si>
    <t xml:space="preserve"> ClassicBigBand;3908</t>
  </si>
  <si>
    <t xml:space="preserve"> CloudyBay;3114</t>
  </si>
  <si>
    <t xml:space="preserve"> ClubDance1;8406</t>
  </si>
  <si>
    <t xml:space="preserve"> ClubDance2;5824</t>
  </si>
  <si>
    <t xml:space="preserve"> ClubHouse;9410</t>
  </si>
  <si>
    <t xml:space="preserve"> ClubHouse;8486</t>
  </si>
  <si>
    <t xml:space="preserve"> ClubRiddim;9450</t>
  </si>
  <si>
    <t xml:space="preserve"> Cool8Beat;5635</t>
  </si>
  <si>
    <t xml:space="preserve"> CoolBossaNova;366</t>
  </si>
  <si>
    <t xml:space="preserve"> CoolJazzBallad;1325</t>
  </si>
  <si>
    <t xml:space="preserve"> CoolJazzClub;3897</t>
  </si>
  <si>
    <t xml:space="preserve"> CoolPianoJazz;3892</t>
  </si>
  <si>
    <t xml:space="preserve"> CoolR&amp;B;8214</t>
  </si>
  <si>
    <t xml:space="preserve"> Country2-4;256</t>
  </si>
  <si>
    <t xml:space="preserve"> Country8Beat1;5917</t>
  </si>
  <si>
    <t xml:space="preserve"> Country8Beat2;5888</t>
  </si>
  <si>
    <t xml:space="preserve"> Country8Beat3;5890</t>
  </si>
  <si>
    <t xml:space="preserve"> CountryBallad1;5893</t>
  </si>
  <si>
    <t xml:space="preserve"> CountryBallad2;5894</t>
  </si>
  <si>
    <t xml:space="preserve"> CountryBallad3;8452</t>
  </si>
  <si>
    <t xml:space="preserve"> CountryBlues;5905</t>
  </si>
  <si>
    <t xml:space="preserve"> CountryFolk8Beat;5912</t>
  </si>
  <si>
    <t xml:space="preserve"> CountryFolkBallad;10080</t>
  </si>
  <si>
    <t xml:space="preserve"> CountryFolkUpbeat;1286</t>
  </si>
  <si>
    <t xml:space="preserve"> CountryHits;5892</t>
  </si>
  <si>
    <t xml:space="preserve"> CountryPop;5891</t>
  </si>
  <si>
    <t xml:space="preserve"> CountryRock;5889</t>
  </si>
  <si>
    <t xml:space="preserve"> CountryShuffle1;1287</t>
  </si>
  <si>
    <t xml:space="preserve"> CountryShuffle2;1281</t>
  </si>
  <si>
    <t xml:space="preserve"> CountrySingalong;1283</t>
  </si>
  <si>
    <t xml:space="preserve"> CountrySongwriter;5913</t>
  </si>
  <si>
    <t xml:space="preserve"> CountryStraits;5907</t>
  </si>
  <si>
    <t xml:space="preserve"> CountryStrummin';5902</t>
  </si>
  <si>
    <t xml:space="preserve"> CountrySwing;1280</t>
  </si>
  <si>
    <t xml:space="preserve"> CountrySwingBallad;7727</t>
  </si>
  <si>
    <t xml:space="preserve"> CountryWaltz;2817</t>
  </si>
  <si>
    <t xml:space="preserve"> CrazyPop;8210</t>
  </si>
  <si>
    <t xml:space="preserve"> CubanSon;8592</t>
  </si>
  <si>
    <t xml:space="preserve"> CultKidsTV;1476</t>
  </si>
  <si>
    <t xml:space="preserve"> DanceFloor;5948</t>
  </si>
  <si>
    <t xml:space="preserve"> DanceFox2016;8500</t>
  </si>
  <si>
    <t xml:space="preserve"> DangerDance;8506</t>
  </si>
  <si>
    <t xml:space="preserve"> DetroitPop;3686</t>
  </si>
  <si>
    <t xml:space="preserve"> DirtyPop;8410</t>
  </si>
  <si>
    <t xml:space="preserve"> DiscoChocolate;8864</t>
  </si>
  <si>
    <t xml:space="preserve"> DiscoFox;5803</t>
  </si>
  <si>
    <t xml:space="preserve"> DiscoFoxRock;5723</t>
  </si>
  <si>
    <t xml:space="preserve"> DivaChartPunk;10082</t>
  </si>
  <si>
    <t xml:space="preserve"> DivaPowerPop;8423</t>
  </si>
  <si>
    <t xml:space="preserve"> Dixieland;1323</t>
  </si>
  <si>
    <t xml:space="preserve"> DreamDance;8388</t>
  </si>
  <si>
    <t xml:space="preserve"> DreamSchlager;8499</t>
  </si>
  <si>
    <t xml:space="preserve"> DreamyBallad;1354</t>
  </si>
  <si>
    <t xml:space="preserve"> Dubstep;8502</t>
  </si>
  <si>
    <t xml:space="preserve"> EasyBallad;5670</t>
  </si>
  <si>
    <t xml:space="preserve"> EasyCountryBallad;5908</t>
  </si>
  <si>
    <t xml:space="preserve"> EasyListening;1344</t>
  </si>
  <si>
    <t xml:space="preserve"> EasyPop;5922</t>
  </si>
  <si>
    <t xml:space="preserve"> EasySwing;1320</t>
  </si>
  <si>
    <t xml:space="preserve"> EDM Anthem;8508</t>
  </si>
  <si>
    <t xml:space="preserve"> ElectroHouse;8505</t>
  </si>
  <si>
    <t xml:space="preserve"> ElectroHouse;8488</t>
  </si>
  <si>
    <t xml:space="preserve"> Electronica;8405</t>
  </si>
  <si>
    <t xml:space="preserve"> ElectroPop;5845</t>
  </si>
  <si>
    <t xml:space="preserve"> ElectroSchlager;6458</t>
  </si>
  <si>
    <t xml:space="preserve"> ElectroStep;8492</t>
  </si>
  <si>
    <t xml:space="preserve"> EnglishWaltz;1536</t>
  </si>
  <si>
    <t xml:space="preserve"> EpicBallad;5674</t>
  </si>
  <si>
    <t xml:space="preserve"> EpicDivaBallad;6459</t>
  </si>
  <si>
    <t xml:space="preserve"> EpicEuroBallad;6454</t>
  </si>
  <si>
    <t xml:space="preserve"> EtherealMovie;3106</t>
  </si>
  <si>
    <t xml:space="preserve"> EtherealVoices;3110</t>
  </si>
  <si>
    <t xml:space="preserve"> Eurodance1;8493</t>
  </si>
  <si>
    <t xml:space="preserve"> Eurodance2;8494</t>
  </si>
  <si>
    <t xml:space="preserve"> EuroPopOrgan;5659</t>
  </si>
  <si>
    <t xml:space="preserve"> EuroTrance;5827</t>
  </si>
  <si>
    <t xml:space="preserve"> FantasyFox;8503</t>
  </si>
  <si>
    <t xml:space="preserve"> FastCountryBlues;5915</t>
  </si>
  <si>
    <t xml:space="preserve"> FinalWaltz;2851</t>
  </si>
  <si>
    <t xml:space="preserve"> FiveFour;4608</t>
  </si>
  <si>
    <t xml:space="preserve"> Flamenco;2029</t>
  </si>
  <si>
    <t xml:space="preserve"> FolkPop;5901</t>
  </si>
  <si>
    <t xml:space="preserve"> FolkSongDuo;5641</t>
  </si>
  <si>
    <t xml:space="preserve"> Foxtrot;1312</t>
  </si>
  <si>
    <t xml:space="preserve"> FranklySoul;8325</t>
  </si>
  <si>
    <t xml:space="preserve"> FrenchClub;8411</t>
  </si>
  <si>
    <t xml:space="preserve"> FrenchJazz;1321</t>
  </si>
  <si>
    <t xml:space="preserve"> FrenchMusette;2023</t>
  </si>
  <si>
    <t xml:space="preserve"> FrenchWaltz;2024</t>
  </si>
  <si>
    <t xml:space="preserve"> FunkDisco;8330</t>
  </si>
  <si>
    <t xml:space="preserve"> FunkPopRock;8259</t>
  </si>
  <si>
    <t xml:space="preserve"> FunkyHouse;5802</t>
  </si>
  <si>
    <t xml:space="preserve"> FusionShuffle;9218</t>
  </si>
  <si>
    <t xml:space="preserve"> GangstaHouse;8489</t>
  </si>
  <si>
    <t xml:space="preserve"> GermanMarch1;451</t>
  </si>
  <si>
    <t xml:space="preserve"> GermanMarch2;452</t>
  </si>
  <si>
    <t xml:space="preserve"> GermanRock;5717</t>
  </si>
  <si>
    <t xml:space="preserve"> GermanWaltz;2038</t>
  </si>
  <si>
    <t xml:space="preserve"> GlobalDJs;8391</t>
  </si>
  <si>
    <t xml:space="preserve"> GospelBallad;5963</t>
  </si>
  <si>
    <t xml:space="preserve"> GospelBrothers;8321</t>
  </si>
  <si>
    <t xml:space="preserve"> GospelSisters;2656</t>
  </si>
  <si>
    <t xml:space="preserve"> GospelSwing;1024</t>
  </si>
  <si>
    <t xml:space="preserve"> GreenFantasia;8169</t>
  </si>
  <si>
    <t xml:space="preserve"> GrindHouse;8490</t>
  </si>
  <si>
    <t xml:space="preserve"> GrooveShack;6455</t>
  </si>
  <si>
    <t xml:space="preserve"> Guaguanco;8591</t>
  </si>
  <si>
    <t xml:space="preserve"> Guajira;6031</t>
  </si>
  <si>
    <t xml:space="preserve"> GuitarBlues;504</t>
  </si>
  <si>
    <t xml:space="preserve"> GuitarRumba;6048</t>
  </si>
  <si>
    <t xml:space="preserve"> GuitarSerenade;2019</t>
  </si>
  <si>
    <t xml:space="preserve"> HappyBeat;5918</t>
  </si>
  <si>
    <t xml:space="preserve"> HappyReggae;1440</t>
  </si>
  <si>
    <t xml:space="preserve"> HardClub;8483</t>
  </si>
  <si>
    <t xml:space="preserve"> HardTrance;8507</t>
  </si>
  <si>
    <t xml:space="preserve"> Hawaiian;1506</t>
  </si>
  <si>
    <t xml:space="preserve"> HelloShuffle;8170</t>
  </si>
  <si>
    <t xml:space="preserve"> HighRoadRock;6448</t>
  </si>
  <si>
    <t xml:space="preserve"> HipHop;8416</t>
  </si>
  <si>
    <t xml:space="preserve"> Hoedown;257</t>
  </si>
  <si>
    <t xml:space="preserve"> HollywoodGospel;9226</t>
  </si>
  <si>
    <t xml:space="preserve"> Ibiza2010;5826</t>
  </si>
  <si>
    <t xml:space="preserve"> IndieRock;10081</t>
  </si>
  <si>
    <t xml:space="preserve"> InstrumentalJazz;3887</t>
  </si>
  <si>
    <t xml:space="preserve"> IrishDance;8674</t>
  </si>
  <si>
    <t xml:space="preserve"> IrishFolkPop;8221</t>
  </si>
  <si>
    <t xml:space="preserve"> IrishHymn;8165</t>
  </si>
  <si>
    <t xml:space="preserve"> IrishPopBallad;5686</t>
  </si>
  <si>
    <t xml:space="preserve"> ItalianMazurka;2025</t>
  </si>
  <si>
    <t xml:space="preserve"> ItalianWaltz;2026</t>
  </si>
  <si>
    <t xml:space="preserve"> It'sShowtime;3520</t>
  </si>
  <si>
    <t xml:space="preserve"> JazzFunk;8324</t>
  </si>
  <si>
    <t xml:space="preserve"> JazzFusion;9219</t>
  </si>
  <si>
    <t xml:space="preserve"> JazzGuitarClub;3878</t>
  </si>
  <si>
    <t xml:space="preserve"> JazzOrganBallad;1363</t>
  </si>
  <si>
    <t xml:space="preserve"> JazzOrganCombo;3888</t>
  </si>
  <si>
    <t xml:space="preserve"> JazzOrganGrinder;3901</t>
  </si>
  <si>
    <t xml:space="preserve"> JazzOrganGroove;5644</t>
  </si>
  <si>
    <t xml:space="preserve"> JazzSamba;8552</t>
  </si>
  <si>
    <t xml:space="preserve"> Jive1;3588</t>
  </si>
  <si>
    <t xml:space="preserve"> Jive2;3584</t>
  </si>
  <si>
    <t xml:space="preserve"> JumpJive;3680</t>
  </si>
  <si>
    <t xml:space="preserve"> KissDancePop;10497</t>
  </si>
  <si>
    <t xml:space="preserve"> KoolShuffle;9221</t>
  </si>
  <si>
    <t xml:space="preserve"> LatinPartyPop;8245</t>
  </si>
  <si>
    <t xml:space="preserve"> LatinPop;10435</t>
  </si>
  <si>
    <t xml:space="preserve"> Live8Beat;5702</t>
  </si>
  <si>
    <t xml:space="preserve"> LiveCumbia;8606</t>
  </si>
  <si>
    <t xml:space="preserve"> LiveMerengue;8605</t>
  </si>
  <si>
    <t xml:space="preserve"> LiveSoulBand;8258</t>
  </si>
  <si>
    <t xml:space="preserve"> LoungeBossa;363</t>
  </si>
  <si>
    <t xml:space="preserve"> LovelyShuffle;7682</t>
  </si>
  <si>
    <t xml:space="preserve"> LoveSong;5665</t>
  </si>
  <si>
    <t xml:space="preserve"> LushBallad;1360</t>
  </si>
  <si>
    <t xml:space="preserve"> MalleDiscoKing;8501</t>
  </si>
  <si>
    <t xml:space="preserve"> MallorcaDisco;8409</t>
  </si>
  <si>
    <t xml:space="preserve"> MallorcaParty;5804</t>
  </si>
  <si>
    <t xml:space="preserve"> ManhattanSwing;3893</t>
  </si>
  <si>
    <t xml:space="preserve"> MariachiWaltz;2030</t>
  </si>
  <si>
    <t xml:space="preserve"> MediumJazzWaltz;2849</t>
  </si>
  <si>
    <t xml:space="preserve"> MexicanDance;490</t>
  </si>
  <si>
    <t xml:space="preserve"> MiamiHouse;8487</t>
  </si>
  <si>
    <t xml:space="preserve"> MidnightSwing;1345</t>
  </si>
  <si>
    <t xml:space="preserve"> ModernBigBand;3886</t>
  </si>
  <si>
    <t xml:space="preserve"> ModernHipHop;5924</t>
  </si>
  <si>
    <t xml:space="preserve"> ModernPickin';5904</t>
  </si>
  <si>
    <t xml:space="preserve"> ModernPopBallad;8239</t>
  </si>
  <si>
    <t xml:space="preserve"> ModernSchlager;6436</t>
  </si>
  <si>
    <t xml:space="preserve"> Moonlight6-8;7714</t>
  </si>
  <si>
    <t xml:space="preserve"> MoonWaltz;1542</t>
  </si>
  <si>
    <t xml:space="preserve"> MotorCity;5761</t>
  </si>
  <si>
    <t xml:space="preserve"> MovieBallad;3104</t>
  </si>
  <si>
    <t xml:space="preserve"> MovieClassic;5961</t>
  </si>
  <si>
    <t xml:space="preserve"> MovieDisco;5797</t>
  </si>
  <si>
    <t xml:space="preserve"> MovieHorns;3120</t>
  </si>
  <si>
    <t xml:space="preserve"> MoviePanther;3913</t>
  </si>
  <si>
    <t xml:space="preserve"> MovieSoundtrack;2049</t>
  </si>
  <si>
    <t xml:space="preserve"> MovieSwing1;1352</t>
  </si>
  <si>
    <t xml:space="preserve"> MovieSwing2;1348</t>
  </si>
  <si>
    <t xml:space="preserve"> Mr.Soul;8320</t>
  </si>
  <si>
    <t xml:space="preserve"> NashvilleBallad1;5916</t>
  </si>
  <si>
    <t xml:space="preserve"> NashvilleBallad2;8453</t>
  </si>
  <si>
    <t xml:space="preserve"> NashvilleBreakPop;8266</t>
  </si>
  <si>
    <t xml:space="preserve"> NashvillePop;5914</t>
  </si>
  <si>
    <t xml:space="preserve"> NashvilleRock;8267</t>
  </si>
  <si>
    <t xml:space="preserve"> NightWalk;3115</t>
  </si>
  <si>
    <t xml:space="preserve"> OberkrainerPolka1;1</t>
  </si>
  <si>
    <t xml:space="preserve"> OberkrainerPolka2;505</t>
  </si>
  <si>
    <t xml:space="preserve"> OberkrainerPolka3;483</t>
  </si>
  <si>
    <t xml:space="preserve"> OberkrainerWaltz1;2044</t>
  </si>
  <si>
    <t xml:space="preserve"> OberkrainerWaltz2;2045</t>
  </si>
  <si>
    <t xml:space="preserve"> OberkrainerWaltz3;2021</t>
  </si>
  <si>
    <t xml:space="preserve"> OktoberRockHit;270</t>
  </si>
  <si>
    <t xml:space="preserve"> OldiesRock&amp;Roll;6755</t>
  </si>
  <si>
    <t xml:space="preserve"> OnBroadway;3111</t>
  </si>
  <si>
    <t xml:space="preserve"> OrchBigBand1;3906</t>
  </si>
  <si>
    <t xml:space="preserve"> OrchBigBand2;3907</t>
  </si>
  <si>
    <t xml:space="preserve"> Orchestral12-8;7716</t>
  </si>
  <si>
    <t xml:space="preserve"> Orchestral6-8;7713</t>
  </si>
  <si>
    <t xml:space="preserve"> OrchestralMarch;449</t>
  </si>
  <si>
    <t xml:space="preserve"> OrchestralPolka;482</t>
  </si>
  <si>
    <t xml:space="preserve"> OrchestralPop;6452</t>
  </si>
  <si>
    <t xml:space="preserve"> OrchestralSwing1;1350</t>
  </si>
  <si>
    <t xml:space="preserve"> OrchestralSwing2;3914</t>
  </si>
  <si>
    <t xml:space="preserve"> OrchPopClassics;5645</t>
  </si>
  <si>
    <t xml:space="preserve"> OrchRockBallad1;5960</t>
  </si>
  <si>
    <t xml:space="preserve"> OrchRockBallad2;8261</t>
  </si>
  <si>
    <t xml:space="preserve"> OrganBossa;6030</t>
  </si>
  <si>
    <t xml:space="preserve"> OrganCha-cha;6020</t>
  </si>
  <si>
    <t xml:space="preserve"> OrganHymn;3119</t>
  </si>
  <si>
    <t xml:space="preserve"> OrganQuickstep;1316</t>
  </si>
  <si>
    <t xml:space="preserve"> OrganRumba;6057</t>
  </si>
  <si>
    <t xml:space="preserve"> OrganSamba;8545</t>
  </si>
  <si>
    <t xml:space="preserve"> OrganSwing;1318</t>
  </si>
  <si>
    <t xml:space="preserve"> PandaHipHop;6453</t>
  </si>
  <si>
    <t xml:space="preserve"> PartyAGogo;1339</t>
  </si>
  <si>
    <t xml:space="preserve"> PartyAnthem;8504</t>
  </si>
  <si>
    <t xml:space="preserve"> PartyArena;5805</t>
  </si>
  <si>
    <t xml:space="preserve"> PartyPolka;0</t>
  </si>
  <si>
    <t xml:space="preserve"> Pasodoble1;3556</t>
  </si>
  <si>
    <t xml:space="preserve"> Pasodoble2;3552</t>
  </si>
  <si>
    <t xml:space="preserve"> PhillyDisco;8352</t>
  </si>
  <si>
    <t xml:space="preserve"> PianoBallad;5664</t>
  </si>
  <si>
    <t xml:space="preserve"> PianoBoogie;3681</t>
  </si>
  <si>
    <t xml:space="preserve"> PianoHouse;8491</t>
  </si>
  <si>
    <t xml:space="preserve"> Pickin'Swing;3841</t>
  </si>
  <si>
    <t xml:space="preserve"> Play4Sofa;3116</t>
  </si>
  <si>
    <t xml:space="preserve"> PolkaPop;481</t>
  </si>
  <si>
    <t xml:space="preserve"> PopBluegrass;269</t>
  </si>
  <si>
    <t xml:space="preserve"> PopBossa;353</t>
  </si>
  <si>
    <t xml:space="preserve"> PopCha-cha;6034</t>
  </si>
  <si>
    <t xml:space="preserve"> PopCumbia;10436</t>
  </si>
  <si>
    <t xml:space="preserve"> PopEvergreen;5962</t>
  </si>
  <si>
    <t xml:space="preserve"> PopFlamencos;8615</t>
  </si>
  <si>
    <t xml:space="preserve"> PopLatin;6053</t>
  </si>
  <si>
    <t xml:space="preserve"> PopLatinBallad;6058</t>
  </si>
  <si>
    <t xml:space="preserve"> PopLegend;8362</t>
  </si>
  <si>
    <t xml:space="preserve"> PopMerengue;8604</t>
  </si>
  <si>
    <t xml:space="preserve"> PopRockShuffle;9225</t>
  </si>
  <si>
    <t xml:space="preserve"> PopRumba;6039</t>
  </si>
  <si>
    <t xml:space="preserve"> PopTeenShuffle;6756</t>
  </si>
  <si>
    <t xml:space="preserve"> PopWaltz;7200</t>
  </si>
  <si>
    <t xml:space="preserve"> PowerBallad;5669</t>
  </si>
  <si>
    <t xml:space="preserve"> PowerPopBallad;5982</t>
  </si>
  <si>
    <t xml:space="preserve"> PowerRock;5699</t>
  </si>
  <si>
    <t xml:space="preserve"> PromsMarch;457</t>
  </si>
  <si>
    <t xml:space="preserve"> PubPiano;480</t>
  </si>
  <si>
    <t xml:space="preserve"> Quickstep1;1340</t>
  </si>
  <si>
    <t xml:space="preserve"> Quickstep2;1315</t>
  </si>
  <si>
    <t xml:space="preserve"> R&amp;B PopDiva;8216</t>
  </si>
  <si>
    <t xml:space="preserve"> R&amp;B Shuffle;3694</t>
  </si>
  <si>
    <t xml:space="preserve"> R&amp;B SoulBallad;8329</t>
  </si>
  <si>
    <t xml:space="preserve"> Ragtime;289</t>
  </si>
  <si>
    <t xml:space="preserve"> Reggaeton;10434</t>
  </si>
  <si>
    <t xml:space="preserve"> RetroDance;5829</t>
  </si>
  <si>
    <t xml:space="preserve"> Rock&amp;Roll;5732</t>
  </si>
  <si>
    <t xml:space="preserve"> Rock&amp;RollJive;3687</t>
  </si>
  <si>
    <t xml:space="preserve"> Rock&amp;RollShuffle;6753</t>
  </si>
  <si>
    <t xml:space="preserve"> RockCha-cha;4271</t>
  </si>
  <si>
    <t xml:space="preserve"> RockPartyKing;6451</t>
  </si>
  <si>
    <t xml:space="preserve"> RockYaBeatbox;9453</t>
  </si>
  <si>
    <t xml:space="preserve"> RomanticMovie;3122</t>
  </si>
  <si>
    <t xml:space="preserve"> RomanticWaltz;2041</t>
  </si>
  <si>
    <t xml:space="preserve"> RoseDisco;5810</t>
  </si>
  <si>
    <t xml:space="preserve"> Rumba1;6040</t>
  </si>
  <si>
    <t xml:space="preserve"> Rumba2;6016</t>
  </si>
  <si>
    <t xml:space="preserve"> RumbaIsland;384</t>
  </si>
  <si>
    <t xml:space="preserve"> RussianWaltz;2051</t>
  </si>
  <si>
    <t xml:space="preserve"> Salsa;8590</t>
  </si>
  <si>
    <t xml:space="preserve"> Samba1;8559</t>
  </si>
  <si>
    <t xml:space="preserve"> Samba2;8547</t>
  </si>
  <si>
    <t xml:space="preserve"> SambaRio;373</t>
  </si>
  <si>
    <t xml:space="preserve"> SaturdayNight;8356</t>
  </si>
  <si>
    <t xml:space="preserve"> ScandBugg;3684</t>
  </si>
  <si>
    <t xml:space="preserve"> ScandCountry;5895</t>
  </si>
  <si>
    <t xml:space="preserve"> ScandShuffle;7137</t>
  </si>
  <si>
    <t xml:space="preserve"> ScandSlowRock;7683</t>
  </si>
  <si>
    <t xml:space="preserve"> ScandWaltz;2027</t>
  </si>
  <si>
    <t xml:space="preserve"> Schlager3-4;5604</t>
  </si>
  <si>
    <t xml:space="preserve"> Schlager6-8;7717</t>
  </si>
  <si>
    <t xml:space="preserve"> SchlagerAlp;5647</t>
  </si>
  <si>
    <t xml:space="preserve"> SchlagerBeat;5646</t>
  </si>
  <si>
    <t xml:space="preserve"> SchlagerFever;5724</t>
  </si>
  <si>
    <t xml:space="preserve"> SchlagerFox;5925</t>
  </si>
  <si>
    <t xml:space="preserve"> SchlagerPalace;5931</t>
  </si>
  <si>
    <t xml:space="preserve"> SchlagerPolka;485</t>
  </si>
  <si>
    <t xml:space="preserve"> SchlagerPop;3072</t>
  </si>
  <si>
    <t xml:space="preserve"> SchlagerRock1;5971</t>
  </si>
  <si>
    <t xml:space="preserve"> SchlagerRock2;6437</t>
  </si>
  <si>
    <t xml:space="preserve"> SchlagerRock3;5719</t>
  </si>
  <si>
    <t xml:space="preserve"> SchlagerRumba;6052</t>
  </si>
  <si>
    <t xml:space="preserve"> SchlagerSamba;8672</t>
  </si>
  <si>
    <t xml:space="preserve"> SchlagerShuffle;7680</t>
  </si>
  <si>
    <t xml:space="preserve"> SchlagerWaltz;5600</t>
  </si>
  <si>
    <t xml:space="preserve"> Sci-FiMarch;492</t>
  </si>
  <si>
    <t xml:space="preserve"> ScottishJig;4065</t>
  </si>
  <si>
    <t xml:space="preserve"> ScottishPolka;1509</t>
  </si>
  <si>
    <t xml:space="preserve"> ScottishReel;487</t>
  </si>
  <si>
    <t xml:space="preserve"> ScottishStrathspey;496</t>
  </si>
  <si>
    <t xml:space="preserve"> ScottishWaltz;2036</t>
  </si>
  <si>
    <t xml:space="preserve"> SecretService;5676</t>
  </si>
  <si>
    <t xml:space="preserve"> SheriffReggae;9120</t>
  </si>
  <si>
    <t xml:space="preserve"> SimpleShuffle;1361</t>
  </si>
  <si>
    <t xml:space="preserve"> SingalongDanceBand;1341</t>
  </si>
  <si>
    <t xml:space="preserve"> SingalongPiano;499</t>
  </si>
  <si>
    <t xml:space="preserve"> SingItDisco;5811</t>
  </si>
  <si>
    <t xml:space="preserve"> Sirtaki;488</t>
  </si>
  <si>
    <t xml:space="preserve"> Skiffle;5733</t>
  </si>
  <si>
    <t xml:space="preserve"> SkyPop;8498</t>
  </si>
  <si>
    <t xml:space="preserve"> SlowBlues;7810</t>
  </si>
  <si>
    <t xml:space="preserve"> SlowBossa;354</t>
  </si>
  <si>
    <t xml:space="preserve"> SlowFoxtrot1;1362</t>
  </si>
  <si>
    <t xml:space="preserve"> SlowFoxtrot2;1314</t>
  </si>
  <si>
    <t xml:space="preserve"> SlowJazzWaltz;2850</t>
  </si>
  <si>
    <t xml:space="preserve"> Slow'n'Swingin';5817</t>
  </si>
  <si>
    <t xml:space="preserve"> SlowWaltz;1539</t>
  </si>
  <si>
    <t xml:space="preserve"> SmoothLatinBallad;10083</t>
  </si>
  <si>
    <t xml:space="preserve"> SmoothPopBallad;8227</t>
  </si>
  <si>
    <t xml:space="preserve"> SoftSchlager;5930</t>
  </si>
  <si>
    <t xml:space="preserve"> SongwriterBallad;5980</t>
  </si>
  <si>
    <t xml:space="preserve"> SoulBallad;8240</t>
  </si>
  <si>
    <t xml:space="preserve"> SoulfulBallad;5979</t>
  </si>
  <si>
    <t xml:space="preserve"> SoulShuffle;3700</t>
  </si>
  <si>
    <t xml:space="preserve"> SoulSupreme;5762</t>
  </si>
  <si>
    <t xml:space="preserve"> SouthernGospel;7812</t>
  </si>
  <si>
    <t xml:space="preserve"> SpanishPaso;3553</t>
  </si>
  <si>
    <t xml:space="preserve"> SpanishRumba;8614</t>
  </si>
  <si>
    <t xml:space="preserve"> StadiumRock;5720</t>
  </si>
  <si>
    <t xml:space="preserve"> StandardRock;5703</t>
  </si>
  <si>
    <t xml:space="preserve"> StreetBeatbox;9452</t>
  </si>
  <si>
    <t xml:space="preserve"> StringAdagio;6128</t>
  </si>
  <si>
    <t xml:space="preserve"> StubnmusiWaltz;2046</t>
  </si>
  <si>
    <t xml:space="preserve"> Summer8BeatRock;6449</t>
  </si>
  <si>
    <t xml:space="preserve"> SunnyReggae;9122</t>
  </si>
  <si>
    <t xml:space="preserve"> SuperGroove;8835</t>
  </si>
  <si>
    <t xml:space="preserve"> SurfRock;5932</t>
  </si>
  <si>
    <t xml:space="preserve"> Swedish8BeatPop;5661</t>
  </si>
  <si>
    <t xml:space="preserve"> SwedishPopShuffle;6754</t>
  </si>
  <si>
    <t xml:space="preserve"> SweetPop;5944</t>
  </si>
  <si>
    <t xml:space="preserve"> SwingFox;1313</t>
  </si>
  <si>
    <t xml:space="preserve"> Swingin'BigBand;3909</t>
  </si>
  <si>
    <t xml:space="preserve"> SwingingMusette;2047</t>
  </si>
  <si>
    <t xml:space="preserve"> SwingSchlager;7140</t>
  </si>
  <si>
    <t xml:space="preserve"> SwingSoul;3587</t>
  </si>
  <si>
    <t xml:space="preserve"> SynthPop;8241</t>
  </si>
  <si>
    <t xml:space="preserve"> SynthPopDuo;5807</t>
  </si>
  <si>
    <t xml:space="preserve"> Tango1;3459</t>
  </si>
  <si>
    <t xml:space="preserve"> Tango2;3456</t>
  </si>
  <si>
    <t xml:space="preserve"> TangoFlamencos;8616</t>
  </si>
  <si>
    <t xml:space="preserve"> TapDanceSwing;1319</t>
  </si>
  <si>
    <t xml:space="preserve"> Tarantella;1507</t>
  </si>
  <si>
    <t xml:space="preserve"> TheatreFoxtrot;7136</t>
  </si>
  <si>
    <t xml:space="preserve"> TheatreMarch;1474</t>
  </si>
  <si>
    <t xml:space="preserve"> TheatreOrgBallad;3121</t>
  </si>
  <si>
    <t xml:space="preserve"> TheatreQuickstep;1317</t>
  </si>
  <si>
    <t xml:space="preserve"> TheatreShowtime;3525</t>
  </si>
  <si>
    <t xml:space="preserve"> Tijuana;1408</t>
  </si>
  <si>
    <t xml:space="preserve"> TopChartCountry;263</t>
  </si>
  <si>
    <t xml:space="preserve"> TradPianoBallad;3890</t>
  </si>
  <si>
    <t xml:space="preserve"> TradPianoJazz;3889</t>
  </si>
  <si>
    <t xml:space="preserve"> TrancePop;8401</t>
  </si>
  <si>
    <t xml:space="preserve"> TropicalHouse;8495</t>
  </si>
  <si>
    <t xml:space="preserve"> TurkishEuro;8212</t>
  </si>
  <si>
    <t xml:space="preserve"> TV Blockbuster;2050</t>
  </si>
  <si>
    <t xml:space="preserve"> Twist;5728</t>
  </si>
  <si>
    <t xml:space="preserve"> UnpluggedBallad;5983</t>
  </si>
  <si>
    <t xml:space="preserve"> UnpluggedPop;5642</t>
  </si>
  <si>
    <t xml:space="preserve"> Uptempo8Beat;5920</t>
  </si>
  <si>
    <t xml:space="preserve"> UpTempoSwing;3896</t>
  </si>
  <si>
    <t xml:space="preserve"> US ClubDance;8482</t>
  </si>
  <si>
    <t xml:space="preserve"> US March;448</t>
  </si>
  <si>
    <t xml:space="preserve"> US RockShuffle;9228</t>
  </si>
  <si>
    <t xml:space="preserve"> VienneseWaltz;2048</t>
  </si>
  <si>
    <t xml:space="preserve"> VintageGuitarPop;5633</t>
  </si>
  <si>
    <t xml:space="preserve"> VocalFoxtrot;1357</t>
  </si>
  <si>
    <t xml:space="preserve"> VocalPopBallad;5964</t>
  </si>
  <si>
    <t xml:space="preserve"> VocalWaltz;2856</t>
  </si>
  <si>
    <t xml:space="preserve"> VolksDance;503</t>
  </si>
  <si>
    <t xml:space="preserve"> VolksSchlager;6450</t>
  </si>
  <si>
    <t xml:space="preserve"> WestCoastPop;8196</t>
  </si>
  <si>
    <t xml:space="preserve"> WildWest;6118</t>
  </si>
  <si>
    <t xml:space="preserve"> Wonder8Beat;5634</t>
  </si>
  <si>
    <t xml:space="preserve"> Worship6-8;8164</t>
  </si>
  <si>
    <t xml:space="preserve"> WorshipSlow;5678</t>
  </si>
  <si>
    <t xml:space="preserve"> YoungBallad;5936</t>
  </si>
  <si>
    <t xml:space="preserve"> YoungFox;5809</t>
  </si>
  <si>
    <t xml:space="preserve"> ZitherPolka;497</t>
  </si>
  <si>
    <t>As Calculated from decimal style number in MixMaster Style Data List (i.e. Column B)</t>
  </si>
  <si>
    <t xml:space="preserve">  Style Name;Number
 from MixMaster Style Data List</t>
  </si>
  <si>
    <t>Keyboard:</t>
  </si>
  <si>
    <t>Genos</t>
  </si>
  <si>
    <t>Style Value
from Data List</t>
  </si>
  <si>
    <t xml:space="preserve">SysEx string: </t>
  </si>
  <si>
    <t>Preset Style Selection SysEx</t>
  </si>
  <si>
    <t>16BeatBallad;8225</t>
  </si>
  <si>
    <t>40sSwingBallad;1356</t>
  </si>
  <si>
    <t>50sRock&amp;Roll;3695</t>
  </si>
  <si>
    <t>60sRisingPop;7720</t>
  </si>
  <si>
    <t>60sUnderground;5722</t>
  </si>
  <si>
    <t>60sVintagePop;6059</t>
  </si>
  <si>
    <t>60sVintageRock;5700</t>
  </si>
  <si>
    <t>6-8March;1472</t>
  </si>
  <si>
    <t>6-8Modern;7712</t>
  </si>
  <si>
    <t>6-8Orchestral;7713</t>
  </si>
  <si>
    <t>6-8Rock;7746</t>
  </si>
  <si>
    <t>6-8SlowRock1;7715</t>
  </si>
  <si>
    <t>6-8SlowRock2;7681</t>
  </si>
  <si>
    <t>6-8Soul;7808</t>
  </si>
  <si>
    <t>6-8Trance;7872</t>
  </si>
  <si>
    <t>70s8Beat;5638</t>
  </si>
  <si>
    <t>70sChartBallad;5694</t>
  </si>
  <si>
    <t>70sChartCntry;0263</t>
  </si>
  <si>
    <t>70sChartSoul;8327</t>
  </si>
  <si>
    <t>70sCoolBallad;8931</t>
  </si>
  <si>
    <t>70sCountryPop;5903</t>
  </si>
  <si>
    <t>70sDisco1;8354</t>
  </si>
  <si>
    <t>70sDisco2;5792</t>
  </si>
  <si>
    <t>70sDiscoFunk;8355</t>
  </si>
  <si>
    <t>70sFrenchHit;6121</t>
  </si>
  <si>
    <t>70sGlamPiano;5952</t>
  </si>
  <si>
    <t>70sPopDuo1;5965</t>
  </si>
  <si>
    <t>70sPopDuo2;5667</t>
  </si>
  <si>
    <t>70sR&amp;BPopBld;8248</t>
  </si>
  <si>
    <t>70sRock;5721</t>
  </si>
  <si>
    <t>70sRockBros;5725</t>
  </si>
  <si>
    <t>70sRockShuffle;7745</t>
  </si>
  <si>
    <t>70sScatLegend;9227</t>
  </si>
  <si>
    <t>70sTVTheme;8197</t>
  </si>
  <si>
    <t>80s8Beat;5926</t>
  </si>
  <si>
    <t>80sAnalogBallad;8247</t>
  </si>
  <si>
    <t>80sBoyBand;8236</t>
  </si>
  <si>
    <t>80sDisco;8896</t>
  </si>
  <si>
    <t>80sEPBallad;5689</t>
  </si>
  <si>
    <t>80sGtrPop;5713</t>
  </si>
  <si>
    <t>80sMovieBallad;8208</t>
  </si>
  <si>
    <t>80sPop;5716</t>
  </si>
  <si>
    <t>80sPopRock;5715</t>
  </si>
  <si>
    <t>80sPowerRock;5695</t>
  </si>
  <si>
    <t>80sSmoothBld;8244</t>
  </si>
  <si>
    <t>80sSynDisco;8361</t>
  </si>
  <si>
    <t>80sSynthRock;8834</t>
  </si>
  <si>
    <t>8BeatAdria;5640</t>
  </si>
  <si>
    <t>8BeatBallad1;5668</t>
  </si>
  <si>
    <t>8BeatBallad2;5690</t>
  </si>
  <si>
    <t>8BeatGtrPop;5634</t>
  </si>
  <si>
    <t>8BeatModern;5636</t>
  </si>
  <si>
    <t>90sCoolBallad;8243</t>
  </si>
  <si>
    <t>90sDisco;8357</t>
  </si>
  <si>
    <t>90sGuitarPop;8194</t>
  </si>
  <si>
    <t>90sPopShuffle;9448</t>
  </si>
  <si>
    <t>90sRockBallad;8265</t>
  </si>
  <si>
    <t>9-8Waltz;2851</t>
  </si>
  <si>
    <t>Acoustic8BtBld;5966</t>
  </si>
  <si>
    <t>AcousticBallad;5120</t>
  </si>
  <si>
    <t>AcousticJazz;3872</t>
  </si>
  <si>
    <t>AcousticRock;8260</t>
  </si>
  <si>
    <t>AfroCuban;15744</t>
  </si>
  <si>
    <t>AfroCuban1;15744</t>
  </si>
  <si>
    <t>AlpBallad1;8162</t>
  </si>
  <si>
    <t>AlpBallad2;8163</t>
  </si>
  <si>
    <t>AlpenLand3-4;2042</t>
  </si>
  <si>
    <t>AlpenLand4-4;5934</t>
  </si>
  <si>
    <t>AlpenSchlager;5929</t>
  </si>
  <si>
    <t>AlpRock;5711</t>
  </si>
  <si>
    <t>AmazingGospel;5602</t>
  </si>
  <si>
    <t>AnalogBallad;8230</t>
  </si>
  <si>
    <t>AngelSun;3117</t>
  </si>
  <si>
    <t>AniFantasy;3521</t>
  </si>
  <si>
    <t>AnimationBld;5953</t>
  </si>
  <si>
    <t>ApresSkiHit;5806</t>
  </si>
  <si>
    <t>Bachata;6056</t>
  </si>
  <si>
    <t>BandaPolka;0450</t>
  </si>
  <si>
    <t>BandaVals;2028</t>
  </si>
  <si>
    <t>BaroqueAir;6120</t>
  </si>
  <si>
    <t>BaroqueConcerto;6122</t>
  </si>
  <si>
    <t>BeachRock;5735</t>
  </si>
  <si>
    <t>Bebop;3877</t>
  </si>
  <si>
    <t>Beguine;6017</t>
  </si>
  <si>
    <t>BigBandFast1;3910</t>
  </si>
  <si>
    <t>BigBandFast2;1347</t>
  </si>
  <si>
    <t>BigBandJazz;3921</t>
  </si>
  <si>
    <t>BigBandMambo;8578</t>
  </si>
  <si>
    <t>BigBandMed1;3904</t>
  </si>
  <si>
    <t>BigBandMed2;3915</t>
  </si>
  <si>
    <t>BigBandMed2;3905</t>
  </si>
  <si>
    <t>BigBandSalsa;8579</t>
  </si>
  <si>
    <t>BigBandSamba;8548</t>
  </si>
  <si>
    <t>BigRockBallad;7721</t>
  </si>
  <si>
    <t>BigScreenClassic;5961</t>
  </si>
  <si>
    <t>Blockbuster;8211</t>
  </si>
  <si>
    <t>BlueberryBlues;7776</t>
  </si>
  <si>
    <t>Bluegrass1;0260</t>
  </si>
  <si>
    <t>BluesRock;5760</t>
  </si>
  <si>
    <t>BohemianWaltz;5601</t>
  </si>
  <si>
    <t>BoleroLento;6018</t>
  </si>
  <si>
    <t>Bomba;8588</t>
  </si>
  <si>
    <t>BossaBrazil;0364</t>
  </si>
  <si>
    <t>BossaNova1;0356</t>
  </si>
  <si>
    <t>BoyBandBallad;5933</t>
  </si>
  <si>
    <t>BrassBand;3524</t>
  </si>
  <si>
    <t>BrassBandHymn;3112</t>
  </si>
  <si>
    <t>BrazilianSamba;8544</t>
  </si>
  <si>
    <t>BritPop;8193</t>
  </si>
  <si>
    <t>BritPopSwing;6656</t>
  </si>
  <si>
    <t>BritRockPop;5714</t>
  </si>
  <si>
    <t>BroadwayBld;5677</t>
  </si>
  <si>
    <t>BubblegumPop;5639</t>
  </si>
  <si>
    <t>CaliCountry;5906</t>
  </si>
  <si>
    <t>Calypso;8582</t>
  </si>
  <si>
    <t>Caribbean;6021</t>
  </si>
  <si>
    <t>CaribbeanRock;5706</t>
  </si>
  <si>
    <t>Carnival;8581</t>
  </si>
  <si>
    <t>CelticDance;6123</t>
  </si>
  <si>
    <t>CelticDance3-4;2658</t>
  </si>
  <si>
    <t>CelticTrance;8400</t>
  </si>
  <si>
    <t>CelticXmas;7719</t>
  </si>
  <si>
    <t>ChaCha;6019</t>
  </si>
  <si>
    <t>Charleston;1322</t>
  </si>
  <si>
    <t>ChartBallad;8228</t>
  </si>
  <si>
    <t>ChartGuitarPop;5662</t>
  </si>
  <si>
    <t>ChartPianoShfl;9224</t>
  </si>
  <si>
    <t>ChartPop1;5832</t>
  </si>
  <si>
    <t>ChartPop2;8898</t>
  </si>
  <si>
    <t>ChartR&amp;B;8401</t>
  </si>
  <si>
    <t>ChartRockShfl;9225</t>
  </si>
  <si>
    <t>Chillout1;8199</t>
  </si>
  <si>
    <t>Chillout2;8200</t>
  </si>
  <si>
    <t>ChilloutCafe;8242</t>
  </si>
  <si>
    <t>ChillPerformer;3113</t>
  </si>
  <si>
    <t>ChoirSoundtrack;2043</t>
  </si>
  <si>
    <t>ChoralSymphony;6127</t>
  </si>
  <si>
    <t>ChristmasBallad;1510</t>
  </si>
  <si>
    <t>ChristmasShuffle;1511</t>
  </si>
  <si>
    <t>ChristmasSwing1;1504</t>
  </si>
  <si>
    <t>ChristmasSwing2;1505</t>
  </si>
  <si>
    <t>ChristmasWaltz;2018</t>
  </si>
  <si>
    <t>Classic16Beat;8237</t>
  </si>
  <si>
    <t>Classic8Beat;5921</t>
  </si>
  <si>
    <t>ClassicalMenuet;2039</t>
  </si>
  <si>
    <t>ClassicalSerenad;6124</t>
  </si>
  <si>
    <t>ClassicBigBand;3908</t>
  </si>
  <si>
    <t>ClassicHipHop;5856</t>
  </si>
  <si>
    <t>ClassicPianoBld;3105</t>
  </si>
  <si>
    <t>Clubdance1;8406</t>
  </si>
  <si>
    <t>Clubdance2;5824</t>
  </si>
  <si>
    <t>ClubHouse;9410</t>
  </si>
  <si>
    <t>CntrySing-a-long;1283</t>
  </si>
  <si>
    <t>ContempPop;8210</t>
  </si>
  <si>
    <t>ContempPopBld;8227</t>
  </si>
  <si>
    <t>ContempRock;5710</t>
  </si>
  <si>
    <t>ContempRockBld;8261</t>
  </si>
  <si>
    <t>Cool8Beat;5635</t>
  </si>
  <si>
    <t>CoolJazzBallad;1325</t>
  </si>
  <si>
    <t>CoolPianoJazz;3892</t>
  </si>
  <si>
    <t>CoolR&amp;B;8214</t>
  </si>
  <si>
    <t>CoudyBay;3114</t>
  </si>
  <si>
    <t>Country2-4;0256</t>
  </si>
  <si>
    <t>Country8Beat1;5888</t>
  </si>
  <si>
    <t>CountryBallad;5893</t>
  </si>
  <si>
    <t>CountryBlues;5905</t>
  </si>
  <si>
    <t>CountryBrothers;8450</t>
  </si>
  <si>
    <t>CountryHits;5892</t>
  </si>
  <si>
    <t>CountryPop1;5891</t>
  </si>
  <si>
    <t>CountryRock;5889</t>
  </si>
  <si>
    <t>CountryRockBld;8451</t>
  </si>
  <si>
    <t>CountryShuffle;1281</t>
  </si>
  <si>
    <t>CountryStraits;5907</t>
  </si>
  <si>
    <t>CountryStrum;5902</t>
  </si>
  <si>
    <t>CountrySwing1;1280</t>
  </si>
  <si>
    <t>CountrySwing2;1282</t>
  </si>
  <si>
    <t>CountryTwoStep;3840</t>
  </si>
  <si>
    <t>CountryWaltz;2816</t>
  </si>
  <si>
    <t>CrocoTwist;5729</t>
  </si>
  <si>
    <t>CubanSon;8592</t>
  </si>
  <si>
    <t>Cumbia;8587</t>
  </si>
  <si>
    <t>Dancefloor;8412</t>
  </si>
  <si>
    <t>DanceHall;9446</t>
  </si>
  <si>
    <t>Danzon;6032</t>
  </si>
  <si>
    <t>DeepHousePop;8413</t>
  </si>
  <si>
    <t>DetroitPop1;6752</t>
  </si>
  <si>
    <t>DetroitPop2;3686</t>
  </si>
  <si>
    <t>DirtyPop;8410</t>
  </si>
  <si>
    <t>DiscoChocolate;8864</t>
  </si>
  <si>
    <t>DiscoFox;5803</t>
  </si>
  <si>
    <t>DiscoFoxRock;5723</t>
  </si>
  <si>
    <t>DiscoHands;5793</t>
  </si>
  <si>
    <t>DiscoHouse;5796</t>
  </si>
  <si>
    <t>DiscoPhilly1;8352</t>
  </si>
  <si>
    <t>DiscoTeens;8395</t>
  </si>
  <si>
    <t>Dixieland;1323</t>
  </si>
  <si>
    <t>DreamDance;8388</t>
  </si>
  <si>
    <t>DreamyBallad;1354</t>
  </si>
  <si>
    <t>EasyBallad;5670</t>
  </si>
  <si>
    <t>EasyCountry;5900</t>
  </si>
  <si>
    <t>EasyListening;1344</t>
  </si>
  <si>
    <t>EasyPop;5922</t>
  </si>
  <si>
    <t>Electronica;8405</t>
  </si>
  <si>
    <t>EnglishWaltz;2017</t>
  </si>
  <si>
    <t>EnglishWaltz;1536</t>
  </si>
  <si>
    <t>EPBallad;5673</t>
  </si>
  <si>
    <t>EpicBallad;5674</t>
  </si>
  <si>
    <t>EtherealMovie;3106</t>
  </si>
  <si>
    <t>EtherealVoices;3110</t>
  </si>
  <si>
    <t>EuroHipHop;9440</t>
  </si>
  <si>
    <t>EuroPopOrgan;5659</t>
  </si>
  <si>
    <t>EuroTrance;5827</t>
  </si>
  <si>
    <t>FastBossa;0355</t>
  </si>
  <si>
    <t>FingerPickin;0261</t>
  </si>
  <si>
    <t>Five-Four;4608</t>
  </si>
  <si>
    <t>Flamenco;2029</t>
  </si>
  <si>
    <t>FolkPop;5901</t>
  </si>
  <si>
    <t>Foxtrot;1312</t>
  </si>
  <si>
    <t>FranklySoul;8325</t>
  </si>
  <si>
    <t>French50s;0495</t>
  </si>
  <si>
    <t>FrenchClub;8411</t>
  </si>
  <si>
    <t>FrenchJazz;1321</t>
  </si>
  <si>
    <t>FrenchMusette;2023</t>
  </si>
  <si>
    <t>FrenchWaltz;2024</t>
  </si>
  <si>
    <t>FunkDisco;8330</t>
  </si>
  <si>
    <t>FunkPopRock;8259</t>
  </si>
  <si>
    <t>FunkyHouse;5802</t>
  </si>
  <si>
    <t>FusionShuffle;9218</t>
  </si>
  <si>
    <t>Garage1;8407</t>
  </si>
  <si>
    <t>GayGordons;1509</t>
  </si>
  <si>
    <t>GermanMarch1;0451</t>
  </si>
  <si>
    <t>GermanMarch2;0452</t>
  </si>
  <si>
    <t>GermanRock;5717</t>
  </si>
  <si>
    <t>GermanWaltz;2038</t>
  </si>
  <si>
    <t>GlobalDJs;8391</t>
  </si>
  <si>
    <t>GospelBallad;5963</t>
  </si>
  <si>
    <t>GospelBrothers;8321</t>
  </si>
  <si>
    <t>GospelFunk;8322</t>
  </si>
  <si>
    <t>GospelParty;1025</t>
  </si>
  <si>
    <t>GospelSisters;2656</t>
  </si>
  <si>
    <t>GospelSwing;1024</t>
  </si>
  <si>
    <t>GreenFantasia;8169</t>
  </si>
  <si>
    <t>Groundbeat;9411</t>
  </si>
  <si>
    <t>Guaguanco;8591</t>
  </si>
  <si>
    <t>Guijira;6031</t>
  </si>
  <si>
    <t>GuitarRumba;6048</t>
  </si>
  <si>
    <t>GuitarSerenade;2019</t>
  </si>
  <si>
    <t>HappyReggae;1440</t>
  </si>
  <si>
    <t>HardRock;5696</t>
  </si>
  <si>
    <t>Hawaiian;1506</t>
  </si>
  <si>
    <t>HighlandWaltz;2036</t>
  </si>
  <si>
    <t>Hoedown;0257</t>
  </si>
  <si>
    <t>HollywoodGospel;9226</t>
  </si>
  <si>
    <t>HullyGully;4064</t>
  </si>
  <si>
    <t>Ibiza2010;5826</t>
  </si>
  <si>
    <t>InstrumentalJazz;3887</t>
  </si>
  <si>
    <t>IrishDance;8674</t>
  </si>
  <si>
    <t>IrishHymn;8165</t>
  </si>
  <si>
    <t>IrishHymn2;3555</t>
  </si>
  <si>
    <t>ItalianMazurka;2025</t>
  </si>
  <si>
    <t>ItalianPolka;0486</t>
  </si>
  <si>
    <t>ItalianTango;3458</t>
  </si>
  <si>
    <t>ItalianWaltz;2026</t>
  </si>
  <si>
    <t>JazzClub;3874</t>
  </si>
  <si>
    <t>JazzFunk;8324</t>
  </si>
  <si>
    <t>JazzGtrClub;3878</t>
  </si>
  <si>
    <t>JazzPop;9219</t>
  </si>
  <si>
    <t>JazzSamba;8552</t>
  </si>
  <si>
    <t>JazzWaltzFast;2848</t>
  </si>
  <si>
    <t>JazzWaltzMed;2849</t>
  </si>
  <si>
    <t>JazzWaltzSlow;2850</t>
  </si>
  <si>
    <t>JerseyPop;5766</t>
  </si>
  <si>
    <t>Jig;4065</t>
  </si>
  <si>
    <t>Jive;3584</t>
  </si>
  <si>
    <t>JumpJive;3680</t>
  </si>
  <si>
    <t>KoolFunk;8323</t>
  </si>
  <si>
    <t>KoolShuffle;9221</t>
  </si>
  <si>
    <t>LACoolSwing;1337</t>
  </si>
  <si>
    <t>LatinDisco1;8576</t>
  </si>
  <si>
    <t>LatinDisco1;8359</t>
  </si>
  <si>
    <t>LatinDisco2;8198</t>
  </si>
  <si>
    <t>LatinPartyPop;8245</t>
  </si>
  <si>
    <t>LetsFunk;9447</t>
  </si>
  <si>
    <t>Live8Beat;5702</t>
  </si>
  <si>
    <t>LiveSoulBand;8258</t>
  </si>
  <si>
    <t>LoungeBossa;0363</t>
  </si>
  <si>
    <t>LovelyShuffle;7682</t>
  </si>
  <si>
    <t>LoveSong;5665</t>
  </si>
  <si>
    <t>MallorcaDisco;8409</t>
  </si>
  <si>
    <t>MallorcaParty;5804</t>
  </si>
  <si>
    <t>ManhattanSwing;3893</t>
  </si>
  <si>
    <t>MariachiWaltz;2030</t>
  </si>
  <si>
    <t>Merengue;8586</t>
  </si>
  <si>
    <t>MexicanDance;0490</t>
  </si>
  <si>
    <t>MidnightSwing;1346</t>
  </si>
  <si>
    <t>MidnightSwing;1345</t>
  </si>
  <si>
    <t>ModBigBandBld;1353</t>
  </si>
  <si>
    <t>ModBigBandShfl;3919</t>
  </si>
  <si>
    <t>ModBluegrass;0264</t>
  </si>
  <si>
    <t>ModCountryBld1;8452</t>
  </si>
  <si>
    <t>ModCountryBld2;5894</t>
  </si>
  <si>
    <t>Modern16BtBld;8224</t>
  </si>
  <si>
    <t>ModernBigBand;3886</t>
  </si>
  <si>
    <t>ModernCntryPop;8449</t>
  </si>
  <si>
    <t>ModernHipHop;5924</t>
  </si>
  <si>
    <t>ModernJazzBld;1326</t>
  </si>
  <si>
    <t>ModernPickin;5904</t>
  </si>
  <si>
    <t>ModernPopBld;8239</t>
  </si>
  <si>
    <t>ModernR&amp;B;9442</t>
  </si>
  <si>
    <t>ModernShuffle;3694</t>
  </si>
  <si>
    <t>Moonlight6-8;7714</t>
  </si>
  <si>
    <t>MoonlightBallad;3912</t>
  </si>
  <si>
    <t>MoonlightBallad;1351</t>
  </si>
  <si>
    <t>MORSwing;1320</t>
  </si>
  <si>
    <t>MotorCity;5761</t>
  </si>
  <si>
    <t>MovieBallad;3104</t>
  </si>
  <si>
    <t>MovieDisco;5797</t>
  </si>
  <si>
    <t>MoviePanther;3913</t>
  </si>
  <si>
    <t>MovieSoundtrack;2049</t>
  </si>
  <si>
    <t>MovieSwing1;1352</t>
  </si>
  <si>
    <t>MovieSwing2;1348</t>
  </si>
  <si>
    <t>NewCountry;5890</t>
  </si>
  <si>
    <t>NewHipHop;8416</t>
  </si>
  <si>
    <t>NewR&amp;B;8929</t>
  </si>
  <si>
    <t>NewR&amp;BBallad;8928</t>
  </si>
  <si>
    <t>NightWalk;3115</t>
  </si>
  <si>
    <t>Norteno;3554</t>
  </si>
  <si>
    <t>OberPolka1;0483</t>
  </si>
  <si>
    <t>OberPolka2;0484</t>
  </si>
  <si>
    <t>OberWalzer1;2021</t>
  </si>
  <si>
    <t>OberWalzer2;2022</t>
  </si>
  <si>
    <t>OldiesR&amp;R;6755</t>
  </si>
  <si>
    <t>OnBroadway;3111</t>
  </si>
  <si>
    <t>OrchBigBand1;3906</t>
  </si>
  <si>
    <t>OrchBigBand2;3907</t>
  </si>
  <si>
    <t>OrchestralBallad;1349</t>
  </si>
  <si>
    <t>OrchestralBolero;2032</t>
  </si>
  <si>
    <t>OrchestralBossa;0352</t>
  </si>
  <si>
    <t>OrchestralMarch;0449</t>
  </si>
  <si>
    <t>OrchestralPolka;0482</t>
  </si>
  <si>
    <t>OrchestraSwing1;1350</t>
  </si>
  <si>
    <t>OrchestraSwing2;3914</t>
  </si>
  <si>
    <t>OrchRockBallad;5960</t>
  </si>
  <si>
    <t>OrganBallad;5672</t>
  </si>
  <si>
    <t>OrganBossa;6030</t>
  </si>
  <si>
    <t>OrganChaCha;6020</t>
  </si>
  <si>
    <t>OrganCombo;3888</t>
  </si>
  <si>
    <t>OrganGroove;5644</t>
  </si>
  <si>
    <t>OrganQuickstep;1316</t>
  </si>
  <si>
    <t>OrganRumba;6057</t>
  </si>
  <si>
    <t>OrganSamba;8545</t>
  </si>
  <si>
    <t>OrganSwing;1318</t>
  </si>
  <si>
    <t>OrientalPop;8676</t>
  </si>
  <si>
    <t>PartyArena;5805</t>
  </si>
  <si>
    <t>PartyPolka;0000</t>
  </si>
  <si>
    <t>Pasodoble;3552</t>
  </si>
  <si>
    <t>PianoBallad;5664</t>
  </si>
  <si>
    <t>PianoBoogie;3681</t>
  </si>
  <si>
    <t>PickinSwing;3841</t>
  </si>
  <si>
    <t>Play4Sofa;3116</t>
  </si>
  <si>
    <t>PolkaPop;0481</t>
  </si>
  <si>
    <t>PopBossa1;0353</t>
  </si>
  <si>
    <t>PopBossa2;0357</t>
  </si>
  <si>
    <t>PopClassics;5645</t>
  </si>
  <si>
    <t>PopEvergreen;5962</t>
  </si>
  <si>
    <t>PopFlamenco;8610</t>
  </si>
  <si>
    <t>PopGtrBallad;5686</t>
  </si>
  <si>
    <t>PopLatin;6053</t>
  </si>
  <si>
    <t>PopLatinBld;6058</t>
  </si>
  <si>
    <t>PopLegend;8362</t>
  </si>
  <si>
    <t>PopPianoBallad;5675</t>
  </si>
  <si>
    <t>PopR&amp;B;9443</t>
  </si>
  <si>
    <t>PopRumba;6050</t>
  </si>
  <si>
    <t>PopShuffle1;9216</t>
  </si>
  <si>
    <t>PopWaltz;7200</t>
  </si>
  <si>
    <t>PowerBallad;5669</t>
  </si>
  <si>
    <t>PowerRock;5699</t>
  </si>
  <si>
    <t>PubPiano;0480</t>
  </si>
  <si>
    <t>Quickstep;1315</t>
  </si>
  <si>
    <t>R&amp;BSoulBallad;8329</t>
  </si>
  <si>
    <t>Ragtime1;0289</t>
  </si>
  <si>
    <t>Ragtime2;0288</t>
  </si>
  <si>
    <t>Reel;0487</t>
  </si>
  <si>
    <t>RetroPop;5829</t>
  </si>
  <si>
    <t>Rock&amp;Roll1;5732</t>
  </si>
  <si>
    <t>Rock&amp;Roll2;6753</t>
  </si>
  <si>
    <t>Rock&amp;RollShfl;3687</t>
  </si>
  <si>
    <t>RockChaCha;6049</t>
  </si>
  <si>
    <t>RockShuffle;7744</t>
  </si>
  <si>
    <t>RomanticBallad;5666</t>
  </si>
  <si>
    <t>RomanticBallet;6125</t>
  </si>
  <si>
    <t>RomanticWaltz;2041</t>
  </si>
  <si>
    <t>Rumba;6016</t>
  </si>
  <si>
    <t>RumbaFlamenco1;8611</t>
  </si>
  <si>
    <t>RumbaIsland;0384</t>
  </si>
  <si>
    <t>Saeidy;5857</t>
  </si>
  <si>
    <t>Salsa;8590</t>
  </si>
  <si>
    <t>Samba;8547</t>
  </si>
  <si>
    <t>SaturdayNight;8356</t>
  </si>
  <si>
    <t>ScandBugg;3684</t>
  </si>
  <si>
    <t>ScandCountry1;5895</t>
  </si>
  <si>
    <t>ScandCountry2;0258</t>
  </si>
  <si>
    <t>ScandHambo;2037</t>
  </si>
  <si>
    <t>ScandPopShuffle;6754</t>
  </si>
  <si>
    <t>ScandSchottis;7138</t>
  </si>
  <si>
    <t>ScandShuffle;7137</t>
  </si>
  <si>
    <t>ScandSlowRock;7683</t>
  </si>
  <si>
    <t>ScandWaltz;2027</t>
  </si>
  <si>
    <t>Schlager6-8;7717</t>
  </si>
  <si>
    <t>SchlagerAlp;5647</t>
  </si>
  <si>
    <t>SchlagerBeat;5646</t>
  </si>
  <si>
    <t>SchlagerFever;5724</t>
  </si>
  <si>
    <t>SchlagerFox;5925</t>
  </si>
  <si>
    <t>SchlagerItalia;8166</t>
  </si>
  <si>
    <t>SchlagerPalace;5931</t>
  </si>
  <si>
    <t>SchlagerPolka;0485</t>
  </si>
  <si>
    <t>SchlagerPop;3072</t>
  </si>
  <si>
    <t>SchlagerRock1;5719</t>
  </si>
  <si>
    <t>SchlagerRumba;6052</t>
  </si>
  <si>
    <t>SchlagerSamba;8672</t>
  </si>
  <si>
    <t>SchlagerShuffle;7680</t>
  </si>
  <si>
    <t>SchlagerWaltz;5600</t>
  </si>
  <si>
    <t>Sci-fiMarch;0492</t>
  </si>
  <si>
    <t>SecretService;5676</t>
  </si>
  <si>
    <t>SheriffReggae;9120</t>
  </si>
  <si>
    <t>Showtune;3520</t>
  </si>
  <si>
    <t>ShuffleBlues;3685</t>
  </si>
  <si>
    <t>Sing-a-longPiano;0499</t>
  </si>
  <si>
    <t>SingrSongWriter;5641</t>
  </si>
  <si>
    <t>Sirtaki;0489</t>
  </si>
  <si>
    <t>Sirtaki;0488</t>
  </si>
  <si>
    <t>Skiffle;5733</t>
  </si>
  <si>
    <t>Slow&amp;Easy;9220</t>
  </si>
  <si>
    <t>SlowBlues;7810</t>
  </si>
  <si>
    <t>SlowBossa;0354</t>
  </si>
  <si>
    <t>Slowfox;1314</t>
  </si>
  <si>
    <t>SlowWaltz;1539</t>
  </si>
  <si>
    <t>SoftRock;5698</t>
  </si>
  <si>
    <t>SoftSchlager;5930</t>
  </si>
  <si>
    <t>Soul;8320</t>
  </si>
  <si>
    <t>SoulBeat;5762</t>
  </si>
  <si>
    <t>SoulBrothers;5764</t>
  </si>
  <si>
    <t>SoulR&amp;B;8240</t>
  </si>
  <si>
    <t>SoulShuffle;8832</t>
  </si>
  <si>
    <t>SoulSwing;3693</t>
  </si>
  <si>
    <t>SouthernGospel;7812</t>
  </si>
  <si>
    <t>SpanishPaso;3553</t>
  </si>
  <si>
    <t>StadiumRock;5720</t>
  </si>
  <si>
    <t>StandardRock;5703</t>
  </si>
  <si>
    <t>Straight8Pop;5661</t>
  </si>
  <si>
    <t>Strathspey;0496</t>
  </si>
  <si>
    <t>StringAdagio;6128</t>
  </si>
  <si>
    <t>StringConcerto;6126</t>
  </si>
  <si>
    <t>SurfRock;5932</t>
  </si>
  <si>
    <t>Swingfox;1313</t>
  </si>
  <si>
    <t>SwinginBigBand;3909</t>
  </si>
  <si>
    <t>SwinginBoogie;3683</t>
  </si>
  <si>
    <t>SwingWaltz;2852</t>
  </si>
  <si>
    <t>SynthPop;8241</t>
  </si>
  <si>
    <t>SynthPopDuo;5807</t>
  </si>
  <si>
    <t>Tango1;3456</t>
  </si>
  <si>
    <t>Tango2;3457</t>
  </si>
  <si>
    <t>TapDanceSwing;1319</t>
  </si>
  <si>
    <t>Tarantella;1507</t>
  </si>
  <si>
    <t>TechnoParty;8385</t>
  </si>
  <si>
    <t>TheatreFoxtrot;7136</t>
  </si>
  <si>
    <t>TheatreMarch;1474</t>
  </si>
  <si>
    <t>TheatreQuickstep;1317</t>
  </si>
  <si>
    <t>TheJazzSingers;3920</t>
  </si>
  <si>
    <t>Tijuana;1408</t>
  </si>
  <si>
    <t>TradPianoBallad;3890</t>
  </si>
  <si>
    <t>TradPianoJazz;3889</t>
  </si>
  <si>
    <t>TrancePop;5660</t>
  </si>
  <si>
    <t>TripHop;8897</t>
  </si>
  <si>
    <t>TurkishEuro1;8212</t>
  </si>
  <si>
    <t>TurkishEuro2;8213</t>
  </si>
  <si>
    <t>Twist;5731</t>
  </si>
  <si>
    <t>Twist;5728</t>
  </si>
  <si>
    <t>UKSoulPop;5765</t>
  </si>
  <si>
    <t>Unplugged2;5642</t>
  </si>
  <si>
    <t>Uptempo8Beat;5920</t>
  </si>
  <si>
    <t>USHipHop;8418</t>
  </si>
  <si>
    <t>USMarch;0448</t>
  </si>
  <si>
    <t>Vallenato4-4;8589</t>
  </si>
  <si>
    <t>VienneseWaltz1;2016</t>
  </si>
  <si>
    <t>VienneseWaltz1;2048</t>
  </si>
  <si>
    <t>VienneseWaltz2;2528</t>
  </si>
  <si>
    <t>VintageGtrPop;5633</t>
  </si>
  <si>
    <t>VocalFoxtrot;1357</t>
  </si>
  <si>
    <t>VocalPopBallad;5964</t>
  </si>
  <si>
    <t>VocalWaltz;2856</t>
  </si>
  <si>
    <t>WestCoastPop;8196</t>
  </si>
  <si>
    <t>WildWest;6118</t>
  </si>
  <si>
    <t>Worship6-8;8164</t>
  </si>
  <si>
    <t>WorshipFast;8257</t>
  </si>
  <si>
    <t>WorshipIrishRk;8675</t>
  </si>
  <si>
    <t>WorshipMed;5648</t>
  </si>
  <si>
    <t>WorshipSlow;5678</t>
  </si>
  <si>
    <t>WorshpPowerBld;8235</t>
  </si>
  <si>
    <t>ZitherPolka;0497</t>
  </si>
  <si>
    <t>Zouk;8584</t>
  </si>
  <si>
    <t>16Beat;8226</t>
  </si>
  <si>
    <t>60sRock1;5700</t>
  </si>
  <si>
    <t>60sRock2;5701</t>
  </si>
  <si>
    <t>6-8ModernBallad;7712</t>
  </si>
  <si>
    <t>6-8SchlagerBld;7717</t>
  </si>
  <si>
    <t>70sPopBallad;5667</t>
  </si>
  <si>
    <t>70sTVtheme;8197</t>
  </si>
  <si>
    <t>8Beat1;5634</t>
  </si>
  <si>
    <t>BluesBallad;1120</t>
  </si>
  <si>
    <t>BossaNova1;0352</t>
  </si>
  <si>
    <t>ClubDance;5824</t>
  </si>
  <si>
    <t>CntrySing-a-Long;1283</t>
  </si>
  <si>
    <t>CntryTwoStep;3840</t>
  </si>
  <si>
    <t>ComboBoogie;3682</t>
  </si>
  <si>
    <t>CubanBolero;6018</t>
  </si>
  <si>
    <t>Cumbia;0385</t>
  </si>
  <si>
    <t>DiscoFox;5795</t>
  </si>
  <si>
    <t>Dixieland1;1323</t>
  </si>
  <si>
    <t>Enka1;8161</t>
  </si>
  <si>
    <t>FastJazz;3879</t>
  </si>
  <si>
    <t>FolkRock;6114</t>
  </si>
  <si>
    <t>FrenchHouse;8393</t>
  </si>
  <si>
    <t>Garage1;9408</t>
  </si>
  <si>
    <t>GuitarBallad;5671</t>
  </si>
  <si>
    <t>GuitarPop;8194</t>
  </si>
  <si>
    <t>GuitarSwing;1321</t>
  </si>
  <si>
    <t>HeartBeat;5633</t>
  </si>
  <si>
    <t>House;9409</t>
  </si>
  <si>
    <t>Ibiza2002;5826</t>
  </si>
  <si>
    <t>Ibiza2004;8391</t>
  </si>
  <si>
    <t>J-PopHit1;8201</t>
  </si>
  <si>
    <t>J-PopHit2;8202</t>
  </si>
  <si>
    <t>LatinDJs;8394</t>
  </si>
  <si>
    <t>Mambo1;8576</t>
  </si>
  <si>
    <t>MediumJazz;3878</t>
  </si>
  <si>
    <t>ModBrdwayBld;5677</t>
  </si>
  <si>
    <t>ModCntryBld1;8448</t>
  </si>
  <si>
    <t>Montuno;8580</t>
  </si>
  <si>
    <t>MovieSwing;1348</t>
  </si>
  <si>
    <t>NewR&amp;Bballad;8928</t>
  </si>
  <si>
    <t>OrganQuickStep;1316</t>
  </si>
  <si>
    <t>PopBallad;8227</t>
  </si>
  <si>
    <t>PopBossa2;0353</t>
  </si>
  <si>
    <t>PopEnka;6112</t>
  </si>
  <si>
    <t>QuickStep;1315</t>
  </si>
  <si>
    <t>R&amp;Bballad;8192</t>
  </si>
  <si>
    <t>Rock;5703</t>
  </si>
  <si>
    <t>RockBallad;8256</t>
  </si>
  <si>
    <t>RootRock;5699</t>
  </si>
  <si>
    <t>RumbaFlamenco1;8608</t>
  </si>
  <si>
    <t>Salsa;8577</t>
  </si>
  <si>
    <t>ScandCountry;5895</t>
  </si>
  <si>
    <t>SchlagerRock;5705</t>
  </si>
  <si>
    <t>ScottishReel;0487</t>
  </si>
  <si>
    <t>SlowFox;1314</t>
  </si>
  <si>
    <t>SouthernRock;5704</t>
  </si>
  <si>
    <t>SwingFox;1313</t>
  </si>
  <si>
    <t>SwingHouse;8384</t>
  </si>
  <si>
    <t>TraditionalWaltz;2020</t>
  </si>
  <si>
    <t>Unplugged1;5642</t>
  </si>
  <si>
    <t>USPop;5825</t>
  </si>
  <si>
    <t>PSR3000</t>
  </si>
  <si>
    <t>Tyros4</t>
  </si>
  <si>
    <t>Style Name</t>
  </si>
  <si>
    <t>https://www.psrtutorial.com/forum/index.php/topic,48497.msg380267.html#msg380267</t>
  </si>
  <si>
    <t>URL</t>
  </si>
  <si>
    <t>BarryKVibes</t>
  </si>
  <si>
    <t>Style Name Column</t>
  </si>
  <si>
    <t>00sBoyBand</t>
  </si>
  <si>
    <t>12-8PopBallad</t>
  </si>
  <si>
    <t>16BeatBallad</t>
  </si>
  <si>
    <t>16BeatRock</t>
  </si>
  <si>
    <t>40sSwingBallad</t>
  </si>
  <si>
    <t>50sRock&amp;Roll</t>
  </si>
  <si>
    <t>6-8BalladRock</t>
  </si>
  <si>
    <t>6-8ChartBallad</t>
  </si>
  <si>
    <t>6-8ClassicSynth</t>
  </si>
  <si>
    <t>6-8GuitarBallad</t>
  </si>
  <si>
    <t>6-8March</t>
  </si>
  <si>
    <t>6-8Rock</t>
  </si>
  <si>
    <t>6-8SlowRock</t>
  </si>
  <si>
    <t>6-8SoulBallad</t>
  </si>
  <si>
    <t>60s8Beat</t>
  </si>
  <si>
    <t>60sBigHit</t>
  </si>
  <si>
    <t>60sBlueEyedSoul</t>
  </si>
  <si>
    <t>60sChartSwing</t>
  </si>
  <si>
    <t>60sOrganBallad</t>
  </si>
  <si>
    <t>60sPianoPop</t>
  </si>
  <si>
    <t>60sPopRock</t>
  </si>
  <si>
    <t>60sRisingPop</t>
  </si>
  <si>
    <t>60sRock&amp;Roll</t>
  </si>
  <si>
    <t>60sShadowedPop</t>
  </si>
  <si>
    <t>60sSuperGroup</t>
  </si>
  <si>
    <t>60sUnderground</t>
  </si>
  <si>
    <t>60sVintagePop</t>
  </si>
  <si>
    <t>60sVintageRock</t>
  </si>
  <si>
    <t>60sVintageRumba</t>
  </si>
  <si>
    <t>70s8BeatBallad</t>
  </si>
  <si>
    <t>70sChartBallad</t>
  </si>
  <si>
    <t>70sChartSoul</t>
  </si>
  <si>
    <t>70sCoolBallad</t>
  </si>
  <si>
    <t>70sDisco1</t>
  </si>
  <si>
    <t>70sDisco2</t>
  </si>
  <si>
    <t>70sDiscoFunk</t>
  </si>
  <si>
    <t>70sEasyPop</t>
  </si>
  <si>
    <t>70sFrenchHit</t>
  </si>
  <si>
    <t>70sGlamPiano</t>
  </si>
  <si>
    <t>70sHardRock</t>
  </si>
  <si>
    <t>70sPopDuo1</t>
  </si>
  <si>
    <t>70sPopDuo2</t>
  </si>
  <si>
    <t>70sScatLegend</t>
  </si>
  <si>
    <t>70sShuffleRock</t>
  </si>
  <si>
    <t>70sSpanishDisco</t>
  </si>
  <si>
    <t>70sStraightRock</t>
  </si>
  <si>
    <t>70sTV Theme</t>
  </si>
  <si>
    <t>80s8Beat</t>
  </si>
  <si>
    <t>80sAnalogBallad</t>
  </si>
  <si>
    <t>80sBoyBand</t>
  </si>
  <si>
    <t>80sBrazilianPop</t>
  </si>
  <si>
    <t>80sBritishPop</t>
  </si>
  <si>
    <t>80sChristmas</t>
  </si>
  <si>
    <t>80sClassic6-8</t>
  </si>
  <si>
    <t>80sClassicRock</t>
  </si>
  <si>
    <t>80sDiscoBeat</t>
  </si>
  <si>
    <t>80sDivaBallad</t>
  </si>
  <si>
    <t>80sEdgyRock</t>
  </si>
  <si>
    <t>80sEuroPop</t>
  </si>
  <si>
    <t>80sFunkIcon</t>
  </si>
  <si>
    <t>80sGuitarPop</t>
  </si>
  <si>
    <t>80sMonsterHit</t>
  </si>
  <si>
    <t>80sMovieBallad</t>
  </si>
  <si>
    <t>80sPianoBallad</t>
  </si>
  <si>
    <t>80sPopBallad</t>
  </si>
  <si>
    <t>80sPowerRock</t>
  </si>
  <si>
    <t>80sRetroDisco</t>
  </si>
  <si>
    <t>80sRockBeat</t>
  </si>
  <si>
    <t>80sRockDiva</t>
  </si>
  <si>
    <t>80sSmoothBallad</t>
  </si>
  <si>
    <t>80sSynthDuo</t>
  </si>
  <si>
    <t>80sSynthPop</t>
  </si>
  <si>
    <t>80sSynthRock</t>
  </si>
  <si>
    <t>80sTeenDisco</t>
  </si>
  <si>
    <t>8BeatAdria</t>
  </si>
  <si>
    <t>90s8BeatBallad</t>
  </si>
  <si>
    <t>90sAussiePop</t>
  </si>
  <si>
    <t>90sDancePop</t>
  </si>
  <si>
    <t>90sDisco</t>
  </si>
  <si>
    <t>90sGuitarPop</t>
  </si>
  <si>
    <t>90sPopBallad</t>
  </si>
  <si>
    <t>90sPopShuffle</t>
  </si>
  <si>
    <t>90sRockBallad</t>
  </si>
  <si>
    <t>90sSmoothBallad</t>
  </si>
  <si>
    <t>90sUS ChartBallad</t>
  </si>
  <si>
    <t>Acoustic8BtBallad</t>
  </si>
  <si>
    <t>AcousticJazz</t>
  </si>
  <si>
    <t>AcousticRock</t>
  </si>
  <si>
    <t>AfroCuban</t>
  </si>
  <si>
    <t>AlpenBallad1</t>
  </si>
  <si>
    <t>AlpenBallad2</t>
  </si>
  <si>
    <t>AlpenLand</t>
  </si>
  <si>
    <t>AlpenSchlager</t>
  </si>
  <si>
    <t>AmazingGospel</t>
  </si>
  <si>
    <t>AngelSun</t>
  </si>
  <si>
    <t>AnimationBallad</t>
  </si>
  <si>
    <t>AnimationFantasy</t>
  </si>
  <si>
    <t>ApresSkiHit</t>
  </si>
  <si>
    <t>ApresSkiParty</t>
  </si>
  <si>
    <t>ArabicEuro</t>
  </si>
  <si>
    <t>Axe</t>
  </si>
  <si>
    <t>Bachata</t>
  </si>
  <si>
    <t>BaroqueAir</t>
  </si>
  <si>
    <t>BeachRock</t>
  </si>
  <si>
    <t>Beguine</t>
  </si>
  <si>
    <t>Bhajan</t>
  </si>
  <si>
    <t>Bhangra</t>
  </si>
  <si>
    <t>BigBandBallad</t>
  </si>
  <si>
    <t>BigBandFast1</t>
  </si>
  <si>
    <t>BigBandFast2</t>
  </si>
  <si>
    <t>BigBandJazz</t>
  </si>
  <si>
    <t>BigBandMedium</t>
  </si>
  <si>
    <t>BigBandShuffle</t>
  </si>
  <si>
    <t>BigBandSwing</t>
  </si>
  <si>
    <t>BigRoom</t>
  </si>
  <si>
    <t>BlockbusterBallad</t>
  </si>
  <si>
    <t>BlueberryBlues</t>
  </si>
  <si>
    <t>Bluegrass</t>
  </si>
  <si>
    <t>BluesRock</t>
  </si>
  <si>
    <t>BluesShuffle</t>
  </si>
  <si>
    <t>BohemianWaltz</t>
  </si>
  <si>
    <t>BoleroLento</t>
  </si>
  <si>
    <t>BossaBrazil</t>
  </si>
  <si>
    <t>BossaNova</t>
  </si>
  <si>
    <t>BoyBandBallad</t>
  </si>
  <si>
    <t>BoyBandPop</t>
  </si>
  <si>
    <t>BrassBand</t>
  </si>
  <si>
    <t>BrazilianBossa</t>
  </si>
  <si>
    <t>BritPopSwing</t>
  </si>
  <si>
    <t>BritRockPop</t>
  </si>
  <si>
    <t>BroadwayBallad</t>
  </si>
  <si>
    <t>BubblegumPop</t>
  </si>
  <si>
    <t>CalifornianCountry</t>
  </si>
  <si>
    <t>CanadianRock</t>
  </si>
  <si>
    <t>CanadianTeenPop</t>
  </si>
  <si>
    <t>CelticDance</t>
  </si>
  <si>
    <t>CelticDance3-4</t>
  </si>
  <si>
    <t>Cha-Cha</t>
  </si>
  <si>
    <t>Charleston</t>
  </si>
  <si>
    <t>ChartEDM</t>
  </si>
  <si>
    <t>ChartPianoShuffle</t>
  </si>
  <si>
    <t>Chillout1</t>
  </si>
  <si>
    <t>Chillout2</t>
  </si>
  <si>
    <t>ChilloutCafe</t>
  </si>
  <si>
    <t>ChillPerformer</t>
  </si>
  <si>
    <t>ChristmasBallad</t>
  </si>
  <si>
    <t>ChristmasSwing</t>
  </si>
  <si>
    <t>ChristmasWaltz</t>
  </si>
  <si>
    <t>Classic8Beat</t>
  </si>
  <si>
    <t>ClassicalPop</t>
  </si>
  <si>
    <t>ClassicBigBand</t>
  </si>
  <si>
    <t>CloudyBay</t>
  </si>
  <si>
    <t>ClubDance1</t>
  </si>
  <si>
    <t>ClubDance2</t>
  </si>
  <si>
    <t>ClubHouse</t>
  </si>
  <si>
    <t>ClubMixDJ</t>
  </si>
  <si>
    <t>ClubReggaeton</t>
  </si>
  <si>
    <t>ContempGtrPop</t>
  </si>
  <si>
    <t>Cool8Beat</t>
  </si>
  <si>
    <t>CoolBossa</t>
  </si>
  <si>
    <t>CoolJazzBallad</t>
  </si>
  <si>
    <t>CoolJazzWaltz</t>
  </si>
  <si>
    <t>CoolPianoJazz</t>
  </si>
  <si>
    <t>CoolR&amp;B</t>
  </si>
  <si>
    <t>CoolSwing</t>
  </si>
  <si>
    <t>Country2-4</t>
  </si>
  <si>
    <t>Country8Beat1</t>
  </si>
  <si>
    <t>Country8Beat2</t>
  </si>
  <si>
    <t>Country8Beat3</t>
  </si>
  <si>
    <t>CountryBallad1</t>
  </si>
  <si>
    <t>CountryBallad2</t>
  </si>
  <si>
    <t>CountryBallad3</t>
  </si>
  <si>
    <t>CountryBeat</t>
  </si>
  <si>
    <t>CountryBlues</t>
  </si>
  <si>
    <t>CountryFolk8Beat</t>
  </si>
  <si>
    <t>CountryFolkBallad</t>
  </si>
  <si>
    <t>CountryFolkUpbeat</t>
  </si>
  <si>
    <t>CountryHits</t>
  </si>
  <si>
    <t>CountryPop</t>
  </si>
  <si>
    <t>CountryPopDuo</t>
  </si>
  <si>
    <t>CountryRock</t>
  </si>
  <si>
    <t>CountryShuffle</t>
  </si>
  <si>
    <t>CountrySingalong</t>
  </si>
  <si>
    <t>CountrySongwriter</t>
  </si>
  <si>
    <t>CountryStraits</t>
  </si>
  <si>
    <t>CountryStrummin'</t>
  </si>
  <si>
    <t>CountrySwing</t>
  </si>
  <si>
    <t>CountryWaltz</t>
  </si>
  <si>
    <t>CrazyPop</t>
  </si>
  <si>
    <t>CubanCha-Cha</t>
  </si>
  <si>
    <t>CubanSon</t>
  </si>
  <si>
    <t>DanceFloor</t>
  </si>
  <si>
    <t>DancehallPop</t>
  </si>
  <si>
    <t>DangerDance</t>
  </si>
  <si>
    <t>DetroitBeat</t>
  </si>
  <si>
    <t>DetroitPop</t>
  </si>
  <si>
    <t>DirtyPop</t>
  </si>
  <si>
    <t>DiscoChocolate</t>
  </si>
  <si>
    <t>DiscoFox</t>
  </si>
  <si>
    <t>DiscoFoxRock</t>
  </si>
  <si>
    <t>DiscoSurvival</t>
  </si>
  <si>
    <t>Dixieland</t>
  </si>
  <si>
    <t>DreamDance</t>
  </si>
  <si>
    <t>DreamSchlager</t>
  </si>
  <si>
    <t>DreamyBallad</t>
  </si>
  <si>
    <t>Dubstep</t>
  </si>
  <si>
    <t>Duranguense</t>
  </si>
  <si>
    <t>Easy8Beat</t>
  </si>
  <si>
    <t>EasyBallad</t>
  </si>
  <si>
    <t>EasyListening</t>
  </si>
  <si>
    <t>EasyPop</t>
  </si>
  <si>
    <t>EasySwing</t>
  </si>
  <si>
    <t>EDM Anthem</t>
  </si>
  <si>
    <t>ElectroHouse</t>
  </si>
  <si>
    <t>Electronica</t>
  </si>
  <si>
    <t>ElectroPop</t>
  </si>
  <si>
    <t>ElectroRock</t>
  </si>
  <si>
    <t>ElectroStep</t>
  </si>
  <si>
    <t>EnglishWaltz</t>
  </si>
  <si>
    <t>EpicBallad</t>
  </si>
  <si>
    <t>EtherealMovie</t>
  </si>
  <si>
    <t>EtherealVoices</t>
  </si>
  <si>
    <t>Eurodance1</t>
  </si>
  <si>
    <t>Eurodance2</t>
  </si>
  <si>
    <t>EuroPopMambo</t>
  </si>
  <si>
    <t>EuroPopOrgan</t>
  </si>
  <si>
    <t>EuroTrance</t>
  </si>
  <si>
    <t>FantasyFox</t>
  </si>
  <si>
    <t>FastCha-Cha</t>
  </si>
  <si>
    <t>FastJazz</t>
  </si>
  <si>
    <t>FinalWaltz</t>
  </si>
  <si>
    <t>FiveFour</t>
  </si>
  <si>
    <t>Flamenco</t>
  </si>
  <si>
    <t>FolkPop</t>
  </si>
  <si>
    <t>FolkSongDuo</t>
  </si>
  <si>
    <t>Forro</t>
  </si>
  <si>
    <t>Foxtrot</t>
  </si>
  <si>
    <t>FranklySoul</t>
  </si>
  <si>
    <t>FrenchClub</t>
  </si>
  <si>
    <t>FrenchDJ</t>
  </si>
  <si>
    <t>FrenchJazz</t>
  </si>
  <si>
    <t>FrenchMusette</t>
  </si>
  <si>
    <t>FrenchWaltz</t>
  </si>
  <si>
    <t>FunkDisco</t>
  </si>
  <si>
    <t>FunkPop</t>
  </si>
  <si>
    <t>FunkPopRock</t>
  </si>
  <si>
    <t>FunkyHouse</t>
  </si>
  <si>
    <t>FunkyShuffle</t>
  </si>
  <si>
    <t>FusionShuffle</t>
  </si>
  <si>
    <t>GangstaHouse</t>
  </si>
  <si>
    <t>GermanMarch1</t>
  </si>
  <si>
    <t>GermanMarch2</t>
  </si>
  <si>
    <t>GermanRock</t>
  </si>
  <si>
    <t>GermanWaltz</t>
  </si>
  <si>
    <t>GlobalDJs</t>
  </si>
  <si>
    <t>GospelBallad</t>
  </si>
  <si>
    <t>GospelBrothers</t>
  </si>
  <si>
    <t>GospelSisters</t>
  </si>
  <si>
    <t>GospelSwing</t>
  </si>
  <si>
    <t>GreenFantasia</t>
  </si>
  <si>
    <t>GrindHouse</t>
  </si>
  <si>
    <t>GrungeRock</t>
  </si>
  <si>
    <t>Grupera</t>
  </si>
  <si>
    <t>Guaguanco</t>
  </si>
  <si>
    <t>Guajira</t>
  </si>
  <si>
    <t>GuitarRumba</t>
  </si>
  <si>
    <t>GuitarSerenade</t>
  </si>
  <si>
    <t>Gunslinger</t>
  </si>
  <si>
    <t>HappyBeat</t>
  </si>
  <si>
    <t>HappyReggae</t>
  </si>
  <si>
    <t>Hawaiian</t>
  </si>
  <si>
    <t>HelloShuffle</t>
  </si>
  <si>
    <t>HipHop</t>
  </si>
  <si>
    <t>Hoedown</t>
  </si>
  <si>
    <t>HollywoodGospel</t>
  </si>
  <si>
    <t>Ibiza2010</t>
  </si>
  <si>
    <t>IcyBallad</t>
  </si>
  <si>
    <t>InstrumentalJazz</t>
  </si>
  <si>
    <t>IrishDance</t>
  </si>
  <si>
    <t>IrishHymn</t>
  </si>
  <si>
    <t>IrishPopBallad</t>
  </si>
  <si>
    <t>IrishPopRock</t>
  </si>
  <si>
    <t>It'sShowtime</t>
  </si>
  <si>
    <t>ItalianMazurka</t>
  </si>
  <si>
    <t>ItalianWaltz</t>
  </si>
  <si>
    <t>JazzFunk</t>
  </si>
  <si>
    <t>JazzFusion</t>
  </si>
  <si>
    <t>JazzGuitarClub</t>
  </si>
  <si>
    <t>JazzOrganCombo</t>
  </si>
  <si>
    <t>JazzOrganGroove</t>
  </si>
  <si>
    <t>JazzSamba</t>
  </si>
  <si>
    <t>Jing Ju Jie Zou</t>
  </si>
  <si>
    <t>Jive</t>
  </si>
  <si>
    <t>Joropo</t>
  </si>
  <si>
    <t>JumpJive</t>
  </si>
  <si>
    <t>JustRnB</t>
  </si>
  <si>
    <t>Keroncong</t>
  </si>
  <si>
    <t>KissDancePop</t>
  </si>
  <si>
    <t>KoolShuffle</t>
  </si>
  <si>
    <t>Laff</t>
  </si>
  <si>
    <t>LatinPartyPop</t>
  </si>
  <si>
    <t>Live8Beat</t>
  </si>
  <si>
    <t>LiveMerengue</t>
  </si>
  <si>
    <t>LiveSoulBand</t>
  </si>
  <si>
    <t>LoungeBossa</t>
  </si>
  <si>
    <t>LovelyShuffle</t>
  </si>
  <si>
    <t>LoveSong</t>
  </si>
  <si>
    <t>MalfufFunk</t>
  </si>
  <si>
    <t>MallorcaDisco</t>
  </si>
  <si>
    <t>MallorcaParty</t>
  </si>
  <si>
    <t>ManhattanSwing</t>
  </si>
  <si>
    <t>MariachiWaltz</t>
  </si>
  <si>
    <t>MediumJazzWaltz</t>
  </si>
  <si>
    <t>MexicanDance</t>
  </si>
  <si>
    <t>MiamiHouse</t>
  </si>
  <si>
    <t>MidnightSwing</t>
  </si>
  <si>
    <t>MinimalElectro</t>
  </si>
  <si>
    <t>ModCeltic4-4</t>
  </si>
  <si>
    <t>ModCeltic6-8</t>
  </si>
  <si>
    <t>ModernBigBand</t>
  </si>
  <si>
    <t>ModernDangdut1</t>
  </si>
  <si>
    <t>ModernDangdut2</t>
  </si>
  <si>
    <t>ModernHipHop</t>
  </si>
  <si>
    <t>ModernPickin'</t>
  </si>
  <si>
    <t>ModernPopBallad</t>
  </si>
  <si>
    <t>ModernSchlager</t>
  </si>
  <si>
    <t>Moonlight6-8</t>
  </si>
  <si>
    <t>MotorCity</t>
  </si>
  <si>
    <t>MovieBallad</t>
  </si>
  <si>
    <t>MovieClassic</t>
  </si>
  <si>
    <t>MovieDisco</t>
  </si>
  <si>
    <t>MovieHorns</t>
  </si>
  <si>
    <t>MoviePanther</t>
  </si>
  <si>
    <t>MovieSoundtrack</t>
  </si>
  <si>
    <t>MovieSwing1</t>
  </si>
  <si>
    <t>MovieSwing2</t>
  </si>
  <si>
    <t>Mr.Soul</t>
  </si>
  <si>
    <t>NashvillePop</t>
  </si>
  <si>
    <t>NashvilleRock</t>
  </si>
  <si>
    <t>NatureHipHop</t>
  </si>
  <si>
    <t>NightWalk</t>
  </si>
  <si>
    <t>OberkrainerPolka1</t>
  </si>
  <si>
    <t>OberkrainerPolka2</t>
  </si>
  <si>
    <t>OberkrainerWaltz1</t>
  </si>
  <si>
    <t>OberkrainerWaltz2</t>
  </si>
  <si>
    <t>OktoberRockHit</t>
  </si>
  <si>
    <t>OldiesRock&amp;Roll</t>
  </si>
  <si>
    <t>OnBroadway</t>
  </si>
  <si>
    <t>OrchBigBand1</t>
  </si>
  <si>
    <t>OrchBigBand2</t>
  </si>
  <si>
    <t>Orchestral12-8</t>
  </si>
  <si>
    <t>Orchestral6-8</t>
  </si>
  <si>
    <t>OrchestralMarch</t>
  </si>
  <si>
    <t>OrchestralPolka</t>
  </si>
  <si>
    <t>OrchestralSwing1</t>
  </si>
  <si>
    <t>OrchestralSwing2</t>
  </si>
  <si>
    <t>OrchMovieBallad</t>
  </si>
  <si>
    <t>OrchPopClassics</t>
  </si>
  <si>
    <t>OrchRockBallad1</t>
  </si>
  <si>
    <t>OrchRockBallad2</t>
  </si>
  <si>
    <t>OrganBossa</t>
  </si>
  <si>
    <t>OrganCha-Cha</t>
  </si>
  <si>
    <t>OrganHymn</t>
  </si>
  <si>
    <t>OrganQuickstep</t>
  </si>
  <si>
    <t>OrganRumba</t>
  </si>
  <si>
    <t>OrganSamba</t>
  </si>
  <si>
    <t>OrganSwing</t>
  </si>
  <si>
    <t>Parranda</t>
  </si>
  <si>
    <t>PartyAGogo</t>
  </si>
  <si>
    <t>PartyAnthem</t>
  </si>
  <si>
    <t>PartyArena</t>
  </si>
  <si>
    <t>PartyPolka</t>
  </si>
  <si>
    <t>Pasodoble</t>
  </si>
  <si>
    <t>PhillyDisco</t>
  </si>
  <si>
    <t>PianoBallad</t>
  </si>
  <si>
    <t>PianoBoogie</t>
  </si>
  <si>
    <t>PianoHouse</t>
  </si>
  <si>
    <t>Play4Sofa</t>
  </si>
  <si>
    <t>PolkaPop</t>
  </si>
  <si>
    <t>PopBachata</t>
  </si>
  <si>
    <t>PopBossa</t>
  </si>
  <si>
    <t>PopCha-Cha</t>
  </si>
  <si>
    <t>PopCumbia</t>
  </si>
  <si>
    <t>PopEvergreen</t>
  </si>
  <si>
    <t>PopLatin</t>
  </si>
  <si>
    <t>PopLatinBallad</t>
  </si>
  <si>
    <t>PopMusical</t>
  </si>
  <si>
    <t>PopRockShuffle</t>
  </si>
  <si>
    <t>PopRumba</t>
  </si>
  <si>
    <t>PopWaltz</t>
  </si>
  <si>
    <t>PowerBallad</t>
  </si>
  <si>
    <t>PowerRock</t>
  </si>
  <si>
    <t>PubPiano</t>
  </si>
  <si>
    <t>Quickstep1</t>
  </si>
  <si>
    <t>Quickstep2</t>
  </si>
  <si>
    <t>R&amp;B Shuffle</t>
  </si>
  <si>
    <t>R&amp;B SlowBallad</t>
  </si>
  <si>
    <t>R&amp;B SoulBallad</t>
  </si>
  <si>
    <t>Ragtime</t>
  </si>
  <si>
    <t>Reggaeton1</t>
  </si>
  <si>
    <t>Reggaeton2</t>
  </si>
  <si>
    <t>ReggaetonDJ</t>
  </si>
  <si>
    <t>ReggaetonPop</t>
  </si>
  <si>
    <t>ReggaetonSlowJam</t>
  </si>
  <si>
    <t>RetroDance</t>
  </si>
  <si>
    <t>RetroSoul</t>
  </si>
  <si>
    <t>Rock&amp;Roll</t>
  </si>
  <si>
    <t>Rock&amp;RollJive</t>
  </si>
  <si>
    <t>Rock&amp;RollShuffle</t>
  </si>
  <si>
    <t>RockCha-Cha</t>
  </si>
  <si>
    <t>RockShuffleFast</t>
  </si>
  <si>
    <t>RomanticWaltz</t>
  </si>
  <si>
    <t>Rumba</t>
  </si>
  <si>
    <t>RumbaFlamenco</t>
  </si>
  <si>
    <t>RumbaIsland</t>
  </si>
  <si>
    <t>Saeidy</t>
  </si>
  <si>
    <t>SaeidyPop</t>
  </si>
  <si>
    <t>Salsa</t>
  </si>
  <si>
    <t>SalsaGranCiclon</t>
  </si>
  <si>
    <t>Samba</t>
  </si>
  <si>
    <t>SambaReggae</t>
  </si>
  <si>
    <t>SambaRio</t>
  </si>
  <si>
    <t>SaturdayNight</t>
  </si>
  <si>
    <t>ScandBugg</t>
  </si>
  <si>
    <t>ScandCountry</t>
  </si>
  <si>
    <t>ScandShuffle</t>
  </si>
  <si>
    <t>ScandSlowRock</t>
  </si>
  <si>
    <t>ScandWaltz</t>
  </si>
  <si>
    <t>Schlager6-8</t>
  </si>
  <si>
    <t>SchlagerAlp</t>
  </si>
  <si>
    <t>SchlagerBeat</t>
  </si>
  <si>
    <t>SchlagerFever</t>
  </si>
  <si>
    <t>SchlagerFox</t>
  </si>
  <si>
    <t>SchlagerPalace</t>
  </si>
  <si>
    <t>SchlagerPolka</t>
  </si>
  <si>
    <t>SchlagerPop</t>
  </si>
  <si>
    <t>SchlagerRock</t>
  </si>
  <si>
    <t>SchlagerRumba</t>
  </si>
  <si>
    <t>SchlagerSamba</t>
  </si>
  <si>
    <t>SchlagerShuffle</t>
  </si>
  <si>
    <t>SchlagerWaltz</t>
  </si>
  <si>
    <t>Sci-FiMarch</t>
  </si>
  <si>
    <t>ScottishJig</t>
  </si>
  <si>
    <t>ScottishPolka</t>
  </si>
  <si>
    <t>ScottishReel</t>
  </si>
  <si>
    <t>ScottishStrathspey</t>
  </si>
  <si>
    <t>ScottishWaltz</t>
  </si>
  <si>
    <t>SecretService</t>
  </si>
  <si>
    <t>SheriffReggae</t>
  </si>
  <si>
    <t>SingalongDanceBand</t>
  </si>
  <si>
    <t>SingalongPiano</t>
  </si>
  <si>
    <t>Sirtaki</t>
  </si>
  <si>
    <t>Skiffle</t>
  </si>
  <si>
    <t>SkyPop</t>
  </si>
  <si>
    <t>Slow'n'Swingin'</t>
  </si>
  <si>
    <t>SlowBlues</t>
  </si>
  <si>
    <t>SlowBossa</t>
  </si>
  <si>
    <t>SlowFoxtrot1</t>
  </si>
  <si>
    <t>SlowFoxtrot2</t>
  </si>
  <si>
    <t>SlowJazzWaltz</t>
  </si>
  <si>
    <t>SlowWaltz</t>
  </si>
  <si>
    <t>SmoothPopBallad</t>
  </si>
  <si>
    <t>SoftSchlager</t>
  </si>
  <si>
    <t>SongwriterBallad</t>
  </si>
  <si>
    <t>SoulBallad</t>
  </si>
  <si>
    <t>SoulfulBallad</t>
  </si>
  <si>
    <t>SoulShuffle</t>
  </si>
  <si>
    <t>SoulSupreme</t>
  </si>
  <si>
    <t>SouthernGospel</t>
  </si>
  <si>
    <t>SpanishPaso</t>
  </si>
  <si>
    <t>StadiumRock</t>
  </si>
  <si>
    <t>StandardRock</t>
  </si>
  <si>
    <t>StreetBeatbox</t>
  </si>
  <si>
    <t>StringAdagio</t>
  </si>
  <si>
    <t>SurfRock</t>
  </si>
  <si>
    <t>Swedish8BeatPop</t>
  </si>
  <si>
    <t>SwedishPopShuffle</t>
  </si>
  <si>
    <t>SwingFox</t>
  </si>
  <si>
    <t>Swingin'BigBand</t>
  </si>
  <si>
    <t>SynthPop</t>
  </si>
  <si>
    <t>SynthPopDuo</t>
  </si>
  <si>
    <t>Tango</t>
  </si>
  <si>
    <t>TangoFlamencos</t>
  </si>
  <si>
    <t>TapDanceSwing</t>
  </si>
  <si>
    <t>Tarantella</t>
  </si>
  <si>
    <t>Tijuana</t>
  </si>
  <si>
    <t>TopChartCountry</t>
  </si>
  <si>
    <t>TradPianoBallad</t>
  </si>
  <si>
    <t>TradPianoJazz</t>
  </si>
  <si>
    <t>TrancePop</t>
  </si>
  <si>
    <t>TropicalHouse</t>
  </si>
  <si>
    <t>TurkishEuro</t>
  </si>
  <si>
    <t>Twist</t>
  </si>
  <si>
    <t>UK FolkPop</t>
  </si>
  <si>
    <t>UK SoftRock</t>
  </si>
  <si>
    <t>UK Soul</t>
  </si>
  <si>
    <t>UnpluggedBallad</t>
  </si>
  <si>
    <t>UnpluggedPop</t>
  </si>
  <si>
    <t>Up-tempo8Beat</t>
  </si>
  <si>
    <t>US ClubDance</t>
  </si>
  <si>
    <t>US CountryPop</t>
  </si>
  <si>
    <t>US ElectroPop</t>
  </si>
  <si>
    <t>US FolkPop</t>
  </si>
  <si>
    <t>US March</t>
  </si>
  <si>
    <t>US MarchingBand</t>
  </si>
  <si>
    <t>US SingerPop</t>
  </si>
  <si>
    <t>VienneseWaltz</t>
  </si>
  <si>
    <t>VintageGuitarPop</t>
  </si>
  <si>
    <t>VocalFoxtrot</t>
  </si>
  <si>
    <t>VocalPopBallad</t>
  </si>
  <si>
    <t>VocalWaltz</t>
  </si>
  <si>
    <t>VolksDance</t>
  </si>
  <si>
    <t>VolksSchlager</t>
  </si>
  <si>
    <t>WehdaSaghira</t>
  </si>
  <si>
    <t>WestCoastPop</t>
  </si>
  <si>
    <t>WildWest</t>
  </si>
  <si>
    <t>Wonder8Beat</t>
  </si>
  <si>
    <t>Worship6-8</t>
  </si>
  <si>
    <t>WorshipSlow</t>
  </si>
  <si>
    <t>Xi Qing Luo Gu</t>
  </si>
  <si>
    <t>YoungBallad</t>
  </si>
  <si>
    <t>YoungFox</t>
  </si>
  <si>
    <t>ZitherPolka</t>
  </si>
  <si>
    <t>F0 43 73 01 51 05 00 03 04 00 00 dd dd F7</t>
  </si>
  <si>
    <t>Confidential</t>
  </si>
  <si>
    <t>Order</t>
  </si>
  <si>
    <t>Category</t>
  </si>
  <si>
    <t>Cat. Number</t>
  </si>
  <si>
    <t>Order In Cat.</t>
  </si>
  <si>
    <t>ID(Hex)</t>
  </si>
  <si>
    <t>dd(MSB)</t>
  </si>
  <si>
    <t>dd(LSB)</t>
  </si>
  <si>
    <t>Pop&amp;Rock</t>
  </si>
  <si>
    <t>1F</t>
  </si>
  <si>
    <t>4D</t>
  </si>
  <si>
    <t>2E</t>
  </si>
  <si>
    <t>4A</t>
  </si>
  <si>
    <t>2C</t>
  </si>
  <si>
    <t>4F</t>
  </si>
  <si>
    <t>5C</t>
  </si>
  <si>
    <t>5F</t>
  </si>
  <si>
    <t>3C</t>
  </si>
  <si>
    <t>2B</t>
  </si>
  <si>
    <t>5B</t>
  </si>
  <si>
    <t>A</t>
  </si>
  <si>
    <t>1A</t>
  </si>
  <si>
    <t>4B</t>
  </si>
  <si>
    <t>4C</t>
  </si>
  <si>
    <t>4E</t>
  </si>
  <si>
    <t>2F</t>
  </si>
  <si>
    <t>3F</t>
  </si>
  <si>
    <t>3A</t>
  </si>
  <si>
    <t>6A</t>
  </si>
  <si>
    <t>2D</t>
  </si>
  <si>
    <t>5E</t>
  </si>
  <si>
    <t>6B</t>
  </si>
  <si>
    <t>1D</t>
  </si>
  <si>
    <t>E</t>
  </si>
  <si>
    <t>Dance</t>
  </si>
  <si>
    <t>3D</t>
  </si>
  <si>
    <t>1E</t>
  </si>
  <si>
    <t>5D</t>
  </si>
  <si>
    <t>6C</t>
  </si>
  <si>
    <t>2A</t>
  </si>
  <si>
    <t>5A</t>
  </si>
  <si>
    <t>R&amp;B</t>
  </si>
  <si>
    <t>1C</t>
  </si>
  <si>
    <t>3B</t>
  </si>
  <si>
    <t>6F</t>
  </si>
  <si>
    <t>3E</t>
  </si>
  <si>
    <t>6E</t>
  </si>
  <si>
    <t>B</t>
  </si>
  <si>
    <t>Jazz</t>
  </si>
  <si>
    <t>C</t>
  </si>
  <si>
    <t>F</t>
  </si>
  <si>
    <t>1B</t>
  </si>
  <si>
    <t>7B</t>
  </si>
  <si>
    <t>Latin</t>
  </si>
  <si>
    <t>Ballroom</t>
  </si>
  <si>
    <t>Movie&amp;Show</t>
  </si>
  <si>
    <t>D</t>
  </si>
  <si>
    <t>Entertainer</t>
  </si>
  <si>
    <t>World</t>
  </si>
  <si>
    <t>7D</t>
  </si>
  <si>
    <t>6D</t>
  </si>
  <si>
    <t>= 0x</t>
  </si>
  <si>
    <t xml:space="preserve">, </t>
  </si>
  <si>
    <t>PSR-SX900 Style List - From Yamaha Tech Support with modifications by Barry K Vibes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</si>
</sst>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1" applyFont="1"/>
    <xf numFmtId="14" fontId="0" fillId="0" borderId="0" xfId="0" applyNumberFormat="1"/>
    <xf numFmtId="49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4"/>
  <sheetViews>
    <sheetView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5" sqref="B5:B514"/>
    </sheetView>
  </sheetViews>
  <sheetFormatPr baseColWidth="10" defaultColWidth="10" defaultRowHeight="13" x14ac:dyDescent="0.15"/>
  <cols>
    <col min="1" max="1" width="32.1640625" style="18" customWidth="1"/>
    <col min="2" max="2" width="16" style="18" bestFit="1" customWidth="1"/>
    <col min="3" max="3" width="18.5" style="18" customWidth="1"/>
    <col min="4" max="4" width="16.83203125" style="18" customWidth="1"/>
    <col min="5" max="5" width="12.6640625" style="18" customWidth="1"/>
    <col min="6" max="6" width="14.33203125" style="18" customWidth="1"/>
    <col min="7" max="7" width="12" style="18" customWidth="1"/>
    <col min="8" max="8" width="50.5" style="18" customWidth="1"/>
    <col min="9" max="257" width="10" style="18" bestFit="1" customWidth="1"/>
    <col min="258" max="16384" width="10" style="18"/>
  </cols>
  <sheetData>
    <row r="1" spans="1:9" ht="22.5" customHeight="1" x14ac:dyDescent="0.25">
      <c r="A1" s="1" t="s">
        <v>597</v>
      </c>
      <c r="B1" s="1"/>
      <c r="C1" s="3"/>
      <c r="E1" s="18" t="str">
        <f>IF(ISBLANK(A5),"Blank","not Blank")</f>
        <v>not Blank</v>
      </c>
      <c r="F1" s="1"/>
      <c r="G1" s="1"/>
      <c r="H1" s="1"/>
      <c r="I1" s="1"/>
    </row>
    <row r="2" spans="1:9" ht="21" customHeight="1" x14ac:dyDescent="0.25">
      <c r="A2" s="8"/>
      <c r="B2" s="8"/>
      <c r="D2" s="16" t="s">
        <v>596</v>
      </c>
      <c r="E2" s="14" t="s">
        <v>38</v>
      </c>
      <c r="F2" s="1"/>
      <c r="G2" s="1"/>
      <c r="H2" s="1"/>
      <c r="I2" s="1"/>
    </row>
    <row r="3" spans="1:9" ht="25.5" customHeight="1" x14ac:dyDescent="0.25">
      <c r="A3" s="16" t="s">
        <v>593</v>
      </c>
      <c r="B3" s="16"/>
      <c r="C3" s="14" t="s">
        <v>1161</v>
      </c>
      <c r="D3" s="21" t="s">
        <v>591</v>
      </c>
      <c r="E3" s="22"/>
      <c r="F3" s="22"/>
      <c r="G3" s="22"/>
      <c r="H3" s="23"/>
      <c r="I3" s="1"/>
    </row>
    <row r="4" spans="1:9" ht="39" customHeight="1" x14ac:dyDescent="0.2">
      <c r="A4" s="11" t="s">
        <v>592</v>
      </c>
      <c r="B4" s="11" t="s">
        <v>1162</v>
      </c>
      <c r="C4" s="11" t="s">
        <v>595</v>
      </c>
      <c r="D4" s="11" t="s">
        <v>27</v>
      </c>
      <c r="E4" s="11" t="s">
        <v>26</v>
      </c>
      <c r="F4" s="11" t="s">
        <v>34</v>
      </c>
      <c r="G4" s="11" t="s">
        <v>35</v>
      </c>
      <c r="H4" s="11" t="s">
        <v>36</v>
      </c>
      <c r="I4"/>
    </row>
    <row r="5" spans="1:9" ht="16" x14ac:dyDescent="0.2">
      <c r="A5" s="2" t="s">
        <v>41</v>
      </c>
      <c r="B5" s="5" t="str">
        <f>IF(ISBLANK(A5),"",LEFT(A5,(FIND(";",A5,1)-1)))</f>
        <v>00sBoyBand</v>
      </c>
      <c r="C5" s="5">
        <f>IF(ISBLANK(A5),"",VALUE(MID(A5,(SEARCH(";",A5)+1),5)))</f>
        <v>5726</v>
      </c>
      <c r="D5" s="15">
        <f>IF(ISBLANK(A5),"",128*INT(C5/128))</f>
        <v>5632</v>
      </c>
      <c r="E5" s="15">
        <f>IF(ISBLANK(A5),"",C5-D5)</f>
        <v>94</v>
      </c>
      <c r="F5" s="15" t="str">
        <f>IF(ISBLANK(A5),"",DEC2HEX(D5/128,2))</f>
        <v>2C</v>
      </c>
      <c r="G5" s="15" t="str">
        <f>IF(ISBLANK(A5),"",DEC2HEX(E5,2))</f>
        <v>5E</v>
      </c>
      <c r="H5" s="5" t="str">
        <f>IF(ISBLANK(A5),"",LEFT($E$2,33)&amp;F5&amp;" "&amp;G5&amp;" "&amp;"F7")</f>
        <v>F0 43 73 01 51 05 00 03 04 00 00 2C 5E F7</v>
      </c>
      <c r="I5"/>
    </row>
    <row r="6" spans="1:9" ht="16" x14ac:dyDescent="0.2">
      <c r="A6" s="2" t="s">
        <v>0</v>
      </c>
      <c r="B6" s="5" t="str">
        <f t="shared" ref="B6:B69" si="0">IF(ISBLANK(A6),"",LEFT(A6,(FIND(";",A6,1)-1)))</f>
        <v>12-8 Ballad</v>
      </c>
      <c r="C6" s="5">
        <f t="shared" ref="C6:C69" si="1">IF(ISBLANK(A6),"",VALUE(MID(A6,(SEARCH(";",A6)+1),5)))</f>
        <v>7716</v>
      </c>
      <c r="D6" s="15">
        <f t="shared" ref="D6:D69" si="2">IF(ISBLANK(A6),"",128*INT(C6/128))</f>
        <v>7680</v>
      </c>
      <c r="E6" s="15">
        <f t="shared" ref="E6:E69" si="3">IF(ISBLANK(A6),"",C6-D6)</f>
        <v>36</v>
      </c>
      <c r="F6" s="15" t="str">
        <f t="shared" ref="F6:F69" si="4">IF(ISBLANK(A6),"",DEC2HEX(D6/128,2))</f>
        <v>3C</v>
      </c>
      <c r="G6" s="15" t="str">
        <f t="shared" ref="G6:G69" si="5">IF(ISBLANK(A6),"",DEC2HEX(E6,2))</f>
        <v>24</v>
      </c>
      <c r="H6" s="5" t="str">
        <f t="shared" ref="H6:H69" si="6">IF(ISBLANK(A6),"",LEFT($E$2,33)&amp;F6&amp;" "&amp;G6&amp;" "&amp;"F7")</f>
        <v>F0 43 73 01 51 05 00 03 04 00 00 3C 24 F7</v>
      </c>
      <c r="I6"/>
    </row>
    <row r="7" spans="1:9" ht="16" x14ac:dyDescent="0.2">
      <c r="A7" s="2" t="s">
        <v>598</v>
      </c>
      <c r="B7" s="5" t="str">
        <f t="shared" si="0"/>
        <v>16BeatBallad</v>
      </c>
      <c r="C7" s="5">
        <f t="shared" si="1"/>
        <v>8225</v>
      </c>
      <c r="D7" s="15">
        <f t="shared" si="2"/>
        <v>8192</v>
      </c>
      <c r="E7" s="15">
        <f t="shared" si="3"/>
        <v>33</v>
      </c>
      <c r="F7" s="15" t="str">
        <f t="shared" si="4"/>
        <v>40</v>
      </c>
      <c r="G7" s="15" t="str">
        <f t="shared" si="5"/>
        <v>21</v>
      </c>
      <c r="H7" s="5" t="str">
        <f t="shared" si="6"/>
        <v>F0 43 73 01 51 05 00 03 04 00 00 40 21 F7</v>
      </c>
      <c r="I7"/>
    </row>
    <row r="8" spans="1:9" ht="16" x14ac:dyDescent="0.2">
      <c r="A8" s="2" t="s">
        <v>4</v>
      </c>
      <c r="B8" s="5" t="str">
        <f t="shared" si="0"/>
        <v>30sBigBand</v>
      </c>
      <c r="C8" s="5">
        <f t="shared" si="1"/>
        <v>3911</v>
      </c>
      <c r="D8" s="15">
        <f t="shared" si="2"/>
        <v>3840</v>
      </c>
      <c r="E8" s="15">
        <f t="shared" si="3"/>
        <v>71</v>
      </c>
      <c r="F8" s="15" t="str">
        <f t="shared" si="4"/>
        <v>1E</v>
      </c>
      <c r="G8" s="15" t="str">
        <f t="shared" si="5"/>
        <v>47</v>
      </c>
      <c r="H8" s="5" t="str">
        <f t="shared" si="6"/>
        <v>F0 43 73 01 51 05 00 03 04 00 00 1E 47 F7</v>
      </c>
      <c r="I8"/>
    </row>
    <row r="9" spans="1:9" ht="16" x14ac:dyDescent="0.2">
      <c r="A9" s="2" t="s">
        <v>599</v>
      </c>
      <c r="B9" s="5" t="str">
        <f t="shared" si="0"/>
        <v>40sSwingBallad</v>
      </c>
      <c r="C9" s="5">
        <f t="shared" si="1"/>
        <v>1356</v>
      </c>
      <c r="D9" s="15">
        <f t="shared" si="2"/>
        <v>1280</v>
      </c>
      <c r="E9" s="15">
        <f t="shared" si="3"/>
        <v>76</v>
      </c>
      <c r="F9" s="15" t="str">
        <f t="shared" si="4"/>
        <v>0A</v>
      </c>
      <c r="G9" s="15" t="str">
        <f t="shared" si="5"/>
        <v>4C</v>
      </c>
      <c r="H9" s="5" t="str">
        <f t="shared" si="6"/>
        <v>F0 43 73 01 51 05 00 03 04 00 00 0A 4C F7</v>
      </c>
      <c r="I9"/>
    </row>
    <row r="10" spans="1:9" ht="16" x14ac:dyDescent="0.2">
      <c r="A10" s="2" t="s">
        <v>600</v>
      </c>
      <c r="B10" s="5" t="str">
        <f t="shared" si="0"/>
        <v>50sRock&amp;Roll</v>
      </c>
      <c r="C10" s="5">
        <f t="shared" si="1"/>
        <v>3695</v>
      </c>
      <c r="D10" s="15">
        <f t="shared" si="2"/>
        <v>3584</v>
      </c>
      <c r="E10" s="15">
        <f t="shared" si="3"/>
        <v>111</v>
      </c>
      <c r="F10" s="15" t="str">
        <f t="shared" si="4"/>
        <v>1C</v>
      </c>
      <c r="G10" s="15" t="str">
        <f t="shared" si="5"/>
        <v>6F</v>
      </c>
      <c r="H10" s="5" t="str">
        <f t="shared" si="6"/>
        <v>F0 43 73 01 51 05 00 03 04 00 00 1C 6F F7</v>
      </c>
      <c r="I10"/>
    </row>
    <row r="11" spans="1:9" ht="16" x14ac:dyDescent="0.2">
      <c r="A11" s="2" t="s">
        <v>6</v>
      </c>
      <c r="B11" s="5" t="str">
        <f t="shared" si="0"/>
        <v>60s8Beat</v>
      </c>
      <c r="C11" s="5">
        <f t="shared" si="1"/>
        <v>5632</v>
      </c>
      <c r="D11" s="15">
        <f t="shared" si="2"/>
        <v>5632</v>
      </c>
      <c r="E11" s="15">
        <f t="shared" si="3"/>
        <v>0</v>
      </c>
      <c r="F11" s="15" t="str">
        <f t="shared" si="4"/>
        <v>2C</v>
      </c>
      <c r="G11" s="15" t="str">
        <f t="shared" si="5"/>
        <v>00</v>
      </c>
      <c r="H11" s="5" t="str">
        <f t="shared" si="6"/>
        <v>F0 43 73 01 51 05 00 03 04 00 00 2C 00 F7</v>
      </c>
      <c r="I11"/>
    </row>
    <row r="12" spans="1:9" ht="16" x14ac:dyDescent="0.2">
      <c r="A12" s="2" t="s">
        <v>7</v>
      </c>
      <c r="B12" s="5" t="str">
        <f t="shared" si="0"/>
        <v>60sChartSwing</v>
      </c>
      <c r="C12" s="5">
        <f t="shared" si="1"/>
        <v>3585</v>
      </c>
      <c r="D12" s="15">
        <f t="shared" si="2"/>
        <v>3584</v>
      </c>
      <c r="E12" s="15">
        <f t="shared" si="3"/>
        <v>1</v>
      </c>
      <c r="F12" s="15" t="str">
        <f t="shared" si="4"/>
        <v>1C</v>
      </c>
      <c r="G12" s="15" t="str">
        <f t="shared" si="5"/>
        <v>01</v>
      </c>
      <c r="H12" s="5" t="str">
        <f t="shared" si="6"/>
        <v>F0 43 73 01 51 05 00 03 04 00 00 1C 01 F7</v>
      </c>
      <c r="I12"/>
    </row>
    <row r="13" spans="1:9" ht="16" x14ac:dyDescent="0.2">
      <c r="A13" s="2" t="s">
        <v>8</v>
      </c>
      <c r="B13" s="5" t="str">
        <f t="shared" si="0"/>
        <v>60sGuitarPop</v>
      </c>
      <c r="C13" s="5">
        <f t="shared" si="1"/>
        <v>5637</v>
      </c>
      <c r="D13" s="15">
        <f t="shared" si="2"/>
        <v>5632</v>
      </c>
      <c r="E13" s="15">
        <f t="shared" si="3"/>
        <v>5</v>
      </c>
      <c r="F13" s="15" t="str">
        <f t="shared" si="4"/>
        <v>2C</v>
      </c>
      <c r="G13" s="15" t="str">
        <f t="shared" si="5"/>
        <v>05</v>
      </c>
      <c r="H13" s="5" t="str">
        <f t="shared" si="6"/>
        <v>F0 43 73 01 51 05 00 03 04 00 00 2C 05 F7</v>
      </c>
      <c r="I13"/>
    </row>
    <row r="14" spans="1:9" ht="16" x14ac:dyDescent="0.2">
      <c r="A14" s="2" t="s">
        <v>9</v>
      </c>
      <c r="B14" s="5" t="str">
        <f t="shared" si="0"/>
        <v>60sPianoPop</v>
      </c>
      <c r="C14" s="5">
        <f t="shared" si="1"/>
        <v>5923</v>
      </c>
      <c r="D14" s="15">
        <f t="shared" si="2"/>
        <v>5888</v>
      </c>
      <c r="E14" s="15">
        <f t="shared" si="3"/>
        <v>35</v>
      </c>
      <c r="F14" s="15" t="str">
        <f t="shared" si="4"/>
        <v>2E</v>
      </c>
      <c r="G14" s="15" t="str">
        <f t="shared" si="5"/>
        <v>23</v>
      </c>
      <c r="H14" s="5" t="str">
        <f t="shared" si="6"/>
        <v>F0 43 73 01 51 05 00 03 04 00 00 2E 23 F7</v>
      </c>
      <c r="I14"/>
    </row>
    <row r="15" spans="1:9" ht="16" x14ac:dyDescent="0.2">
      <c r="A15" s="2" t="s">
        <v>10</v>
      </c>
      <c r="B15" s="5" t="str">
        <f t="shared" si="0"/>
        <v>60sPopRock</v>
      </c>
      <c r="C15" s="5">
        <f t="shared" si="1"/>
        <v>5701</v>
      </c>
      <c r="D15" s="15">
        <f t="shared" si="2"/>
        <v>5632</v>
      </c>
      <c r="E15" s="15">
        <f t="shared" si="3"/>
        <v>69</v>
      </c>
      <c r="F15" s="15" t="str">
        <f t="shared" si="4"/>
        <v>2C</v>
      </c>
      <c r="G15" s="15" t="str">
        <f t="shared" si="5"/>
        <v>45</v>
      </c>
      <c r="H15" s="5" t="str">
        <f t="shared" si="6"/>
        <v>F0 43 73 01 51 05 00 03 04 00 00 2C 45 F7</v>
      </c>
      <c r="I15"/>
    </row>
    <row r="16" spans="1:9" ht="16" x14ac:dyDescent="0.2">
      <c r="A16" s="2" t="s">
        <v>601</v>
      </c>
      <c r="B16" s="5" t="str">
        <f t="shared" si="0"/>
        <v>60sRisingPop</v>
      </c>
      <c r="C16" s="5">
        <f t="shared" si="1"/>
        <v>7720</v>
      </c>
      <c r="D16" s="15">
        <f t="shared" si="2"/>
        <v>7680</v>
      </c>
      <c r="E16" s="15">
        <f t="shared" si="3"/>
        <v>40</v>
      </c>
      <c r="F16" s="15" t="str">
        <f t="shared" si="4"/>
        <v>3C</v>
      </c>
      <c r="G16" s="15" t="str">
        <f t="shared" si="5"/>
        <v>28</v>
      </c>
      <c r="H16" s="5" t="str">
        <f t="shared" si="6"/>
        <v>F0 43 73 01 51 05 00 03 04 00 00 3C 28 F7</v>
      </c>
      <c r="I16"/>
    </row>
    <row r="17" spans="1:9" ht="16" x14ac:dyDescent="0.2">
      <c r="A17" s="2" t="s">
        <v>11</v>
      </c>
      <c r="B17" s="5" t="str">
        <f t="shared" si="0"/>
        <v>60sRock&amp;Roll</v>
      </c>
      <c r="C17" s="5">
        <f t="shared" si="1"/>
        <v>5730</v>
      </c>
      <c r="D17" s="15">
        <f t="shared" si="2"/>
        <v>5632</v>
      </c>
      <c r="E17" s="15">
        <f t="shared" si="3"/>
        <v>98</v>
      </c>
      <c r="F17" s="15" t="str">
        <f t="shared" si="4"/>
        <v>2C</v>
      </c>
      <c r="G17" s="15" t="str">
        <f t="shared" si="5"/>
        <v>62</v>
      </c>
      <c r="H17" s="5" t="str">
        <f t="shared" si="6"/>
        <v>F0 43 73 01 51 05 00 03 04 00 00 2C 62 F7</v>
      </c>
      <c r="I17"/>
    </row>
    <row r="18" spans="1:9" ht="16" x14ac:dyDescent="0.2">
      <c r="A18" s="2" t="s">
        <v>602</v>
      </c>
      <c r="B18" s="5" t="str">
        <f t="shared" si="0"/>
        <v>60sUnderground</v>
      </c>
      <c r="C18" s="5">
        <f t="shared" si="1"/>
        <v>5722</v>
      </c>
      <c r="D18" s="15">
        <f t="shared" si="2"/>
        <v>5632</v>
      </c>
      <c r="E18" s="15">
        <f t="shared" si="3"/>
        <v>90</v>
      </c>
      <c r="F18" s="15" t="str">
        <f t="shared" si="4"/>
        <v>2C</v>
      </c>
      <c r="G18" s="15" t="str">
        <f t="shared" si="5"/>
        <v>5A</v>
      </c>
      <c r="H18" s="5" t="str">
        <f t="shared" si="6"/>
        <v>F0 43 73 01 51 05 00 03 04 00 00 2C 5A F7</v>
      </c>
      <c r="I18"/>
    </row>
    <row r="19" spans="1:9" ht="16" x14ac:dyDescent="0.2">
      <c r="A19" s="2" t="s">
        <v>603</v>
      </c>
      <c r="B19" s="5" t="str">
        <f t="shared" si="0"/>
        <v>60sVintagePop</v>
      </c>
      <c r="C19" s="5">
        <f t="shared" si="1"/>
        <v>6059</v>
      </c>
      <c r="D19" s="15">
        <f t="shared" si="2"/>
        <v>6016</v>
      </c>
      <c r="E19" s="15">
        <f t="shared" si="3"/>
        <v>43</v>
      </c>
      <c r="F19" s="15" t="str">
        <f t="shared" si="4"/>
        <v>2F</v>
      </c>
      <c r="G19" s="15" t="str">
        <f t="shared" si="5"/>
        <v>2B</v>
      </c>
      <c r="H19" s="5" t="str">
        <f t="shared" si="6"/>
        <v>F0 43 73 01 51 05 00 03 04 00 00 2F 2B F7</v>
      </c>
      <c r="I19"/>
    </row>
    <row r="20" spans="1:9" ht="16" x14ac:dyDescent="0.2">
      <c r="A20" s="2" t="s">
        <v>604</v>
      </c>
      <c r="B20" s="5" t="str">
        <f t="shared" si="0"/>
        <v>60sVintageRock</v>
      </c>
      <c r="C20" s="5">
        <f t="shared" si="1"/>
        <v>5700</v>
      </c>
      <c r="D20" s="15">
        <f t="shared" si="2"/>
        <v>5632</v>
      </c>
      <c r="E20" s="15">
        <f t="shared" si="3"/>
        <v>68</v>
      </c>
      <c r="F20" s="15" t="str">
        <f t="shared" si="4"/>
        <v>2C</v>
      </c>
      <c r="G20" s="15" t="str">
        <f t="shared" si="5"/>
        <v>44</v>
      </c>
      <c r="H20" s="5" t="str">
        <f t="shared" si="6"/>
        <v>F0 43 73 01 51 05 00 03 04 00 00 2C 44 F7</v>
      </c>
      <c r="I20"/>
    </row>
    <row r="21" spans="1:9" ht="16" x14ac:dyDescent="0.2">
      <c r="A21" s="2" t="s">
        <v>605</v>
      </c>
      <c r="B21" s="5" t="str">
        <f t="shared" si="0"/>
        <v>6-8March</v>
      </c>
      <c r="C21" s="5">
        <f t="shared" si="1"/>
        <v>1472</v>
      </c>
      <c r="D21" s="15">
        <f t="shared" si="2"/>
        <v>1408</v>
      </c>
      <c r="E21" s="15">
        <f t="shared" si="3"/>
        <v>64</v>
      </c>
      <c r="F21" s="15" t="str">
        <f t="shared" si="4"/>
        <v>0B</v>
      </c>
      <c r="G21" s="15" t="str">
        <f t="shared" si="5"/>
        <v>40</v>
      </c>
      <c r="H21" s="5" t="str">
        <f t="shared" si="6"/>
        <v>F0 43 73 01 51 05 00 03 04 00 00 0B 40 F7</v>
      </c>
      <c r="I21"/>
    </row>
    <row r="22" spans="1:9" ht="16" x14ac:dyDescent="0.2">
      <c r="A22" s="2" t="s">
        <v>606</v>
      </c>
      <c r="B22" s="5" t="str">
        <f t="shared" si="0"/>
        <v>6-8Modern</v>
      </c>
      <c r="C22" s="5">
        <f t="shared" si="1"/>
        <v>7712</v>
      </c>
      <c r="D22" s="15">
        <f t="shared" si="2"/>
        <v>7680</v>
      </c>
      <c r="E22" s="15">
        <f t="shared" si="3"/>
        <v>32</v>
      </c>
      <c r="F22" s="15" t="str">
        <f t="shared" si="4"/>
        <v>3C</v>
      </c>
      <c r="G22" s="15" t="str">
        <f t="shared" si="5"/>
        <v>20</v>
      </c>
      <c r="H22" s="5" t="str">
        <f t="shared" si="6"/>
        <v>F0 43 73 01 51 05 00 03 04 00 00 3C 20 F7</v>
      </c>
      <c r="I22"/>
    </row>
    <row r="23" spans="1:9" ht="16" x14ac:dyDescent="0.2">
      <c r="A23" s="2" t="s">
        <v>607</v>
      </c>
      <c r="B23" s="5" t="str">
        <f t="shared" si="0"/>
        <v>6-8Orchestral</v>
      </c>
      <c r="C23" s="5">
        <f t="shared" si="1"/>
        <v>7713</v>
      </c>
      <c r="D23" s="15">
        <f t="shared" si="2"/>
        <v>7680</v>
      </c>
      <c r="E23" s="15">
        <f t="shared" si="3"/>
        <v>33</v>
      </c>
      <c r="F23" s="15" t="str">
        <f t="shared" si="4"/>
        <v>3C</v>
      </c>
      <c r="G23" s="15" t="str">
        <f t="shared" si="5"/>
        <v>21</v>
      </c>
      <c r="H23" s="5" t="str">
        <f t="shared" si="6"/>
        <v>F0 43 73 01 51 05 00 03 04 00 00 3C 21 F7</v>
      </c>
      <c r="I23"/>
    </row>
    <row r="24" spans="1:9" ht="16" x14ac:dyDescent="0.2">
      <c r="A24" s="2" t="s">
        <v>608</v>
      </c>
      <c r="B24" s="5" t="str">
        <f t="shared" si="0"/>
        <v>6-8Rock</v>
      </c>
      <c r="C24" s="5">
        <f t="shared" si="1"/>
        <v>7746</v>
      </c>
      <c r="D24" s="15">
        <f t="shared" si="2"/>
        <v>7680</v>
      </c>
      <c r="E24" s="15">
        <f t="shared" si="3"/>
        <v>66</v>
      </c>
      <c r="F24" s="15" t="str">
        <f t="shared" si="4"/>
        <v>3C</v>
      </c>
      <c r="G24" s="15" t="str">
        <f t="shared" si="5"/>
        <v>42</v>
      </c>
      <c r="H24" s="5" t="str">
        <f t="shared" si="6"/>
        <v>F0 43 73 01 51 05 00 03 04 00 00 3C 42 F7</v>
      </c>
      <c r="I24"/>
    </row>
    <row r="25" spans="1:9" ht="16" x14ac:dyDescent="0.2">
      <c r="A25" s="2" t="s">
        <v>609</v>
      </c>
      <c r="B25" s="5" t="str">
        <f t="shared" si="0"/>
        <v>6-8SlowRock1</v>
      </c>
      <c r="C25" s="5">
        <f t="shared" si="1"/>
        <v>7715</v>
      </c>
      <c r="D25" s="15">
        <f t="shared" si="2"/>
        <v>7680</v>
      </c>
      <c r="E25" s="15">
        <f t="shared" si="3"/>
        <v>35</v>
      </c>
      <c r="F25" s="15" t="str">
        <f t="shared" si="4"/>
        <v>3C</v>
      </c>
      <c r="G25" s="15" t="str">
        <f t="shared" si="5"/>
        <v>23</v>
      </c>
      <c r="H25" s="5" t="str">
        <f t="shared" si="6"/>
        <v>F0 43 73 01 51 05 00 03 04 00 00 3C 23 F7</v>
      </c>
      <c r="I25"/>
    </row>
    <row r="26" spans="1:9" ht="16" x14ac:dyDescent="0.2">
      <c r="A26" s="2" t="s">
        <v>610</v>
      </c>
      <c r="B26" s="5" t="str">
        <f t="shared" si="0"/>
        <v>6-8SlowRock2</v>
      </c>
      <c r="C26" s="5">
        <f t="shared" si="1"/>
        <v>7681</v>
      </c>
      <c r="D26" s="15">
        <f t="shared" si="2"/>
        <v>7680</v>
      </c>
      <c r="E26" s="15">
        <f t="shared" si="3"/>
        <v>1</v>
      </c>
      <c r="F26" s="15" t="str">
        <f t="shared" si="4"/>
        <v>3C</v>
      </c>
      <c r="G26" s="15" t="str">
        <f t="shared" si="5"/>
        <v>01</v>
      </c>
      <c r="H26" s="5" t="str">
        <f t="shared" si="6"/>
        <v>F0 43 73 01 51 05 00 03 04 00 00 3C 01 F7</v>
      </c>
      <c r="I26"/>
    </row>
    <row r="27" spans="1:9" ht="16" x14ac:dyDescent="0.2">
      <c r="A27" s="2" t="s">
        <v>611</v>
      </c>
      <c r="B27" s="5" t="str">
        <f t="shared" si="0"/>
        <v>6-8Soul</v>
      </c>
      <c r="C27" s="5">
        <f t="shared" si="1"/>
        <v>7808</v>
      </c>
      <c r="D27" s="15">
        <f t="shared" si="2"/>
        <v>7808</v>
      </c>
      <c r="E27" s="15">
        <f t="shared" si="3"/>
        <v>0</v>
      </c>
      <c r="F27" s="15" t="str">
        <f t="shared" si="4"/>
        <v>3D</v>
      </c>
      <c r="G27" s="15" t="str">
        <f t="shared" si="5"/>
        <v>00</v>
      </c>
      <c r="H27" s="5" t="str">
        <f t="shared" si="6"/>
        <v>F0 43 73 01 51 05 00 03 04 00 00 3D 00 F7</v>
      </c>
      <c r="I27"/>
    </row>
    <row r="28" spans="1:9" ht="16" x14ac:dyDescent="0.2">
      <c r="A28" s="2" t="s">
        <v>612</v>
      </c>
      <c r="B28" s="5" t="str">
        <f t="shared" si="0"/>
        <v>6-8Trance</v>
      </c>
      <c r="C28" s="5">
        <f t="shared" si="1"/>
        <v>7872</v>
      </c>
      <c r="D28" s="15">
        <f t="shared" si="2"/>
        <v>7808</v>
      </c>
      <c r="E28" s="15">
        <f t="shared" si="3"/>
        <v>64</v>
      </c>
      <c r="F28" s="15" t="str">
        <f t="shared" si="4"/>
        <v>3D</v>
      </c>
      <c r="G28" s="15" t="str">
        <f t="shared" si="5"/>
        <v>40</v>
      </c>
      <c r="H28" s="5" t="str">
        <f t="shared" si="6"/>
        <v>F0 43 73 01 51 05 00 03 04 00 00 3D 40 F7</v>
      </c>
      <c r="I28"/>
    </row>
    <row r="29" spans="1:9" ht="16" x14ac:dyDescent="0.2">
      <c r="A29" s="2" t="s">
        <v>613</v>
      </c>
      <c r="B29" s="5" t="str">
        <f t="shared" si="0"/>
        <v>70s8Beat</v>
      </c>
      <c r="C29" s="5">
        <f t="shared" si="1"/>
        <v>5638</v>
      </c>
      <c r="D29" s="15">
        <f t="shared" si="2"/>
        <v>5632</v>
      </c>
      <c r="E29" s="15">
        <f t="shared" si="3"/>
        <v>6</v>
      </c>
      <c r="F29" s="15" t="str">
        <f t="shared" si="4"/>
        <v>2C</v>
      </c>
      <c r="G29" s="15" t="str">
        <f t="shared" si="5"/>
        <v>06</v>
      </c>
      <c r="H29" s="5" t="str">
        <f t="shared" si="6"/>
        <v>F0 43 73 01 51 05 00 03 04 00 00 2C 06 F7</v>
      </c>
      <c r="I29"/>
    </row>
    <row r="30" spans="1:9" ht="16" x14ac:dyDescent="0.2">
      <c r="A30" s="2" t="s">
        <v>614</v>
      </c>
      <c r="B30" s="5" t="str">
        <f t="shared" si="0"/>
        <v>70sChartBallad</v>
      </c>
      <c r="C30" s="5">
        <f t="shared" si="1"/>
        <v>5694</v>
      </c>
      <c r="D30" s="15">
        <f t="shared" si="2"/>
        <v>5632</v>
      </c>
      <c r="E30" s="15">
        <f t="shared" si="3"/>
        <v>62</v>
      </c>
      <c r="F30" s="15" t="str">
        <f t="shared" si="4"/>
        <v>2C</v>
      </c>
      <c r="G30" s="15" t="str">
        <f t="shared" si="5"/>
        <v>3E</v>
      </c>
      <c r="H30" s="5" t="str">
        <f t="shared" si="6"/>
        <v>F0 43 73 01 51 05 00 03 04 00 00 2C 3E F7</v>
      </c>
      <c r="I30"/>
    </row>
    <row r="31" spans="1:9" ht="16" x14ac:dyDescent="0.2">
      <c r="A31" s="2" t="s">
        <v>615</v>
      </c>
      <c r="B31" s="5" t="str">
        <f t="shared" si="0"/>
        <v>70sChartCntry</v>
      </c>
      <c r="C31" s="5">
        <f t="shared" si="1"/>
        <v>263</v>
      </c>
      <c r="D31" s="15">
        <f t="shared" si="2"/>
        <v>256</v>
      </c>
      <c r="E31" s="15">
        <f t="shared" si="3"/>
        <v>7</v>
      </c>
      <c r="F31" s="15" t="str">
        <f t="shared" si="4"/>
        <v>02</v>
      </c>
      <c r="G31" s="15" t="str">
        <f t="shared" si="5"/>
        <v>07</v>
      </c>
      <c r="H31" s="5" t="str">
        <f t="shared" si="6"/>
        <v>F0 43 73 01 51 05 00 03 04 00 00 02 07 F7</v>
      </c>
      <c r="I31"/>
    </row>
    <row r="32" spans="1:9" ht="16" x14ac:dyDescent="0.2">
      <c r="A32" s="2" t="s">
        <v>616</v>
      </c>
      <c r="B32" s="5" t="str">
        <f t="shared" si="0"/>
        <v>70sChartSoul</v>
      </c>
      <c r="C32" s="5">
        <f t="shared" si="1"/>
        <v>8327</v>
      </c>
      <c r="D32" s="15">
        <f t="shared" si="2"/>
        <v>8320</v>
      </c>
      <c r="E32" s="15">
        <f t="shared" si="3"/>
        <v>7</v>
      </c>
      <c r="F32" s="15" t="str">
        <f t="shared" si="4"/>
        <v>41</v>
      </c>
      <c r="G32" s="15" t="str">
        <f t="shared" si="5"/>
        <v>07</v>
      </c>
      <c r="H32" s="5" t="str">
        <f t="shared" si="6"/>
        <v>F0 43 73 01 51 05 00 03 04 00 00 41 07 F7</v>
      </c>
      <c r="I32"/>
    </row>
    <row r="33" spans="1:9" ht="16" x14ac:dyDescent="0.2">
      <c r="A33" s="2" t="s">
        <v>617</v>
      </c>
      <c r="B33" s="5" t="str">
        <f t="shared" si="0"/>
        <v>70sCoolBallad</v>
      </c>
      <c r="C33" s="5">
        <f t="shared" si="1"/>
        <v>8931</v>
      </c>
      <c r="D33" s="15">
        <f t="shared" si="2"/>
        <v>8832</v>
      </c>
      <c r="E33" s="15">
        <f t="shared" si="3"/>
        <v>99</v>
      </c>
      <c r="F33" s="15" t="str">
        <f t="shared" si="4"/>
        <v>45</v>
      </c>
      <c r="G33" s="15" t="str">
        <f t="shared" si="5"/>
        <v>63</v>
      </c>
      <c r="H33" s="5" t="str">
        <f t="shared" si="6"/>
        <v>F0 43 73 01 51 05 00 03 04 00 00 45 63 F7</v>
      </c>
      <c r="I33"/>
    </row>
    <row r="34" spans="1:9" ht="16" x14ac:dyDescent="0.2">
      <c r="A34" s="2" t="s">
        <v>618</v>
      </c>
      <c r="B34" s="5" t="str">
        <f t="shared" si="0"/>
        <v>70sCountryPop</v>
      </c>
      <c r="C34" s="5">
        <f t="shared" si="1"/>
        <v>5903</v>
      </c>
      <c r="D34" s="15">
        <f t="shared" si="2"/>
        <v>5888</v>
      </c>
      <c r="E34" s="15">
        <f t="shared" si="3"/>
        <v>15</v>
      </c>
      <c r="F34" s="15" t="str">
        <f t="shared" si="4"/>
        <v>2E</v>
      </c>
      <c r="G34" s="15" t="str">
        <f t="shared" si="5"/>
        <v>0F</v>
      </c>
      <c r="H34" s="5" t="str">
        <f t="shared" si="6"/>
        <v>F0 43 73 01 51 05 00 03 04 00 00 2E 0F F7</v>
      </c>
      <c r="I34"/>
    </row>
    <row r="35" spans="1:9" ht="16" x14ac:dyDescent="0.2">
      <c r="A35" s="2" t="s">
        <v>619</v>
      </c>
      <c r="B35" s="5" t="str">
        <f t="shared" si="0"/>
        <v>70sDisco1</v>
      </c>
      <c r="C35" s="5">
        <f t="shared" si="1"/>
        <v>8354</v>
      </c>
      <c r="D35" s="15">
        <f t="shared" si="2"/>
        <v>8320</v>
      </c>
      <c r="E35" s="15">
        <f t="shared" si="3"/>
        <v>34</v>
      </c>
      <c r="F35" s="15" t="str">
        <f t="shared" si="4"/>
        <v>41</v>
      </c>
      <c r="G35" s="15" t="str">
        <f t="shared" si="5"/>
        <v>22</v>
      </c>
      <c r="H35" s="5" t="str">
        <f t="shared" si="6"/>
        <v>F0 43 73 01 51 05 00 03 04 00 00 41 22 F7</v>
      </c>
      <c r="I35"/>
    </row>
    <row r="36" spans="1:9" ht="16" x14ac:dyDescent="0.2">
      <c r="A36" s="2" t="s">
        <v>620</v>
      </c>
      <c r="B36" s="5" t="str">
        <f t="shared" si="0"/>
        <v>70sDisco2</v>
      </c>
      <c r="C36" s="5">
        <f t="shared" si="1"/>
        <v>5792</v>
      </c>
      <c r="D36" s="15">
        <f t="shared" si="2"/>
        <v>5760</v>
      </c>
      <c r="E36" s="15">
        <f t="shared" si="3"/>
        <v>32</v>
      </c>
      <c r="F36" s="15" t="str">
        <f t="shared" si="4"/>
        <v>2D</v>
      </c>
      <c r="G36" s="15" t="str">
        <f t="shared" si="5"/>
        <v>20</v>
      </c>
      <c r="H36" s="5" t="str">
        <f t="shared" si="6"/>
        <v>F0 43 73 01 51 05 00 03 04 00 00 2D 20 F7</v>
      </c>
      <c r="I36"/>
    </row>
    <row r="37" spans="1:9" ht="16" x14ac:dyDescent="0.2">
      <c r="A37" s="2" t="s">
        <v>621</v>
      </c>
      <c r="B37" s="5" t="str">
        <f t="shared" si="0"/>
        <v>70sDiscoFunk</v>
      </c>
      <c r="C37" s="5">
        <f t="shared" si="1"/>
        <v>8355</v>
      </c>
      <c r="D37" s="15">
        <f t="shared" si="2"/>
        <v>8320</v>
      </c>
      <c r="E37" s="15">
        <f t="shared" si="3"/>
        <v>35</v>
      </c>
      <c r="F37" s="15" t="str">
        <f t="shared" si="4"/>
        <v>41</v>
      </c>
      <c r="G37" s="15" t="str">
        <f t="shared" si="5"/>
        <v>23</v>
      </c>
      <c r="H37" s="5" t="str">
        <f t="shared" si="6"/>
        <v>F0 43 73 01 51 05 00 03 04 00 00 41 23 F7</v>
      </c>
      <c r="I37"/>
    </row>
    <row r="38" spans="1:9" ht="16" x14ac:dyDescent="0.2">
      <c r="A38" s="2" t="s">
        <v>622</v>
      </c>
      <c r="B38" s="5" t="str">
        <f t="shared" si="0"/>
        <v>70sFrenchHit</v>
      </c>
      <c r="C38" s="5">
        <f t="shared" si="1"/>
        <v>6121</v>
      </c>
      <c r="D38" s="15">
        <f t="shared" si="2"/>
        <v>6016</v>
      </c>
      <c r="E38" s="15">
        <f t="shared" si="3"/>
        <v>105</v>
      </c>
      <c r="F38" s="15" t="str">
        <f t="shared" si="4"/>
        <v>2F</v>
      </c>
      <c r="G38" s="15" t="str">
        <f t="shared" si="5"/>
        <v>69</v>
      </c>
      <c r="H38" s="5" t="str">
        <f t="shared" si="6"/>
        <v>F0 43 73 01 51 05 00 03 04 00 00 2F 69 F7</v>
      </c>
      <c r="I38"/>
    </row>
    <row r="39" spans="1:9" ht="16" x14ac:dyDescent="0.2">
      <c r="A39" s="2" t="s">
        <v>623</v>
      </c>
      <c r="B39" s="5" t="str">
        <f t="shared" si="0"/>
        <v>70sGlamPiano</v>
      </c>
      <c r="C39" s="5">
        <f t="shared" si="1"/>
        <v>5952</v>
      </c>
      <c r="D39" s="15">
        <f t="shared" si="2"/>
        <v>5888</v>
      </c>
      <c r="E39" s="15">
        <f t="shared" si="3"/>
        <v>64</v>
      </c>
      <c r="F39" s="15" t="str">
        <f t="shared" si="4"/>
        <v>2E</v>
      </c>
      <c r="G39" s="15" t="str">
        <f t="shared" si="5"/>
        <v>40</v>
      </c>
      <c r="H39" s="5" t="str">
        <f t="shared" si="6"/>
        <v>F0 43 73 01 51 05 00 03 04 00 00 2E 40 F7</v>
      </c>
      <c r="I39"/>
    </row>
    <row r="40" spans="1:9" ht="16" x14ac:dyDescent="0.2">
      <c r="A40" s="2" t="s">
        <v>624</v>
      </c>
      <c r="B40" s="5" t="str">
        <f t="shared" si="0"/>
        <v>70sPopDuo1</v>
      </c>
      <c r="C40" s="5">
        <f t="shared" si="1"/>
        <v>5965</v>
      </c>
      <c r="D40" s="15">
        <f t="shared" si="2"/>
        <v>5888</v>
      </c>
      <c r="E40" s="15">
        <f t="shared" si="3"/>
        <v>77</v>
      </c>
      <c r="F40" s="15" t="str">
        <f t="shared" si="4"/>
        <v>2E</v>
      </c>
      <c r="G40" s="15" t="str">
        <f t="shared" si="5"/>
        <v>4D</v>
      </c>
      <c r="H40" s="5" t="str">
        <f t="shared" si="6"/>
        <v>F0 43 73 01 51 05 00 03 04 00 00 2E 4D F7</v>
      </c>
      <c r="I40"/>
    </row>
    <row r="41" spans="1:9" ht="16" x14ac:dyDescent="0.2">
      <c r="A41" s="2" t="s">
        <v>625</v>
      </c>
      <c r="B41" s="5" t="str">
        <f t="shared" si="0"/>
        <v>70sPopDuo2</v>
      </c>
      <c r="C41" s="5">
        <f t="shared" si="1"/>
        <v>5667</v>
      </c>
      <c r="D41" s="15">
        <f t="shared" si="2"/>
        <v>5632</v>
      </c>
      <c r="E41" s="15">
        <f t="shared" si="3"/>
        <v>35</v>
      </c>
      <c r="F41" s="15" t="str">
        <f t="shared" si="4"/>
        <v>2C</v>
      </c>
      <c r="G41" s="15" t="str">
        <f t="shared" si="5"/>
        <v>23</v>
      </c>
      <c r="H41" s="5" t="str">
        <f t="shared" si="6"/>
        <v>F0 43 73 01 51 05 00 03 04 00 00 2C 23 F7</v>
      </c>
      <c r="I41"/>
    </row>
    <row r="42" spans="1:9" ht="16" x14ac:dyDescent="0.2">
      <c r="A42" s="2" t="s">
        <v>626</v>
      </c>
      <c r="B42" s="5" t="str">
        <f t="shared" si="0"/>
        <v>70sR&amp;BPopBld</v>
      </c>
      <c r="C42" s="5">
        <f t="shared" si="1"/>
        <v>8248</v>
      </c>
      <c r="D42" s="15">
        <f t="shared" si="2"/>
        <v>8192</v>
      </c>
      <c r="E42" s="15">
        <f t="shared" si="3"/>
        <v>56</v>
      </c>
      <c r="F42" s="15" t="str">
        <f t="shared" si="4"/>
        <v>40</v>
      </c>
      <c r="G42" s="15" t="str">
        <f t="shared" si="5"/>
        <v>38</v>
      </c>
      <c r="H42" s="5" t="str">
        <f t="shared" si="6"/>
        <v>F0 43 73 01 51 05 00 03 04 00 00 40 38 F7</v>
      </c>
      <c r="I42"/>
    </row>
    <row r="43" spans="1:9" ht="16" x14ac:dyDescent="0.2">
      <c r="A43" s="2" t="s">
        <v>627</v>
      </c>
      <c r="B43" s="5" t="str">
        <f t="shared" si="0"/>
        <v>70sRock</v>
      </c>
      <c r="C43" s="5">
        <f t="shared" si="1"/>
        <v>5721</v>
      </c>
      <c r="D43" s="15">
        <f t="shared" si="2"/>
        <v>5632</v>
      </c>
      <c r="E43" s="15">
        <f t="shared" si="3"/>
        <v>89</v>
      </c>
      <c r="F43" s="15" t="str">
        <f t="shared" si="4"/>
        <v>2C</v>
      </c>
      <c r="G43" s="15" t="str">
        <f t="shared" si="5"/>
        <v>59</v>
      </c>
      <c r="H43" s="5" t="str">
        <f t="shared" si="6"/>
        <v>F0 43 73 01 51 05 00 03 04 00 00 2C 59 F7</v>
      </c>
      <c r="I43"/>
    </row>
    <row r="44" spans="1:9" ht="16" x14ac:dyDescent="0.2">
      <c r="A44" s="2" t="s">
        <v>628</v>
      </c>
      <c r="B44" s="5" t="str">
        <f t="shared" si="0"/>
        <v>70sRockBros</v>
      </c>
      <c r="C44" s="5">
        <f t="shared" si="1"/>
        <v>5725</v>
      </c>
      <c r="D44" s="15">
        <f t="shared" si="2"/>
        <v>5632</v>
      </c>
      <c r="E44" s="15">
        <f t="shared" si="3"/>
        <v>93</v>
      </c>
      <c r="F44" s="15" t="str">
        <f t="shared" si="4"/>
        <v>2C</v>
      </c>
      <c r="G44" s="15" t="str">
        <f t="shared" si="5"/>
        <v>5D</v>
      </c>
      <c r="H44" s="5" t="str">
        <f t="shared" si="6"/>
        <v>F0 43 73 01 51 05 00 03 04 00 00 2C 5D F7</v>
      </c>
      <c r="I44"/>
    </row>
    <row r="45" spans="1:9" ht="16" x14ac:dyDescent="0.2">
      <c r="A45" s="2" t="s">
        <v>629</v>
      </c>
      <c r="B45" s="5" t="str">
        <f t="shared" si="0"/>
        <v>70sRockShuffle</v>
      </c>
      <c r="C45" s="5">
        <f t="shared" si="1"/>
        <v>7745</v>
      </c>
      <c r="D45" s="15">
        <f t="shared" si="2"/>
        <v>7680</v>
      </c>
      <c r="E45" s="15">
        <f t="shared" si="3"/>
        <v>65</v>
      </c>
      <c r="F45" s="15" t="str">
        <f t="shared" si="4"/>
        <v>3C</v>
      </c>
      <c r="G45" s="15" t="str">
        <f t="shared" si="5"/>
        <v>41</v>
      </c>
      <c r="H45" s="5" t="str">
        <f t="shared" si="6"/>
        <v>F0 43 73 01 51 05 00 03 04 00 00 3C 41 F7</v>
      </c>
      <c r="I45"/>
    </row>
    <row r="46" spans="1:9" ht="16" x14ac:dyDescent="0.2">
      <c r="A46" s="2" t="s">
        <v>630</v>
      </c>
      <c r="B46" s="5" t="str">
        <f t="shared" si="0"/>
        <v>70sScatLegend</v>
      </c>
      <c r="C46" s="5">
        <f t="shared" si="1"/>
        <v>9227</v>
      </c>
      <c r="D46" s="15">
        <f t="shared" si="2"/>
        <v>9216</v>
      </c>
      <c r="E46" s="15">
        <f t="shared" si="3"/>
        <v>11</v>
      </c>
      <c r="F46" s="15" t="str">
        <f t="shared" si="4"/>
        <v>48</v>
      </c>
      <c r="G46" s="15" t="str">
        <f t="shared" si="5"/>
        <v>0B</v>
      </c>
      <c r="H46" s="5" t="str">
        <f t="shared" si="6"/>
        <v>F0 43 73 01 51 05 00 03 04 00 00 48 0B F7</v>
      </c>
      <c r="I46"/>
    </row>
    <row r="47" spans="1:9" ht="16" x14ac:dyDescent="0.2">
      <c r="A47" s="2" t="s">
        <v>631</v>
      </c>
      <c r="B47" s="5" t="str">
        <f t="shared" si="0"/>
        <v>70sTVTheme</v>
      </c>
      <c r="C47" s="5">
        <f t="shared" si="1"/>
        <v>8197</v>
      </c>
      <c r="D47" s="15">
        <f t="shared" si="2"/>
        <v>8192</v>
      </c>
      <c r="E47" s="15">
        <f t="shared" si="3"/>
        <v>5</v>
      </c>
      <c r="F47" s="15" t="str">
        <f t="shared" si="4"/>
        <v>40</v>
      </c>
      <c r="G47" s="15" t="str">
        <f t="shared" si="5"/>
        <v>05</v>
      </c>
      <c r="H47" s="5" t="str">
        <f t="shared" si="6"/>
        <v>F0 43 73 01 51 05 00 03 04 00 00 40 05 F7</v>
      </c>
      <c r="I47"/>
    </row>
    <row r="48" spans="1:9" ht="16" x14ac:dyDescent="0.2">
      <c r="A48" s="2" t="s">
        <v>632</v>
      </c>
      <c r="B48" s="5" t="str">
        <f t="shared" si="0"/>
        <v>80s8Beat</v>
      </c>
      <c r="C48" s="5">
        <f t="shared" si="1"/>
        <v>5926</v>
      </c>
      <c r="D48" s="15">
        <f t="shared" si="2"/>
        <v>5888</v>
      </c>
      <c r="E48" s="15">
        <f t="shared" si="3"/>
        <v>38</v>
      </c>
      <c r="F48" s="15" t="str">
        <f t="shared" si="4"/>
        <v>2E</v>
      </c>
      <c r="G48" s="15" t="str">
        <f t="shared" si="5"/>
        <v>26</v>
      </c>
      <c r="H48" s="5" t="str">
        <f t="shared" si="6"/>
        <v>F0 43 73 01 51 05 00 03 04 00 00 2E 26 F7</v>
      </c>
      <c r="I48"/>
    </row>
    <row r="49" spans="1:9" ht="16" x14ac:dyDescent="0.2">
      <c r="A49" s="2" t="s">
        <v>633</v>
      </c>
      <c r="B49" s="5" t="str">
        <f t="shared" si="0"/>
        <v>80sAnalogBallad</v>
      </c>
      <c r="C49" s="5">
        <f t="shared" si="1"/>
        <v>8247</v>
      </c>
      <c r="D49" s="15">
        <f t="shared" si="2"/>
        <v>8192</v>
      </c>
      <c r="E49" s="15">
        <f t="shared" si="3"/>
        <v>55</v>
      </c>
      <c r="F49" s="15" t="str">
        <f t="shared" si="4"/>
        <v>40</v>
      </c>
      <c r="G49" s="15" t="str">
        <f t="shared" si="5"/>
        <v>37</v>
      </c>
      <c r="H49" s="5" t="str">
        <f t="shared" si="6"/>
        <v>F0 43 73 01 51 05 00 03 04 00 00 40 37 F7</v>
      </c>
      <c r="I49"/>
    </row>
    <row r="50" spans="1:9" ht="16" x14ac:dyDescent="0.2">
      <c r="A50" s="2" t="s">
        <v>634</v>
      </c>
      <c r="B50" s="5" t="str">
        <f t="shared" si="0"/>
        <v>80sBoyBand</v>
      </c>
      <c r="C50" s="5">
        <f t="shared" si="1"/>
        <v>8236</v>
      </c>
      <c r="D50" s="15">
        <f t="shared" si="2"/>
        <v>8192</v>
      </c>
      <c r="E50" s="15">
        <f t="shared" si="3"/>
        <v>44</v>
      </c>
      <c r="F50" s="15" t="str">
        <f t="shared" si="4"/>
        <v>40</v>
      </c>
      <c r="G50" s="15" t="str">
        <f t="shared" si="5"/>
        <v>2C</v>
      </c>
      <c r="H50" s="5" t="str">
        <f t="shared" si="6"/>
        <v>F0 43 73 01 51 05 00 03 04 00 00 40 2C F7</v>
      </c>
      <c r="I50"/>
    </row>
    <row r="51" spans="1:9" ht="16" x14ac:dyDescent="0.2">
      <c r="A51" s="2" t="s">
        <v>635</v>
      </c>
      <c r="B51" s="5" t="str">
        <f t="shared" si="0"/>
        <v>80sDisco</v>
      </c>
      <c r="C51" s="5">
        <f t="shared" si="1"/>
        <v>8896</v>
      </c>
      <c r="D51" s="15">
        <f t="shared" si="2"/>
        <v>8832</v>
      </c>
      <c r="E51" s="15">
        <f t="shared" si="3"/>
        <v>64</v>
      </c>
      <c r="F51" s="15" t="str">
        <f t="shared" si="4"/>
        <v>45</v>
      </c>
      <c r="G51" s="15" t="str">
        <f t="shared" si="5"/>
        <v>40</v>
      </c>
      <c r="H51" s="5" t="str">
        <f t="shared" si="6"/>
        <v>F0 43 73 01 51 05 00 03 04 00 00 45 40 F7</v>
      </c>
      <c r="I51"/>
    </row>
    <row r="52" spans="1:9" ht="16" x14ac:dyDescent="0.2">
      <c r="A52" s="2" t="s">
        <v>636</v>
      </c>
      <c r="B52" s="5" t="str">
        <f t="shared" si="0"/>
        <v>80sEPBallad</v>
      </c>
      <c r="C52" s="5">
        <f t="shared" si="1"/>
        <v>5689</v>
      </c>
      <c r="D52" s="15">
        <f t="shared" si="2"/>
        <v>5632</v>
      </c>
      <c r="E52" s="15">
        <f t="shared" si="3"/>
        <v>57</v>
      </c>
      <c r="F52" s="15" t="str">
        <f t="shared" si="4"/>
        <v>2C</v>
      </c>
      <c r="G52" s="15" t="str">
        <f t="shared" si="5"/>
        <v>39</v>
      </c>
      <c r="H52" s="5" t="str">
        <f t="shared" si="6"/>
        <v>F0 43 73 01 51 05 00 03 04 00 00 2C 39 F7</v>
      </c>
      <c r="I52"/>
    </row>
    <row r="53" spans="1:9" ht="16" x14ac:dyDescent="0.2">
      <c r="A53" s="2" t="s">
        <v>637</v>
      </c>
      <c r="B53" s="5" t="str">
        <f t="shared" si="0"/>
        <v>80sGtrPop</v>
      </c>
      <c r="C53" s="5">
        <f t="shared" si="1"/>
        <v>5713</v>
      </c>
      <c r="D53" s="15">
        <f t="shared" si="2"/>
        <v>5632</v>
      </c>
      <c r="E53" s="15">
        <f t="shared" si="3"/>
        <v>81</v>
      </c>
      <c r="F53" s="15" t="str">
        <f t="shared" si="4"/>
        <v>2C</v>
      </c>
      <c r="G53" s="15" t="str">
        <f t="shared" si="5"/>
        <v>51</v>
      </c>
      <c r="H53" s="5" t="str">
        <f t="shared" si="6"/>
        <v>F0 43 73 01 51 05 00 03 04 00 00 2C 51 F7</v>
      </c>
      <c r="I53"/>
    </row>
    <row r="54" spans="1:9" ht="16" x14ac:dyDescent="0.2">
      <c r="A54" s="2" t="s">
        <v>638</v>
      </c>
      <c r="B54" s="5" t="str">
        <f t="shared" si="0"/>
        <v>80sMovieBallad</v>
      </c>
      <c r="C54" s="5">
        <f t="shared" si="1"/>
        <v>8208</v>
      </c>
      <c r="D54" s="15">
        <f t="shared" si="2"/>
        <v>8192</v>
      </c>
      <c r="E54" s="15">
        <f t="shared" si="3"/>
        <v>16</v>
      </c>
      <c r="F54" s="15" t="str">
        <f t="shared" si="4"/>
        <v>40</v>
      </c>
      <c r="G54" s="15" t="str">
        <f t="shared" si="5"/>
        <v>10</v>
      </c>
      <c r="H54" s="5" t="str">
        <f t="shared" si="6"/>
        <v>F0 43 73 01 51 05 00 03 04 00 00 40 10 F7</v>
      </c>
      <c r="I54"/>
    </row>
    <row r="55" spans="1:9" ht="16" x14ac:dyDescent="0.2">
      <c r="A55" s="2" t="s">
        <v>639</v>
      </c>
      <c r="B55" s="5" t="str">
        <f t="shared" si="0"/>
        <v>80sPop</v>
      </c>
      <c r="C55" s="5">
        <f t="shared" si="1"/>
        <v>5716</v>
      </c>
      <c r="D55" s="15">
        <f t="shared" si="2"/>
        <v>5632</v>
      </c>
      <c r="E55" s="15">
        <f t="shared" si="3"/>
        <v>84</v>
      </c>
      <c r="F55" s="15" t="str">
        <f t="shared" si="4"/>
        <v>2C</v>
      </c>
      <c r="G55" s="15" t="str">
        <f t="shared" si="5"/>
        <v>54</v>
      </c>
      <c r="H55" s="5" t="str">
        <f t="shared" si="6"/>
        <v>F0 43 73 01 51 05 00 03 04 00 00 2C 54 F7</v>
      </c>
      <c r="I55"/>
    </row>
    <row r="56" spans="1:9" ht="16" x14ac:dyDescent="0.2">
      <c r="A56" s="2" t="s">
        <v>640</v>
      </c>
      <c r="B56" s="5" t="str">
        <f t="shared" si="0"/>
        <v>80sPopRock</v>
      </c>
      <c r="C56" s="5">
        <f t="shared" si="1"/>
        <v>5715</v>
      </c>
      <c r="D56" s="15">
        <f t="shared" si="2"/>
        <v>5632</v>
      </c>
      <c r="E56" s="15">
        <f t="shared" si="3"/>
        <v>83</v>
      </c>
      <c r="F56" s="15" t="str">
        <f t="shared" si="4"/>
        <v>2C</v>
      </c>
      <c r="G56" s="15" t="str">
        <f t="shared" si="5"/>
        <v>53</v>
      </c>
      <c r="H56" s="5" t="str">
        <f t="shared" si="6"/>
        <v>F0 43 73 01 51 05 00 03 04 00 00 2C 53 F7</v>
      </c>
      <c r="I56"/>
    </row>
    <row r="57" spans="1:9" ht="16" x14ac:dyDescent="0.2">
      <c r="A57" s="2" t="s">
        <v>641</v>
      </c>
      <c r="B57" s="5" t="str">
        <f t="shared" si="0"/>
        <v>80sPowerRock</v>
      </c>
      <c r="C57" s="5">
        <f t="shared" si="1"/>
        <v>5695</v>
      </c>
      <c r="D57" s="15">
        <f t="shared" si="2"/>
        <v>5632</v>
      </c>
      <c r="E57" s="15">
        <f t="shared" si="3"/>
        <v>63</v>
      </c>
      <c r="F57" s="15" t="str">
        <f t="shared" si="4"/>
        <v>2C</v>
      </c>
      <c r="G57" s="15" t="str">
        <f t="shared" si="5"/>
        <v>3F</v>
      </c>
      <c r="H57" s="5" t="str">
        <f t="shared" si="6"/>
        <v>F0 43 73 01 51 05 00 03 04 00 00 2C 3F F7</v>
      </c>
      <c r="I57"/>
    </row>
    <row r="58" spans="1:9" ht="16" x14ac:dyDescent="0.2">
      <c r="A58" s="2" t="s">
        <v>642</v>
      </c>
      <c r="B58" s="5" t="str">
        <f t="shared" si="0"/>
        <v>80sSmoothBld</v>
      </c>
      <c r="C58" s="5">
        <f t="shared" si="1"/>
        <v>8244</v>
      </c>
      <c r="D58" s="15">
        <f t="shared" si="2"/>
        <v>8192</v>
      </c>
      <c r="E58" s="15">
        <f t="shared" si="3"/>
        <v>52</v>
      </c>
      <c r="F58" s="15" t="str">
        <f t="shared" si="4"/>
        <v>40</v>
      </c>
      <c r="G58" s="15" t="str">
        <f t="shared" si="5"/>
        <v>34</v>
      </c>
      <c r="H58" s="5" t="str">
        <f t="shared" si="6"/>
        <v>F0 43 73 01 51 05 00 03 04 00 00 40 34 F7</v>
      </c>
      <c r="I58"/>
    </row>
    <row r="59" spans="1:9" ht="16" x14ac:dyDescent="0.2">
      <c r="A59" s="2" t="s">
        <v>643</v>
      </c>
      <c r="B59" s="5" t="str">
        <f t="shared" si="0"/>
        <v>80sSynDisco</v>
      </c>
      <c r="C59" s="5">
        <f t="shared" si="1"/>
        <v>8361</v>
      </c>
      <c r="D59" s="15">
        <f t="shared" si="2"/>
        <v>8320</v>
      </c>
      <c r="E59" s="15">
        <f t="shared" si="3"/>
        <v>41</v>
      </c>
      <c r="F59" s="15" t="str">
        <f t="shared" si="4"/>
        <v>41</v>
      </c>
      <c r="G59" s="15" t="str">
        <f t="shared" si="5"/>
        <v>29</v>
      </c>
      <c r="H59" s="5" t="str">
        <f t="shared" si="6"/>
        <v>F0 43 73 01 51 05 00 03 04 00 00 41 29 F7</v>
      </c>
      <c r="I59"/>
    </row>
    <row r="60" spans="1:9" ht="16" x14ac:dyDescent="0.2">
      <c r="A60" s="2" t="s">
        <v>644</v>
      </c>
      <c r="B60" s="5" t="str">
        <f t="shared" si="0"/>
        <v>80sSynthRock</v>
      </c>
      <c r="C60" s="5">
        <f t="shared" si="1"/>
        <v>8834</v>
      </c>
      <c r="D60" s="15">
        <f t="shared" si="2"/>
        <v>8832</v>
      </c>
      <c r="E60" s="15">
        <f t="shared" si="3"/>
        <v>2</v>
      </c>
      <c r="F60" s="15" t="str">
        <f t="shared" si="4"/>
        <v>45</v>
      </c>
      <c r="G60" s="15" t="str">
        <f t="shared" si="5"/>
        <v>02</v>
      </c>
      <c r="H60" s="5" t="str">
        <f t="shared" si="6"/>
        <v>F0 43 73 01 51 05 00 03 04 00 00 45 02 F7</v>
      </c>
      <c r="I60"/>
    </row>
    <row r="61" spans="1:9" ht="16" x14ac:dyDescent="0.2">
      <c r="A61" s="2" t="s">
        <v>645</v>
      </c>
      <c r="B61" s="5" t="str">
        <f t="shared" si="0"/>
        <v>8BeatAdria</v>
      </c>
      <c r="C61" s="5">
        <f t="shared" si="1"/>
        <v>5640</v>
      </c>
      <c r="D61" s="15">
        <f t="shared" si="2"/>
        <v>5632</v>
      </c>
      <c r="E61" s="15">
        <f t="shared" si="3"/>
        <v>8</v>
      </c>
      <c r="F61" s="15" t="str">
        <f t="shared" si="4"/>
        <v>2C</v>
      </c>
      <c r="G61" s="15" t="str">
        <f t="shared" si="5"/>
        <v>08</v>
      </c>
      <c r="H61" s="5" t="str">
        <f t="shared" si="6"/>
        <v>F0 43 73 01 51 05 00 03 04 00 00 2C 08 F7</v>
      </c>
      <c r="I61"/>
    </row>
    <row r="62" spans="1:9" ht="16" x14ac:dyDescent="0.2">
      <c r="A62" s="2" t="s">
        <v>646</v>
      </c>
      <c r="B62" s="5" t="str">
        <f t="shared" si="0"/>
        <v>8BeatBallad1</v>
      </c>
      <c r="C62" s="5">
        <f t="shared" si="1"/>
        <v>5668</v>
      </c>
      <c r="D62" s="15">
        <f t="shared" si="2"/>
        <v>5632</v>
      </c>
      <c r="E62" s="15">
        <f t="shared" si="3"/>
        <v>36</v>
      </c>
      <c r="F62" s="15" t="str">
        <f t="shared" si="4"/>
        <v>2C</v>
      </c>
      <c r="G62" s="15" t="str">
        <f t="shared" si="5"/>
        <v>24</v>
      </c>
      <c r="H62" s="5" t="str">
        <f t="shared" si="6"/>
        <v>F0 43 73 01 51 05 00 03 04 00 00 2C 24 F7</v>
      </c>
      <c r="I62"/>
    </row>
    <row r="63" spans="1:9" ht="16" x14ac:dyDescent="0.2">
      <c r="A63" s="2" t="s">
        <v>647</v>
      </c>
      <c r="B63" s="5" t="str">
        <f t="shared" si="0"/>
        <v>8BeatBallad2</v>
      </c>
      <c r="C63" s="5">
        <f t="shared" si="1"/>
        <v>5690</v>
      </c>
      <c r="D63" s="15">
        <f t="shared" si="2"/>
        <v>5632</v>
      </c>
      <c r="E63" s="15">
        <f t="shared" si="3"/>
        <v>58</v>
      </c>
      <c r="F63" s="15" t="str">
        <f t="shared" si="4"/>
        <v>2C</v>
      </c>
      <c r="G63" s="15" t="str">
        <f t="shared" si="5"/>
        <v>3A</v>
      </c>
      <c r="H63" s="5" t="str">
        <f t="shared" si="6"/>
        <v>F0 43 73 01 51 05 00 03 04 00 00 2C 3A F7</v>
      </c>
      <c r="I63"/>
    </row>
    <row r="64" spans="1:9" ht="16" x14ac:dyDescent="0.2">
      <c r="A64" s="2" t="s">
        <v>648</v>
      </c>
      <c r="B64" s="5" t="str">
        <f t="shared" si="0"/>
        <v>8BeatGtrPop</v>
      </c>
      <c r="C64" s="5">
        <f t="shared" si="1"/>
        <v>5634</v>
      </c>
      <c r="D64" s="15">
        <f t="shared" si="2"/>
        <v>5632</v>
      </c>
      <c r="E64" s="15">
        <f t="shared" si="3"/>
        <v>2</v>
      </c>
      <c r="F64" s="15" t="str">
        <f t="shared" si="4"/>
        <v>2C</v>
      </c>
      <c r="G64" s="15" t="str">
        <f t="shared" si="5"/>
        <v>02</v>
      </c>
      <c r="H64" s="5" t="str">
        <f t="shared" si="6"/>
        <v>F0 43 73 01 51 05 00 03 04 00 00 2C 02 F7</v>
      </c>
      <c r="I64"/>
    </row>
    <row r="65" spans="1:9" ht="16" x14ac:dyDescent="0.2">
      <c r="A65" s="2" t="s">
        <v>649</v>
      </c>
      <c r="B65" s="5" t="str">
        <f t="shared" si="0"/>
        <v>8BeatModern</v>
      </c>
      <c r="C65" s="5">
        <f t="shared" si="1"/>
        <v>5636</v>
      </c>
      <c r="D65" s="15">
        <f t="shared" si="2"/>
        <v>5632</v>
      </c>
      <c r="E65" s="15">
        <f t="shared" si="3"/>
        <v>4</v>
      </c>
      <c r="F65" s="15" t="str">
        <f t="shared" si="4"/>
        <v>2C</v>
      </c>
      <c r="G65" s="15" t="str">
        <f t="shared" si="5"/>
        <v>04</v>
      </c>
      <c r="H65" s="5" t="str">
        <f t="shared" si="6"/>
        <v>F0 43 73 01 51 05 00 03 04 00 00 2C 04 F7</v>
      </c>
      <c r="I65"/>
    </row>
    <row r="66" spans="1:9" ht="16" x14ac:dyDescent="0.2">
      <c r="A66" s="2" t="s">
        <v>650</v>
      </c>
      <c r="B66" s="5" t="str">
        <f t="shared" si="0"/>
        <v>90sCoolBallad</v>
      </c>
      <c r="C66" s="5">
        <f t="shared" si="1"/>
        <v>8243</v>
      </c>
      <c r="D66" s="15">
        <f t="shared" si="2"/>
        <v>8192</v>
      </c>
      <c r="E66" s="15">
        <f t="shared" si="3"/>
        <v>51</v>
      </c>
      <c r="F66" s="15" t="str">
        <f t="shared" si="4"/>
        <v>40</v>
      </c>
      <c r="G66" s="15" t="str">
        <f t="shared" si="5"/>
        <v>33</v>
      </c>
      <c r="H66" s="5" t="str">
        <f t="shared" si="6"/>
        <v>F0 43 73 01 51 05 00 03 04 00 00 40 33 F7</v>
      </c>
      <c r="I66"/>
    </row>
    <row r="67" spans="1:9" ht="16" x14ac:dyDescent="0.2">
      <c r="A67" s="2" t="s">
        <v>651</v>
      </c>
      <c r="B67" s="5" t="str">
        <f t="shared" si="0"/>
        <v>90sDisco</v>
      </c>
      <c r="C67" s="5">
        <f t="shared" si="1"/>
        <v>8357</v>
      </c>
      <c r="D67" s="15">
        <f t="shared" si="2"/>
        <v>8320</v>
      </c>
      <c r="E67" s="15">
        <f t="shared" si="3"/>
        <v>37</v>
      </c>
      <c r="F67" s="15" t="str">
        <f t="shared" si="4"/>
        <v>41</v>
      </c>
      <c r="G67" s="15" t="str">
        <f t="shared" si="5"/>
        <v>25</v>
      </c>
      <c r="H67" s="5" t="str">
        <f t="shared" si="6"/>
        <v>F0 43 73 01 51 05 00 03 04 00 00 41 25 F7</v>
      </c>
      <c r="I67"/>
    </row>
    <row r="68" spans="1:9" ht="16" x14ac:dyDescent="0.2">
      <c r="A68" s="2" t="s">
        <v>652</v>
      </c>
      <c r="B68" s="5" t="str">
        <f t="shared" si="0"/>
        <v>90sGuitarPop</v>
      </c>
      <c r="C68" s="5">
        <f t="shared" si="1"/>
        <v>8194</v>
      </c>
      <c r="D68" s="15">
        <f t="shared" si="2"/>
        <v>8192</v>
      </c>
      <c r="E68" s="15">
        <f t="shared" si="3"/>
        <v>2</v>
      </c>
      <c r="F68" s="15" t="str">
        <f t="shared" si="4"/>
        <v>40</v>
      </c>
      <c r="G68" s="15" t="str">
        <f t="shared" si="5"/>
        <v>02</v>
      </c>
      <c r="H68" s="5" t="str">
        <f t="shared" si="6"/>
        <v>F0 43 73 01 51 05 00 03 04 00 00 40 02 F7</v>
      </c>
      <c r="I68"/>
    </row>
    <row r="69" spans="1:9" ht="16" x14ac:dyDescent="0.2">
      <c r="A69" s="2" t="s">
        <v>653</v>
      </c>
      <c r="B69" s="5" t="str">
        <f t="shared" si="0"/>
        <v>90sPopShuffle</v>
      </c>
      <c r="C69" s="5">
        <f t="shared" si="1"/>
        <v>9448</v>
      </c>
      <c r="D69" s="15">
        <f t="shared" si="2"/>
        <v>9344</v>
      </c>
      <c r="E69" s="15">
        <f t="shared" si="3"/>
        <v>104</v>
      </c>
      <c r="F69" s="15" t="str">
        <f t="shared" si="4"/>
        <v>49</v>
      </c>
      <c r="G69" s="15" t="str">
        <f t="shared" si="5"/>
        <v>68</v>
      </c>
      <c r="H69" s="5" t="str">
        <f t="shared" si="6"/>
        <v>F0 43 73 01 51 05 00 03 04 00 00 49 68 F7</v>
      </c>
      <c r="I69"/>
    </row>
    <row r="70" spans="1:9" ht="16" x14ac:dyDescent="0.2">
      <c r="A70" s="2" t="s">
        <v>654</v>
      </c>
      <c r="B70" s="5" t="str">
        <f t="shared" ref="B70:B133" si="7">IF(ISBLANK(A70),"",LEFT(A70,(FIND(";",A70,1)-1)))</f>
        <v>90sRockBallad</v>
      </c>
      <c r="C70" s="5">
        <f t="shared" ref="C70:C133" si="8">IF(ISBLANK(A70),"",VALUE(MID(A70,(SEARCH(";",A70)+1),5)))</f>
        <v>8265</v>
      </c>
      <c r="D70" s="15">
        <f t="shared" ref="D70:D133" si="9">IF(ISBLANK(A70),"",128*INT(C70/128))</f>
        <v>8192</v>
      </c>
      <c r="E70" s="15">
        <f t="shared" ref="E70:E133" si="10">IF(ISBLANK(A70),"",C70-D70)</f>
        <v>73</v>
      </c>
      <c r="F70" s="15" t="str">
        <f t="shared" ref="F70:F133" si="11">IF(ISBLANK(A70),"",DEC2HEX(D70/128,2))</f>
        <v>40</v>
      </c>
      <c r="G70" s="15" t="str">
        <f t="shared" ref="G70:G133" si="12">IF(ISBLANK(A70),"",DEC2HEX(E70,2))</f>
        <v>49</v>
      </c>
      <c r="H70" s="5" t="str">
        <f t="shared" ref="H70:H133" si="13">IF(ISBLANK(A70),"",LEFT($E$2,33)&amp;F70&amp;" "&amp;G70&amp;" "&amp;"F7")</f>
        <v>F0 43 73 01 51 05 00 03 04 00 00 40 49 F7</v>
      </c>
      <c r="I70"/>
    </row>
    <row r="71" spans="1:9" ht="16" x14ac:dyDescent="0.2">
      <c r="A71" s="2" t="s">
        <v>655</v>
      </c>
      <c r="B71" s="5" t="str">
        <f t="shared" si="7"/>
        <v>9-8Waltz</v>
      </c>
      <c r="C71" s="5">
        <f t="shared" si="8"/>
        <v>2851</v>
      </c>
      <c r="D71" s="15">
        <f t="shared" si="9"/>
        <v>2816</v>
      </c>
      <c r="E71" s="15">
        <f t="shared" si="10"/>
        <v>35</v>
      </c>
      <c r="F71" s="15" t="str">
        <f t="shared" si="11"/>
        <v>16</v>
      </c>
      <c r="G71" s="15" t="str">
        <f t="shared" si="12"/>
        <v>23</v>
      </c>
      <c r="H71" s="5" t="str">
        <f t="shared" si="13"/>
        <v>F0 43 73 01 51 05 00 03 04 00 00 16 23 F7</v>
      </c>
      <c r="I71"/>
    </row>
    <row r="72" spans="1:9" ht="16" x14ac:dyDescent="0.2">
      <c r="A72" s="2" t="s">
        <v>656</v>
      </c>
      <c r="B72" s="5" t="str">
        <f t="shared" si="7"/>
        <v>Acoustic8BtBld</v>
      </c>
      <c r="C72" s="5">
        <f t="shared" si="8"/>
        <v>5966</v>
      </c>
      <c r="D72" s="15">
        <f t="shared" si="9"/>
        <v>5888</v>
      </c>
      <c r="E72" s="15">
        <f t="shared" si="10"/>
        <v>78</v>
      </c>
      <c r="F72" s="15" t="str">
        <f t="shared" si="11"/>
        <v>2E</v>
      </c>
      <c r="G72" s="15" t="str">
        <f t="shared" si="12"/>
        <v>4E</v>
      </c>
      <c r="H72" s="5" t="str">
        <f t="shared" si="13"/>
        <v>F0 43 73 01 51 05 00 03 04 00 00 2E 4E F7</v>
      </c>
      <c r="I72"/>
    </row>
    <row r="73" spans="1:9" ht="16" x14ac:dyDescent="0.2">
      <c r="A73" s="2" t="s">
        <v>657</v>
      </c>
      <c r="B73" s="5" t="str">
        <f t="shared" si="7"/>
        <v>AcousticBallad</v>
      </c>
      <c r="C73" s="5">
        <f t="shared" si="8"/>
        <v>5120</v>
      </c>
      <c r="D73" s="15">
        <f t="shared" si="9"/>
        <v>5120</v>
      </c>
      <c r="E73" s="15">
        <f t="shared" si="10"/>
        <v>0</v>
      </c>
      <c r="F73" s="15" t="str">
        <f t="shared" si="11"/>
        <v>28</v>
      </c>
      <c r="G73" s="15" t="str">
        <f t="shared" si="12"/>
        <v>00</v>
      </c>
      <c r="H73" s="5" t="str">
        <f t="shared" si="13"/>
        <v>F0 43 73 01 51 05 00 03 04 00 00 28 00 F7</v>
      </c>
      <c r="I73"/>
    </row>
    <row r="74" spans="1:9" ht="16" x14ac:dyDescent="0.2">
      <c r="A74" s="2" t="s">
        <v>658</v>
      </c>
      <c r="B74" s="5" t="str">
        <f t="shared" si="7"/>
        <v>AcousticJazz</v>
      </c>
      <c r="C74" s="5">
        <f t="shared" si="8"/>
        <v>3872</v>
      </c>
      <c r="D74" s="15">
        <f t="shared" si="9"/>
        <v>3840</v>
      </c>
      <c r="E74" s="15">
        <f t="shared" si="10"/>
        <v>32</v>
      </c>
      <c r="F74" s="15" t="str">
        <f t="shared" si="11"/>
        <v>1E</v>
      </c>
      <c r="G74" s="15" t="str">
        <f t="shared" si="12"/>
        <v>20</v>
      </c>
      <c r="H74" s="5" t="str">
        <f t="shared" si="13"/>
        <v>F0 43 73 01 51 05 00 03 04 00 00 1E 20 F7</v>
      </c>
      <c r="I74"/>
    </row>
    <row r="75" spans="1:9" ht="16" x14ac:dyDescent="0.2">
      <c r="A75" s="2" t="s">
        <v>659</v>
      </c>
      <c r="B75" s="5" t="str">
        <f t="shared" si="7"/>
        <v>AcousticRock</v>
      </c>
      <c r="C75" s="5">
        <f t="shared" si="8"/>
        <v>8260</v>
      </c>
      <c r="D75" s="15">
        <f t="shared" si="9"/>
        <v>8192</v>
      </c>
      <c r="E75" s="15">
        <f t="shared" si="10"/>
        <v>68</v>
      </c>
      <c r="F75" s="15" t="str">
        <f t="shared" si="11"/>
        <v>40</v>
      </c>
      <c r="G75" s="15" t="str">
        <f t="shared" si="12"/>
        <v>44</v>
      </c>
      <c r="H75" s="5" t="str">
        <f t="shared" si="13"/>
        <v>F0 43 73 01 51 05 00 03 04 00 00 40 44 F7</v>
      </c>
      <c r="I75"/>
    </row>
    <row r="76" spans="1:9" ht="16" x14ac:dyDescent="0.2">
      <c r="A76" s="2" t="s">
        <v>660</v>
      </c>
      <c r="B76" s="5" t="str">
        <f t="shared" si="7"/>
        <v>AfroCuban</v>
      </c>
      <c r="C76" s="5">
        <f t="shared" si="8"/>
        <v>15744</v>
      </c>
      <c r="D76" s="15">
        <f t="shared" si="9"/>
        <v>15744</v>
      </c>
      <c r="E76" s="15">
        <f t="shared" si="10"/>
        <v>0</v>
      </c>
      <c r="F76" s="15" t="str">
        <f t="shared" si="11"/>
        <v>7B</v>
      </c>
      <c r="G76" s="15" t="str">
        <f t="shared" si="12"/>
        <v>00</v>
      </c>
      <c r="H76" s="5" t="str">
        <f t="shared" si="13"/>
        <v>F0 43 73 01 51 05 00 03 04 00 00 7B 00 F7</v>
      </c>
      <c r="I76"/>
    </row>
    <row r="77" spans="1:9" ht="16" x14ac:dyDescent="0.2">
      <c r="A77" s="2" t="s">
        <v>661</v>
      </c>
      <c r="B77" s="5" t="str">
        <f t="shared" si="7"/>
        <v>AfroCuban1</v>
      </c>
      <c r="C77" s="5">
        <f t="shared" si="8"/>
        <v>15744</v>
      </c>
      <c r="D77" s="15">
        <f t="shared" si="9"/>
        <v>15744</v>
      </c>
      <c r="E77" s="15">
        <f t="shared" si="10"/>
        <v>0</v>
      </c>
      <c r="F77" s="15" t="str">
        <f t="shared" si="11"/>
        <v>7B</v>
      </c>
      <c r="G77" s="15" t="str">
        <f t="shared" si="12"/>
        <v>00</v>
      </c>
      <c r="H77" s="5" t="str">
        <f t="shared" si="13"/>
        <v>F0 43 73 01 51 05 00 03 04 00 00 7B 00 F7</v>
      </c>
      <c r="I77"/>
    </row>
    <row r="78" spans="1:9" ht="16" x14ac:dyDescent="0.2">
      <c r="A78" s="2" t="s">
        <v>662</v>
      </c>
      <c r="B78" s="5" t="str">
        <f t="shared" si="7"/>
        <v>AlpBallad1</v>
      </c>
      <c r="C78" s="5">
        <f t="shared" si="8"/>
        <v>8162</v>
      </c>
      <c r="D78" s="15">
        <f t="shared" si="9"/>
        <v>8064</v>
      </c>
      <c r="E78" s="15">
        <f t="shared" si="10"/>
        <v>98</v>
      </c>
      <c r="F78" s="15" t="str">
        <f t="shared" si="11"/>
        <v>3F</v>
      </c>
      <c r="G78" s="15" t="str">
        <f t="shared" si="12"/>
        <v>62</v>
      </c>
      <c r="H78" s="5" t="str">
        <f t="shared" si="13"/>
        <v>F0 43 73 01 51 05 00 03 04 00 00 3F 62 F7</v>
      </c>
      <c r="I78"/>
    </row>
    <row r="79" spans="1:9" ht="16" x14ac:dyDescent="0.2">
      <c r="A79" s="2" t="s">
        <v>663</v>
      </c>
      <c r="B79" s="5" t="str">
        <f t="shared" si="7"/>
        <v>AlpBallad2</v>
      </c>
      <c r="C79" s="5">
        <f t="shared" si="8"/>
        <v>8163</v>
      </c>
      <c r="D79" s="15">
        <f t="shared" si="9"/>
        <v>8064</v>
      </c>
      <c r="E79" s="15">
        <f t="shared" si="10"/>
        <v>99</v>
      </c>
      <c r="F79" s="15" t="str">
        <f t="shared" si="11"/>
        <v>3F</v>
      </c>
      <c r="G79" s="15" t="str">
        <f t="shared" si="12"/>
        <v>63</v>
      </c>
      <c r="H79" s="5" t="str">
        <f t="shared" si="13"/>
        <v>F0 43 73 01 51 05 00 03 04 00 00 3F 63 F7</v>
      </c>
      <c r="I79"/>
    </row>
    <row r="80" spans="1:9" ht="16" x14ac:dyDescent="0.2">
      <c r="A80" s="2" t="s">
        <v>664</v>
      </c>
      <c r="B80" s="5" t="str">
        <f t="shared" si="7"/>
        <v>AlpenLand3-4</v>
      </c>
      <c r="C80" s="5">
        <f t="shared" si="8"/>
        <v>2042</v>
      </c>
      <c r="D80" s="15">
        <f t="shared" si="9"/>
        <v>1920</v>
      </c>
      <c r="E80" s="15">
        <f t="shared" si="10"/>
        <v>122</v>
      </c>
      <c r="F80" s="15" t="str">
        <f t="shared" si="11"/>
        <v>0F</v>
      </c>
      <c r="G80" s="15" t="str">
        <f t="shared" si="12"/>
        <v>7A</v>
      </c>
      <c r="H80" s="5" t="str">
        <f t="shared" si="13"/>
        <v>F0 43 73 01 51 05 00 03 04 00 00 0F 7A F7</v>
      </c>
      <c r="I80"/>
    </row>
    <row r="81" spans="1:9" ht="16" x14ac:dyDescent="0.2">
      <c r="A81" s="2" t="s">
        <v>665</v>
      </c>
      <c r="B81" s="5" t="str">
        <f t="shared" si="7"/>
        <v>AlpenLand4-4</v>
      </c>
      <c r="C81" s="5">
        <f t="shared" si="8"/>
        <v>5934</v>
      </c>
      <c r="D81" s="15">
        <f t="shared" si="9"/>
        <v>5888</v>
      </c>
      <c r="E81" s="15">
        <f t="shared" si="10"/>
        <v>46</v>
      </c>
      <c r="F81" s="15" t="str">
        <f t="shared" si="11"/>
        <v>2E</v>
      </c>
      <c r="G81" s="15" t="str">
        <f t="shared" si="12"/>
        <v>2E</v>
      </c>
      <c r="H81" s="5" t="str">
        <f t="shared" si="13"/>
        <v>F0 43 73 01 51 05 00 03 04 00 00 2E 2E F7</v>
      </c>
      <c r="I81"/>
    </row>
    <row r="82" spans="1:9" ht="16" x14ac:dyDescent="0.2">
      <c r="A82" s="2" t="s">
        <v>666</v>
      </c>
      <c r="B82" s="5" t="str">
        <f t="shared" si="7"/>
        <v>AlpenSchlager</v>
      </c>
      <c r="C82" s="5">
        <f t="shared" si="8"/>
        <v>5929</v>
      </c>
      <c r="D82" s="15">
        <f t="shared" si="9"/>
        <v>5888</v>
      </c>
      <c r="E82" s="15">
        <f t="shared" si="10"/>
        <v>41</v>
      </c>
      <c r="F82" s="15" t="str">
        <f t="shared" si="11"/>
        <v>2E</v>
      </c>
      <c r="G82" s="15" t="str">
        <f t="shared" si="12"/>
        <v>29</v>
      </c>
      <c r="H82" s="5" t="str">
        <f t="shared" si="13"/>
        <v>F0 43 73 01 51 05 00 03 04 00 00 2E 29 F7</v>
      </c>
      <c r="I82"/>
    </row>
    <row r="83" spans="1:9" ht="16" x14ac:dyDescent="0.2">
      <c r="A83" s="2" t="s">
        <v>667</v>
      </c>
      <c r="B83" s="5" t="str">
        <f t="shared" si="7"/>
        <v>AlpRock</v>
      </c>
      <c r="C83" s="5">
        <f t="shared" si="8"/>
        <v>5711</v>
      </c>
      <c r="D83" s="15">
        <f t="shared" si="9"/>
        <v>5632</v>
      </c>
      <c r="E83" s="15">
        <f t="shared" si="10"/>
        <v>79</v>
      </c>
      <c r="F83" s="15" t="str">
        <f t="shared" si="11"/>
        <v>2C</v>
      </c>
      <c r="G83" s="15" t="str">
        <f t="shared" si="12"/>
        <v>4F</v>
      </c>
      <c r="H83" s="5" t="str">
        <f t="shared" si="13"/>
        <v>F0 43 73 01 51 05 00 03 04 00 00 2C 4F F7</v>
      </c>
      <c r="I83"/>
    </row>
    <row r="84" spans="1:9" ht="16" x14ac:dyDescent="0.2">
      <c r="A84" s="2" t="s">
        <v>668</v>
      </c>
      <c r="B84" s="5" t="str">
        <f t="shared" si="7"/>
        <v>AmazingGospel</v>
      </c>
      <c r="C84" s="5">
        <f t="shared" si="8"/>
        <v>5602</v>
      </c>
      <c r="D84" s="15">
        <f t="shared" si="9"/>
        <v>5504</v>
      </c>
      <c r="E84" s="15">
        <f t="shared" si="10"/>
        <v>98</v>
      </c>
      <c r="F84" s="15" t="str">
        <f t="shared" si="11"/>
        <v>2B</v>
      </c>
      <c r="G84" s="15" t="str">
        <f t="shared" si="12"/>
        <v>62</v>
      </c>
      <c r="H84" s="5" t="str">
        <f t="shared" si="13"/>
        <v>F0 43 73 01 51 05 00 03 04 00 00 2B 62 F7</v>
      </c>
      <c r="I84"/>
    </row>
    <row r="85" spans="1:9" ht="16" x14ac:dyDescent="0.2">
      <c r="A85" s="2" t="s">
        <v>669</v>
      </c>
      <c r="B85" s="5" t="str">
        <f t="shared" si="7"/>
        <v>AnalogBallad</v>
      </c>
      <c r="C85" s="5">
        <f t="shared" si="8"/>
        <v>8230</v>
      </c>
      <c r="D85" s="15">
        <f t="shared" si="9"/>
        <v>8192</v>
      </c>
      <c r="E85" s="15">
        <f t="shared" si="10"/>
        <v>38</v>
      </c>
      <c r="F85" s="15" t="str">
        <f t="shared" si="11"/>
        <v>40</v>
      </c>
      <c r="G85" s="15" t="str">
        <f t="shared" si="12"/>
        <v>26</v>
      </c>
      <c r="H85" s="5" t="str">
        <f t="shared" si="13"/>
        <v>F0 43 73 01 51 05 00 03 04 00 00 40 26 F7</v>
      </c>
      <c r="I85"/>
    </row>
    <row r="86" spans="1:9" ht="16" x14ac:dyDescent="0.2">
      <c r="A86" s="2" t="s">
        <v>670</v>
      </c>
      <c r="B86" s="5" t="str">
        <f t="shared" si="7"/>
        <v>AngelSun</v>
      </c>
      <c r="C86" s="5">
        <f t="shared" si="8"/>
        <v>3117</v>
      </c>
      <c r="D86" s="15">
        <f t="shared" si="9"/>
        <v>3072</v>
      </c>
      <c r="E86" s="15">
        <f t="shared" si="10"/>
        <v>45</v>
      </c>
      <c r="F86" s="15" t="str">
        <f t="shared" si="11"/>
        <v>18</v>
      </c>
      <c r="G86" s="15" t="str">
        <f t="shared" si="12"/>
        <v>2D</v>
      </c>
      <c r="H86" s="5" t="str">
        <f t="shared" si="13"/>
        <v>F0 43 73 01 51 05 00 03 04 00 00 18 2D F7</v>
      </c>
      <c r="I86"/>
    </row>
    <row r="87" spans="1:9" ht="16" x14ac:dyDescent="0.2">
      <c r="A87" s="2" t="s">
        <v>671</v>
      </c>
      <c r="B87" s="5" t="str">
        <f t="shared" si="7"/>
        <v>AniFantasy</v>
      </c>
      <c r="C87" s="5">
        <f t="shared" si="8"/>
        <v>3521</v>
      </c>
      <c r="D87" s="15">
        <f t="shared" si="9"/>
        <v>3456</v>
      </c>
      <c r="E87" s="15">
        <f t="shared" si="10"/>
        <v>65</v>
      </c>
      <c r="F87" s="15" t="str">
        <f t="shared" si="11"/>
        <v>1B</v>
      </c>
      <c r="G87" s="15" t="str">
        <f t="shared" si="12"/>
        <v>41</v>
      </c>
      <c r="H87" s="5" t="str">
        <f t="shared" si="13"/>
        <v>F0 43 73 01 51 05 00 03 04 00 00 1B 41 F7</v>
      </c>
      <c r="I87"/>
    </row>
    <row r="88" spans="1:9" ht="16" x14ac:dyDescent="0.2">
      <c r="A88" s="2" t="s">
        <v>672</v>
      </c>
      <c r="B88" s="5" t="str">
        <f t="shared" si="7"/>
        <v>AnimationBld</v>
      </c>
      <c r="C88" s="5">
        <f t="shared" si="8"/>
        <v>5953</v>
      </c>
      <c r="D88" s="15">
        <f t="shared" si="9"/>
        <v>5888</v>
      </c>
      <c r="E88" s="15">
        <f t="shared" si="10"/>
        <v>65</v>
      </c>
      <c r="F88" s="15" t="str">
        <f t="shared" si="11"/>
        <v>2E</v>
      </c>
      <c r="G88" s="15" t="str">
        <f t="shared" si="12"/>
        <v>41</v>
      </c>
      <c r="H88" s="5" t="str">
        <f t="shared" si="13"/>
        <v>F0 43 73 01 51 05 00 03 04 00 00 2E 41 F7</v>
      </c>
      <c r="I88"/>
    </row>
    <row r="89" spans="1:9" ht="16" x14ac:dyDescent="0.2">
      <c r="A89" s="2" t="s">
        <v>673</v>
      </c>
      <c r="B89" s="5" t="str">
        <f t="shared" si="7"/>
        <v>ApresSkiHit</v>
      </c>
      <c r="C89" s="5">
        <f t="shared" si="8"/>
        <v>5806</v>
      </c>
      <c r="D89" s="15">
        <f t="shared" si="9"/>
        <v>5760</v>
      </c>
      <c r="E89" s="15">
        <f t="shared" si="10"/>
        <v>46</v>
      </c>
      <c r="F89" s="15" t="str">
        <f t="shared" si="11"/>
        <v>2D</v>
      </c>
      <c r="G89" s="15" t="str">
        <f t="shared" si="12"/>
        <v>2E</v>
      </c>
      <c r="H89" s="5" t="str">
        <f t="shared" si="13"/>
        <v>F0 43 73 01 51 05 00 03 04 00 00 2D 2E F7</v>
      </c>
      <c r="I89"/>
    </row>
    <row r="90" spans="1:9" ht="16" x14ac:dyDescent="0.2">
      <c r="A90" s="2" t="s">
        <v>674</v>
      </c>
      <c r="B90" s="5" t="str">
        <f t="shared" si="7"/>
        <v>Bachata</v>
      </c>
      <c r="C90" s="5">
        <f t="shared" si="8"/>
        <v>6056</v>
      </c>
      <c r="D90" s="15">
        <f t="shared" si="9"/>
        <v>6016</v>
      </c>
      <c r="E90" s="15">
        <f t="shared" si="10"/>
        <v>40</v>
      </c>
      <c r="F90" s="15" t="str">
        <f t="shared" si="11"/>
        <v>2F</v>
      </c>
      <c r="G90" s="15" t="str">
        <f t="shared" si="12"/>
        <v>28</v>
      </c>
      <c r="H90" s="5" t="str">
        <f t="shared" si="13"/>
        <v>F0 43 73 01 51 05 00 03 04 00 00 2F 28 F7</v>
      </c>
      <c r="I90"/>
    </row>
    <row r="91" spans="1:9" ht="16" x14ac:dyDescent="0.2">
      <c r="A91" s="2" t="s">
        <v>675</v>
      </c>
      <c r="B91" s="5" t="str">
        <f t="shared" si="7"/>
        <v>BandaPolka</v>
      </c>
      <c r="C91" s="5">
        <f t="shared" si="8"/>
        <v>450</v>
      </c>
      <c r="D91" s="15">
        <f t="shared" si="9"/>
        <v>384</v>
      </c>
      <c r="E91" s="15">
        <f t="shared" si="10"/>
        <v>66</v>
      </c>
      <c r="F91" s="15" t="str">
        <f t="shared" si="11"/>
        <v>03</v>
      </c>
      <c r="G91" s="15" t="str">
        <f t="shared" si="12"/>
        <v>42</v>
      </c>
      <c r="H91" s="5" t="str">
        <f t="shared" si="13"/>
        <v>F0 43 73 01 51 05 00 03 04 00 00 03 42 F7</v>
      </c>
      <c r="I91"/>
    </row>
    <row r="92" spans="1:9" ht="16" x14ac:dyDescent="0.2">
      <c r="A92" s="2" t="s">
        <v>676</v>
      </c>
      <c r="B92" s="5" t="str">
        <f t="shared" si="7"/>
        <v>BandaVals</v>
      </c>
      <c r="C92" s="5">
        <f t="shared" si="8"/>
        <v>2028</v>
      </c>
      <c r="D92" s="15">
        <f t="shared" si="9"/>
        <v>1920</v>
      </c>
      <c r="E92" s="15">
        <f t="shared" si="10"/>
        <v>108</v>
      </c>
      <c r="F92" s="15" t="str">
        <f t="shared" si="11"/>
        <v>0F</v>
      </c>
      <c r="G92" s="15" t="str">
        <f t="shared" si="12"/>
        <v>6C</v>
      </c>
      <c r="H92" s="5" t="str">
        <f t="shared" si="13"/>
        <v>F0 43 73 01 51 05 00 03 04 00 00 0F 6C F7</v>
      </c>
      <c r="I92"/>
    </row>
    <row r="93" spans="1:9" ht="16" x14ac:dyDescent="0.2">
      <c r="A93" s="2" t="s">
        <v>677</v>
      </c>
      <c r="B93" s="5" t="str">
        <f t="shared" si="7"/>
        <v>BaroqueAir</v>
      </c>
      <c r="C93" s="5">
        <f t="shared" si="8"/>
        <v>6120</v>
      </c>
      <c r="D93" s="15">
        <f t="shared" si="9"/>
        <v>6016</v>
      </c>
      <c r="E93" s="15">
        <f t="shared" si="10"/>
        <v>104</v>
      </c>
      <c r="F93" s="15" t="str">
        <f t="shared" si="11"/>
        <v>2F</v>
      </c>
      <c r="G93" s="15" t="str">
        <f t="shared" si="12"/>
        <v>68</v>
      </c>
      <c r="H93" s="5" t="str">
        <f t="shared" si="13"/>
        <v>F0 43 73 01 51 05 00 03 04 00 00 2F 68 F7</v>
      </c>
      <c r="I93"/>
    </row>
    <row r="94" spans="1:9" ht="16" x14ac:dyDescent="0.2">
      <c r="A94" s="2" t="s">
        <v>678</v>
      </c>
      <c r="B94" s="5" t="str">
        <f t="shared" si="7"/>
        <v>BaroqueConcerto</v>
      </c>
      <c r="C94" s="5">
        <f t="shared" si="8"/>
        <v>6122</v>
      </c>
      <c r="D94" s="15">
        <f t="shared" si="9"/>
        <v>6016</v>
      </c>
      <c r="E94" s="15">
        <f t="shared" si="10"/>
        <v>106</v>
      </c>
      <c r="F94" s="15" t="str">
        <f t="shared" si="11"/>
        <v>2F</v>
      </c>
      <c r="G94" s="15" t="str">
        <f t="shared" si="12"/>
        <v>6A</v>
      </c>
      <c r="H94" s="5" t="str">
        <f t="shared" si="13"/>
        <v>F0 43 73 01 51 05 00 03 04 00 00 2F 6A F7</v>
      </c>
      <c r="I94"/>
    </row>
    <row r="95" spans="1:9" ht="16" x14ac:dyDescent="0.2">
      <c r="A95" s="2" t="s">
        <v>679</v>
      </c>
      <c r="B95" s="5" t="str">
        <f t="shared" si="7"/>
        <v>BeachRock</v>
      </c>
      <c r="C95" s="5">
        <f t="shared" si="8"/>
        <v>5735</v>
      </c>
      <c r="D95" s="15">
        <f t="shared" si="9"/>
        <v>5632</v>
      </c>
      <c r="E95" s="15">
        <f t="shared" si="10"/>
        <v>103</v>
      </c>
      <c r="F95" s="15" t="str">
        <f t="shared" si="11"/>
        <v>2C</v>
      </c>
      <c r="G95" s="15" t="str">
        <f t="shared" si="12"/>
        <v>67</v>
      </c>
      <c r="H95" s="5" t="str">
        <f t="shared" si="13"/>
        <v>F0 43 73 01 51 05 00 03 04 00 00 2C 67 F7</v>
      </c>
      <c r="I95"/>
    </row>
    <row r="96" spans="1:9" ht="16" x14ac:dyDescent="0.2">
      <c r="A96" s="2" t="s">
        <v>680</v>
      </c>
      <c r="B96" s="5" t="str">
        <f t="shared" si="7"/>
        <v>Bebop</v>
      </c>
      <c r="C96" s="5">
        <f t="shared" si="8"/>
        <v>3877</v>
      </c>
      <c r="D96" s="15">
        <f t="shared" si="9"/>
        <v>3840</v>
      </c>
      <c r="E96" s="15">
        <f t="shared" si="10"/>
        <v>37</v>
      </c>
      <c r="F96" s="15" t="str">
        <f t="shared" si="11"/>
        <v>1E</v>
      </c>
      <c r="G96" s="15" t="str">
        <f t="shared" si="12"/>
        <v>25</v>
      </c>
      <c r="H96" s="5" t="str">
        <f t="shared" si="13"/>
        <v>F0 43 73 01 51 05 00 03 04 00 00 1E 25 F7</v>
      </c>
      <c r="I96"/>
    </row>
    <row r="97" spans="1:9" ht="16" x14ac:dyDescent="0.2">
      <c r="A97" s="2" t="s">
        <v>681</v>
      </c>
      <c r="B97" s="5" t="str">
        <f t="shared" si="7"/>
        <v>Beguine</v>
      </c>
      <c r="C97" s="5">
        <f t="shared" si="8"/>
        <v>6017</v>
      </c>
      <c r="D97" s="15">
        <f t="shared" si="9"/>
        <v>6016</v>
      </c>
      <c r="E97" s="15">
        <f t="shared" si="10"/>
        <v>1</v>
      </c>
      <c r="F97" s="15" t="str">
        <f t="shared" si="11"/>
        <v>2F</v>
      </c>
      <c r="G97" s="15" t="str">
        <f t="shared" si="12"/>
        <v>01</v>
      </c>
      <c r="H97" s="5" t="str">
        <f t="shared" si="13"/>
        <v>F0 43 73 01 51 05 00 03 04 00 00 2F 01 F7</v>
      </c>
      <c r="I97"/>
    </row>
    <row r="98" spans="1:9" ht="16" x14ac:dyDescent="0.2">
      <c r="A98" s="2" t="s">
        <v>682</v>
      </c>
      <c r="B98" s="5" t="str">
        <f t="shared" si="7"/>
        <v>BigBandFast1</v>
      </c>
      <c r="C98" s="5">
        <f t="shared" si="8"/>
        <v>3910</v>
      </c>
      <c r="D98" s="15">
        <f t="shared" si="9"/>
        <v>3840</v>
      </c>
      <c r="E98" s="15">
        <f t="shared" si="10"/>
        <v>70</v>
      </c>
      <c r="F98" s="15" t="str">
        <f t="shared" si="11"/>
        <v>1E</v>
      </c>
      <c r="G98" s="15" t="str">
        <f t="shared" si="12"/>
        <v>46</v>
      </c>
      <c r="H98" s="5" t="str">
        <f t="shared" si="13"/>
        <v>F0 43 73 01 51 05 00 03 04 00 00 1E 46 F7</v>
      </c>
      <c r="I98"/>
    </row>
    <row r="99" spans="1:9" ht="16" x14ac:dyDescent="0.2">
      <c r="A99" s="2" t="s">
        <v>683</v>
      </c>
      <c r="B99" s="5" t="str">
        <f t="shared" si="7"/>
        <v>BigBandFast2</v>
      </c>
      <c r="C99" s="5">
        <f t="shared" si="8"/>
        <v>1347</v>
      </c>
      <c r="D99" s="15">
        <f t="shared" si="9"/>
        <v>1280</v>
      </c>
      <c r="E99" s="15">
        <f t="shared" si="10"/>
        <v>67</v>
      </c>
      <c r="F99" s="15" t="str">
        <f t="shared" si="11"/>
        <v>0A</v>
      </c>
      <c r="G99" s="15" t="str">
        <f t="shared" si="12"/>
        <v>43</v>
      </c>
      <c r="H99" s="5" t="str">
        <f t="shared" si="13"/>
        <v>F0 43 73 01 51 05 00 03 04 00 00 0A 43 F7</v>
      </c>
      <c r="I99"/>
    </row>
    <row r="100" spans="1:9" ht="16" x14ac:dyDescent="0.2">
      <c r="A100" s="2" t="s">
        <v>684</v>
      </c>
      <c r="B100" s="5" t="str">
        <f t="shared" si="7"/>
        <v>BigBandJazz</v>
      </c>
      <c r="C100" s="5">
        <f t="shared" si="8"/>
        <v>3921</v>
      </c>
      <c r="D100" s="15">
        <f t="shared" si="9"/>
        <v>3840</v>
      </c>
      <c r="E100" s="15">
        <f t="shared" si="10"/>
        <v>81</v>
      </c>
      <c r="F100" s="15" t="str">
        <f t="shared" si="11"/>
        <v>1E</v>
      </c>
      <c r="G100" s="15" t="str">
        <f t="shared" si="12"/>
        <v>51</v>
      </c>
      <c r="H100" s="5" t="str">
        <f t="shared" si="13"/>
        <v>F0 43 73 01 51 05 00 03 04 00 00 1E 51 F7</v>
      </c>
      <c r="I100"/>
    </row>
    <row r="101" spans="1:9" ht="16" x14ac:dyDescent="0.2">
      <c r="A101" s="2" t="s">
        <v>685</v>
      </c>
      <c r="B101" s="5" t="str">
        <f t="shared" si="7"/>
        <v>BigBandMambo</v>
      </c>
      <c r="C101" s="5">
        <f t="shared" si="8"/>
        <v>8578</v>
      </c>
      <c r="D101" s="15">
        <f t="shared" si="9"/>
        <v>8576</v>
      </c>
      <c r="E101" s="15">
        <f t="shared" si="10"/>
        <v>2</v>
      </c>
      <c r="F101" s="15" t="str">
        <f t="shared" si="11"/>
        <v>43</v>
      </c>
      <c r="G101" s="15" t="str">
        <f t="shared" si="12"/>
        <v>02</v>
      </c>
      <c r="H101" s="5" t="str">
        <f t="shared" si="13"/>
        <v>F0 43 73 01 51 05 00 03 04 00 00 43 02 F7</v>
      </c>
      <c r="I101"/>
    </row>
    <row r="102" spans="1:9" ht="16" x14ac:dyDescent="0.2">
      <c r="A102" s="2" t="s">
        <v>686</v>
      </c>
      <c r="B102" s="5" t="str">
        <f t="shared" si="7"/>
        <v>BigBandMed1</v>
      </c>
      <c r="C102" s="5">
        <f t="shared" si="8"/>
        <v>3904</v>
      </c>
      <c r="D102" s="15">
        <f t="shared" si="9"/>
        <v>3840</v>
      </c>
      <c r="E102" s="15">
        <f t="shared" si="10"/>
        <v>64</v>
      </c>
      <c r="F102" s="15" t="str">
        <f t="shared" si="11"/>
        <v>1E</v>
      </c>
      <c r="G102" s="15" t="str">
        <f t="shared" si="12"/>
        <v>40</v>
      </c>
      <c r="H102" s="5" t="str">
        <f t="shared" si="13"/>
        <v>F0 43 73 01 51 05 00 03 04 00 00 1E 40 F7</v>
      </c>
      <c r="I102"/>
    </row>
    <row r="103" spans="1:9" ht="16" x14ac:dyDescent="0.2">
      <c r="A103" s="2" t="s">
        <v>687</v>
      </c>
      <c r="B103" s="5" t="str">
        <f t="shared" si="7"/>
        <v>BigBandMed2</v>
      </c>
      <c r="C103" s="5">
        <f t="shared" si="8"/>
        <v>3915</v>
      </c>
      <c r="D103" s="15">
        <f t="shared" si="9"/>
        <v>3840</v>
      </c>
      <c r="E103" s="15">
        <f t="shared" si="10"/>
        <v>75</v>
      </c>
      <c r="F103" s="15" t="str">
        <f t="shared" si="11"/>
        <v>1E</v>
      </c>
      <c r="G103" s="15" t="str">
        <f t="shared" si="12"/>
        <v>4B</v>
      </c>
      <c r="H103" s="5" t="str">
        <f t="shared" si="13"/>
        <v>F0 43 73 01 51 05 00 03 04 00 00 1E 4B F7</v>
      </c>
      <c r="I103"/>
    </row>
    <row r="104" spans="1:9" ht="16" x14ac:dyDescent="0.2">
      <c r="A104" s="2" t="s">
        <v>688</v>
      </c>
      <c r="B104" s="5" t="str">
        <f t="shared" si="7"/>
        <v>BigBandMed2</v>
      </c>
      <c r="C104" s="5">
        <f t="shared" si="8"/>
        <v>3905</v>
      </c>
      <c r="D104" s="15">
        <f t="shared" si="9"/>
        <v>3840</v>
      </c>
      <c r="E104" s="15">
        <f t="shared" si="10"/>
        <v>65</v>
      </c>
      <c r="F104" s="15" t="str">
        <f t="shared" si="11"/>
        <v>1E</v>
      </c>
      <c r="G104" s="15" t="str">
        <f t="shared" si="12"/>
        <v>41</v>
      </c>
      <c r="H104" s="5" t="str">
        <f t="shared" si="13"/>
        <v>F0 43 73 01 51 05 00 03 04 00 00 1E 41 F7</v>
      </c>
      <c r="I104"/>
    </row>
    <row r="105" spans="1:9" ht="16" x14ac:dyDescent="0.2">
      <c r="A105" s="2" t="s">
        <v>689</v>
      </c>
      <c r="B105" s="5" t="str">
        <f t="shared" si="7"/>
        <v>BigBandSalsa</v>
      </c>
      <c r="C105" s="5">
        <f t="shared" si="8"/>
        <v>8579</v>
      </c>
      <c r="D105" s="15">
        <f t="shared" si="9"/>
        <v>8576</v>
      </c>
      <c r="E105" s="15">
        <f t="shared" si="10"/>
        <v>3</v>
      </c>
      <c r="F105" s="15" t="str">
        <f t="shared" si="11"/>
        <v>43</v>
      </c>
      <c r="G105" s="15" t="str">
        <f t="shared" si="12"/>
        <v>03</v>
      </c>
      <c r="H105" s="5" t="str">
        <f t="shared" si="13"/>
        <v>F0 43 73 01 51 05 00 03 04 00 00 43 03 F7</v>
      </c>
      <c r="I105"/>
    </row>
    <row r="106" spans="1:9" ht="16" x14ac:dyDescent="0.2">
      <c r="A106" s="2" t="s">
        <v>690</v>
      </c>
      <c r="B106" s="5" t="str">
        <f t="shared" si="7"/>
        <v>BigBandSamba</v>
      </c>
      <c r="C106" s="5">
        <f t="shared" si="8"/>
        <v>8548</v>
      </c>
      <c r="D106" s="15">
        <f t="shared" si="9"/>
        <v>8448</v>
      </c>
      <c r="E106" s="15">
        <f t="shared" si="10"/>
        <v>100</v>
      </c>
      <c r="F106" s="15" t="str">
        <f t="shared" si="11"/>
        <v>42</v>
      </c>
      <c r="G106" s="15" t="str">
        <f t="shared" si="12"/>
        <v>64</v>
      </c>
      <c r="H106" s="5" t="str">
        <f t="shared" si="13"/>
        <v>F0 43 73 01 51 05 00 03 04 00 00 42 64 F7</v>
      </c>
      <c r="I106"/>
    </row>
    <row r="107" spans="1:9" ht="16" x14ac:dyDescent="0.2">
      <c r="A107" s="2" t="s">
        <v>691</v>
      </c>
      <c r="B107" s="5" t="str">
        <f t="shared" si="7"/>
        <v>BigRockBallad</v>
      </c>
      <c r="C107" s="5">
        <f t="shared" si="8"/>
        <v>7721</v>
      </c>
      <c r="D107" s="15">
        <f t="shared" si="9"/>
        <v>7680</v>
      </c>
      <c r="E107" s="15">
        <f t="shared" si="10"/>
        <v>41</v>
      </c>
      <c r="F107" s="15" t="str">
        <f t="shared" si="11"/>
        <v>3C</v>
      </c>
      <c r="G107" s="15" t="str">
        <f t="shared" si="12"/>
        <v>29</v>
      </c>
      <c r="H107" s="5" t="str">
        <f t="shared" si="13"/>
        <v>F0 43 73 01 51 05 00 03 04 00 00 3C 29 F7</v>
      </c>
      <c r="I107"/>
    </row>
    <row r="108" spans="1:9" ht="16" x14ac:dyDescent="0.2">
      <c r="A108" s="2" t="s">
        <v>692</v>
      </c>
      <c r="B108" s="5" t="str">
        <f t="shared" si="7"/>
        <v>BigScreenClassic</v>
      </c>
      <c r="C108" s="5">
        <f t="shared" si="8"/>
        <v>5961</v>
      </c>
      <c r="D108" s="15">
        <f t="shared" si="9"/>
        <v>5888</v>
      </c>
      <c r="E108" s="15">
        <f t="shared" si="10"/>
        <v>73</v>
      </c>
      <c r="F108" s="15" t="str">
        <f t="shared" si="11"/>
        <v>2E</v>
      </c>
      <c r="G108" s="15" t="str">
        <f t="shared" si="12"/>
        <v>49</v>
      </c>
      <c r="H108" s="5" t="str">
        <f t="shared" si="13"/>
        <v>F0 43 73 01 51 05 00 03 04 00 00 2E 49 F7</v>
      </c>
      <c r="I108"/>
    </row>
    <row r="109" spans="1:9" ht="16" x14ac:dyDescent="0.2">
      <c r="A109" s="2" t="s">
        <v>693</v>
      </c>
      <c r="B109" s="5" t="str">
        <f t="shared" si="7"/>
        <v>Blockbuster</v>
      </c>
      <c r="C109" s="5">
        <f t="shared" si="8"/>
        <v>8211</v>
      </c>
      <c r="D109" s="15">
        <f t="shared" si="9"/>
        <v>8192</v>
      </c>
      <c r="E109" s="15">
        <f t="shared" si="10"/>
        <v>19</v>
      </c>
      <c r="F109" s="15" t="str">
        <f t="shared" si="11"/>
        <v>40</v>
      </c>
      <c r="G109" s="15" t="str">
        <f t="shared" si="12"/>
        <v>13</v>
      </c>
      <c r="H109" s="5" t="str">
        <f t="shared" si="13"/>
        <v>F0 43 73 01 51 05 00 03 04 00 00 40 13 F7</v>
      </c>
      <c r="I109"/>
    </row>
    <row r="110" spans="1:9" ht="16" x14ac:dyDescent="0.2">
      <c r="A110" s="2" t="s">
        <v>694</v>
      </c>
      <c r="B110" s="5" t="str">
        <f t="shared" si="7"/>
        <v>BlueberryBlues</v>
      </c>
      <c r="C110" s="5">
        <f t="shared" si="8"/>
        <v>7776</v>
      </c>
      <c r="D110" s="15">
        <f t="shared" si="9"/>
        <v>7680</v>
      </c>
      <c r="E110" s="15">
        <f t="shared" si="10"/>
        <v>96</v>
      </c>
      <c r="F110" s="15" t="str">
        <f t="shared" si="11"/>
        <v>3C</v>
      </c>
      <c r="G110" s="15" t="str">
        <f t="shared" si="12"/>
        <v>60</v>
      </c>
      <c r="H110" s="5" t="str">
        <f t="shared" si="13"/>
        <v>F0 43 73 01 51 05 00 03 04 00 00 3C 60 F7</v>
      </c>
      <c r="I110"/>
    </row>
    <row r="111" spans="1:9" ht="16" x14ac:dyDescent="0.2">
      <c r="A111" s="2" t="s">
        <v>695</v>
      </c>
      <c r="B111" s="5" t="str">
        <f t="shared" si="7"/>
        <v>Bluegrass1</v>
      </c>
      <c r="C111" s="5">
        <f t="shared" si="8"/>
        <v>260</v>
      </c>
      <c r="D111" s="15">
        <f t="shared" si="9"/>
        <v>256</v>
      </c>
      <c r="E111" s="15">
        <f t="shared" si="10"/>
        <v>4</v>
      </c>
      <c r="F111" s="15" t="str">
        <f t="shared" si="11"/>
        <v>02</v>
      </c>
      <c r="G111" s="15" t="str">
        <f t="shared" si="12"/>
        <v>04</v>
      </c>
      <c r="H111" s="5" t="str">
        <f t="shared" si="13"/>
        <v>F0 43 73 01 51 05 00 03 04 00 00 02 04 F7</v>
      </c>
      <c r="I111"/>
    </row>
    <row r="112" spans="1:9" ht="16" x14ac:dyDescent="0.2">
      <c r="A112" s="2" t="s">
        <v>696</v>
      </c>
      <c r="B112" s="5" t="str">
        <f t="shared" si="7"/>
        <v>BluesRock</v>
      </c>
      <c r="C112" s="5">
        <f t="shared" si="8"/>
        <v>5760</v>
      </c>
      <c r="D112" s="15">
        <f t="shared" si="9"/>
        <v>5760</v>
      </c>
      <c r="E112" s="15">
        <f t="shared" si="10"/>
        <v>0</v>
      </c>
      <c r="F112" s="15" t="str">
        <f t="shared" si="11"/>
        <v>2D</v>
      </c>
      <c r="G112" s="15" t="str">
        <f t="shared" si="12"/>
        <v>00</v>
      </c>
      <c r="H112" s="5" t="str">
        <f t="shared" si="13"/>
        <v>F0 43 73 01 51 05 00 03 04 00 00 2D 00 F7</v>
      </c>
      <c r="I112"/>
    </row>
    <row r="113" spans="1:9" ht="16" x14ac:dyDescent="0.2">
      <c r="A113" s="2" t="s">
        <v>697</v>
      </c>
      <c r="B113" s="5" t="str">
        <f t="shared" si="7"/>
        <v>BohemianWaltz</v>
      </c>
      <c r="C113" s="5">
        <f t="shared" si="8"/>
        <v>5601</v>
      </c>
      <c r="D113" s="15">
        <f t="shared" si="9"/>
        <v>5504</v>
      </c>
      <c r="E113" s="15">
        <f t="shared" si="10"/>
        <v>97</v>
      </c>
      <c r="F113" s="15" t="str">
        <f t="shared" si="11"/>
        <v>2B</v>
      </c>
      <c r="G113" s="15" t="str">
        <f t="shared" si="12"/>
        <v>61</v>
      </c>
      <c r="H113" s="5" t="str">
        <f t="shared" si="13"/>
        <v>F0 43 73 01 51 05 00 03 04 00 00 2B 61 F7</v>
      </c>
      <c r="I113"/>
    </row>
    <row r="114" spans="1:9" ht="16" x14ac:dyDescent="0.2">
      <c r="A114" s="2" t="s">
        <v>698</v>
      </c>
      <c r="B114" s="5" t="str">
        <f t="shared" si="7"/>
        <v>BoleroLento</v>
      </c>
      <c r="C114" s="5">
        <f t="shared" si="8"/>
        <v>6018</v>
      </c>
      <c r="D114" s="15">
        <f t="shared" si="9"/>
        <v>6016</v>
      </c>
      <c r="E114" s="15">
        <f t="shared" si="10"/>
        <v>2</v>
      </c>
      <c r="F114" s="15" t="str">
        <f t="shared" si="11"/>
        <v>2F</v>
      </c>
      <c r="G114" s="15" t="str">
        <f t="shared" si="12"/>
        <v>02</v>
      </c>
      <c r="H114" s="5" t="str">
        <f t="shared" si="13"/>
        <v>F0 43 73 01 51 05 00 03 04 00 00 2F 02 F7</v>
      </c>
      <c r="I114"/>
    </row>
    <row r="115" spans="1:9" ht="16" x14ac:dyDescent="0.2">
      <c r="A115" s="2" t="s">
        <v>699</v>
      </c>
      <c r="B115" s="5" t="str">
        <f t="shared" si="7"/>
        <v>Bomba</v>
      </c>
      <c r="C115" s="5">
        <f t="shared" si="8"/>
        <v>8588</v>
      </c>
      <c r="D115" s="15">
        <f t="shared" si="9"/>
        <v>8576</v>
      </c>
      <c r="E115" s="15">
        <f t="shared" si="10"/>
        <v>12</v>
      </c>
      <c r="F115" s="15" t="str">
        <f t="shared" si="11"/>
        <v>43</v>
      </c>
      <c r="G115" s="15" t="str">
        <f t="shared" si="12"/>
        <v>0C</v>
      </c>
      <c r="H115" s="5" t="str">
        <f t="shared" si="13"/>
        <v>F0 43 73 01 51 05 00 03 04 00 00 43 0C F7</v>
      </c>
      <c r="I115"/>
    </row>
    <row r="116" spans="1:9" ht="16" x14ac:dyDescent="0.2">
      <c r="A116" s="2" t="s">
        <v>700</v>
      </c>
      <c r="B116" s="5" t="str">
        <f t="shared" si="7"/>
        <v>BossaBrazil</v>
      </c>
      <c r="C116" s="5">
        <f t="shared" si="8"/>
        <v>364</v>
      </c>
      <c r="D116" s="15">
        <f t="shared" si="9"/>
        <v>256</v>
      </c>
      <c r="E116" s="15">
        <f t="shared" si="10"/>
        <v>108</v>
      </c>
      <c r="F116" s="15" t="str">
        <f t="shared" si="11"/>
        <v>02</v>
      </c>
      <c r="G116" s="15" t="str">
        <f t="shared" si="12"/>
        <v>6C</v>
      </c>
      <c r="H116" s="5" t="str">
        <f t="shared" si="13"/>
        <v>F0 43 73 01 51 05 00 03 04 00 00 02 6C F7</v>
      </c>
      <c r="I116"/>
    </row>
    <row r="117" spans="1:9" ht="16" x14ac:dyDescent="0.2">
      <c r="A117" s="2" t="s">
        <v>701</v>
      </c>
      <c r="B117" s="5" t="str">
        <f t="shared" si="7"/>
        <v>BossaNova1</v>
      </c>
      <c r="C117" s="5">
        <f t="shared" si="8"/>
        <v>356</v>
      </c>
      <c r="D117" s="15">
        <f t="shared" si="9"/>
        <v>256</v>
      </c>
      <c r="E117" s="15">
        <f t="shared" si="10"/>
        <v>100</v>
      </c>
      <c r="F117" s="15" t="str">
        <f t="shared" si="11"/>
        <v>02</v>
      </c>
      <c r="G117" s="15" t="str">
        <f t="shared" si="12"/>
        <v>64</v>
      </c>
      <c r="H117" s="5" t="str">
        <f t="shared" si="13"/>
        <v>F0 43 73 01 51 05 00 03 04 00 00 02 64 F7</v>
      </c>
      <c r="I117"/>
    </row>
    <row r="118" spans="1:9" ht="16" x14ac:dyDescent="0.2">
      <c r="A118" s="2" t="s">
        <v>702</v>
      </c>
      <c r="B118" s="5" t="str">
        <f t="shared" si="7"/>
        <v>BoyBandBallad</v>
      </c>
      <c r="C118" s="5">
        <f t="shared" si="8"/>
        <v>5933</v>
      </c>
      <c r="D118" s="15">
        <f t="shared" si="9"/>
        <v>5888</v>
      </c>
      <c r="E118" s="15">
        <f t="shared" si="10"/>
        <v>45</v>
      </c>
      <c r="F118" s="15" t="str">
        <f t="shared" si="11"/>
        <v>2E</v>
      </c>
      <c r="G118" s="15" t="str">
        <f t="shared" si="12"/>
        <v>2D</v>
      </c>
      <c r="H118" s="5" t="str">
        <f t="shared" si="13"/>
        <v>F0 43 73 01 51 05 00 03 04 00 00 2E 2D F7</v>
      </c>
      <c r="I118"/>
    </row>
    <row r="119" spans="1:9" ht="16" x14ac:dyDescent="0.2">
      <c r="A119" s="2" t="s">
        <v>703</v>
      </c>
      <c r="B119" s="5" t="str">
        <f t="shared" si="7"/>
        <v>BrassBand</v>
      </c>
      <c r="C119" s="5">
        <f t="shared" si="8"/>
        <v>3524</v>
      </c>
      <c r="D119" s="15">
        <f t="shared" si="9"/>
        <v>3456</v>
      </c>
      <c r="E119" s="15">
        <f t="shared" si="10"/>
        <v>68</v>
      </c>
      <c r="F119" s="15" t="str">
        <f t="shared" si="11"/>
        <v>1B</v>
      </c>
      <c r="G119" s="15" t="str">
        <f t="shared" si="12"/>
        <v>44</v>
      </c>
      <c r="H119" s="5" t="str">
        <f t="shared" si="13"/>
        <v>F0 43 73 01 51 05 00 03 04 00 00 1B 44 F7</v>
      </c>
      <c r="I119"/>
    </row>
    <row r="120" spans="1:9" ht="16" x14ac:dyDescent="0.2">
      <c r="A120" s="2" t="s">
        <v>704</v>
      </c>
      <c r="B120" s="5" t="str">
        <f t="shared" si="7"/>
        <v>BrassBandHymn</v>
      </c>
      <c r="C120" s="5">
        <f t="shared" si="8"/>
        <v>3112</v>
      </c>
      <c r="D120" s="15">
        <f t="shared" si="9"/>
        <v>3072</v>
      </c>
      <c r="E120" s="15">
        <f t="shared" si="10"/>
        <v>40</v>
      </c>
      <c r="F120" s="15" t="str">
        <f t="shared" si="11"/>
        <v>18</v>
      </c>
      <c r="G120" s="15" t="str">
        <f t="shared" si="12"/>
        <v>28</v>
      </c>
      <c r="H120" s="5" t="str">
        <f t="shared" si="13"/>
        <v>F0 43 73 01 51 05 00 03 04 00 00 18 28 F7</v>
      </c>
      <c r="I120"/>
    </row>
    <row r="121" spans="1:9" ht="16" x14ac:dyDescent="0.2">
      <c r="A121" s="2" t="s">
        <v>705</v>
      </c>
      <c r="B121" s="5" t="str">
        <f t="shared" si="7"/>
        <v>BrazilianSamba</v>
      </c>
      <c r="C121" s="5">
        <f t="shared" si="8"/>
        <v>8544</v>
      </c>
      <c r="D121" s="15">
        <f t="shared" si="9"/>
        <v>8448</v>
      </c>
      <c r="E121" s="15">
        <f t="shared" si="10"/>
        <v>96</v>
      </c>
      <c r="F121" s="15" t="str">
        <f t="shared" si="11"/>
        <v>42</v>
      </c>
      <c r="G121" s="15" t="str">
        <f t="shared" si="12"/>
        <v>60</v>
      </c>
      <c r="H121" s="5" t="str">
        <f t="shared" si="13"/>
        <v>F0 43 73 01 51 05 00 03 04 00 00 42 60 F7</v>
      </c>
      <c r="I121"/>
    </row>
    <row r="122" spans="1:9" ht="16" x14ac:dyDescent="0.2">
      <c r="A122" s="2" t="s">
        <v>706</v>
      </c>
      <c r="B122" s="5" t="str">
        <f t="shared" si="7"/>
        <v>BritPop</v>
      </c>
      <c r="C122" s="5">
        <f t="shared" si="8"/>
        <v>8193</v>
      </c>
      <c r="D122" s="15">
        <f t="shared" si="9"/>
        <v>8192</v>
      </c>
      <c r="E122" s="15">
        <f t="shared" si="10"/>
        <v>1</v>
      </c>
      <c r="F122" s="15" t="str">
        <f t="shared" si="11"/>
        <v>40</v>
      </c>
      <c r="G122" s="15" t="str">
        <f t="shared" si="12"/>
        <v>01</v>
      </c>
      <c r="H122" s="5" t="str">
        <f t="shared" si="13"/>
        <v>F0 43 73 01 51 05 00 03 04 00 00 40 01 F7</v>
      </c>
      <c r="I122"/>
    </row>
    <row r="123" spans="1:9" ht="16" x14ac:dyDescent="0.2">
      <c r="A123" s="2" t="s">
        <v>707</v>
      </c>
      <c r="B123" s="5" t="str">
        <f t="shared" si="7"/>
        <v>BritPopSwing</v>
      </c>
      <c r="C123" s="5">
        <f t="shared" si="8"/>
        <v>6656</v>
      </c>
      <c r="D123" s="15">
        <f t="shared" si="9"/>
        <v>6656</v>
      </c>
      <c r="E123" s="15">
        <f t="shared" si="10"/>
        <v>0</v>
      </c>
      <c r="F123" s="15" t="str">
        <f t="shared" si="11"/>
        <v>34</v>
      </c>
      <c r="G123" s="15" t="str">
        <f t="shared" si="12"/>
        <v>00</v>
      </c>
      <c r="H123" s="5" t="str">
        <f t="shared" si="13"/>
        <v>F0 43 73 01 51 05 00 03 04 00 00 34 00 F7</v>
      </c>
      <c r="I123"/>
    </row>
    <row r="124" spans="1:9" ht="16" x14ac:dyDescent="0.2">
      <c r="A124" s="2" t="s">
        <v>708</v>
      </c>
      <c r="B124" s="5" t="str">
        <f t="shared" si="7"/>
        <v>BritRockPop</v>
      </c>
      <c r="C124" s="5">
        <f t="shared" si="8"/>
        <v>5714</v>
      </c>
      <c r="D124" s="15">
        <f t="shared" si="9"/>
        <v>5632</v>
      </c>
      <c r="E124" s="15">
        <f t="shared" si="10"/>
        <v>82</v>
      </c>
      <c r="F124" s="15" t="str">
        <f t="shared" si="11"/>
        <v>2C</v>
      </c>
      <c r="G124" s="15" t="str">
        <f t="shared" si="12"/>
        <v>52</v>
      </c>
      <c r="H124" s="5" t="str">
        <f t="shared" si="13"/>
        <v>F0 43 73 01 51 05 00 03 04 00 00 2C 52 F7</v>
      </c>
      <c r="I124"/>
    </row>
    <row r="125" spans="1:9" ht="16" x14ac:dyDescent="0.2">
      <c r="A125" s="2" t="s">
        <v>709</v>
      </c>
      <c r="B125" s="5" t="str">
        <f t="shared" si="7"/>
        <v>BroadwayBld</v>
      </c>
      <c r="C125" s="5">
        <f t="shared" si="8"/>
        <v>5677</v>
      </c>
      <c r="D125" s="15">
        <f t="shared" si="9"/>
        <v>5632</v>
      </c>
      <c r="E125" s="15">
        <f t="shared" si="10"/>
        <v>45</v>
      </c>
      <c r="F125" s="15" t="str">
        <f t="shared" si="11"/>
        <v>2C</v>
      </c>
      <c r="G125" s="15" t="str">
        <f t="shared" si="12"/>
        <v>2D</v>
      </c>
      <c r="H125" s="5" t="str">
        <f t="shared" si="13"/>
        <v>F0 43 73 01 51 05 00 03 04 00 00 2C 2D F7</v>
      </c>
      <c r="I125"/>
    </row>
    <row r="126" spans="1:9" ht="16" x14ac:dyDescent="0.2">
      <c r="A126" s="2" t="s">
        <v>710</v>
      </c>
      <c r="B126" s="5" t="str">
        <f t="shared" si="7"/>
        <v>BubblegumPop</v>
      </c>
      <c r="C126" s="5">
        <f t="shared" si="8"/>
        <v>5639</v>
      </c>
      <c r="D126" s="15">
        <f t="shared" si="9"/>
        <v>5632</v>
      </c>
      <c r="E126" s="15">
        <f t="shared" si="10"/>
        <v>7</v>
      </c>
      <c r="F126" s="15" t="str">
        <f t="shared" si="11"/>
        <v>2C</v>
      </c>
      <c r="G126" s="15" t="str">
        <f t="shared" si="12"/>
        <v>07</v>
      </c>
      <c r="H126" s="5" t="str">
        <f t="shared" si="13"/>
        <v>F0 43 73 01 51 05 00 03 04 00 00 2C 07 F7</v>
      </c>
      <c r="I126"/>
    </row>
    <row r="127" spans="1:9" ht="16" x14ac:dyDescent="0.2">
      <c r="A127" s="2" t="s">
        <v>711</v>
      </c>
      <c r="B127" s="5" t="str">
        <f t="shared" si="7"/>
        <v>CaliCountry</v>
      </c>
      <c r="C127" s="5">
        <f t="shared" si="8"/>
        <v>5906</v>
      </c>
      <c r="D127" s="15">
        <f t="shared" si="9"/>
        <v>5888</v>
      </c>
      <c r="E127" s="15">
        <f t="shared" si="10"/>
        <v>18</v>
      </c>
      <c r="F127" s="15" t="str">
        <f t="shared" si="11"/>
        <v>2E</v>
      </c>
      <c r="G127" s="15" t="str">
        <f t="shared" si="12"/>
        <v>12</v>
      </c>
      <c r="H127" s="5" t="str">
        <f t="shared" si="13"/>
        <v>F0 43 73 01 51 05 00 03 04 00 00 2E 12 F7</v>
      </c>
      <c r="I127"/>
    </row>
    <row r="128" spans="1:9" ht="16" x14ac:dyDescent="0.2">
      <c r="A128" s="2" t="s">
        <v>712</v>
      </c>
      <c r="B128" s="5" t="str">
        <f t="shared" si="7"/>
        <v>Calypso</v>
      </c>
      <c r="C128" s="5">
        <f t="shared" si="8"/>
        <v>8582</v>
      </c>
      <c r="D128" s="15">
        <f t="shared" si="9"/>
        <v>8576</v>
      </c>
      <c r="E128" s="15">
        <f t="shared" si="10"/>
        <v>6</v>
      </c>
      <c r="F128" s="15" t="str">
        <f t="shared" si="11"/>
        <v>43</v>
      </c>
      <c r="G128" s="15" t="str">
        <f t="shared" si="12"/>
        <v>06</v>
      </c>
      <c r="H128" s="5" t="str">
        <f t="shared" si="13"/>
        <v>F0 43 73 01 51 05 00 03 04 00 00 43 06 F7</v>
      </c>
      <c r="I128"/>
    </row>
    <row r="129" spans="1:9" ht="16" x14ac:dyDescent="0.2">
      <c r="A129" s="2" t="s">
        <v>713</v>
      </c>
      <c r="B129" s="5" t="str">
        <f t="shared" si="7"/>
        <v>Caribbean</v>
      </c>
      <c r="C129" s="5">
        <f t="shared" si="8"/>
        <v>6021</v>
      </c>
      <c r="D129" s="15">
        <f t="shared" si="9"/>
        <v>6016</v>
      </c>
      <c r="E129" s="15">
        <f t="shared" si="10"/>
        <v>5</v>
      </c>
      <c r="F129" s="15" t="str">
        <f t="shared" si="11"/>
        <v>2F</v>
      </c>
      <c r="G129" s="15" t="str">
        <f t="shared" si="12"/>
        <v>05</v>
      </c>
      <c r="H129" s="5" t="str">
        <f t="shared" si="13"/>
        <v>F0 43 73 01 51 05 00 03 04 00 00 2F 05 F7</v>
      </c>
      <c r="I129"/>
    </row>
    <row r="130" spans="1:9" ht="16" x14ac:dyDescent="0.2">
      <c r="A130" s="2" t="s">
        <v>714</v>
      </c>
      <c r="B130" s="5" t="str">
        <f t="shared" si="7"/>
        <v>CaribbeanRock</v>
      </c>
      <c r="C130" s="5">
        <f t="shared" si="8"/>
        <v>5706</v>
      </c>
      <c r="D130" s="15">
        <f t="shared" si="9"/>
        <v>5632</v>
      </c>
      <c r="E130" s="15">
        <f t="shared" si="10"/>
        <v>74</v>
      </c>
      <c r="F130" s="15" t="str">
        <f t="shared" si="11"/>
        <v>2C</v>
      </c>
      <c r="G130" s="15" t="str">
        <f t="shared" si="12"/>
        <v>4A</v>
      </c>
      <c r="H130" s="5" t="str">
        <f t="shared" si="13"/>
        <v>F0 43 73 01 51 05 00 03 04 00 00 2C 4A F7</v>
      </c>
      <c r="I130"/>
    </row>
    <row r="131" spans="1:9" ht="16" x14ac:dyDescent="0.2">
      <c r="A131" s="2" t="s">
        <v>715</v>
      </c>
      <c r="B131" s="5" t="str">
        <f t="shared" si="7"/>
        <v>Carnival</v>
      </c>
      <c r="C131" s="5">
        <f t="shared" si="8"/>
        <v>8581</v>
      </c>
      <c r="D131" s="15">
        <f t="shared" si="9"/>
        <v>8576</v>
      </c>
      <c r="E131" s="15">
        <f t="shared" si="10"/>
        <v>5</v>
      </c>
      <c r="F131" s="15" t="str">
        <f t="shared" si="11"/>
        <v>43</v>
      </c>
      <c r="G131" s="15" t="str">
        <f t="shared" si="12"/>
        <v>05</v>
      </c>
      <c r="H131" s="5" t="str">
        <f t="shared" si="13"/>
        <v>F0 43 73 01 51 05 00 03 04 00 00 43 05 F7</v>
      </c>
      <c r="I131"/>
    </row>
    <row r="132" spans="1:9" ht="16" x14ac:dyDescent="0.2">
      <c r="A132" s="2" t="s">
        <v>716</v>
      </c>
      <c r="B132" s="5" t="str">
        <f t="shared" si="7"/>
        <v>CelticDance</v>
      </c>
      <c r="C132" s="5">
        <f t="shared" si="8"/>
        <v>6123</v>
      </c>
      <c r="D132" s="15">
        <f t="shared" si="9"/>
        <v>6016</v>
      </c>
      <c r="E132" s="15">
        <f t="shared" si="10"/>
        <v>107</v>
      </c>
      <c r="F132" s="15" t="str">
        <f t="shared" si="11"/>
        <v>2F</v>
      </c>
      <c r="G132" s="15" t="str">
        <f t="shared" si="12"/>
        <v>6B</v>
      </c>
      <c r="H132" s="5" t="str">
        <f t="shared" si="13"/>
        <v>F0 43 73 01 51 05 00 03 04 00 00 2F 6B F7</v>
      </c>
      <c r="I132"/>
    </row>
    <row r="133" spans="1:9" ht="16" x14ac:dyDescent="0.2">
      <c r="A133" s="2" t="s">
        <v>717</v>
      </c>
      <c r="B133" s="5" t="str">
        <f t="shared" si="7"/>
        <v>CelticDance3-4</v>
      </c>
      <c r="C133" s="5">
        <f t="shared" si="8"/>
        <v>2658</v>
      </c>
      <c r="D133" s="15">
        <f t="shared" si="9"/>
        <v>2560</v>
      </c>
      <c r="E133" s="15">
        <f t="shared" si="10"/>
        <v>98</v>
      </c>
      <c r="F133" s="15" t="str">
        <f t="shared" si="11"/>
        <v>14</v>
      </c>
      <c r="G133" s="15" t="str">
        <f t="shared" si="12"/>
        <v>62</v>
      </c>
      <c r="H133" s="5" t="str">
        <f t="shared" si="13"/>
        <v>F0 43 73 01 51 05 00 03 04 00 00 14 62 F7</v>
      </c>
      <c r="I133"/>
    </row>
    <row r="134" spans="1:9" ht="16" x14ac:dyDescent="0.2">
      <c r="A134" s="2" t="s">
        <v>718</v>
      </c>
      <c r="B134" s="5" t="str">
        <f t="shared" ref="B134:B197" si="14">IF(ISBLANK(A134),"",LEFT(A134,(FIND(";",A134,1)-1)))</f>
        <v>CelticTrance</v>
      </c>
      <c r="C134" s="5">
        <f t="shared" ref="C134:C197" si="15">IF(ISBLANK(A134),"",VALUE(MID(A134,(SEARCH(";",A134)+1),5)))</f>
        <v>8400</v>
      </c>
      <c r="D134" s="15">
        <f t="shared" ref="D134:D197" si="16">IF(ISBLANK(A134),"",128*INT(C134/128))</f>
        <v>8320</v>
      </c>
      <c r="E134" s="15">
        <f t="shared" ref="E134:E197" si="17">IF(ISBLANK(A134),"",C134-D134)</f>
        <v>80</v>
      </c>
      <c r="F134" s="15" t="str">
        <f t="shared" ref="F134:F197" si="18">IF(ISBLANK(A134),"",DEC2HEX(D134/128,2))</f>
        <v>41</v>
      </c>
      <c r="G134" s="15" t="str">
        <f t="shared" ref="G134:G197" si="19">IF(ISBLANK(A134),"",DEC2HEX(E134,2))</f>
        <v>50</v>
      </c>
      <c r="H134" s="5" t="str">
        <f t="shared" ref="H134:H197" si="20">IF(ISBLANK(A134),"",LEFT($E$2,33)&amp;F134&amp;" "&amp;G134&amp;" "&amp;"F7")</f>
        <v>F0 43 73 01 51 05 00 03 04 00 00 41 50 F7</v>
      </c>
      <c r="I134"/>
    </row>
    <row r="135" spans="1:9" ht="16" x14ac:dyDescent="0.2">
      <c r="A135" s="2" t="s">
        <v>719</v>
      </c>
      <c r="B135" s="5" t="str">
        <f t="shared" si="14"/>
        <v>CelticXmas</v>
      </c>
      <c r="C135" s="5">
        <f t="shared" si="15"/>
        <v>7719</v>
      </c>
      <c r="D135" s="15">
        <f t="shared" si="16"/>
        <v>7680</v>
      </c>
      <c r="E135" s="15">
        <f t="shared" si="17"/>
        <v>39</v>
      </c>
      <c r="F135" s="15" t="str">
        <f t="shared" si="18"/>
        <v>3C</v>
      </c>
      <c r="G135" s="15" t="str">
        <f t="shared" si="19"/>
        <v>27</v>
      </c>
      <c r="H135" s="5" t="str">
        <f t="shared" si="20"/>
        <v>F0 43 73 01 51 05 00 03 04 00 00 3C 27 F7</v>
      </c>
      <c r="I135"/>
    </row>
    <row r="136" spans="1:9" ht="16" x14ac:dyDescent="0.2">
      <c r="A136" s="2" t="s">
        <v>720</v>
      </c>
      <c r="B136" s="5" t="str">
        <f t="shared" si="14"/>
        <v>ChaCha</v>
      </c>
      <c r="C136" s="5">
        <f t="shared" si="15"/>
        <v>6019</v>
      </c>
      <c r="D136" s="15">
        <f t="shared" si="16"/>
        <v>6016</v>
      </c>
      <c r="E136" s="15">
        <f t="shared" si="17"/>
        <v>3</v>
      </c>
      <c r="F136" s="15" t="str">
        <f t="shared" si="18"/>
        <v>2F</v>
      </c>
      <c r="G136" s="15" t="str">
        <f t="shared" si="19"/>
        <v>03</v>
      </c>
      <c r="H136" s="5" t="str">
        <f t="shared" si="20"/>
        <v>F0 43 73 01 51 05 00 03 04 00 00 2F 03 F7</v>
      </c>
      <c r="I136"/>
    </row>
    <row r="137" spans="1:9" ht="16" x14ac:dyDescent="0.2">
      <c r="A137" s="2" t="s">
        <v>721</v>
      </c>
      <c r="B137" s="5" t="str">
        <f t="shared" si="14"/>
        <v>Charleston</v>
      </c>
      <c r="C137" s="5">
        <f t="shared" si="15"/>
        <v>1322</v>
      </c>
      <c r="D137" s="15">
        <f t="shared" si="16"/>
        <v>1280</v>
      </c>
      <c r="E137" s="15">
        <f t="shared" si="17"/>
        <v>42</v>
      </c>
      <c r="F137" s="15" t="str">
        <f t="shared" si="18"/>
        <v>0A</v>
      </c>
      <c r="G137" s="15" t="str">
        <f t="shared" si="19"/>
        <v>2A</v>
      </c>
      <c r="H137" s="5" t="str">
        <f t="shared" si="20"/>
        <v>F0 43 73 01 51 05 00 03 04 00 00 0A 2A F7</v>
      </c>
      <c r="I137"/>
    </row>
    <row r="138" spans="1:9" ht="16" x14ac:dyDescent="0.2">
      <c r="A138" s="2" t="s">
        <v>722</v>
      </c>
      <c r="B138" s="5" t="str">
        <f t="shared" si="14"/>
        <v>ChartBallad</v>
      </c>
      <c r="C138" s="5">
        <f t="shared" si="15"/>
        <v>8228</v>
      </c>
      <c r="D138" s="15">
        <f t="shared" si="16"/>
        <v>8192</v>
      </c>
      <c r="E138" s="15">
        <f t="shared" si="17"/>
        <v>36</v>
      </c>
      <c r="F138" s="15" t="str">
        <f t="shared" si="18"/>
        <v>40</v>
      </c>
      <c r="G138" s="15" t="str">
        <f t="shared" si="19"/>
        <v>24</v>
      </c>
      <c r="H138" s="5" t="str">
        <f t="shared" si="20"/>
        <v>F0 43 73 01 51 05 00 03 04 00 00 40 24 F7</v>
      </c>
      <c r="I138"/>
    </row>
    <row r="139" spans="1:9" ht="16" x14ac:dyDescent="0.2">
      <c r="A139" s="2" t="s">
        <v>723</v>
      </c>
      <c r="B139" s="5" t="str">
        <f t="shared" si="14"/>
        <v>ChartGuitarPop</v>
      </c>
      <c r="C139" s="5">
        <f t="shared" si="15"/>
        <v>5662</v>
      </c>
      <c r="D139" s="15">
        <f t="shared" si="16"/>
        <v>5632</v>
      </c>
      <c r="E139" s="15">
        <f t="shared" si="17"/>
        <v>30</v>
      </c>
      <c r="F139" s="15" t="str">
        <f t="shared" si="18"/>
        <v>2C</v>
      </c>
      <c r="G139" s="15" t="str">
        <f t="shared" si="19"/>
        <v>1E</v>
      </c>
      <c r="H139" s="5" t="str">
        <f t="shared" si="20"/>
        <v>F0 43 73 01 51 05 00 03 04 00 00 2C 1E F7</v>
      </c>
      <c r="I139"/>
    </row>
    <row r="140" spans="1:9" ht="16" x14ac:dyDescent="0.2">
      <c r="A140" s="2" t="s">
        <v>724</v>
      </c>
      <c r="B140" s="5" t="str">
        <f t="shared" si="14"/>
        <v>ChartPianoShfl</v>
      </c>
      <c r="C140" s="5">
        <f t="shared" si="15"/>
        <v>9224</v>
      </c>
      <c r="D140" s="15">
        <f t="shared" si="16"/>
        <v>9216</v>
      </c>
      <c r="E140" s="15">
        <f t="shared" si="17"/>
        <v>8</v>
      </c>
      <c r="F140" s="15" t="str">
        <f t="shared" si="18"/>
        <v>48</v>
      </c>
      <c r="G140" s="15" t="str">
        <f t="shared" si="19"/>
        <v>08</v>
      </c>
      <c r="H140" s="5" t="str">
        <f t="shared" si="20"/>
        <v>F0 43 73 01 51 05 00 03 04 00 00 48 08 F7</v>
      </c>
      <c r="I140"/>
    </row>
    <row r="141" spans="1:9" ht="16" x14ac:dyDescent="0.2">
      <c r="A141" s="2" t="s">
        <v>725</v>
      </c>
      <c r="B141" s="5" t="str">
        <f t="shared" si="14"/>
        <v>ChartPop1</v>
      </c>
      <c r="C141" s="5">
        <f t="shared" si="15"/>
        <v>5832</v>
      </c>
      <c r="D141" s="15">
        <f t="shared" si="16"/>
        <v>5760</v>
      </c>
      <c r="E141" s="15">
        <f t="shared" si="17"/>
        <v>72</v>
      </c>
      <c r="F141" s="15" t="str">
        <f t="shared" si="18"/>
        <v>2D</v>
      </c>
      <c r="G141" s="15" t="str">
        <f t="shared" si="19"/>
        <v>48</v>
      </c>
      <c r="H141" s="5" t="str">
        <f t="shared" si="20"/>
        <v>F0 43 73 01 51 05 00 03 04 00 00 2D 48 F7</v>
      </c>
      <c r="I141"/>
    </row>
    <row r="142" spans="1:9" ht="16" x14ac:dyDescent="0.2">
      <c r="A142" s="2" t="s">
        <v>726</v>
      </c>
      <c r="B142" s="5" t="str">
        <f t="shared" si="14"/>
        <v>ChartPop2</v>
      </c>
      <c r="C142" s="5">
        <f t="shared" si="15"/>
        <v>8898</v>
      </c>
      <c r="D142" s="15">
        <f t="shared" si="16"/>
        <v>8832</v>
      </c>
      <c r="E142" s="15">
        <f t="shared" si="17"/>
        <v>66</v>
      </c>
      <c r="F142" s="15" t="str">
        <f t="shared" si="18"/>
        <v>45</v>
      </c>
      <c r="G142" s="15" t="str">
        <f t="shared" si="19"/>
        <v>42</v>
      </c>
      <c r="H142" s="5" t="str">
        <f t="shared" si="20"/>
        <v>F0 43 73 01 51 05 00 03 04 00 00 45 42 F7</v>
      </c>
      <c r="I142"/>
    </row>
    <row r="143" spans="1:9" ht="16" x14ac:dyDescent="0.2">
      <c r="A143" s="2" t="s">
        <v>727</v>
      </c>
      <c r="B143" s="5" t="str">
        <f t="shared" si="14"/>
        <v>ChartR&amp;B</v>
      </c>
      <c r="C143" s="5">
        <f t="shared" si="15"/>
        <v>8401</v>
      </c>
      <c r="D143" s="15">
        <f t="shared" si="16"/>
        <v>8320</v>
      </c>
      <c r="E143" s="15">
        <f t="shared" si="17"/>
        <v>81</v>
      </c>
      <c r="F143" s="15" t="str">
        <f t="shared" si="18"/>
        <v>41</v>
      </c>
      <c r="G143" s="15" t="str">
        <f t="shared" si="19"/>
        <v>51</v>
      </c>
      <c r="H143" s="5" t="str">
        <f t="shared" si="20"/>
        <v>F0 43 73 01 51 05 00 03 04 00 00 41 51 F7</v>
      </c>
      <c r="I143"/>
    </row>
    <row r="144" spans="1:9" ht="16" x14ac:dyDescent="0.2">
      <c r="A144" s="2" t="s">
        <v>728</v>
      </c>
      <c r="B144" s="5" t="str">
        <f t="shared" si="14"/>
        <v>ChartRockShfl</v>
      </c>
      <c r="C144" s="5">
        <f t="shared" si="15"/>
        <v>9225</v>
      </c>
      <c r="D144" s="15">
        <f t="shared" si="16"/>
        <v>9216</v>
      </c>
      <c r="E144" s="15">
        <f t="shared" si="17"/>
        <v>9</v>
      </c>
      <c r="F144" s="15" t="str">
        <f t="shared" si="18"/>
        <v>48</v>
      </c>
      <c r="G144" s="15" t="str">
        <f t="shared" si="19"/>
        <v>09</v>
      </c>
      <c r="H144" s="5" t="str">
        <f t="shared" si="20"/>
        <v>F0 43 73 01 51 05 00 03 04 00 00 48 09 F7</v>
      </c>
      <c r="I144"/>
    </row>
    <row r="145" spans="1:9" ht="16" x14ac:dyDescent="0.2">
      <c r="A145" s="2" t="s">
        <v>729</v>
      </c>
      <c r="B145" s="5" t="str">
        <f t="shared" si="14"/>
        <v>Chillout1</v>
      </c>
      <c r="C145" s="5">
        <f t="shared" si="15"/>
        <v>8199</v>
      </c>
      <c r="D145" s="15">
        <f t="shared" si="16"/>
        <v>8192</v>
      </c>
      <c r="E145" s="15">
        <f t="shared" si="17"/>
        <v>7</v>
      </c>
      <c r="F145" s="15" t="str">
        <f t="shared" si="18"/>
        <v>40</v>
      </c>
      <c r="G145" s="15" t="str">
        <f t="shared" si="19"/>
        <v>07</v>
      </c>
      <c r="H145" s="5" t="str">
        <f t="shared" si="20"/>
        <v>F0 43 73 01 51 05 00 03 04 00 00 40 07 F7</v>
      </c>
      <c r="I145"/>
    </row>
    <row r="146" spans="1:9" ht="16" x14ac:dyDescent="0.2">
      <c r="A146" s="2" t="s">
        <v>730</v>
      </c>
      <c r="B146" s="5" t="str">
        <f t="shared" si="14"/>
        <v>Chillout2</v>
      </c>
      <c r="C146" s="5">
        <f t="shared" si="15"/>
        <v>8200</v>
      </c>
      <c r="D146" s="15">
        <f t="shared" si="16"/>
        <v>8192</v>
      </c>
      <c r="E146" s="15">
        <f t="shared" si="17"/>
        <v>8</v>
      </c>
      <c r="F146" s="15" t="str">
        <f t="shared" si="18"/>
        <v>40</v>
      </c>
      <c r="G146" s="15" t="str">
        <f t="shared" si="19"/>
        <v>08</v>
      </c>
      <c r="H146" s="5" t="str">
        <f t="shared" si="20"/>
        <v>F0 43 73 01 51 05 00 03 04 00 00 40 08 F7</v>
      </c>
      <c r="I146"/>
    </row>
    <row r="147" spans="1:9" ht="16" x14ac:dyDescent="0.2">
      <c r="A147" s="2" t="s">
        <v>731</v>
      </c>
      <c r="B147" s="5" t="str">
        <f t="shared" si="14"/>
        <v>ChilloutCafe</v>
      </c>
      <c r="C147" s="5">
        <f t="shared" si="15"/>
        <v>8242</v>
      </c>
      <c r="D147" s="15">
        <f t="shared" si="16"/>
        <v>8192</v>
      </c>
      <c r="E147" s="15">
        <f t="shared" si="17"/>
        <v>50</v>
      </c>
      <c r="F147" s="15" t="str">
        <f t="shared" si="18"/>
        <v>40</v>
      </c>
      <c r="G147" s="15" t="str">
        <f t="shared" si="19"/>
        <v>32</v>
      </c>
      <c r="H147" s="5" t="str">
        <f t="shared" si="20"/>
        <v>F0 43 73 01 51 05 00 03 04 00 00 40 32 F7</v>
      </c>
      <c r="I147"/>
    </row>
    <row r="148" spans="1:9" ht="16" x14ac:dyDescent="0.2">
      <c r="A148" s="2" t="s">
        <v>732</v>
      </c>
      <c r="B148" s="5" t="str">
        <f t="shared" si="14"/>
        <v>ChillPerformer</v>
      </c>
      <c r="C148" s="5">
        <f t="shared" si="15"/>
        <v>3113</v>
      </c>
      <c r="D148" s="15">
        <f t="shared" si="16"/>
        <v>3072</v>
      </c>
      <c r="E148" s="15">
        <f t="shared" si="17"/>
        <v>41</v>
      </c>
      <c r="F148" s="15" t="str">
        <f t="shared" si="18"/>
        <v>18</v>
      </c>
      <c r="G148" s="15" t="str">
        <f t="shared" si="19"/>
        <v>29</v>
      </c>
      <c r="H148" s="5" t="str">
        <f t="shared" si="20"/>
        <v>F0 43 73 01 51 05 00 03 04 00 00 18 29 F7</v>
      </c>
      <c r="I148"/>
    </row>
    <row r="149" spans="1:9" ht="16" x14ac:dyDescent="0.2">
      <c r="A149" s="2" t="s">
        <v>733</v>
      </c>
      <c r="B149" s="5" t="str">
        <f t="shared" si="14"/>
        <v>ChoirSoundtrack</v>
      </c>
      <c r="C149" s="5">
        <f t="shared" si="15"/>
        <v>2043</v>
      </c>
      <c r="D149" s="15">
        <f t="shared" si="16"/>
        <v>1920</v>
      </c>
      <c r="E149" s="15">
        <f t="shared" si="17"/>
        <v>123</v>
      </c>
      <c r="F149" s="15" t="str">
        <f t="shared" si="18"/>
        <v>0F</v>
      </c>
      <c r="G149" s="15" t="str">
        <f t="shared" si="19"/>
        <v>7B</v>
      </c>
      <c r="H149" s="5" t="str">
        <f t="shared" si="20"/>
        <v>F0 43 73 01 51 05 00 03 04 00 00 0F 7B F7</v>
      </c>
      <c r="I149"/>
    </row>
    <row r="150" spans="1:9" ht="16" x14ac:dyDescent="0.2">
      <c r="A150" s="2" t="s">
        <v>734</v>
      </c>
      <c r="B150" s="5" t="str">
        <f t="shared" si="14"/>
        <v>ChoralSymphony</v>
      </c>
      <c r="C150" s="5">
        <f t="shared" si="15"/>
        <v>6127</v>
      </c>
      <c r="D150" s="15">
        <f t="shared" si="16"/>
        <v>6016</v>
      </c>
      <c r="E150" s="15">
        <f t="shared" si="17"/>
        <v>111</v>
      </c>
      <c r="F150" s="15" t="str">
        <f t="shared" si="18"/>
        <v>2F</v>
      </c>
      <c r="G150" s="15" t="str">
        <f t="shared" si="19"/>
        <v>6F</v>
      </c>
      <c r="H150" s="5" t="str">
        <f t="shared" si="20"/>
        <v>F0 43 73 01 51 05 00 03 04 00 00 2F 6F F7</v>
      </c>
      <c r="I150"/>
    </row>
    <row r="151" spans="1:9" ht="16" x14ac:dyDescent="0.2">
      <c r="A151" s="2" t="s">
        <v>735</v>
      </c>
      <c r="B151" s="5" t="str">
        <f t="shared" si="14"/>
        <v>ChristmasBallad</v>
      </c>
      <c r="C151" s="5">
        <f t="shared" si="15"/>
        <v>1510</v>
      </c>
      <c r="D151" s="15">
        <f t="shared" si="16"/>
        <v>1408</v>
      </c>
      <c r="E151" s="15">
        <f t="shared" si="17"/>
        <v>102</v>
      </c>
      <c r="F151" s="15" t="str">
        <f t="shared" si="18"/>
        <v>0B</v>
      </c>
      <c r="G151" s="15" t="str">
        <f t="shared" si="19"/>
        <v>66</v>
      </c>
      <c r="H151" s="5" t="str">
        <f t="shared" si="20"/>
        <v>F0 43 73 01 51 05 00 03 04 00 00 0B 66 F7</v>
      </c>
      <c r="I151"/>
    </row>
    <row r="152" spans="1:9" ht="16" x14ac:dyDescent="0.2">
      <c r="A152" s="2" t="s">
        <v>736</v>
      </c>
      <c r="B152" s="5" t="str">
        <f t="shared" si="14"/>
        <v>ChristmasShuffle</v>
      </c>
      <c r="C152" s="5">
        <f t="shared" si="15"/>
        <v>1511</v>
      </c>
      <c r="D152" s="15">
        <f t="shared" si="16"/>
        <v>1408</v>
      </c>
      <c r="E152" s="15">
        <f t="shared" si="17"/>
        <v>103</v>
      </c>
      <c r="F152" s="15" t="str">
        <f t="shared" si="18"/>
        <v>0B</v>
      </c>
      <c r="G152" s="15" t="str">
        <f t="shared" si="19"/>
        <v>67</v>
      </c>
      <c r="H152" s="5" t="str">
        <f t="shared" si="20"/>
        <v>F0 43 73 01 51 05 00 03 04 00 00 0B 67 F7</v>
      </c>
      <c r="I152"/>
    </row>
    <row r="153" spans="1:9" ht="16" x14ac:dyDescent="0.2">
      <c r="A153" s="2" t="s">
        <v>737</v>
      </c>
      <c r="B153" s="5" t="str">
        <f t="shared" si="14"/>
        <v>ChristmasSwing1</v>
      </c>
      <c r="C153" s="5">
        <f t="shared" si="15"/>
        <v>1504</v>
      </c>
      <c r="D153" s="15">
        <f t="shared" si="16"/>
        <v>1408</v>
      </c>
      <c r="E153" s="15">
        <f t="shared" si="17"/>
        <v>96</v>
      </c>
      <c r="F153" s="15" t="str">
        <f t="shared" si="18"/>
        <v>0B</v>
      </c>
      <c r="G153" s="15" t="str">
        <f t="shared" si="19"/>
        <v>60</v>
      </c>
      <c r="H153" s="5" t="str">
        <f t="shared" si="20"/>
        <v>F0 43 73 01 51 05 00 03 04 00 00 0B 60 F7</v>
      </c>
      <c r="I153"/>
    </row>
    <row r="154" spans="1:9" ht="16" x14ac:dyDescent="0.2">
      <c r="A154" s="2" t="s">
        <v>738</v>
      </c>
      <c r="B154" s="5" t="str">
        <f t="shared" si="14"/>
        <v>ChristmasSwing2</v>
      </c>
      <c r="C154" s="5">
        <f t="shared" si="15"/>
        <v>1505</v>
      </c>
      <c r="D154" s="15">
        <f t="shared" si="16"/>
        <v>1408</v>
      </c>
      <c r="E154" s="15">
        <f t="shared" si="17"/>
        <v>97</v>
      </c>
      <c r="F154" s="15" t="str">
        <f t="shared" si="18"/>
        <v>0B</v>
      </c>
      <c r="G154" s="15" t="str">
        <f t="shared" si="19"/>
        <v>61</v>
      </c>
      <c r="H154" s="5" t="str">
        <f t="shared" si="20"/>
        <v>F0 43 73 01 51 05 00 03 04 00 00 0B 61 F7</v>
      </c>
      <c r="I154"/>
    </row>
    <row r="155" spans="1:9" ht="16" x14ac:dyDescent="0.2">
      <c r="A155" s="2" t="s">
        <v>739</v>
      </c>
      <c r="B155" s="5" t="str">
        <f t="shared" si="14"/>
        <v>ChristmasWaltz</v>
      </c>
      <c r="C155" s="5">
        <f t="shared" si="15"/>
        <v>2018</v>
      </c>
      <c r="D155" s="15">
        <f t="shared" si="16"/>
        <v>1920</v>
      </c>
      <c r="E155" s="15">
        <f t="shared" si="17"/>
        <v>98</v>
      </c>
      <c r="F155" s="15" t="str">
        <f t="shared" si="18"/>
        <v>0F</v>
      </c>
      <c r="G155" s="15" t="str">
        <f t="shared" si="19"/>
        <v>62</v>
      </c>
      <c r="H155" s="5" t="str">
        <f t="shared" si="20"/>
        <v>F0 43 73 01 51 05 00 03 04 00 00 0F 62 F7</v>
      </c>
      <c r="I155"/>
    </row>
    <row r="156" spans="1:9" ht="16" x14ac:dyDescent="0.2">
      <c r="A156" s="2" t="s">
        <v>740</v>
      </c>
      <c r="B156" s="5" t="str">
        <f t="shared" si="14"/>
        <v>Classic16Beat</v>
      </c>
      <c r="C156" s="5">
        <f t="shared" si="15"/>
        <v>8237</v>
      </c>
      <c r="D156" s="15">
        <f t="shared" si="16"/>
        <v>8192</v>
      </c>
      <c r="E156" s="15">
        <f t="shared" si="17"/>
        <v>45</v>
      </c>
      <c r="F156" s="15" t="str">
        <f t="shared" si="18"/>
        <v>40</v>
      </c>
      <c r="G156" s="15" t="str">
        <f t="shared" si="19"/>
        <v>2D</v>
      </c>
      <c r="H156" s="5" t="str">
        <f t="shared" si="20"/>
        <v>F0 43 73 01 51 05 00 03 04 00 00 40 2D F7</v>
      </c>
      <c r="I156"/>
    </row>
    <row r="157" spans="1:9" ht="16" x14ac:dyDescent="0.2">
      <c r="A157" s="2" t="s">
        <v>741</v>
      </c>
      <c r="B157" s="5" t="str">
        <f t="shared" si="14"/>
        <v>Classic8Beat</v>
      </c>
      <c r="C157" s="5">
        <f t="shared" si="15"/>
        <v>5921</v>
      </c>
      <c r="D157" s="15">
        <f t="shared" si="16"/>
        <v>5888</v>
      </c>
      <c r="E157" s="15">
        <f t="shared" si="17"/>
        <v>33</v>
      </c>
      <c r="F157" s="15" t="str">
        <f t="shared" si="18"/>
        <v>2E</v>
      </c>
      <c r="G157" s="15" t="str">
        <f t="shared" si="19"/>
        <v>21</v>
      </c>
      <c r="H157" s="5" t="str">
        <f t="shared" si="20"/>
        <v>F0 43 73 01 51 05 00 03 04 00 00 2E 21 F7</v>
      </c>
      <c r="I157"/>
    </row>
    <row r="158" spans="1:9" ht="16" x14ac:dyDescent="0.2">
      <c r="A158" s="2" t="s">
        <v>742</v>
      </c>
      <c r="B158" s="5" t="str">
        <f t="shared" si="14"/>
        <v>ClassicalMenuet</v>
      </c>
      <c r="C158" s="5">
        <f t="shared" si="15"/>
        <v>2039</v>
      </c>
      <c r="D158" s="15">
        <f t="shared" si="16"/>
        <v>1920</v>
      </c>
      <c r="E158" s="15">
        <f t="shared" si="17"/>
        <v>119</v>
      </c>
      <c r="F158" s="15" t="str">
        <f t="shared" si="18"/>
        <v>0F</v>
      </c>
      <c r="G158" s="15" t="str">
        <f t="shared" si="19"/>
        <v>77</v>
      </c>
      <c r="H158" s="5" t="str">
        <f t="shared" si="20"/>
        <v>F0 43 73 01 51 05 00 03 04 00 00 0F 77 F7</v>
      </c>
      <c r="I158"/>
    </row>
    <row r="159" spans="1:9" ht="16" x14ac:dyDescent="0.2">
      <c r="A159" s="2" t="s">
        <v>743</v>
      </c>
      <c r="B159" s="5" t="str">
        <f t="shared" si="14"/>
        <v>ClassicalSerenad</v>
      </c>
      <c r="C159" s="5">
        <f t="shared" si="15"/>
        <v>6124</v>
      </c>
      <c r="D159" s="15">
        <f t="shared" si="16"/>
        <v>6016</v>
      </c>
      <c r="E159" s="15">
        <f t="shared" si="17"/>
        <v>108</v>
      </c>
      <c r="F159" s="15" t="str">
        <f t="shared" si="18"/>
        <v>2F</v>
      </c>
      <c r="G159" s="15" t="str">
        <f t="shared" si="19"/>
        <v>6C</v>
      </c>
      <c r="H159" s="5" t="str">
        <f t="shared" si="20"/>
        <v>F0 43 73 01 51 05 00 03 04 00 00 2F 6C F7</v>
      </c>
      <c r="I159"/>
    </row>
    <row r="160" spans="1:9" ht="16" x14ac:dyDescent="0.2">
      <c r="A160" s="2" t="s">
        <v>744</v>
      </c>
      <c r="B160" s="5" t="str">
        <f t="shared" si="14"/>
        <v>ClassicBigBand</v>
      </c>
      <c r="C160" s="5">
        <f t="shared" si="15"/>
        <v>3908</v>
      </c>
      <c r="D160" s="15">
        <f t="shared" si="16"/>
        <v>3840</v>
      </c>
      <c r="E160" s="15">
        <f t="shared" si="17"/>
        <v>68</v>
      </c>
      <c r="F160" s="15" t="str">
        <f t="shared" si="18"/>
        <v>1E</v>
      </c>
      <c r="G160" s="15" t="str">
        <f t="shared" si="19"/>
        <v>44</v>
      </c>
      <c r="H160" s="5" t="str">
        <f t="shared" si="20"/>
        <v>F0 43 73 01 51 05 00 03 04 00 00 1E 44 F7</v>
      </c>
      <c r="I160"/>
    </row>
    <row r="161" spans="1:9" ht="16" x14ac:dyDescent="0.2">
      <c r="A161" s="2" t="s">
        <v>745</v>
      </c>
      <c r="B161" s="5" t="str">
        <f t="shared" si="14"/>
        <v>ClassicHipHop</v>
      </c>
      <c r="C161" s="5">
        <f t="shared" si="15"/>
        <v>5856</v>
      </c>
      <c r="D161" s="15">
        <f t="shared" si="16"/>
        <v>5760</v>
      </c>
      <c r="E161" s="15">
        <f t="shared" si="17"/>
        <v>96</v>
      </c>
      <c r="F161" s="15" t="str">
        <f t="shared" si="18"/>
        <v>2D</v>
      </c>
      <c r="G161" s="15" t="str">
        <f t="shared" si="19"/>
        <v>60</v>
      </c>
      <c r="H161" s="5" t="str">
        <f t="shared" si="20"/>
        <v>F0 43 73 01 51 05 00 03 04 00 00 2D 60 F7</v>
      </c>
      <c r="I161"/>
    </row>
    <row r="162" spans="1:9" ht="16" x14ac:dyDescent="0.2">
      <c r="A162" s="2" t="s">
        <v>746</v>
      </c>
      <c r="B162" s="5" t="str">
        <f t="shared" si="14"/>
        <v>ClassicPianoBld</v>
      </c>
      <c r="C162" s="5">
        <f t="shared" si="15"/>
        <v>3105</v>
      </c>
      <c r="D162" s="15">
        <f t="shared" si="16"/>
        <v>3072</v>
      </c>
      <c r="E162" s="15">
        <f t="shared" si="17"/>
        <v>33</v>
      </c>
      <c r="F162" s="15" t="str">
        <f t="shared" si="18"/>
        <v>18</v>
      </c>
      <c r="G162" s="15" t="str">
        <f t="shared" si="19"/>
        <v>21</v>
      </c>
      <c r="H162" s="5" t="str">
        <f t="shared" si="20"/>
        <v>F0 43 73 01 51 05 00 03 04 00 00 18 21 F7</v>
      </c>
      <c r="I162"/>
    </row>
    <row r="163" spans="1:9" ht="16" x14ac:dyDescent="0.2">
      <c r="A163" s="2" t="s">
        <v>747</v>
      </c>
      <c r="B163" s="5" t="str">
        <f t="shared" si="14"/>
        <v>Clubdance1</v>
      </c>
      <c r="C163" s="5">
        <f t="shared" si="15"/>
        <v>8406</v>
      </c>
      <c r="D163" s="15">
        <f t="shared" si="16"/>
        <v>8320</v>
      </c>
      <c r="E163" s="15">
        <f t="shared" si="17"/>
        <v>86</v>
      </c>
      <c r="F163" s="15" t="str">
        <f t="shared" si="18"/>
        <v>41</v>
      </c>
      <c r="G163" s="15" t="str">
        <f t="shared" si="19"/>
        <v>56</v>
      </c>
      <c r="H163" s="5" t="str">
        <f t="shared" si="20"/>
        <v>F0 43 73 01 51 05 00 03 04 00 00 41 56 F7</v>
      </c>
      <c r="I163"/>
    </row>
    <row r="164" spans="1:9" ht="16" x14ac:dyDescent="0.2">
      <c r="A164" s="2" t="s">
        <v>748</v>
      </c>
      <c r="B164" s="5" t="str">
        <f t="shared" si="14"/>
        <v>Clubdance2</v>
      </c>
      <c r="C164" s="5">
        <f t="shared" si="15"/>
        <v>5824</v>
      </c>
      <c r="D164" s="15">
        <f t="shared" si="16"/>
        <v>5760</v>
      </c>
      <c r="E164" s="15">
        <f t="shared" si="17"/>
        <v>64</v>
      </c>
      <c r="F164" s="15" t="str">
        <f t="shared" si="18"/>
        <v>2D</v>
      </c>
      <c r="G164" s="15" t="str">
        <f t="shared" si="19"/>
        <v>40</v>
      </c>
      <c r="H164" s="5" t="str">
        <f t="shared" si="20"/>
        <v>F0 43 73 01 51 05 00 03 04 00 00 2D 40 F7</v>
      </c>
      <c r="I164"/>
    </row>
    <row r="165" spans="1:9" ht="16" x14ac:dyDescent="0.2">
      <c r="A165" s="2" t="s">
        <v>749</v>
      </c>
      <c r="B165" s="5" t="str">
        <f t="shared" si="14"/>
        <v>ClubHouse</v>
      </c>
      <c r="C165" s="5">
        <f t="shared" si="15"/>
        <v>9410</v>
      </c>
      <c r="D165" s="15">
        <f t="shared" si="16"/>
        <v>9344</v>
      </c>
      <c r="E165" s="15">
        <f t="shared" si="17"/>
        <v>66</v>
      </c>
      <c r="F165" s="15" t="str">
        <f t="shared" si="18"/>
        <v>49</v>
      </c>
      <c r="G165" s="15" t="str">
        <f t="shared" si="19"/>
        <v>42</v>
      </c>
      <c r="H165" s="5" t="str">
        <f t="shared" si="20"/>
        <v>F0 43 73 01 51 05 00 03 04 00 00 49 42 F7</v>
      </c>
      <c r="I165"/>
    </row>
    <row r="166" spans="1:9" ht="16" x14ac:dyDescent="0.2">
      <c r="A166" s="2" t="s">
        <v>750</v>
      </c>
      <c r="B166" s="5" t="str">
        <f t="shared" si="14"/>
        <v>CntrySing-a-long</v>
      </c>
      <c r="C166" s="5">
        <f t="shared" si="15"/>
        <v>1283</v>
      </c>
      <c r="D166" s="15">
        <f t="shared" si="16"/>
        <v>1280</v>
      </c>
      <c r="E166" s="15">
        <f t="shared" si="17"/>
        <v>3</v>
      </c>
      <c r="F166" s="15" t="str">
        <f t="shared" si="18"/>
        <v>0A</v>
      </c>
      <c r="G166" s="15" t="str">
        <f t="shared" si="19"/>
        <v>03</v>
      </c>
      <c r="H166" s="5" t="str">
        <f t="shared" si="20"/>
        <v>F0 43 73 01 51 05 00 03 04 00 00 0A 03 F7</v>
      </c>
      <c r="I166"/>
    </row>
    <row r="167" spans="1:9" ht="16" x14ac:dyDescent="0.2">
      <c r="A167" s="2" t="s">
        <v>751</v>
      </c>
      <c r="B167" s="5" t="str">
        <f t="shared" si="14"/>
        <v>ContempPop</v>
      </c>
      <c r="C167" s="5">
        <f t="shared" si="15"/>
        <v>8210</v>
      </c>
      <c r="D167" s="15">
        <f t="shared" si="16"/>
        <v>8192</v>
      </c>
      <c r="E167" s="15">
        <f t="shared" si="17"/>
        <v>18</v>
      </c>
      <c r="F167" s="15" t="str">
        <f t="shared" si="18"/>
        <v>40</v>
      </c>
      <c r="G167" s="15" t="str">
        <f t="shared" si="19"/>
        <v>12</v>
      </c>
      <c r="H167" s="5" t="str">
        <f t="shared" si="20"/>
        <v>F0 43 73 01 51 05 00 03 04 00 00 40 12 F7</v>
      </c>
      <c r="I167"/>
    </row>
    <row r="168" spans="1:9" ht="16" x14ac:dyDescent="0.2">
      <c r="A168" s="2" t="s">
        <v>752</v>
      </c>
      <c r="B168" s="5" t="str">
        <f t="shared" si="14"/>
        <v>ContempPopBld</v>
      </c>
      <c r="C168" s="5">
        <f t="shared" si="15"/>
        <v>8227</v>
      </c>
      <c r="D168" s="15">
        <f t="shared" si="16"/>
        <v>8192</v>
      </c>
      <c r="E168" s="15">
        <f t="shared" si="17"/>
        <v>35</v>
      </c>
      <c r="F168" s="15" t="str">
        <f t="shared" si="18"/>
        <v>40</v>
      </c>
      <c r="G168" s="15" t="str">
        <f t="shared" si="19"/>
        <v>23</v>
      </c>
      <c r="H168" s="5" t="str">
        <f t="shared" si="20"/>
        <v>F0 43 73 01 51 05 00 03 04 00 00 40 23 F7</v>
      </c>
      <c r="I168"/>
    </row>
    <row r="169" spans="1:9" ht="16" x14ac:dyDescent="0.2">
      <c r="A169" s="2" t="s">
        <v>753</v>
      </c>
      <c r="B169" s="5" t="str">
        <f t="shared" si="14"/>
        <v>ContempRock</v>
      </c>
      <c r="C169" s="5">
        <f t="shared" si="15"/>
        <v>5710</v>
      </c>
      <c r="D169" s="15">
        <f t="shared" si="16"/>
        <v>5632</v>
      </c>
      <c r="E169" s="15">
        <f t="shared" si="17"/>
        <v>78</v>
      </c>
      <c r="F169" s="15" t="str">
        <f t="shared" si="18"/>
        <v>2C</v>
      </c>
      <c r="G169" s="15" t="str">
        <f t="shared" si="19"/>
        <v>4E</v>
      </c>
      <c r="H169" s="5" t="str">
        <f t="shared" si="20"/>
        <v>F0 43 73 01 51 05 00 03 04 00 00 2C 4E F7</v>
      </c>
      <c r="I169"/>
    </row>
    <row r="170" spans="1:9" ht="16" x14ac:dyDescent="0.2">
      <c r="A170" s="2" t="s">
        <v>754</v>
      </c>
      <c r="B170" s="5" t="str">
        <f t="shared" si="14"/>
        <v>ContempRockBld</v>
      </c>
      <c r="C170" s="5">
        <f t="shared" si="15"/>
        <v>8261</v>
      </c>
      <c r="D170" s="15">
        <f t="shared" si="16"/>
        <v>8192</v>
      </c>
      <c r="E170" s="15">
        <f t="shared" si="17"/>
        <v>69</v>
      </c>
      <c r="F170" s="15" t="str">
        <f t="shared" si="18"/>
        <v>40</v>
      </c>
      <c r="G170" s="15" t="str">
        <f t="shared" si="19"/>
        <v>45</v>
      </c>
      <c r="H170" s="5" t="str">
        <f t="shared" si="20"/>
        <v>F0 43 73 01 51 05 00 03 04 00 00 40 45 F7</v>
      </c>
      <c r="I170"/>
    </row>
    <row r="171" spans="1:9" ht="16" x14ac:dyDescent="0.2">
      <c r="A171" s="2" t="s">
        <v>755</v>
      </c>
      <c r="B171" s="5" t="str">
        <f t="shared" si="14"/>
        <v>Cool8Beat</v>
      </c>
      <c r="C171" s="5">
        <f t="shared" si="15"/>
        <v>5635</v>
      </c>
      <c r="D171" s="15">
        <f t="shared" si="16"/>
        <v>5632</v>
      </c>
      <c r="E171" s="15">
        <f t="shared" si="17"/>
        <v>3</v>
      </c>
      <c r="F171" s="15" t="str">
        <f t="shared" si="18"/>
        <v>2C</v>
      </c>
      <c r="G171" s="15" t="str">
        <f t="shared" si="19"/>
        <v>03</v>
      </c>
      <c r="H171" s="5" t="str">
        <f t="shared" si="20"/>
        <v>F0 43 73 01 51 05 00 03 04 00 00 2C 03 F7</v>
      </c>
      <c r="I171"/>
    </row>
    <row r="172" spans="1:9" ht="16" x14ac:dyDescent="0.2">
      <c r="A172" s="2" t="s">
        <v>756</v>
      </c>
      <c r="B172" s="5" t="str">
        <f t="shared" si="14"/>
        <v>CoolJazzBallad</v>
      </c>
      <c r="C172" s="5">
        <f t="shared" si="15"/>
        <v>1325</v>
      </c>
      <c r="D172" s="15">
        <f t="shared" si="16"/>
        <v>1280</v>
      </c>
      <c r="E172" s="15">
        <f t="shared" si="17"/>
        <v>45</v>
      </c>
      <c r="F172" s="15" t="str">
        <f t="shared" si="18"/>
        <v>0A</v>
      </c>
      <c r="G172" s="15" t="str">
        <f t="shared" si="19"/>
        <v>2D</v>
      </c>
      <c r="H172" s="5" t="str">
        <f t="shared" si="20"/>
        <v>F0 43 73 01 51 05 00 03 04 00 00 0A 2D F7</v>
      </c>
      <c r="I172"/>
    </row>
    <row r="173" spans="1:9" ht="16" x14ac:dyDescent="0.2">
      <c r="A173" s="2" t="s">
        <v>757</v>
      </c>
      <c r="B173" s="5" t="str">
        <f t="shared" si="14"/>
        <v>CoolPianoJazz</v>
      </c>
      <c r="C173" s="5">
        <f t="shared" si="15"/>
        <v>3892</v>
      </c>
      <c r="D173" s="15">
        <f t="shared" si="16"/>
        <v>3840</v>
      </c>
      <c r="E173" s="15">
        <f t="shared" si="17"/>
        <v>52</v>
      </c>
      <c r="F173" s="15" t="str">
        <f t="shared" si="18"/>
        <v>1E</v>
      </c>
      <c r="G173" s="15" t="str">
        <f t="shared" si="19"/>
        <v>34</v>
      </c>
      <c r="H173" s="5" t="str">
        <f t="shared" si="20"/>
        <v>F0 43 73 01 51 05 00 03 04 00 00 1E 34 F7</v>
      </c>
      <c r="I173"/>
    </row>
    <row r="174" spans="1:9" ht="16" x14ac:dyDescent="0.2">
      <c r="A174" s="2" t="s">
        <v>758</v>
      </c>
      <c r="B174" s="5" t="str">
        <f t="shared" si="14"/>
        <v>CoolR&amp;B</v>
      </c>
      <c r="C174" s="5">
        <f t="shared" si="15"/>
        <v>8214</v>
      </c>
      <c r="D174" s="15">
        <f t="shared" si="16"/>
        <v>8192</v>
      </c>
      <c r="E174" s="15">
        <f t="shared" si="17"/>
        <v>22</v>
      </c>
      <c r="F174" s="15" t="str">
        <f t="shared" si="18"/>
        <v>40</v>
      </c>
      <c r="G174" s="15" t="str">
        <f t="shared" si="19"/>
        <v>16</v>
      </c>
      <c r="H174" s="5" t="str">
        <f t="shared" si="20"/>
        <v>F0 43 73 01 51 05 00 03 04 00 00 40 16 F7</v>
      </c>
      <c r="I174"/>
    </row>
    <row r="175" spans="1:9" ht="16" x14ac:dyDescent="0.2">
      <c r="A175" s="2" t="s">
        <v>759</v>
      </c>
      <c r="B175" s="5" t="str">
        <f t="shared" si="14"/>
        <v>CoudyBay</v>
      </c>
      <c r="C175" s="5">
        <f t="shared" si="15"/>
        <v>3114</v>
      </c>
      <c r="D175" s="15">
        <f t="shared" si="16"/>
        <v>3072</v>
      </c>
      <c r="E175" s="15">
        <f t="shared" si="17"/>
        <v>42</v>
      </c>
      <c r="F175" s="15" t="str">
        <f t="shared" si="18"/>
        <v>18</v>
      </c>
      <c r="G175" s="15" t="str">
        <f t="shared" si="19"/>
        <v>2A</v>
      </c>
      <c r="H175" s="5" t="str">
        <f t="shared" si="20"/>
        <v>F0 43 73 01 51 05 00 03 04 00 00 18 2A F7</v>
      </c>
      <c r="I175"/>
    </row>
    <row r="176" spans="1:9" ht="16" x14ac:dyDescent="0.2">
      <c r="A176" s="2" t="s">
        <v>760</v>
      </c>
      <c r="B176" s="5" t="str">
        <f t="shared" si="14"/>
        <v>Country2-4</v>
      </c>
      <c r="C176" s="5">
        <f t="shared" si="15"/>
        <v>256</v>
      </c>
      <c r="D176" s="15">
        <f t="shared" si="16"/>
        <v>256</v>
      </c>
      <c r="E176" s="15">
        <f t="shared" si="17"/>
        <v>0</v>
      </c>
      <c r="F176" s="15" t="str">
        <f t="shared" si="18"/>
        <v>02</v>
      </c>
      <c r="G176" s="15" t="str">
        <f t="shared" si="19"/>
        <v>00</v>
      </c>
      <c r="H176" s="5" t="str">
        <f t="shared" si="20"/>
        <v>F0 43 73 01 51 05 00 03 04 00 00 02 00 F7</v>
      </c>
      <c r="I176"/>
    </row>
    <row r="177" spans="1:9" ht="16" x14ac:dyDescent="0.2">
      <c r="A177" s="2" t="s">
        <v>761</v>
      </c>
      <c r="B177" s="5" t="str">
        <f t="shared" si="14"/>
        <v>Country8Beat1</v>
      </c>
      <c r="C177" s="5">
        <f t="shared" si="15"/>
        <v>5888</v>
      </c>
      <c r="D177" s="15">
        <f t="shared" si="16"/>
        <v>5888</v>
      </c>
      <c r="E177" s="15">
        <f t="shared" si="17"/>
        <v>0</v>
      </c>
      <c r="F177" s="15" t="str">
        <f t="shared" si="18"/>
        <v>2E</v>
      </c>
      <c r="G177" s="15" t="str">
        <f t="shared" si="19"/>
        <v>00</v>
      </c>
      <c r="H177" s="5" t="str">
        <f t="shared" si="20"/>
        <v>F0 43 73 01 51 05 00 03 04 00 00 2E 00 F7</v>
      </c>
      <c r="I177"/>
    </row>
    <row r="178" spans="1:9" ht="16" x14ac:dyDescent="0.2">
      <c r="A178" s="2" t="s">
        <v>762</v>
      </c>
      <c r="B178" s="5" t="str">
        <f t="shared" si="14"/>
        <v>CountryBallad</v>
      </c>
      <c r="C178" s="5">
        <f t="shared" si="15"/>
        <v>5893</v>
      </c>
      <c r="D178" s="15">
        <f t="shared" si="16"/>
        <v>5888</v>
      </c>
      <c r="E178" s="15">
        <f t="shared" si="17"/>
        <v>5</v>
      </c>
      <c r="F178" s="15" t="str">
        <f t="shared" si="18"/>
        <v>2E</v>
      </c>
      <c r="G178" s="15" t="str">
        <f t="shared" si="19"/>
        <v>05</v>
      </c>
      <c r="H178" s="5" t="str">
        <f t="shared" si="20"/>
        <v>F0 43 73 01 51 05 00 03 04 00 00 2E 05 F7</v>
      </c>
      <c r="I178"/>
    </row>
    <row r="179" spans="1:9" ht="16" x14ac:dyDescent="0.2">
      <c r="A179" s="2" t="s">
        <v>763</v>
      </c>
      <c r="B179" s="5" t="str">
        <f t="shared" si="14"/>
        <v>CountryBlues</v>
      </c>
      <c r="C179" s="5">
        <f t="shared" si="15"/>
        <v>5905</v>
      </c>
      <c r="D179" s="15">
        <f t="shared" si="16"/>
        <v>5888</v>
      </c>
      <c r="E179" s="15">
        <f t="shared" si="17"/>
        <v>17</v>
      </c>
      <c r="F179" s="15" t="str">
        <f t="shared" si="18"/>
        <v>2E</v>
      </c>
      <c r="G179" s="15" t="str">
        <f t="shared" si="19"/>
        <v>11</v>
      </c>
      <c r="H179" s="5" t="str">
        <f t="shared" si="20"/>
        <v>F0 43 73 01 51 05 00 03 04 00 00 2E 11 F7</v>
      </c>
      <c r="I179"/>
    </row>
    <row r="180" spans="1:9" ht="16" x14ac:dyDescent="0.2">
      <c r="A180" s="2" t="s">
        <v>764</v>
      </c>
      <c r="B180" s="5" t="str">
        <f t="shared" si="14"/>
        <v>CountryBrothers</v>
      </c>
      <c r="C180" s="5">
        <f t="shared" si="15"/>
        <v>8450</v>
      </c>
      <c r="D180" s="15">
        <f t="shared" si="16"/>
        <v>8448</v>
      </c>
      <c r="E180" s="15">
        <f t="shared" si="17"/>
        <v>2</v>
      </c>
      <c r="F180" s="15" t="str">
        <f t="shared" si="18"/>
        <v>42</v>
      </c>
      <c r="G180" s="15" t="str">
        <f t="shared" si="19"/>
        <v>02</v>
      </c>
      <c r="H180" s="5" t="str">
        <f t="shared" si="20"/>
        <v>F0 43 73 01 51 05 00 03 04 00 00 42 02 F7</v>
      </c>
      <c r="I180"/>
    </row>
    <row r="181" spans="1:9" ht="16" x14ac:dyDescent="0.2">
      <c r="A181" s="2" t="s">
        <v>765</v>
      </c>
      <c r="B181" s="5" t="str">
        <f t="shared" si="14"/>
        <v>CountryHits</v>
      </c>
      <c r="C181" s="5">
        <f t="shared" si="15"/>
        <v>5892</v>
      </c>
      <c r="D181" s="15">
        <f t="shared" si="16"/>
        <v>5888</v>
      </c>
      <c r="E181" s="15">
        <f t="shared" si="17"/>
        <v>4</v>
      </c>
      <c r="F181" s="15" t="str">
        <f t="shared" si="18"/>
        <v>2E</v>
      </c>
      <c r="G181" s="15" t="str">
        <f t="shared" si="19"/>
        <v>04</v>
      </c>
      <c r="H181" s="5" t="str">
        <f t="shared" si="20"/>
        <v>F0 43 73 01 51 05 00 03 04 00 00 2E 04 F7</v>
      </c>
      <c r="I181"/>
    </row>
    <row r="182" spans="1:9" ht="16" x14ac:dyDescent="0.2">
      <c r="A182" s="2" t="s">
        <v>766</v>
      </c>
      <c r="B182" s="5" t="str">
        <f t="shared" si="14"/>
        <v>CountryPop1</v>
      </c>
      <c r="C182" s="5">
        <f t="shared" si="15"/>
        <v>5891</v>
      </c>
      <c r="D182" s="15">
        <f t="shared" si="16"/>
        <v>5888</v>
      </c>
      <c r="E182" s="15">
        <f t="shared" si="17"/>
        <v>3</v>
      </c>
      <c r="F182" s="15" t="str">
        <f t="shared" si="18"/>
        <v>2E</v>
      </c>
      <c r="G182" s="15" t="str">
        <f t="shared" si="19"/>
        <v>03</v>
      </c>
      <c r="H182" s="5" t="str">
        <f t="shared" si="20"/>
        <v>F0 43 73 01 51 05 00 03 04 00 00 2E 03 F7</v>
      </c>
      <c r="I182"/>
    </row>
    <row r="183" spans="1:9" ht="16" x14ac:dyDescent="0.2">
      <c r="A183" s="2" t="s">
        <v>767</v>
      </c>
      <c r="B183" s="5" t="str">
        <f t="shared" si="14"/>
        <v>CountryRock</v>
      </c>
      <c r="C183" s="5">
        <f t="shared" si="15"/>
        <v>5889</v>
      </c>
      <c r="D183" s="15">
        <f t="shared" si="16"/>
        <v>5888</v>
      </c>
      <c r="E183" s="15">
        <f t="shared" si="17"/>
        <v>1</v>
      </c>
      <c r="F183" s="15" t="str">
        <f t="shared" si="18"/>
        <v>2E</v>
      </c>
      <c r="G183" s="15" t="str">
        <f t="shared" si="19"/>
        <v>01</v>
      </c>
      <c r="H183" s="5" t="str">
        <f t="shared" si="20"/>
        <v>F0 43 73 01 51 05 00 03 04 00 00 2E 01 F7</v>
      </c>
      <c r="I183"/>
    </row>
    <row r="184" spans="1:9" ht="16" x14ac:dyDescent="0.2">
      <c r="A184" s="2" t="s">
        <v>768</v>
      </c>
      <c r="B184" s="5" t="str">
        <f t="shared" si="14"/>
        <v>CountryRockBld</v>
      </c>
      <c r="C184" s="5">
        <f t="shared" si="15"/>
        <v>8451</v>
      </c>
      <c r="D184" s="15">
        <f t="shared" si="16"/>
        <v>8448</v>
      </c>
      <c r="E184" s="15">
        <f t="shared" si="17"/>
        <v>3</v>
      </c>
      <c r="F184" s="15" t="str">
        <f t="shared" si="18"/>
        <v>42</v>
      </c>
      <c r="G184" s="15" t="str">
        <f t="shared" si="19"/>
        <v>03</v>
      </c>
      <c r="H184" s="5" t="str">
        <f t="shared" si="20"/>
        <v>F0 43 73 01 51 05 00 03 04 00 00 42 03 F7</v>
      </c>
      <c r="I184"/>
    </row>
    <row r="185" spans="1:9" ht="16" x14ac:dyDescent="0.2">
      <c r="A185" s="2" t="s">
        <v>769</v>
      </c>
      <c r="B185" s="5" t="str">
        <f t="shared" si="14"/>
        <v>CountryShuffle</v>
      </c>
      <c r="C185" s="5">
        <f t="shared" si="15"/>
        <v>1281</v>
      </c>
      <c r="D185" s="15">
        <f t="shared" si="16"/>
        <v>1280</v>
      </c>
      <c r="E185" s="15">
        <f t="shared" si="17"/>
        <v>1</v>
      </c>
      <c r="F185" s="15" t="str">
        <f t="shared" si="18"/>
        <v>0A</v>
      </c>
      <c r="G185" s="15" t="str">
        <f t="shared" si="19"/>
        <v>01</v>
      </c>
      <c r="H185" s="5" t="str">
        <f t="shared" si="20"/>
        <v>F0 43 73 01 51 05 00 03 04 00 00 0A 01 F7</v>
      </c>
      <c r="I185"/>
    </row>
    <row r="186" spans="1:9" ht="16" x14ac:dyDescent="0.2">
      <c r="A186" s="2" t="s">
        <v>770</v>
      </c>
      <c r="B186" s="5" t="str">
        <f t="shared" si="14"/>
        <v>CountryStraits</v>
      </c>
      <c r="C186" s="5">
        <f t="shared" si="15"/>
        <v>5907</v>
      </c>
      <c r="D186" s="15">
        <f t="shared" si="16"/>
        <v>5888</v>
      </c>
      <c r="E186" s="15">
        <f t="shared" si="17"/>
        <v>19</v>
      </c>
      <c r="F186" s="15" t="str">
        <f t="shared" si="18"/>
        <v>2E</v>
      </c>
      <c r="G186" s="15" t="str">
        <f t="shared" si="19"/>
        <v>13</v>
      </c>
      <c r="H186" s="5" t="str">
        <f t="shared" si="20"/>
        <v>F0 43 73 01 51 05 00 03 04 00 00 2E 13 F7</v>
      </c>
      <c r="I186"/>
    </row>
    <row r="187" spans="1:9" ht="16" x14ac:dyDescent="0.2">
      <c r="A187" s="2" t="s">
        <v>771</v>
      </c>
      <c r="B187" s="5" t="str">
        <f t="shared" si="14"/>
        <v>CountryStrum</v>
      </c>
      <c r="C187" s="5">
        <f t="shared" si="15"/>
        <v>5902</v>
      </c>
      <c r="D187" s="15">
        <f t="shared" si="16"/>
        <v>5888</v>
      </c>
      <c r="E187" s="15">
        <f t="shared" si="17"/>
        <v>14</v>
      </c>
      <c r="F187" s="15" t="str">
        <f t="shared" si="18"/>
        <v>2E</v>
      </c>
      <c r="G187" s="15" t="str">
        <f t="shared" si="19"/>
        <v>0E</v>
      </c>
      <c r="H187" s="5" t="str">
        <f t="shared" si="20"/>
        <v>F0 43 73 01 51 05 00 03 04 00 00 2E 0E F7</v>
      </c>
      <c r="I187"/>
    </row>
    <row r="188" spans="1:9" ht="16" x14ac:dyDescent="0.2">
      <c r="A188" s="2" t="s">
        <v>772</v>
      </c>
      <c r="B188" s="5" t="str">
        <f t="shared" si="14"/>
        <v>CountrySwing1</v>
      </c>
      <c r="C188" s="5">
        <f t="shared" si="15"/>
        <v>1280</v>
      </c>
      <c r="D188" s="15">
        <f t="shared" si="16"/>
        <v>1280</v>
      </c>
      <c r="E188" s="15">
        <f t="shared" si="17"/>
        <v>0</v>
      </c>
      <c r="F188" s="15" t="str">
        <f t="shared" si="18"/>
        <v>0A</v>
      </c>
      <c r="G188" s="15" t="str">
        <f t="shared" si="19"/>
        <v>00</v>
      </c>
      <c r="H188" s="5" t="str">
        <f t="shared" si="20"/>
        <v>F0 43 73 01 51 05 00 03 04 00 00 0A 00 F7</v>
      </c>
      <c r="I188"/>
    </row>
    <row r="189" spans="1:9" ht="16" x14ac:dyDescent="0.2">
      <c r="A189" s="2" t="s">
        <v>773</v>
      </c>
      <c r="B189" s="5" t="str">
        <f t="shared" si="14"/>
        <v>CountrySwing2</v>
      </c>
      <c r="C189" s="5">
        <f t="shared" si="15"/>
        <v>1282</v>
      </c>
      <c r="D189" s="15">
        <f t="shared" si="16"/>
        <v>1280</v>
      </c>
      <c r="E189" s="15">
        <f t="shared" si="17"/>
        <v>2</v>
      </c>
      <c r="F189" s="15" t="str">
        <f t="shared" si="18"/>
        <v>0A</v>
      </c>
      <c r="G189" s="15" t="str">
        <f t="shared" si="19"/>
        <v>02</v>
      </c>
      <c r="H189" s="5" t="str">
        <f t="shared" si="20"/>
        <v>F0 43 73 01 51 05 00 03 04 00 00 0A 02 F7</v>
      </c>
      <c r="I189"/>
    </row>
    <row r="190" spans="1:9" ht="16" x14ac:dyDescent="0.2">
      <c r="A190" s="2" t="s">
        <v>774</v>
      </c>
      <c r="B190" s="5" t="str">
        <f t="shared" si="14"/>
        <v>CountryTwoStep</v>
      </c>
      <c r="C190" s="5">
        <f t="shared" si="15"/>
        <v>3840</v>
      </c>
      <c r="D190" s="15">
        <f t="shared" si="16"/>
        <v>3840</v>
      </c>
      <c r="E190" s="15">
        <f t="shared" si="17"/>
        <v>0</v>
      </c>
      <c r="F190" s="15" t="str">
        <f t="shared" si="18"/>
        <v>1E</v>
      </c>
      <c r="G190" s="15" t="str">
        <f t="shared" si="19"/>
        <v>00</v>
      </c>
      <c r="H190" s="5" t="str">
        <f t="shared" si="20"/>
        <v>F0 43 73 01 51 05 00 03 04 00 00 1E 00 F7</v>
      </c>
      <c r="I190"/>
    </row>
    <row r="191" spans="1:9" ht="16" x14ac:dyDescent="0.2">
      <c r="A191" s="2" t="s">
        <v>775</v>
      </c>
      <c r="B191" s="5" t="str">
        <f t="shared" si="14"/>
        <v>CountryWaltz</v>
      </c>
      <c r="C191" s="5">
        <f t="shared" si="15"/>
        <v>2816</v>
      </c>
      <c r="D191" s="15">
        <f t="shared" si="16"/>
        <v>2816</v>
      </c>
      <c r="E191" s="15">
        <f t="shared" si="17"/>
        <v>0</v>
      </c>
      <c r="F191" s="15" t="str">
        <f t="shared" si="18"/>
        <v>16</v>
      </c>
      <c r="G191" s="15" t="str">
        <f t="shared" si="19"/>
        <v>00</v>
      </c>
      <c r="H191" s="5" t="str">
        <f t="shared" si="20"/>
        <v>F0 43 73 01 51 05 00 03 04 00 00 16 00 F7</v>
      </c>
      <c r="I191"/>
    </row>
    <row r="192" spans="1:9" ht="16" x14ac:dyDescent="0.2">
      <c r="A192" s="2" t="s">
        <v>776</v>
      </c>
      <c r="B192" s="5" t="str">
        <f t="shared" si="14"/>
        <v>CrocoTwist</v>
      </c>
      <c r="C192" s="5">
        <f t="shared" si="15"/>
        <v>5729</v>
      </c>
      <c r="D192" s="15">
        <f t="shared" si="16"/>
        <v>5632</v>
      </c>
      <c r="E192" s="15">
        <f t="shared" si="17"/>
        <v>97</v>
      </c>
      <c r="F192" s="15" t="str">
        <f t="shared" si="18"/>
        <v>2C</v>
      </c>
      <c r="G192" s="15" t="str">
        <f t="shared" si="19"/>
        <v>61</v>
      </c>
      <c r="H192" s="5" t="str">
        <f t="shared" si="20"/>
        <v>F0 43 73 01 51 05 00 03 04 00 00 2C 61 F7</v>
      </c>
      <c r="I192"/>
    </row>
    <row r="193" spans="1:9" ht="16" x14ac:dyDescent="0.2">
      <c r="A193" s="2" t="s">
        <v>777</v>
      </c>
      <c r="B193" s="5" t="str">
        <f t="shared" si="14"/>
        <v>CubanSon</v>
      </c>
      <c r="C193" s="5">
        <f t="shared" si="15"/>
        <v>8592</v>
      </c>
      <c r="D193" s="15">
        <f t="shared" si="16"/>
        <v>8576</v>
      </c>
      <c r="E193" s="15">
        <f t="shared" si="17"/>
        <v>16</v>
      </c>
      <c r="F193" s="15" t="str">
        <f t="shared" si="18"/>
        <v>43</v>
      </c>
      <c r="G193" s="15" t="str">
        <f t="shared" si="19"/>
        <v>10</v>
      </c>
      <c r="H193" s="5" t="str">
        <f t="shared" si="20"/>
        <v>F0 43 73 01 51 05 00 03 04 00 00 43 10 F7</v>
      </c>
      <c r="I193"/>
    </row>
    <row r="194" spans="1:9" ht="16" x14ac:dyDescent="0.2">
      <c r="A194" s="2" t="s">
        <v>778</v>
      </c>
      <c r="B194" s="5" t="str">
        <f t="shared" si="14"/>
        <v>Cumbia</v>
      </c>
      <c r="C194" s="5">
        <f t="shared" si="15"/>
        <v>8587</v>
      </c>
      <c r="D194" s="15">
        <f t="shared" si="16"/>
        <v>8576</v>
      </c>
      <c r="E194" s="15">
        <f t="shared" si="17"/>
        <v>11</v>
      </c>
      <c r="F194" s="15" t="str">
        <f t="shared" si="18"/>
        <v>43</v>
      </c>
      <c r="G194" s="15" t="str">
        <f t="shared" si="19"/>
        <v>0B</v>
      </c>
      <c r="H194" s="5" t="str">
        <f t="shared" si="20"/>
        <v>F0 43 73 01 51 05 00 03 04 00 00 43 0B F7</v>
      </c>
      <c r="I194"/>
    </row>
    <row r="195" spans="1:9" ht="16" x14ac:dyDescent="0.2">
      <c r="A195" s="2" t="s">
        <v>779</v>
      </c>
      <c r="B195" s="5" t="str">
        <f t="shared" si="14"/>
        <v>Dancefloor</v>
      </c>
      <c r="C195" s="5">
        <f t="shared" si="15"/>
        <v>8412</v>
      </c>
      <c r="D195" s="15">
        <f t="shared" si="16"/>
        <v>8320</v>
      </c>
      <c r="E195" s="15">
        <f t="shared" si="17"/>
        <v>92</v>
      </c>
      <c r="F195" s="15" t="str">
        <f t="shared" si="18"/>
        <v>41</v>
      </c>
      <c r="G195" s="15" t="str">
        <f t="shared" si="19"/>
        <v>5C</v>
      </c>
      <c r="H195" s="5" t="str">
        <f t="shared" si="20"/>
        <v>F0 43 73 01 51 05 00 03 04 00 00 41 5C F7</v>
      </c>
      <c r="I195"/>
    </row>
    <row r="196" spans="1:9" ht="16" x14ac:dyDescent="0.2">
      <c r="A196" s="2" t="s">
        <v>780</v>
      </c>
      <c r="B196" s="5" t="str">
        <f t="shared" si="14"/>
        <v>DanceHall</v>
      </c>
      <c r="C196" s="5">
        <f t="shared" si="15"/>
        <v>9446</v>
      </c>
      <c r="D196" s="15">
        <f t="shared" si="16"/>
        <v>9344</v>
      </c>
      <c r="E196" s="15">
        <f t="shared" si="17"/>
        <v>102</v>
      </c>
      <c r="F196" s="15" t="str">
        <f t="shared" si="18"/>
        <v>49</v>
      </c>
      <c r="G196" s="15" t="str">
        <f t="shared" si="19"/>
        <v>66</v>
      </c>
      <c r="H196" s="5" t="str">
        <f t="shared" si="20"/>
        <v>F0 43 73 01 51 05 00 03 04 00 00 49 66 F7</v>
      </c>
      <c r="I196"/>
    </row>
    <row r="197" spans="1:9" ht="16" x14ac:dyDescent="0.2">
      <c r="A197" s="2" t="s">
        <v>781</v>
      </c>
      <c r="B197" s="5" t="str">
        <f t="shared" si="14"/>
        <v>Danzon</v>
      </c>
      <c r="C197" s="5">
        <f t="shared" si="15"/>
        <v>6032</v>
      </c>
      <c r="D197" s="15">
        <f t="shared" si="16"/>
        <v>6016</v>
      </c>
      <c r="E197" s="15">
        <f t="shared" si="17"/>
        <v>16</v>
      </c>
      <c r="F197" s="15" t="str">
        <f t="shared" si="18"/>
        <v>2F</v>
      </c>
      <c r="G197" s="15" t="str">
        <f t="shared" si="19"/>
        <v>10</v>
      </c>
      <c r="H197" s="5" t="str">
        <f t="shared" si="20"/>
        <v>F0 43 73 01 51 05 00 03 04 00 00 2F 10 F7</v>
      </c>
      <c r="I197"/>
    </row>
    <row r="198" spans="1:9" ht="16" x14ac:dyDescent="0.2">
      <c r="A198" s="2" t="s">
        <v>782</v>
      </c>
      <c r="B198" s="5" t="str">
        <f t="shared" ref="B198:B261" si="21">IF(ISBLANK(A198),"",LEFT(A198,(FIND(";",A198,1)-1)))</f>
        <v>DeepHousePop</v>
      </c>
      <c r="C198" s="5">
        <f t="shared" ref="C198:C261" si="22">IF(ISBLANK(A198),"",VALUE(MID(A198,(SEARCH(";",A198)+1),5)))</f>
        <v>8413</v>
      </c>
      <c r="D198" s="15">
        <f t="shared" ref="D198:D261" si="23">IF(ISBLANK(A198),"",128*INT(C198/128))</f>
        <v>8320</v>
      </c>
      <c r="E198" s="15">
        <f t="shared" ref="E198:E261" si="24">IF(ISBLANK(A198),"",C198-D198)</f>
        <v>93</v>
      </c>
      <c r="F198" s="15" t="str">
        <f t="shared" ref="F198:F261" si="25">IF(ISBLANK(A198),"",DEC2HEX(D198/128,2))</f>
        <v>41</v>
      </c>
      <c r="G198" s="15" t="str">
        <f t="shared" ref="G198:G261" si="26">IF(ISBLANK(A198),"",DEC2HEX(E198,2))</f>
        <v>5D</v>
      </c>
      <c r="H198" s="5" t="str">
        <f t="shared" ref="H198:H261" si="27">IF(ISBLANK(A198),"",LEFT($E$2,33)&amp;F198&amp;" "&amp;G198&amp;" "&amp;"F7")</f>
        <v>F0 43 73 01 51 05 00 03 04 00 00 41 5D F7</v>
      </c>
      <c r="I198"/>
    </row>
    <row r="199" spans="1:9" ht="16" x14ac:dyDescent="0.2">
      <c r="A199" s="2" t="s">
        <v>783</v>
      </c>
      <c r="B199" s="5" t="str">
        <f t="shared" si="21"/>
        <v>DetroitPop1</v>
      </c>
      <c r="C199" s="5">
        <f t="shared" si="22"/>
        <v>6752</v>
      </c>
      <c r="D199" s="15">
        <f t="shared" si="23"/>
        <v>6656</v>
      </c>
      <c r="E199" s="15">
        <f t="shared" si="24"/>
        <v>96</v>
      </c>
      <c r="F199" s="15" t="str">
        <f t="shared" si="25"/>
        <v>34</v>
      </c>
      <c r="G199" s="15" t="str">
        <f t="shared" si="26"/>
        <v>60</v>
      </c>
      <c r="H199" s="5" t="str">
        <f t="shared" si="27"/>
        <v>F0 43 73 01 51 05 00 03 04 00 00 34 60 F7</v>
      </c>
      <c r="I199"/>
    </row>
    <row r="200" spans="1:9" ht="16" x14ac:dyDescent="0.2">
      <c r="A200" s="2" t="s">
        <v>784</v>
      </c>
      <c r="B200" s="5" t="str">
        <f t="shared" si="21"/>
        <v>DetroitPop2</v>
      </c>
      <c r="C200" s="5">
        <f t="shared" si="22"/>
        <v>3686</v>
      </c>
      <c r="D200" s="15">
        <f t="shared" si="23"/>
        <v>3584</v>
      </c>
      <c r="E200" s="15">
        <f t="shared" si="24"/>
        <v>102</v>
      </c>
      <c r="F200" s="15" t="str">
        <f t="shared" si="25"/>
        <v>1C</v>
      </c>
      <c r="G200" s="15" t="str">
        <f t="shared" si="26"/>
        <v>66</v>
      </c>
      <c r="H200" s="5" t="str">
        <f t="shared" si="27"/>
        <v>F0 43 73 01 51 05 00 03 04 00 00 1C 66 F7</v>
      </c>
      <c r="I200"/>
    </row>
    <row r="201" spans="1:9" ht="16" x14ac:dyDescent="0.2">
      <c r="A201" s="2" t="s">
        <v>785</v>
      </c>
      <c r="B201" s="5" t="str">
        <f t="shared" si="21"/>
        <v>DirtyPop</v>
      </c>
      <c r="C201" s="5">
        <f t="shared" si="22"/>
        <v>8410</v>
      </c>
      <c r="D201" s="15">
        <f t="shared" si="23"/>
        <v>8320</v>
      </c>
      <c r="E201" s="15">
        <f t="shared" si="24"/>
        <v>90</v>
      </c>
      <c r="F201" s="15" t="str">
        <f t="shared" si="25"/>
        <v>41</v>
      </c>
      <c r="G201" s="15" t="str">
        <f t="shared" si="26"/>
        <v>5A</v>
      </c>
      <c r="H201" s="5" t="str">
        <f t="shared" si="27"/>
        <v>F0 43 73 01 51 05 00 03 04 00 00 41 5A F7</v>
      </c>
      <c r="I201"/>
    </row>
    <row r="202" spans="1:9" ht="16" x14ac:dyDescent="0.2">
      <c r="A202" s="2" t="s">
        <v>786</v>
      </c>
      <c r="B202" s="5" t="str">
        <f t="shared" si="21"/>
        <v>DiscoChocolate</v>
      </c>
      <c r="C202" s="5">
        <f t="shared" si="22"/>
        <v>8864</v>
      </c>
      <c r="D202" s="15">
        <f t="shared" si="23"/>
        <v>8832</v>
      </c>
      <c r="E202" s="15">
        <f t="shared" si="24"/>
        <v>32</v>
      </c>
      <c r="F202" s="15" t="str">
        <f t="shared" si="25"/>
        <v>45</v>
      </c>
      <c r="G202" s="15" t="str">
        <f t="shared" si="26"/>
        <v>20</v>
      </c>
      <c r="H202" s="5" t="str">
        <f t="shared" si="27"/>
        <v>F0 43 73 01 51 05 00 03 04 00 00 45 20 F7</v>
      </c>
      <c r="I202"/>
    </row>
    <row r="203" spans="1:9" ht="16" x14ac:dyDescent="0.2">
      <c r="A203" s="2" t="s">
        <v>787</v>
      </c>
      <c r="B203" s="5" t="str">
        <f t="shared" si="21"/>
        <v>DiscoFox</v>
      </c>
      <c r="C203" s="5">
        <f t="shared" si="22"/>
        <v>5803</v>
      </c>
      <c r="D203" s="15">
        <f t="shared" si="23"/>
        <v>5760</v>
      </c>
      <c r="E203" s="15">
        <f t="shared" si="24"/>
        <v>43</v>
      </c>
      <c r="F203" s="15" t="str">
        <f t="shared" si="25"/>
        <v>2D</v>
      </c>
      <c r="G203" s="15" t="str">
        <f t="shared" si="26"/>
        <v>2B</v>
      </c>
      <c r="H203" s="5" t="str">
        <f t="shared" si="27"/>
        <v>F0 43 73 01 51 05 00 03 04 00 00 2D 2B F7</v>
      </c>
      <c r="I203"/>
    </row>
    <row r="204" spans="1:9" ht="16" x14ac:dyDescent="0.2">
      <c r="A204" s="2" t="s">
        <v>788</v>
      </c>
      <c r="B204" s="5" t="str">
        <f t="shared" si="21"/>
        <v>DiscoFoxRock</v>
      </c>
      <c r="C204" s="5">
        <f t="shared" si="22"/>
        <v>5723</v>
      </c>
      <c r="D204" s="15">
        <f t="shared" si="23"/>
        <v>5632</v>
      </c>
      <c r="E204" s="15">
        <f t="shared" si="24"/>
        <v>91</v>
      </c>
      <c r="F204" s="15" t="str">
        <f t="shared" si="25"/>
        <v>2C</v>
      </c>
      <c r="G204" s="15" t="str">
        <f t="shared" si="26"/>
        <v>5B</v>
      </c>
      <c r="H204" s="5" t="str">
        <f t="shared" si="27"/>
        <v>F0 43 73 01 51 05 00 03 04 00 00 2C 5B F7</v>
      </c>
      <c r="I204"/>
    </row>
    <row r="205" spans="1:9" ht="16" x14ac:dyDescent="0.2">
      <c r="A205" s="2" t="s">
        <v>789</v>
      </c>
      <c r="B205" s="5" t="str">
        <f t="shared" si="21"/>
        <v>DiscoHands</v>
      </c>
      <c r="C205" s="5">
        <f t="shared" si="22"/>
        <v>5793</v>
      </c>
      <c r="D205" s="15">
        <f t="shared" si="23"/>
        <v>5760</v>
      </c>
      <c r="E205" s="15">
        <f t="shared" si="24"/>
        <v>33</v>
      </c>
      <c r="F205" s="15" t="str">
        <f t="shared" si="25"/>
        <v>2D</v>
      </c>
      <c r="G205" s="15" t="str">
        <f t="shared" si="26"/>
        <v>21</v>
      </c>
      <c r="H205" s="5" t="str">
        <f t="shared" si="27"/>
        <v>F0 43 73 01 51 05 00 03 04 00 00 2D 21 F7</v>
      </c>
      <c r="I205"/>
    </row>
    <row r="206" spans="1:9" ht="16" x14ac:dyDescent="0.2">
      <c r="A206" s="2" t="s">
        <v>790</v>
      </c>
      <c r="B206" s="5" t="str">
        <f t="shared" si="21"/>
        <v>DiscoHouse</v>
      </c>
      <c r="C206" s="5">
        <f t="shared" si="22"/>
        <v>5796</v>
      </c>
      <c r="D206" s="15">
        <f t="shared" si="23"/>
        <v>5760</v>
      </c>
      <c r="E206" s="15">
        <f t="shared" si="24"/>
        <v>36</v>
      </c>
      <c r="F206" s="15" t="str">
        <f t="shared" si="25"/>
        <v>2D</v>
      </c>
      <c r="G206" s="15" t="str">
        <f t="shared" si="26"/>
        <v>24</v>
      </c>
      <c r="H206" s="5" t="str">
        <f t="shared" si="27"/>
        <v>F0 43 73 01 51 05 00 03 04 00 00 2D 24 F7</v>
      </c>
      <c r="I206"/>
    </row>
    <row r="207" spans="1:9" ht="16" x14ac:dyDescent="0.2">
      <c r="A207" s="2" t="s">
        <v>791</v>
      </c>
      <c r="B207" s="5" t="str">
        <f t="shared" si="21"/>
        <v>DiscoPhilly1</v>
      </c>
      <c r="C207" s="5">
        <f t="shared" si="22"/>
        <v>8352</v>
      </c>
      <c r="D207" s="15">
        <f t="shared" si="23"/>
        <v>8320</v>
      </c>
      <c r="E207" s="15">
        <f t="shared" si="24"/>
        <v>32</v>
      </c>
      <c r="F207" s="15" t="str">
        <f t="shared" si="25"/>
        <v>41</v>
      </c>
      <c r="G207" s="15" t="str">
        <f t="shared" si="26"/>
        <v>20</v>
      </c>
      <c r="H207" s="5" t="str">
        <f t="shared" si="27"/>
        <v>F0 43 73 01 51 05 00 03 04 00 00 41 20 F7</v>
      </c>
      <c r="I207"/>
    </row>
    <row r="208" spans="1:9" ht="16" x14ac:dyDescent="0.2">
      <c r="A208" s="2" t="s">
        <v>792</v>
      </c>
      <c r="B208" s="5" t="str">
        <f t="shared" si="21"/>
        <v>DiscoTeens</v>
      </c>
      <c r="C208" s="5">
        <f t="shared" si="22"/>
        <v>8395</v>
      </c>
      <c r="D208" s="15">
        <f t="shared" si="23"/>
        <v>8320</v>
      </c>
      <c r="E208" s="15">
        <f t="shared" si="24"/>
        <v>75</v>
      </c>
      <c r="F208" s="15" t="str">
        <f t="shared" si="25"/>
        <v>41</v>
      </c>
      <c r="G208" s="15" t="str">
        <f t="shared" si="26"/>
        <v>4B</v>
      </c>
      <c r="H208" s="5" t="str">
        <f t="shared" si="27"/>
        <v>F0 43 73 01 51 05 00 03 04 00 00 41 4B F7</v>
      </c>
      <c r="I208"/>
    </row>
    <row r="209" spans="1:9" ht="16" x14ac:dyDescent="0.2">
      <c r="A209" s="2" t="s">
        <v>793</v>
      </c>
      <c r="B209" s="5" t="str">
        <f t="shared" si="21"/>
        <v>Dixieland</v>
      </c>
      <c r="C209" s="5">
        <f t="shared" si="22"/>
        <v>1323</v>
      </c>
      <c r="D209" s="15">
        <f t="shared" si="23"/>
        <v>1280</v>
      </c>
      <c r="E209" s="15">
        <f t="shared" si="24"/>
        <v>43</v>
      </c>
      <c r="F209" s="15" t="str">
        <f t="shared" si="25"/>
        <v>0A</v>
      </c>
      <c r="G209" s="15" t="str">
        <f t="shared" si="26"/>
        <v>2B</v>
      </c>
      <c r="H209" s="5" t="str">
        <f t="shared" si="27"/>
        <v>F0 43 73 01 51 05 00 03 04 00 00 0A 2B F7</v>
      </c>
      <c r="I209"/>
    </row>
    <row r="210" spans="1:9" ht="16" x14ac:dyDescent="0.2">
      <c r="A210" s="2" t="s">
        <v>794</v>
      </c>
      <c r="B210" s="5" t="str">
        <f t="shared" si="21"/>
        <v>DreamDance</v>
      </c>
      <c r="C210" s="5">
        <f t="shared" si="22"/>
        <v>8388</v>
      </c>
      <c r="D210" s="15">
        <f t="shared" si="23"/>
        <v>8320</v>
      </c>
      <c r="E210" s="15">
        <f t="shared" si="24"/>
        <v>68</v>
      </c>
      <c r="F210" s="15" t="str">
        <f t="shared" si="25"/>
        <v>41</v>
      </c>
      <c r="G210" s="15" t="str">
        <f t="shared" si="26"/>
        <v>44</v>
      </c>
      <c r="H210" s="5" t="str">
        <f t="shared" si="27"/>
        <v>F0 43 73 01 51 05 00 03 04 00 00 41 44 F7</v>
      </c>
      <c r="I210"/>
    </row>
    <row r="211" spans="1:9" ht="16" x14ac:dyDescent="0.2">
      <c r="A211" s="2" t="s">
        <v>795</v>
      </c>
      <c r="B211" s="5" t="str">
        <f t="shared" si="21"/>
        <v>DreamyBallad</v>
      </c>
      <c r="C211" s="5">
        <f t="shared" si="22"/>
        <v>1354</v>
      </c>
      <c r="D211" s="15">
        <f t="shared" si="23"/>
        <v>1280</v>
      </c>
      <c r="E211" s="15">
        <f t="shared" si="24"/>
        <v>74</v>
      </c>
      <c r="F211" s="15" t="str">
        <f t="shared" si="25"/>
        <v>0A</v>
      </c>
      <c r="G211" s="15" t="str">
        <f t="shared" si="26"/>
        <v>4A</v>
      </c>
      <c r="H211" s="5" t="str">
        <f t="shared" si="27"/>
        <v>F0 43 73 01 51 05 00 03 04 00 00 0A 4A F7</v>
      </c>
      <c r="I211"/>
    </row>
    <row r="212" spans="1:9" ht="16" x14ac:dyDescent="0.2">
      <c r="A212" s="2" t="s">
        <v>796</v>
      </c>
      <c r="B212" s="5" t="str">
        <f t="shared" si="21"/>
        <v>EasyBallad</v>
      </c>
      <c r="C212" s="5">
        <f t="shared" si="22"/>
        <v>5670</v>
      </c>
      <c r="D212" s="15">
        <f t="shared" si="23"/>
        <v>5632</v>
      </c>
      <c r="E212" s="15">
        <f t="shared" si="24"/>
        <v>38</v>
      </c>
      <c r="F212" s="15" t="str">
        <f t="shared" si="25"/>
        <v>2C</v>
      </c>
      <c r="G212" s="15" t="str">
        <f t="shared" si="26"/>
        <v>26</v>
      </c>
      <c r="H212" s="5" t="str">
        <f t="shared" si="27"/>
        <v>F0 43 73 01 51 05 00 03 04 00 00 2C 26 F7</v>
      </c>
      <c r="I212"/>
    </row>
    <row r="213" spans="1:9" ht="16" x14ac:dyDescent="0.2">
      <c r="A213" s="2" t="s">
        <v>797</v>
      </c>
      <c r="B213" s="5" t="str">
        <f t="shared" si="21"/>
        <v>EasyCountry</v>
      </c>
      <c r="C213" s="5">
        <f t="shared" si="22"/>
        <v>5900</v>
      </c>
      <c r="D213" s="15">
        <f t="shared" si="23"/>
        <v>5888</v>
      </c>
      <c r="E213" s="15">
        <f t="shared" si="24"/>
        <v>12</v>
      </c>
      <c r="F213" s="15" t="str">
        <f t="shared" si="25"/>
        <v>2E</v>
      </c>
      <c r="G213" s="15" t="str">
        <f t="shared" si="26"/>
        <v>0C</v>
      </c>
      <c r="H213" s="5" t="str">
        <f t="shared" si="27"/>
        <v>F0 43 73 01 51 05 00 03 04 00 00 2E 0C F7</v>
      </c>
      <c r="I213"/>
    </row>
    <row r="214" spans="1:9" ht="16" x14ac:dyDescent="0.2">
      <c r="A214" s="2" t="s">
        <v>798</v>
      </c>
      <c r="B214" s="5" t="str">
        <f t="shared" si="21"/>
        <v>EasyListening</v>
      </c>
      <c r="C214" s="5">
        <f t="shared" si="22"/>
        <v>1344</v>
      </c>
      <c r="D214" s="15">
        <f t="shared" si="23"/>
        <v>1280</v>
      </c>
      <c r="E214" s="15">
        <f t="shared" si="24"/>
        <v>64</v>
      </c>
      <c r="F214" s="15" t="str">
        <f t="shared" si="25"/>
        <v>0A</v>
      </c>
      <c r="G214" s="15" t="str">
        <f t="shared" si="26"/>
        <v>40</v>
      </c>
      <c r="H214" s="5" t="str">
        <f t="shared" si="27"/>
        <v>F0 43 73 01 51 05 00 03 04 00 00 0A 40 F7</v>
      </c>
      <c r="I214"/>
    </row>
    <row r="215" spans="1:9" ht="16" x14ac:dyDescent="0.2">
      <c r="A215" s="2" t="s">
        <v>799</v>
      </c>
      <c r="B215" s="5" t="str">
        <f t="shared" si="21"/>
        <v>EasyPop</v>
      </c>
      <c r="C215" s="5">
        <f t="shared" si="22"/>
        <v>5922</v>
      </c>
      <c r="D215" s="15">
        <f t="shared" si="23"/>
        <v>5888</v>
      </c>
      <c r="E215" s="15">
        <f t="shared" si="24"/>
        <v>34</v>
      </c>
      <c r="F215" s="15" t="str">
        <f t="shared" si="25"/>
        <v>2E</v>
      </c>
      <c r="G215" s="15" t="str">
        <f t="shared" si="26"/>
        <v>22</v>
      </c>
      <c r="H215" s="5" t="str">
        <f t="shared" si="27"/>
        <v>F0 43 73 01 51 05 00 03 04 00 00 2E 22 F7</v>
      </c>
      <c r="I215"/>
    </row>
    <row r="216" spans="1:9" ht="16" x14ac:dyDescent="0.2">
      <c r="A216" s="2" t="s">
        <v>800</v>
      </c>
      <c r="B216" s="5" t="str">
        <f t="shared" si="21"/>
        <v>Electronica</v>
      </c>
      <c r="C216" s="5">
        <f t="shared" si="22"/>
        <v>8405</v>
      </c>
      <c r="D216" s="15">
        <f t="shared" si="23"/>
        <v>8320</v>
      </c>
      <c r="E216" s="15">
        <f t="shared" si="24"/>
        <v>85</v>
      </c>
      <c r="F216" s="15" t="str">
        <f t="shared" si="25"/>
        <v>41</v>
      </c>
      <c r="G216" s="15" t="str">
        <f t="shared" si="26"/>
        <v>55</v>
      </c>
      <c r="H216" s="5" t="str">
        <f t="shared" si="27"/>
        <v>F0 43 73 01 51 05 00 03 04 00 00 41 55 F7</v>
      </c>
      <c r="I216"/>
    </row>
    <row r="217" spans="1:9" ht="16" x14ac:dyDescent="0.2">
      <c r="A217" s="2" t="s">
        <v>801</v>
      </c>
      <c r="B217" s="5" t="str">
        <f t="shared" si="21"/>
        <v>EnglishWaltz</v>
      </c>
      <c r="C217" s="5">
        <f t="shared" si="22"/>
        <v>2017</v>
      </c>
      <c r="D217" s="15">
        <f t="shared" si="23"/>
        <v>1920</v>
      </c>
      <c r="E217" s="15">
        <f t="shared" si="24"/>
        <v>97</v>
      </c>
      <c r="F217" s="15" t="str">
        <f t="shared" si="25"/>
        <v>0F</v>
      </c>
      <c r="G217" s="15" t="str">
        <f t="shared" si="26"/>
        <v>61</v>
      </c>
      <c r="H217" s="5" t="str">
        <f t="shared" si="27"/>
        <v>F0 43 73 01 51 05 00 03 04 00 00 0F 61 F7</v>
      </c>
      <c r="I217"/>
    </row>
    <row r="218" spans="1:9" ht="16" x14ac:dyDescent="0.2">
      <c r="A218" s="2" t="s">
        <v>802</v>
      </c>
      <c r="B218" s="5" t="str">
        <f t="shared" si="21"/>
        <v>EnglishWaltz</v>
      </c>
      <c r="C218" s="5">
        <f t="shared" si="22"/>
        <v>1536</v>
      </c>
      <c r="D218" s="15">
        <f t="shared" si="23"/>
        <v>1536</v>
      </c>
      <c r="E218" s="15">
        <f t="shared" si="24"/>
        <v>0</v>
      </c>
      <c r="F218" s="15" t="str">
        <f t="shared" si="25"/>
        <v>0C</v>
      </c>
      <c r="G218" s="15" t="str">
        <f t="shared" si="26"/>
        <v>00</v>
      </c>
      <c r="H218" s="5" t="str">
        <f t="shared" si="27"/>
        <v>F0 43 73 01 51 05 00 03 04 00 00 0C 00 F7</v>
      </c>
      <c r="I218"/>
    </row>
    <row r="219" spans="1:9" ht="16" x14ac:dyDescent="0.2">
      <c r="A219" s="2" t="s">
        <v>803</v>
      </c>
      <c r="B219" s="5" t="str">
        <f t="shared" si="21"/>
        <v>EPBallad</v>
      </c>
      <c r="C219" s="5">
        <f t="shared" si="22"/>
        <v>5673</v>
      </c>
      <c r="D219" s="15">
        <f t="shared" si="23"/>
        <v>5632</v>
      </c>
      <c r="E219" s="15">
        <f t="shared" si="24"/>
        <v>41</v>
      </c>
      <c r="F219" s="15" t="str">
        <f t="shared" si="25"/>
        <v>2C</v>
      </c>
      <c r="G219" s="15" t="str">
        <f t="shared" si="26"/>
        <v>29</v>
      </c>
      <c r="H219" s="5" t="str">
        <f t="shared" si="27"/>
        <v>F0 43 73 01 51 05 00 03 04 00 00 2C 29 F7</v>
      </c>
      <c r="I219"/>
    </row>
    <row r="220" spans="1:9" ht="16" x14ac:dyDescent="0.2">
      <c r="A220" s="2" t="s">
        <v>804</v>
      </c>
      <c r="B220" s="5" t="str">
        <f t="shared" si="21"/>
        <v>EpicBallad</v>
      </c>
      <c r="C220" s="5">
        <f t="shared" si="22"/>
        <v>5674</v>
      </c>
      <c r="D220" s="15">
        <f t="shared" si="23"/>
        <v>5632</v>
      </c>
      <c r="E220" s="15">
        <f t="shared" si="24"/>
        <v>42</v>
      </c>
      <c r="F220" s="15" t="str">
        <f t="shared" si="25"/>
        <v>2C</v>
      </c>
      <c r="G220" s="15" t="str">
        <f t="shared" si="26"/>
        <v>2A</v>
      </c>
      <c r="H220" s="5" t="str">
        <f t="shared" si="27"/>
        <v>F0 43 73 01 51 05 00 03 04 00 00 2C 2A F7</v>
      </c>
      <c r="I220"/>
    </row>
    <row r="221" spans="1:9" ht="16" x14ac:dyDescent="0.2">
      <c r="A221" s="2" t="s">
        <v>805</v>
      </c>
      <c r="B221" s="5" t="str">
        <f t="shared" si="21"/>
        <v>EtherealMovie</v>
      </c>
      <c r="C221" s="5">
        <f t="shared" si="22"/>
        <v>3106</v>
      </c>
      <c r="D221" s="15">
        <f t="shared" si="23"/>
        <v>3072</v>
      </c>
      <c r="E221" s="15">
        <f t="shared" si="24"/>
        <v>34</v>
      </c>
      <c r="F221" s="15" t="str">
        <f t="shared" si="25"/>
        <v>18</v>
      </c>
      <c r="G221" s="15" t="str">
        <f t="shared" si="26"/>
        <v>22</v>
      </c>
      <c r="H221" s="5" t="str">
        <f t="shared" si="27"/>
        <v>F0 43 73 01 51 05 00 03 04 00 00 18 22 F7</v>
      </c>
      <c r="I221"/>
    </row>
    <row r="222" spans="1:9" ht="16" x14ac:dyDescent="0.2">
      <c r="A222" s="2" t="s">
        <v>806</v>
      </c>
      <c r="B222" s="5" t="str">
        <f t="shared" si="21"/>
        <v>EtherealVoices</v>
      </c>
      <c r="C222" s="5">
        <f t="shared" si="22"/>
        <v>3110</v>
      </c>
      <c r="D222" s="15">
        <f t="shared" si="23"/>
        <v>3072</v>
      </c>
      <c r="E222" s="15">
        <f t="shared" si="24"/>
        <v>38</v>
      </c>
      <c r="F222" s="15" t="str">
        <f t="shared" si="25"/>
        <v>18</v>
      </c>
      <c r="G222" s="15" t="str">
        <f t="shared" si="26"/>
        <v>26</v>
      </c>
      <c r="H222" s="5" t="str">
        <f t="shared" si="27"/>
        <v>F0 43 73 01 51 05 00 03 04 00 00 18 26 F7</v>
      </c>
      <c r="I222"/>
    </row>
    <row r="223" spans="1:9" ht="16" x14ac:dyDescent="0.2">
      <c r="A223" s="2" t="s">
        <v>807</v>
      </c>
      <c r="B223" s="5" t="str">
        <f t="shared" si="21"/>
        <v>EuroHipHop</v>
      </c>
      <c r="C223" s="5">
        <f t="shared" si="22"/>
        <v>9440</v>
      </c>
      <c r="D223" s="15">
        <f t="shared" si="23"/>
        <v>9344</v>
      </c>
      <c r="E223" s="15">
        <f t="shared" si="24"/>
        <v>96</v>
      </c>
      <c r="F223" s="15" t="str">
        <f t="shared" si="25"/>
        <v>49</v>
      </c>
      <c r="G223" s="15" t="str">
        <f t="shared" si="26"/>
        <v>60</v>
      </c>
      <c r="H223" s="5" t="str">
        <f t="shared" si="27"/>
        <v>F0 43 73 01 51 05 00 03 04 00 00 49 60 F7</v>
      </c>
      <c r="I223"/>
    </row>
    <row r="224" spans="1:9" ht="16" x14ac:dyDescent="0.2">
      <c r="A224" s="2" t="s">
        <v>808</v>
      </c>
      <c r="B224" s="5" t="str">
        <f t="shared" si="21"/>
        <v>EuroPopOrgan</v>
      </c>
      <c r="C224" s="5">
        <f t="shared" si="22"/>
        <v>5659</v>
      </c>
      <c r="D224" s="15">
        <f t="shared" si="23"/>
        <v>5632</v>
      </c>
      <c r="E224" s="15">
        <f t="shared" si="24"/>
        <v>27</v>
      </c>
      <c r="F224" s="15" t="str">
        <f t="shared" si="25"/>
        <v>2C</v>
      </c>
      <c r="G224" s="15" t="str">
        <f t="shared" si="26"/>
        <v>1B</v>
      </c>
      <c r="H224" s="5" t="str">
        <f t="shared" si="27"/>
        <v>F0 43 73 01 51 05 00 03 04 00 00 2C 1B F7</v>
      </c>
      <c r="I224"/>
    </row>
    <row r="225" spans="1:9" ht="16" x14ac:dyDescent="0.2">
      <c r="A225" s="2" t="s">
        <v>809</v>
      </c>
      <c r="B225" s="5" t="str">
        <f t="shared" si="21"/>
        <v>EuroTrance</v>
      </c>
      <c r="C225" s="5">
        <f t="shared" si="22"/>
        <v>5827</v>
      </c>
      <c r="D225" s="15">
        <f t="shared" si="23"/>
        <v>5760</v>
      </c>
      <c r="E225" s="15">
        <f t="shared" si="24"/>
        <v>67</v>
      </c>
      <c r="F225" s="15" t="str">
        <f t="shared" si="25"/>
        <v>2D</v>
      </c>
      <c r="G225" s="15" t="str">
        <f t="shared" si="26"/>
        <v>43</v>
      </c>
      <c r="H225" s="5" t="str">
        <f t="shared" si="27"/>
        <v>F0 43 73 01 51 05 00 03 04 00 00 2D 43 F7</v>
      </c>
      <c r="I225"/>
    </row>
    <row r="226" spans="1:9" ht="16" x14ac:dyDescent="0.2">
      <c r="A226" s="2" t="s">
        <v>810</v>
      </c>
      <c r="B226" s="5" t="str">
        <f t="shared" si="21"/>
        <v>FastBossa</v>
      </c>
      <c r="C226" s="5">
        <f t="shared" si="22"/>
        <v>355</v>
      </c>
      <c r="D226" s="15">
        <f t="shared" si="23"/>
        <v>256</v>
      </c>
      <c r="E226" s="15">
        <f t="shared" si="24"/>
        <v>99</v>
      </c>
      <c r="F226" s="15" t="str">
        <f t="shared" si="25"/>
        <v>02</v>
      </c>
      <c r="G226" s="15" t="str">
        <f t="shared" si="26"/>
        <v>63</v>
      </c>
      <c r="H226" s="5" t="str">
        <f t="shared" si="27"/>
        <v>F0 43 73 01 51 05 00 03 04 00 00 02 63 F7</v>
      </c>
      <c r="I226"/>
    </row>
    <row r="227" spans="1:9" ht="16" x14ac:dyDescent="0.2">
      <c r="A227" s="2" t="s">
        <v>811</v>
      </c>
      <c r="B227" s="5" t="str">
        <f t="shared" si="21"/>
        <v>FingerPickin</v>
      </c>
      <c r="C227" s="5">
        <f t="shared" si="22"/>
        <v>261</v>
      </c>
      <c r="D227" s="15">
        <f t="shared" si="23"/>
        <v>256</v>
      </c>
      <c r="E227" s="15">
        <f t="shared" si="24"/>
        <v>5</v>
      </c>
      <c r="F227" s="15" t="str">
        <f t="shared" si="25"/>
        <v>02</v>
      </c>
      <c r="G227" s="15" t="str">
        <f t="shared" si="26"/>
        <v>05</v>
      </c>
      <c r="H227" s="5" t="str">
        <f t="shared" si="27"/>
        <v>F0 43 73 01 51 05 00 03 04 00 00 02 05 F7</v>
      </c>
      <c r="I227"/>
    </row>
    <row r="228" spans="1:9" ht="16" x14ac:dyDescent="0.2">
      <c r="A228" s="2" t="s">
        <v>812</v>
      </c>
      <c r="B228" s="5" t="str">
        <f t="shared" si="21"/>
        <v>Five-Four</v>
      </c>
      <c r="C228" s="5">
        <f t="shared" si="22"/>
        <v>4608</v>
      </c>
      <c r="D228" s="15">
        <f t="shared" si="23"/>
        <v>4608</v>
      </c>
      <c r="E228" s="15">
        <f t="shared" si="24"/>
        <v>0</v>
      </c>
      <c r="F228" s="15" t="str">
        <f t="shared" si="25"/>
        <v>24</v>
      </c>
      <c r="G228" s="15" t="str">
        <f t="shared" si="26"/>
        <v>00</v>
      </c>
      <c r="H228" s="5" t="str">
        <f t="shared" si="27"/>
        <v>F0 43 73 01 51 05 00 03 04 00 00 24 00 F7</v>
      </c>
      <c r="I228"/>
    </row>
    <row r="229" spans="1:9" ht="16" x14ac:dyDescent="0.2">
      <c r="A229" s="2" t="s">
        <v>813</v>
      </c>
      <c r="B229" s="5" t="str">
        <f t="shared" si="21"/>
        <v>Flamenco</v>
      </c>
      <c r="C229" s="5">
        <f t="shared" si="22"/>
        <v>2029</v>
      </c>
      <c r="D229" s="15">
        <f t="shared" si="23"/>
        <v>1920</v>
      </c>
      <c r="E229" s="15">
        <f t="shared" si="24"/>
        <v>109</v>
      </c>
      <c r="F229" s="15" t="str">
        <f t="shared" si="25"/>
        <v>0F</v>
      </c>
      <c r="G229" s="15" t="str">
        <f t="shared" si="26"/>
        <v>6D</v>
      </c>
      <c r="H229" s="5" t="str">
        <f t="shared" si="27"/>
        <v>F0 43 73 01 51 05 00 03 04 00 00 0F 6D F7</v>
      </c>
      <c r="I229"/>
    </row>
    <row r="230" spans="1:9" ht="16" x14ac:dyDescent="0.2">
      <c r="A230" s="2" t="s">
        <v>814</v>
      </c>
      <c r="B230" s="5" t="str">
        <f t="shared" si="21"/>
        <v>FolkPop</v>
      </c>
      <c r="C230" s="5">
        <f t="shared" si="22"/>
        <v>5901</v>
      </c>
      <c r="D230" s="15">
        <f t="shared" si="23"/>
        <v>5888</v>
      </c>
      <c r="E230" s="15">
        <f t="shared" si="24"/>
        <v>13</v>
      </c>
      <c r="F230" s="15" t="str">
        <f t="shared" si="25"/>
        <v>2E</v>
      </c>
      <c r="G230" s="15" t="str">
        <f t="shared" si="26"/>
        <v>0D</v>
      </c>
      <c r="H230" s="5" t="str">
        <f t="shared" si="27"/>
        <v>F0 43 73 01 51 05 00 03 04 00 00 2E 0D F7</v>
      </c>
      <c r="I230"/>
    </row>
    <row r="231" spans="1:9" ht="16" x14ac:dyDescent="0.2">
      <c r="A231" s="2" t="s">
        <v>815</v>
      </c>
      <c r="B231" s="5" t="str">
        <f t="shared" si="21"/>
        <v>Foxtrot</v>
      </c>
      <c r="C231" s="5">
        <f t="shared" si="22"/>
        <v>1312</v>
      </c>
      <c r="D231" s="15">
        <f t="shared" si="23"/>
        <v>1280</v>
      </c>
      <c r="E231" s="15">
        <f t="shared" si="24"/>
        <v>32</v>
      </c>
      <c r="F231" s="15" t="str">
        <f t="shared" si="25"/>
        <v>0A</v>
      </c>
      <c r="G231" s="15" t="str">
        <f t="shared" si="26"/>
        <v>20</v>
      </c>
      <c r="H231" s="5" t="str">
        <f t="shared" si="27"/>
        <v>F0 43 73 01 51 05 00 03 04 00 00 0A 20 F7</v>
      </c>
      <c r="I231"/>
    </row>
    <row r="232" spans="1:9" ht="16" x14ac:dyDescent="0.2">
      <c r="A232" s="2" t="s">
        <v>816</v>
      </c>
      <c r="B232" s="5" t="str">
        <f t="shared" si="21"/>
        <v>FranklySoul</v>
      </c>
      <c r="C232" s="5">
        <f t="shared" si="22"/>
        <v>8325</v>
      </c>
      <c r="D232" s="15">
        <f t="shared" si="23"/>
        <v>8320</v>
      </c>
      <c r="E232" s="15">
        <f t="shared" si="24"/>
        <v>5</v>
      </c>
      <c r="F232" s="15" t="str">
        <f t="shared" si="25"/>
        <v>41</v>
      </c>
      <c r="G232" s="15" t="str">
        <f t="shared" si="26"/>
        <v>05</v>
      </c>
      <c r="H232" s="5" t="str">
        <f t="shared" si="27"/>
        <v>F0 43 73 01 51 05 00 03 04 00 00 41 05 F7</v>
      </c>
      <c r="I232"/>
    </row>
    <row r="233" spans="1:9" ht="16" x14ac:dyDescent="0.2">
      <c r="A233" s="2" t="s">
        <v>817</v>
      </c>
      <c r="B233" s="5" t="str">
        <f t="shared" si="21"/>
        <v>French50s</v>
      </c>
      <c r="C233" s="5">
        <f t="shared" si="22"/>
        <v>495</v>
      </c>
      <c r="D233" s="15">
        <f t="shared" si="23"/>
        <v>384</v>
      </c>
      <c r="E233" s="15">
        <f t="shared" si="24"/>
        <v>111</v>
      </c>
      <c r="F233" s="15" t="str">
        <f t="shared" si="25"/>
        <v>03</v>
      </c>
      <c r="G233" s="15" t="str">
        <f t="shared" si="26"/>
        <v>6F</v>
      </c>
      <c r="H233" s="5" t="str">
        <f t="shared" si="27"/>
        <v>F0 43 73 01 51 05 00 03 04 00 00 03 6F F7</v>
      </c>
      <c r="I233"/>
    </row>
    <row r="234" spans="1:9" ht="16" x14ac:dyDescent="0.2">
      <c r="A234" s="2" t="s">
        <v>818</v>
      </c>
      <c r="B234" s="5" t="str">
        <f t="shared" si="21"/>
        <v>FrenchClub</v>
      </c>
      <c r="C234" s="5">
        <f t="shared" si="22"/>
        <v>8411</v>
      </c>
      <c r="D234" s="15">
        <f t="shared" si="23"/>
        <v>8320</v>
      </c>
      <c r="E234" s="15">
        <f t="shared" si="24"/>
        <v>91</v>
      </c>
      <c r="F234" s="15" t="str">
        <f t="shared" si="25"/>
        <v>41</v>
      </c>
      <c r="G234" s="15" t="str">
        <f t="shared" si="26"/>
        <v>5B</v>
      </c>
      <c r="H234" s="5" t="str">
        <f t="shared" si="27"/>
        <v>F0 43 73 01 51 05 00 03 04 00 00 41 5B F7</v>
      </c>
      <c r="I234"/>
    </row>
    <row r="235" spans="1:9" ht="16" x14ac:dyDescent="0.2">
      <c r="A235" s="2" t="s">
        <v>819</v>
      </c>
      <c r="B235" s="5" t="str">
        <f t="shared" si="21"/>
        <v>FrenchJazz</v>
      </c>
      <c r="C235" s="5">
        <f t="shared" si="22"/>
        <v>1321</v>
      </c>
      <c r="D235" s="15">
        <f t="shared" si="23"/>
        <v>1280</v>
      </c>
      <c r="E235" s="15">
        <f t="shared" si="24"/>
        <v>41</v>
      </c>
      <c r="F235" s="15" t="str">
        <f t="shared" si="25"/>
        <v>0A</v>
      </c>
      <c r="G235" s="15" t="str">
        <f t="shared" si="26"/>
        <v>29</v>
      </c>
      <c r="H235" s="5" t="str">
        <f t="shared" si="27"/>
        <v>F0 43 73 01 51 05 00 03 04 00 00 0A 29 F7</v>
      </c>
      <c r="I235"/>
    </row>
    <row r="236" spans="1:9" ht="16" x14ac:dyDescent="0.2">
      <c r="A236" s="2" t="s">
        <v>820</v>
      </c>
      <c r="B236" s="5" t="str">
        <f t="shared" si="21"/>
        <v>FrenchMusette</v>
      </c>
      <c r="C236" s="5">
        <f t="shared" si="22"/>
        <v>2023</v>
      </c>
      <c r="D236" s="15">
        <f t="shared" si="23"/>
        <v>1920</v>
      </c>
      <c r="E236" s="15">
        <f t="shared" si="24"/>
        <v>103</v>
      </c>
      <c r="F236" s="15" t="str">
        <f t="shared" si="25"/>
        <v>0F</v>
      </c>
      <c r="G236" s="15" t="str">
        <f t="shared" si="26"/>
        <v>67</v>
      </c>
      <c r="H236" s="5" t="str">
        <f t="shared" si="27"/>
        <v>F0 43 73 01 51 05 00 03 04 00 00 0F 67 F7</v>
      </c>
      <c r="I236"/>
    </row>
    <row r="237" spans="1:9" ht="16" x14ac:dyDescent="0.2">
      <c r="A237" s="2" t="s">
        <v>821</v>
      </c>
      <c r="B237" s="5" t="str">
        <f t="shared" si="21"/>
        <v>FrenchWaltz</v>
      </c>
      <c r="C237" s="5">
        <f t="shared" si="22"/>
        <v>2024</v>
      </c>
      <c r="D237" s="15">
        <f t="shared" si="23"/>
        <v>1920</v>
      </c>
      <c r="E237" s="15">
        <f t="shared" si="24"/>
        <v>104</v>
      </c>
      <c r="F237" s="15" t="str">
        <f t="shared" si="25"/>
        <v>0F</v>
      </c>
      <c r="G237" s="15" t="str">
        <f t="shared" si="26"/>
        <v>68</v>
      </c>
      <c r="H237" s="5" t="str">
        <f t="shared" si="27"/>
        <v>F0 43 73 01 51 05 00 03 04 00 00 0F 68 F7</v>
      </c>
      <c r="I237"/>
    </row>
    <row r="238" spans="1:9" ht="16" x14ac:dyDescent="0.2">
      <c r="A238" s="2" t="s">
        <v>822</v>
      </c>
      <c r="B238" s="5" t="str">
        <f t="shared" si="21"/>
        <v>FunkDisco</v>
      </c>
      <c r="C238" s="5">
        <f t="shared" si="22"/>
        <v>8330</v>
      </c>
      <c r="D238" s="15">
        <f t="shared" si="23"/>
        <v>8320</v>
      </c>
      <c r="E238" s="15">
        <f t="shared" si="24"/>
        <v>10</v>
      </c>
      <c r="F238" s="15" t="str">
        <f t="shared" si="25"/>
        <v>41</v>
      </c>
      <c r="G238" s="15" t="str">
        <f t="shared" si="26"/>
        <v>0A</v>
      </c>
      <c r="H238" s="5" t="str">
        <f t="shared" si="27"/>
        <v>F0 43 73 01 51 05 00 03 04 00 00 41 0A F7</v>
      </c>
      <c r="I238"/>
    </row>
    <row r="239" spans="1:9" ht="16" x14ac:dyDescent="0.2">
      <c r="A239" s="2" t="s">
        <v>823</v>
      </c>
      <c r="B239" s="5" t="str">
        <f t="shared" si="21"/>
        <v>FunkPopRock</v>
      </c>
      <c r="C239" s="5">
        <f t="shared" si="22"/>
        <v>8259</v>
      </c>
      <c r="D239" s="15">
        <f t="shared" si="23"/>
        <v>8192</v>
      </c>
      <c r="E239" s="15">
        <f t="shared" si="24"/>
        <v>67</v>
      </c>
      <c r="F239" s="15" t="str">
        <f t="shared" si="25"/>
        <v>40</v>
      </c>
      <c r="G239" s="15" t="str">
        <f t="shared" si="26"/>
        <v>43</v>
      </c>
      <c r="H239" s="5" t="str">
        <f t="shared" si="27"/>
        <v>F0 43 73 01 51 05 00 03 04 00 00 40 43 F7</v>
      </c>
      <c r="I239"/>
    </row>
    <row r="240" spans="1:9" ht="16" x14ac:dyDescent="0.2">
      <c r="A240" s="2" t="s">
        <v>824</v>
      </c>
      <c r="B240" s="5" t="str">
        <f t="shared" si="21"/>
        <v>FunkyHouse</v>
      </c>
      <c r="C240" s="5">
        <f t="shared" si="22"/>
        <v>5802</v>
      </c>
      <c r="D240" s="15">
        <f t="shared" si="23"/>
        <v>5760</v>
      </c>
      <c r="E240" s="15">
        <f t="shared" si="24"/>
        <v>42</v>
      </c>
      <c r="F240" s="15" t="str">
        <f t="shared" si="25"/>
        <v>2D</v>
      </c>
      <c r="G240" s="15" t="str">
        <f t="shared" si="26"/>
        <v>2A</v>
      </c>
      <c r="H240" s="5" t="str">
        <f t="shared" si="27"/>
        <v>F0 43 73 01 51 05 00 03 04 00 00 2D 2A F7</v>
      </c>
      <c r="I240"/>
    </row>
    <row r="241" spans="1:9" ht="16" x14ac:dyDescent="0.2">
      <c r="A241" s="2" t="s">
        <v>825</v>
      </c>
      <c r="B241" s="5" t="str">
        <f t="shared" si="21"/>
        <v>FusionShuffle</v>
      </c>
      <c r="C241" s="5">
        <f t="shared" si="22"/>
        <v>9218</v>
      </c>
      <c r="D241" s="15">
        <f t="shared" si="23"/>
        <v>9216</v>
      </c>
      <c r="E241" s="15">
        <f t="shared" si="24"/>
        <v>2</v>
      </c>
      <c r="F241" s="15" t="str">
        <f t="shared" si="25"/>
        <v>48</v>
      </c>
      <c r="G241" s="15" t="str">
        <f t="shared" si="26"/>
        <v>02</v>
      </c>
      <c r="H241" s="5" t="str">
        <f t="shared" si="27"/>
        <v>F0 43 73 01 51 05 00 03 04 00 00 48 02 F7</v>
      </c>
      <c r="I241"/>
    </row>
    <row r="242" spans="1:9" ht="16" x14ac:dyDescent="0.2">
      <c r="A242" s="2" t="s">
        <v>826</v>
      </c>
      <c r="B242" s="5" t="str">
        <f t="shared" si="21"/>
        <v>Garage1</v>
      </c>
      <c r="C242" s="5">
        <f t="shared" si="22"/>
        <v>8407</v>
      </c>
      <c r="D242" s="15">
        <f t="shared" si="23"/>
        <v>8320</v>
      </c>
      <c r="E242" s="15">
        <f t="shared" si="24"/>
        <v>87</v>
      </c>
      <c r="F242" s="15" t="str">
        <f t="shared" si="25"/>
        <v>41</v>
      </c>
      <c r="G242" s="15" t="str">
        <f t="shared" si="26"/>
        <v>57</v>
      </c>
      <c r="H242" s="5" t="str">
        <f t="shared" si="27"/>
        <v>F0 43 73 01 51 05 00 03 04 00 00 41 57 F7</v>
      </c>
      <c r="I242"/>
    </row>
    <row r="243" spans="1:9" ht="16" x14ac:dyDescent="0.2">
      <c r="A243" s="2" t="s">
        <v>827</v>
      </c>
      <c r="B243" s="5" t="str">
        <f t="shared" si="21"/>
        <v>GayGordons</v>
      </c>
      <c r="C243" s="5">
        <f t="shared" si="22"/>
        <v>1509</v>
      </c>
      <c r="D243" s="15">
        <f t="shared" si="23"/>
        <v>1408</v>
      </c>
      <c r="E243" s="15">
        <f t="shared" si="24"/>
        <v>101</v>
      </c>
      <c r="F243" s="15" t="str">
        <f t="shared" si="25"/>
        <v>0B</v>
      </c>
      <c r="G243" s="15" t="str">
        <f t="shared" si="26"/>
        <v>65</v>
      </c>
      <c r="H243" s="5" t="str">
        <f t="shared" si="27"/>
        <v>F0 43 73 01 51 05 00 03 04 00 00 0B 65 F7</v>
      </c>
      <c r="I243"/>
    </row>
    <row r="244" spans="1:9" ht="16" x14ac:dyDescent="0.2">
      <c r="A244" s="2" t="s">
        <v>828</v>
      </c>
      <c r="B244" s="5" t="str">
        <f t="shared" si="21"/>
        <v>GermanMarch1</v>
      </c>
      <c r="C244" s="5">
        <f t="shared" si="22"/>
        <v>451</v>
      </c>
      <c r="D244" s="15">
        <f t="shared" si="23"/>
        <v>384</v>
      </c>
      <c r="E244" s="15">
        <f t="shared" si="24"/>
        <v>67</v>
      </c>
      <c r="F244" s="15" t="str">
        <f t="shared" si="25"/>
        <v>03</v>
      </c>
      <c r="G244" s="15" t="str">
        <f t="shared" si="26"/>
        <v>43</v>
      </c>
      <c r="H244" s="5" t="str">
        <f t="shared" si="27"/>
        <v>F0 43 73 01 51 05 00 03 04 00 00 03 43 F7</v>
      </c>
      <c r="I244"/>
    </row>
    <row r="245" spans="1:9" ht="16" x14ac:dyDescent="0.2">
      <c r="A245" s="2" t="s">
        <v>829</v>
      </c>
      <c r="B245" s="5" t="str">
        <f t="shared" si="21"/>
        <v>GermanMarch2</v>
      </c>
      <c r="C245" s="5">
        <f t="shared" si="22"/>
        <v>452</v>
      </c>
      <c r="D245" s="15">
        <f t="shared" si="23"/>
        <v>384</v>
      </c>
      <c r="E245" s="15">
        <f t="shared" si="24"/>
        <v>68</v>
      </c>
      <c r="F245" s="15" t="str">
        <f t="shared" si="25"/>
        <v>03</v>
      </c>
      <c r="G245" s="15" t="str">
        <f t="shared" si="26"/>
        <v>44</v>
      </c>
      <c r="H245" s="5" t="str">
        <f t="shared" si="27"/>
        <v>F0 43 73 01 51 05 00 03 04 00 00 03 44 F7</v>
      </c>
      <c r="I245"/>
    </row>
    <row r="246" spans="1:9" ht="16" x14ac:dyDescent="0.2">
      <c r="A246" s="2" t="s">
        <v>830</v>
      </c>
      <c r="B246" s="5" t="str">
        <f t="shared" si="21"/>
        <v>GermanRock</v>
      </c>
      <c r="C246" s="5">
        <f t="shared" si="22"/>
        <v>5717</v>
      </c>
      <c r="D246" s="15">
        <f t="shared" si="23"/>
        <v>5632</v>
      </c>
      <c r="E246" s="15">
        <f t="shared" si="24"/>
        <v>85</v>
      </c>
      <c r="F246" s="15" t="str">
        <f t="shared" si="25"/>
        <v>2C</v>
      </c>
      <c r="G246" s="15" t="str">
        <f t="shared" si="26"/>
        <v>55</v>
      </c>
      <c r="H246" s="5" t="str">
        <f t="shared" si="27"/>
        <v>F0 43 73 01 51 05 00 03 04 00 00 2C 55 F7</v>
      </c>
      <c r="I246"/>
    </row>
    <row r="247" spans="1:9" ht="16" x14ac:dyDescent="0.2">
      <c r="A247" s="2" t="s">
        <v>831</v>
      </c>
      <c r="B247" s="5" t="str">
        <f t="shared" si="21"/>
        <v>GermanWaltz</v>
      </c>
      <c r="C247" s="5">
        <f t="shared" si="22"/>
        <v>2038</v>
      </c>
      <c r="D247" s="15">
        <f t="shared" si="23"/>
        <v>1920</v>
      </c>
      <c r="E247" s="15">
        <f t="shared" si="24"/>
        <v>118</v>
      </c>
      <c r="F247" s="15" t="str">
        <f t="shared" si="25"/>
        <v>0F</v>
      </c>
      <c r="G247" s="15" t="str">
        <f t="shared" si="26"/>
        <v>76</v>
      </c>
      <c r="H247" s="5" t="str">
        <f t="shared" si="27"/>
        <v>F0 43 73 01 51 05 00 03 04 00 00 0F 76 F7</v>
      </c>
      <c r="I247"/>
    </row>
    <row r="248" spans="1:9" ht="16" x14ac:dyDescent="0.2">
      <c r="A248" s="2" t="s">
        <v>832</v>
      </c>
      <c r="B248" s="5" t="str">
        <f t="shared" si="21"/>
        <v>GlobalDJs</v>
      </c>
      <c r="C248" s="5">
        <f t="shared" si="22"/>
        <v>8391</v>
      </c>
      <c r="D248" s="15">
        <f t="shared" si="23"/>
        <v>8320</v>
      </c>
      <c r="E248" s="15">
        <f t="shared" si="24"/>
        <v>71</v>
      </c>
      <c r="F248" s="15" t="str">
        <f t="shared" si="25"/>
        <v>41</v>
      </c>
      <c r="G248" s="15" t="str">
        <f t="shared" si="26"/>
        <v>47</v>
      </c>
      <c r="H248" s="5" t="str">
        <f t="shared" si="27"/>
        <v>F0 43 73 01 51 05 00 03 04 00 00 41 47 F7</v>
      </c>
      <c r="I248"/>
    </row>
    <row r="249" spans="1:9" ht="16" x14ac:dyDescent="0.2">
      <c r="A249" s="2" t="s">
        <v>833</v>
      </c>
      <c r="B249" s="5" t="str">
        <f t="shared" si="21"/>
        <v>GospelBallad</v>
      </c>
      <c r="C249" s="5">
        <f t="shared" si="22"/>
        <v>5963</v>
      </c>
      <c r="D249" s="15">
        <f t="shared" si="23"/>
        <v>5888</v>
      </c>
      <c r="E249" s="15">
        <f t="shared" si="24"/>
        <v>75</v>
      </c>
      <c r="F249" s="15" t="str">
        <f t="shared" si="25"/>
        <v>2E</v>
      </c>
      <c r="G249" s="15" t="str">
        <f t="shared" si="26"/>
        <v>4B</v>
      </c>
      <c r="H249" s="5" t="str">
        <f t="shared" si="27"/>
        <v>F0 43 73 01 51 05 00 03 04 00 00 2E 4B F7</v>
      </c>
      <c r="I249"/>
    </row>
    <row r="250" spans="1:9" ht="16" x14ac:dyDescent="0.2">
      <c r="A250" s="2" t="s">
        <v>834</v>
      </c>
      <c r="B250" s="5" t="str">
        <f t="shared" si="21"/>
        <v>GospelBrothers</v>
      </c>
      <c r="C250" s="5">
        <f t="shared" si="22"/>
        <v>8321</v>
      </c>
      <c r="D250" s="15">
        <f t="shared" si="23"/>
        <v>8320</v>
      </c>
      <c r="E250" s="15">
        <f t="shared" si="24"/>
        <v>1</v>
      </c>
      <c r="F250" s="15" t="str">
        <f t="shared" si="25"/>
        <v>41</v>
      </c>
      <c r="G250" s="15" t="str">
        <f t="shared" si="26"/>
        <v>01</v>
      </c>
      <c r="H250" s="5" t="str">
        <f t="shared" si="27"/>
        <v>F0 43 73 01 51 05 00 03 04 00 00 41 01 F7</v>
      </c>
      <c r="I250"/>
    </row>
    <row r="251" spans="1:9" ht="16" x14ac:dyDescent="0.2">
      <c r="A251" s="2" t="s">
        <v>835</v>
      </c>
      <c r="B251" s="5" t="str">
        <f t="shared" si="21"/>
        <v>GospelFunk</v>
      </c>
      <c r="C251" s="5">
        <f t="shared" si="22"/>
        <v>8322</v>
      </c>
      <c r="D251" s="15">
        <f t="shared" si="23"/>
        <v>8320</v>
      </c>
      <c r="E251" s="15">
        <f t="shared" si="24"/>
        <v>2</v>
      </c>
      <c r="F251" s="15" t="str">
        <f t="shared" si="25"/>
        <v>41</v>
      </c>
      <c r="G251" s="15" t="str">
        <f t="shared" si="26"/>
        <v>02</v>
      </c>
      <c r="H251" s="5" t="str">
        <f t="shared" si="27"/>
        <v>F0 43 73 01 51 05 00 03 04 00 00 41 02 F7</v>
      </c>
      <c r="I251"/>
    </row>
    <row r="252" spans="1:9" ht="16" x14ac:dyDescent="0.2">
      <c r="A252" s="2" t="s">
        <v>836</v>
      </c>
      <c r="B252" s="5" t="str">
        <f t="shared" si="21"/>
        <v>GospelParty</v>
      </c>
      <c r="C252" s="5">
        <f t="shared" si="22"/>
        <v>1025</v>
      </c>
      <c r="D252" s="15">
        <f t="shared" si="23"/>
        <v>1024</v>
      </c>
      <c r="E252" s="15">
        <f t="shared" si="24"/>
        <v>1</v>
      </c>
      <c r="F252" s="15" t="str">
        <f t="shared" si="25"/>
        <v>08</v>
      </c>
      <c r="G252" s="15" t="str">
        <f t="shared" si="26"/>
        <v>01</v>
      </c>
      <c r="H252" s="5" t="str">
        <f t="shared" si="27"/>
        <v>F0 43 73 01 51 05 00 03 04 00 00 08 01 F7</v>
      </c>
      <c r="I252"/>
    </row>
    <row r="253" spans="1:9" ht="16" x14ac:dyDescent="0.2">
      <c r="A253" s="2" t="s">
        <v>837</v>
      </c>
      <c r="B253" s="5" t="str">
        <f t="shared" si="21"/>
        <v>GospelSisters</v>
      </c>
      <c r="C253" s="5">
        <f t="shared" si="22"/>
        <v>2656</v>
      </c>
      <c r="D253" s="15">
        <f t="shared" si="23"/>
        <v>2560</v>
      </c>
      <c r="E253" s="15">
        <f t="shared" si="24"/>
        <v>96</v>
      </c>
      <c r="F253" s="15" t="str">
        <f t="shared" si="25"/>
        <v>14</v>
      </c>
      <c r="G253" s="15" t="str">
        <f t="shared" si="26"/>
        <v>60</v>
      </c>
      <c r="H253" s="5" t="str">
        <f t="shared" si="27"/>
        <v>F0 43 73 01 51 05 00 03 04 00 00 14 60 F7</v>
      </c>
      <c r="I253"/>
    </row>
    <row r="254" spans="1:9" ht="16" x14ac:dyDescent="0.2">
      <c r="A254" s="2" t="s">
        <v>838</v>
      </c>
      <c r="B254" s="5" t="str">
        <f t="shared" si="21"/>
        <v>GospelSwing</v>
      </c>
      <c r="C254" s="5">
        <f t="shared" si="22"/>
        <v>1024</v>
      </c>
      <c r="D254" s="15">
        <f t="shared" si="23"/>
        <v>1024</v>
      </c>
      <c r="E254" s="15">
        <f t="shared" si="24"/>
        <v>0</v>
      </c>
      <c r="F254" s="15" t="str">
        <f t="shared" si="25"/>
        <v>08</v>
      </c>
      <c r="G254" s="15" t="str">
        <f t="shared" si="26"/>
        <v>00</v>
      </c>
      <c r="H254" s="5" t="str">
        <f t="shared" si="27"/>
        <v>F0 43 73 01 51 05 00 03 04 00 00 08 00 F7</v>
      </c>
      <c r="I254"/>
    </row>
    <row r="255" spans="1:9" ht="16" x14ac:dyDescent="0.2">
      <c r="A255" s="2" t="s">
        <v>839</v>
      </c>
      <c r="B255" s="5" t="str">
        <f t="shared" si="21"/>
        <v>GreenFantasia</v>
      </c>
      <c r="C255" s="5">
        <f t="shared" si="22"/>
        <v>8169</v>
      </c>
      <c r="D255" s="15">
        <f t="shared" si="23"/>
        <v>8064</v>
      </c>
      <c r="E255" s="15">
        <f t="shared" si="24"/>
        <v>105</v>
      </c>
      <c r="F255" s="15" t="str">
        <f t="shared" si="25"/>
        <v>3F</v>
      </c>
      <c r="G255" s="15" t="str">
        <f t="shared" si="26"/>
        <v>69</v>
      </c>
      <c r="H255" s="5" t="str">
        <f t="shared" si="27"/>
        <v>F0 43 73 01 51 05 00 03 04 00 00 3F 69 F7</v>
      </c>
      <c r="I255"/>
    </row>
    <row r="256" spans="1:9" ht="16" x14ac:dyDescent="0.2">
      <c r="A256" s="2" t="s">
        <v>840</v>
      </c>
      <c r="B256" s="5" t="str">
        <f t="shared" si="21"/>
        <v>Groundbeat</v>
      </c>
      <c r="C256" s="5">
        <f t="shared" si="22"/>
        <v>9411</v>
      </c>
      <c r="D256" s="15">
        <f t="shared" si="23"/>
        <v>9344</v>
      </c>
      <c r="E256" s="15">
        <f t="shared" si="24"/>
        <v>67</v>
      </c>
      <c r="F256" s="15" t="str">
        <f t="shared" si="25"/>
        <v>49</v>
      </c>
      <c r="G256" s="15" t="str">
        <f t="shared" si="26"/>
        <v>43</v>
      </c>
      <c r="H256" s="5" t="str">
        <f t="shared" si="27"/>
        <v>F0 43 73 01 51 05 00 03 04 00 00 49 43 F7</v>
      </c>
      <c r="I256"/>
    </row>
    <row r="257" spans="1:9" ht="16" x14ac:dyDescent="0.2">
      <c r="A257" s="2" t="s">
        <v>841</v>
      </c>
      <c r="B257" s="5" t="str">
        <f t="shared" si="21"/>
        <v>Guaguanco</v>
      </c>
      <c r="C257" s="5">
        <f t="shared" si="22"/>
        <v>8591</v>
      </c>
      <c r="D257" s="15">
        <f t="shared" si="23"/>
        <v>8576</v>
      </c>
      <c r="E257" s="15">
        <f t="shared" si="24"/>
        <v>15</v>
      </c>
      <c r="F257" s="15" t="str">
        <f t="shared" si="25"/>
        <v>43</v>
      </c>
      <c r="G257" s="15" t="str">
        <f t="shared" si="26"/>
        <v>0F</v>
      </c>
      <c r="H257" s="5" t="str">
        <f t="shared" si="27"/>
        <v>F0 43 73 01 51 05 00 03 04 00 00 43 0F F7</v>
      </c>
      <c r="I257"/>
    </row>
    <row r="258" spans="1:9" ht="16" x14ac:dyDescent="0.2">
      <c r="A258" s="2" t="s">
        <v>842</v>
      </c>
      <c r="B258" s="5" t="str">
        <f t="shared" si="21"/>
        <v>Guijira</v>
      </c>
      <c r="C258" s="5">
        <f t="shared" si="22"/>
        <v>6031</v>
      </c>
      <c r="D258" s="15">
        <f t="shared" si="23"/>
        <v>6016</v>
      </c>
      <c r="E258" s="15">
        <f t="shared" si="24"/>
        <v>15</v>
      </c>
      <c r="F258" s="15" t="str">
        <f t="shared" si="25"/>
        <v>2F</v>
      </c>
      <c r="G258" s="15" t="str">
        <f t="shared" si="26"/>
        <v>0F</v>
      </c>
      <c r="H258" s="5" t="str">
        <f t="shared" si="27"/>
        <v>F0 43 73 01 51 05 00 03 04 00 00 2F 0F F7</v>
      </c>
      <c r="I258"/>
    </row>
    <row r="259" spans="1:9" ht="16" x14ac:dyDescent="0.2">
      <c r="A259" s="2" t="s">
        <v>843</v>
      </c>
      <c r="B259" s="5" t="str">
        <f t="shared" si="21"/>
        <v>GuitarRumba</v>
      </c>
      <c r="C259" s="5">
        <f t="shared" si="22"/>
        <v>6048</v>
      </c>
      <c r="D259" s="15">
        <f t="shared" si="23"/>
        <v>6016</v>
      </c>
      <c r="E259" s="15">
        <f t="shared" si="24"/>
        <v>32</v>
      </c>
      <c r="F259" s="15" t="str">
        <f t="shared" si="25"/>
        <v>2F</v>
      </c>
      <c r="G259" s="15" t="str">
        <f t="shared" si="26"/>
        <v>20</v>
      </c>
      <c r="H259" s="5" t="str">
        <f t="shared" si="27"/>
        <v>F0 43 73 01 51 05 00 03 04 00 00 2F 20 F7</v>
      </c>
      <c r="I259"/>
    </row>
    <row r="260" spans="1:9" ht="16" x14ac:dyDescent="0.2">
      <c r="A260" s="2" t="s">
        <v>844</v>
      </c>
      <c r="B260" s="5" t="str">
        <f t="shared" si="21"/>
        <v>GuitarSerenade</v>
      </c>
      <c r="C260" s="5">
        <f t="shared" si="22"/>
        <v>2019</v>
      </c>
      <c r="D260" s="15">
        <f t="shared" si="23"/>
        <v>1920</v>
      </c>
      <c r="E260" s="15">
        <f t="shared" si="24"/>
        <v>99</v>
      </c>
      <c r="F260" s="15" t="str">
        <f t="shared" si="25"/>
        <v>0F</v>
      </c>
      <c r="G260" s="15" t="str">
        <f t="shared" si="26"/>
        <v>63</v>
      </c>
      <c r="H260" s="5" t="str">
        <f t="shared" si="27"/>
        <v>F0 43 73 01 51 05 00 03 04 00 00 0F 63 F7</v>
      </c>
      <c r="I260"/>
    </row>
    <row r="261" spans="1:9" ht="16" x14ac:dyDescent="0.2">
      <c r="A261" s="2" t="s">
        <v>845</v>
      </c>
      <c r="B261" s="5" t="str">
        <f t="shared" si="21"/>
        <v>HappyReggae</v>
      </c>
      <c r="C261" s="5">
        <f t="shared" si="22"/>
        <v>1440</v>
      </c>
      <c r="D261" s="15">
        <f t="shared" si="23"/>
        <v>1408</v>
      </c>
      <c r="E261" s="15">
        <f t="shared" si="24"/>
        <v>32</v>
      </c>
      <c r="F261" s="15" t="str">
        <f t="shared" si="25"/>
        <v>0B</v>
      </c>
      <c r="G261" s="15" t="str">
        <f t="shared" si="26"/>
        <v>20</v>
      </c>
      <c r="H261" s="5" t="str">
        <f t="shared" si="27"/>
        <v>F0 43 73 01 51 05 00 03 04 00 00 0B 20 F7</v>
      </c>
      <c r="I261"/>
    </row>
    <row r="262" spans="1:9" ht="16" x14ac:dyDescent="0.2">
      <c r="A262" s="2" t="s">
        <v>846</v>
      </c>
      <c r="B262" s="5" t="str">
        <f t="shared" ref="B262:B325" si="28">IF(ISBLANK(A262),"",LEFT(A262,(FIND(";",A262,1)-1)))</f>
        <v>HardRock</v>
      </c>
      <c r="C262" s="5">
        <f t="shared" ref="C262:C325" si="29">IF(ISBLANK(A262),"",VALUE(MID(A262,(SEARCH(";",A262)+1),5)))</f>
        <v>5696</v>
      </c>
      <c r="D262" s="15">
        <f t="shared" ref="D262:D325" si="30">IF(ISBLANK(A262),"",128*INT(C262/128))</f>
        <v>5632</v>
      </c>
      <c r="E262" s="15">
        <f t="shared" ref="E262:E325" si="31">IF(ISBLANK(A262),"",C262-D262)</f>
        <v>64</v>
      </c>
      <c r="F262" s="15" t="str">
        <f t="shared" ref="F262:F325" si="32">IF(ISBLANK(A262),"",DEC2HEX(D262/128,2))</f>
        <v>2C</v>
      </c>
      <c r="G262" s="15" t="str">
        <f t="shared" ref="G262:G325" si="33">IF(ISBLANK(A262),"",DEC2HEX(E262,2))</f>
        <v>40</v>
      </c>
      <c r="H262" s="5" t="str">
        <f t="shared" ref="H262:H325" si="34">IF(ISBLANK(A262),"",LEFT($E$2,33)&amp;F262&amp;" "&amp;G262&amp;" "&amp;"F7")</f>
        <v>F0 43 73 01 51 05 00 03 04 00 00 2C 40 F7</v>
      </c>
      <c r="I262"/>
    </row>
    <row r="263" spans="1:9" ht="16" x14ac:dyDescent="0.2">
      <c r="A263" s="2" t="s">
        <v>847</v>
      </c>
      <c r="B263" s="5" t="str">
        <f t="shared" si="28"/>
        <v>Hawaiian</v>
      </c>
      <c r="C263" s="5">
        <f t="shared" si="29"/>
        <v>1506</v>
      </c>
      <c r="D263" s="15">
        <f t="shared" si="30"/>
        <v>1408</v>
      </c>
      <c r="E263" s="15">
        <f t="shared" si="31"/>
        <v>98</v>
      </c>
      <c r="F263" s="15" t="str">
        <f t="shared" si="32"/>
        <v>0B</v>
      </c>
      <c r="G263" s="15" t="str">
        <f t="shared" si="33"/>
        <v>62</v>
      </c>
      <c r="H263" s="5" t="str">
        <f t="shared" si="34"/>
        <v>F0 43 73 01 51 05 00 03 04 00 00 0B 62 F7</v>
      </c>
      <c r="I263"/>
    </row>
    <row r="264" spans="1:9" ht="16" x14ac:dyDescent="0.2">
      <c r="A264" s="2" t="s">
        <v>848</v>
      </c>
      <c r="B264" s="5" t="str">
        <f t="shared" si="28"/>
        <v>HighlandWaltz</v>
      </c>
      <c r="C264" s="5">
        <f t="shared" si="29"/>
        <v>2036</v>
      </c>
      <c r="D264" s="15">
        <f t="shared" si="30"/>
        <v>1920</v>
      </c>
      <c r="E264" s="15">
        <f t="shared" si="31"/>
        <v>116</v>
      </c>
      <c r="F264" s="15" t="str">
        <f t="shared" si="32"/>
        <v>0F</v>
      </c>
      <c r="G264" s="15" t="str">
        <f t="shared" si="33"/>
        <v>74</v>
      </c>
      <c r="H264" s="5" t="str">
        <f t="shared" si="34"/>
        <v>F0 43 73 01 51 05 00 03 04 00 00 0F 74 F7</v>
      </c>
      <c r="I264"/>
    </row>
    <row r="265" spans="1:9" ht="16" x14ac:dyDescent="0.2">
      <c r="A265" s="2" t="s">
        <v>849</v>
      </c>
      <c r="B265" s="5" t="str">
        <f t="shared" si="28"/>
        <v>Hoedown</v>
      </c>
      <c r="C265" s="5">
        <f t="shared" si="29"/>
        <v>257</v>
      </c>
      <c r="D265" s="15">
        <f t="shared" si="30"/>
        <v>256</v>
      </c>
      <c r="E265" s="15">
        <f t="shared" si="31"/>
        <v>1</v>
      </c>
      <c r="F265" s="15" t="str">
        <f t="shared" si="32"/>
        <v>02</v>
      </c>
      <c r="G265" s="15" t="str">
        <f t="shared" si="33"/>
        <v>01</v>
      </c>
      <c r="H265" s="5" t="str">
        <f t="shared" si="34"/>
        <v>F0 43 73 01 51 05 00 03 04 00 00 02 01 F7</v>
      </c>
      <c r="I265"/>
    </row>
    <row r="266" spans="1:9" ht="16" x14ac:dyDescent="0.2">
      <c r="A266" s="2" t="s">
        <v>850</v>
      </c>
      <c r="B266" s="5" t="str">
        <f t="shared" si="28"/>
        <v>HollywoodGospel</v>
      </c>
      <c r="C266" s="5">
        <f t="shared" si="29"/>
        <v>9226</v>
      </c>
      <c r="D266" s="15">
        <f t="shared" si="30"/>
        <v>9216</v>
      </c>
      <c r="E266" s="15">
        <f t="shared" si="31"/>
        <v>10</v>
      </c>
      <c r="F266" s="15" t="str">
        <f t="shared" si="32"/>
        <v>48</v>
      </c>
      <c r="G266" s="15" t="str">
        <f t="shared" si="33"/>
        <v>0A</v>
      </c>
      <c r="H266" s="5" t="str">
        <f t="shared" si="34"/>
        <v>F0 43 73 01 51 05 00 03 04 00 00 48 0A F7</v>
      </c>
      <c r="I266"/>
    </row>
    <row r="267" spans="1:9" ht="16" x14ac:dyDescent="0.2">
      <c r="A267" s="2" t="s">
        <v>851</v>
      </c>
      <c r="B267" s="5" t="str">
        <f t="shared" si="28"/>
        <v>HullyGully</v>
      </c>
      <c r="C267" s="5">
        <f t="shared" si="29"/>
        <v>4064</v>
      </c>
      <c r="D267" s="15">
        <f t="shared" si="30"/>
        <v>3968</v>
      </c>
      <c r="E267" s="15">
        <f t="shared" si="31"/>
        <v>96</v>
      </c>
      <c r="F267" s="15" t="str">
        <f t="shared" si="32"/>
        <v>1F</v>
      </c>
      <c r="G267" s="15" t="str">
        <f t="shared" si="33"/>
        <v>60</v>
      </c>
      <c r="H267" s="5" t="str">
        <f t="shared" si="34"/>
        <v>F0 43 73 01 51 05 00 03 04 00 00 1F 60 F7</v>
      </c>
      <c r="I267"/>
    </row>
    <row r="268" spans="1:9" ht="16" x14ac:dyDescent="0.2">
      <c r="A268" s="2" t="s">
        <v>852</v>
      </c>
      <c r="B268" s="5" t="str">
        <f t="shared" si="28"/>
        <v>Ibiza2010</v>
      </c>
      <c r="C268" s="5">
        <f t="shared" si="29"/>
        <v>5826</v>
      </c>
      <c r="D268" s="15">
        <f t="shared" si="30"/>
        <v>5760</v>
      </c>
      <c r="E268" s="15">
        <f t="shared" si="31"/>
        <v>66</v>
      </c>
      <c r="F268" s="15" t="str">
        <f t="shared" si="32"/>
        <v>2D</v>
      </c>
      <c r="G268" s="15" t="str">
        <f t="shared" si="33"/>
        <v>42</v>
      </c>
      <c r="H268" s="5" t="str">
        <f t="shared" si="34"/>
        <v>F0 43 73 01 51 05 00 03 04 00 00 2D 42 F7</v>
      </c>
      <c r="I268"/>
    </row>
    <row r="269" spans="1:9" ht="16" x14ac:dyDescent="0.2">
      <c r="A269" s="2" t="s">
        <v>853</v>
      </c>
      <c r="B269" s="5" t="str">
        <f t="shared" si="28"/>
        <v>InstrumentalJazz</v>
      </c>
      <c r="C269" s="5">
        <f t="shared" si="29"/>
        <v>3887</v>
      </c>
      <c r="D269" s="15">
        <f t="shared" si="30"/>
        <v>3840</v>
      </c>
      <c r="E269" s="15">
        <f t="shared" si="31"/>
        <v>47</v>
      </c>
      <c r="F269" s="15" t="str">
        <f t="shared" si="32"/>
        <v>1E</v>
      </c>
      <c r="G269" s="15" t="str">
        <f t="shared" si="33"/>
        <v>2F</v>
      </c>
      <c r="H269" s="5" t="str">
        <f t="shared" si="34"/>
        <v>F0 43 73 01 51 05 00 03 04 00 00 1E 2F F7</v>
      </c>
      <c r="I269"/>
    </row>
    <row r="270" spans="1:9" ht="16" x14ac:dyDescent="0.2">
      <c r="A270" s="2" t="s">
        <v>854</v>
      </c>
      <c r="B270" s="5" t="str">
        <f t="shared" si="28"/>
        <v>IrishDance</v>
      </c>
      <c r="C270" s="5">
        <f t="shared" si="29"/>
        <v>8674</v>
      </c>
      <c r="D270" s="15">
        <f t="shared" si="30"/>
        <v>8576</v>
      </c>
      <c r="E270" s="15">
        <f t="shared" si="31"/>
        <v>98</v>
      </c>
      <c r="F270" s="15" t="str">
        <f t="shared" si="32"/>
        <v>43</v>
      </c>
      <c r="G270" s="15" t="str">
        <f t="shared" si="33"/>
        <v>62</v>
      </c>
      <c r="H270" s="5" t="str">
        <f t="shared" si="34"/>
        <v>F0 43 73 01 51 05 00 03 04 00 00 43 62 F7</v>
      </c>
      <c r="I270"/>
    </row>
    <row r="271" spans="1:9" ht="16" x14ac:dyDescent="0.2">
      <c r="A271" s="2" t="s">
        <v>855</v>
      </c>
      <c r="B271" s="5" t="str">
        <f t="shared" si="28"/>
        <v>IrishHymn</v>
      </c>
      <c r="C271" s="5">
        <f t="shared" si="29"/>
        <v>8165</v>
      </c>
      <c r="D271" s="15">
        <f t="shared" si="30"/>
        <v>8064</v>
      </c>
      <c r="E271" s="15">
        <f t="shared" si="31"/>
        <v>101</v>
      </c>
      <c r="F271" s="15" t="str">
        <f t="shared" si="32"/>
        <v>3F</v>
      </c>
      <c r="G271" s="15" t="str">
        <f t="shared" si="33"/>
        <v>65</v>
      </c>
      <c r="H271" s="5" t="str">
        <f t="shared" si="34"/>
        <v>F0 43 73 01 51 05 00 03 04 00 00 3F 65 F7</v>
      </c>
      <c r="I271"/>
    </row>
    <row r="272" spans="1:9" ht="16" x14ac:dyDescent="0.2">
      <c r="A272" s="2" t="s">
        <v>856</v>
      </c>
      <c r="B272" s="5" t="str">
        <f t="shared" si="28"/>
        <v>IrishHymn2</v>
      </c>
      <c r="C272" s="5">
        <f t="shared" si="29"/>
        <v>3555</v>
      </c>
      <c r="D272" s="15">
        <f t="shared" si="30"/>
        <v>3456</v>
      </c>
      <c r="E272" s="15">
        <f t="shared" si="31"/>
        <v>99</v>
      </c>
      <c r="F272" s="15" t="str">
        <f t="shared" si="32"/>
        <v>1B</v>
      </c>
      <c r="G272" s="15" t="str">
        <f t="shared" si="33"/>
        <v>63</v>
      </c>
      <c r="H272" s="5" t="str">
        <f t="shared" si="34"/>
        <v>F0 43 73 01 51 05 00 03 04 00 00 1B 63 F7</v>
      </c>
      <c r="I272"/>
    </row>
    <row r="273" spans="1:9" ht="16" x14ac:dyDescent="0.2">
      <c r="A273" s="2" t="s">
        <v>857</v>
      </c>
      <c r="B273" s="5" t="str">
        <f t="shared" si="28"/>
        <v>ItalianMazurka</v>
      </c>
      <c r="C273" s="5">
        <f t="shared" si="29"/>
        <v>2025</v>
      </c>
      <c r="D273" s="15">
        <f t="shared" si="30"/>
        <v>1920</v>
      </c>
      <c r="E273" s="15">
        <f t="shared" si="31"/>
        <v>105</v>
      </c>
      <c r="F273" s="15" t="str">
        <f t="shared" si="32"/>
        <v>0F</v>
      </c>
      <c r="G273" s="15" t="str">
        <f t="shared" si="33"/>
        <v>69</v>
      </c>
      <c r="H273" s="5" t="str">
        <f t="shared" si="34"/>
        <v>F0 43 73 01 51 05 00 03 04 00 00 0F 69 F7</v>
      </c>
      <c r="I273"/>
    </row>
    <row r="274" spans="1:9" ht="16" x14ac:dyDescent="0.2">
      <c r="A274" s="2" t="s">
        <v>858</v>
      </c>
      <c r="B274" s="5" t="str">
        <f t="shared" si="28"/>
        <v>ItalianPolka</v>
      </c>
      <c r="C274" s="5">
        <f t="shared" si="29"/>
        <v>486</v>
      </c>
      <c r="D274" s="15">
        <f t="shared" si="30"/>
        <v>384</v>
      </c>
      <c r="E274" s="15">
        <f t="shared" si="31"/>
        <v>102</v>
      </c>
      <c r="F274" s="15" t="str">
        <f t="shared" si="32"/>
        <v>03</v>
      </c>
      <c r="G274" s="15" t="str">
        <f t="shared" si="33"/>
        <v>66</v>
      </c>
      <c r="H274" s="5" t="str">
        <f t="shared" si="34"/>
        <v>F0 43 73 01 51 05 00 03 04 00 00 03 66 F7</v>
      </c>
      <c r="I274"/>
    </row>
    <row r="275" spans="1:9" ht="16" x14ac:dyDescent="0.2">
      <c r="A275" s="2" t="s">
        <v>859</v>
      </c>
      <c r="B275" s="5" t="str">
        <f t="shared" si="28"/>
        <v>ItalianTango</v>
      </c>
      <c r="C275" s="5">
        <f t="shared" si="29"/>
        <v>3458</v>
      </c>
      <c r="D275" s="15">
        <f t="shared" si="30"/>
        <v>3456</v>
      </c>
      <c r="E275" s="15">
        <f t="shared" si="31"/>
        <v>2</v>
      </c>
      <c r="F275" s="15" t="str">
        <f t="shared" si="32"/>
        <v>1B</v>
      </c>
      <c r="G275" s="15" t="str">
        <f t="shared" si="33"/>
        <v>02</v>
      </c>
      <c r="H275" s="5" t="str">
        <f t="shared" si="34"/>
        <v>F0 43 73 01 51 05 00 03 04 00 00 1B 02 F7</v>
      </c>
      <c r="I275"/>
    </row>
    <row r="276" spans="1:9" ht="16" x14ac:dyDescent="0.2">
      <c r="A276" s="2" t="s">
        <v>860</v>
      </c>
      <c r="B276" s="5" t="str">
        <f t="shared" si="28"/>
        <v>ItalianWaltz</v>
      </c>
      <c r="C276" s="5">
        <f t="shared" si="29"/>
        <v>2026</v>
      </c>
      <c r="D276" s="15">
        <f t="shared" si="30"/>
        <v>1920</v>
      </c>
      <c r="E276" s="15">
        <f t="shared" si="31"/>
        <v>106</v>
      </c>
      <c r="F276" s="15" t="str">
        <f t="shared" si="32"/>
        <v>0F</v>
      </c>
      <c r="G276" s="15" t="str">
        <f t="shared" si="33"/>
        <v>6A</v>
      </c>
      <c r="H276" s="5" t="str">
        <f t="shared" si="34"/>
        <v>F0 43 73 01 51 05 00 03 04 00 00 0F 6A F7</v>
      </c>
      <c r="I276"/>
    </row>
    <row r="277" spans="1:9" ht="16" x14ac:dyDescent="0.2">
      <c r="A277" s="2" t="s">
        <v>861</v>
      </c>
      <c r="B277" s="5" t="str">
        <f t="shared" si="28"/>
        <v>JazzClub</v>
      </c>
      <c r="C277" s="5">
        <f t="shared" si="29"/>
        <v>3874</v>
      </c>
      <c r="D277" s="15">
        <f t="shared" si="30"/>
        <v>3840</v>
      </c>
      <c r="E277" s="15">
        <f t="shared" si="31"/>
        <v>34</v>
      </c>
      <c r="F277" s="15" t="str">
        <f t="shared" si="32"/>
        <v>1E</v>
      </c>
      <c r="G277" s="15" t="str">
        <f t="shared" si="33"/>
        <v>22</v>
      </c>
      <c r="H277" s="5" t="str">
        <f t="shared" si="34"/>
        <v>F0 43 73 01 51 05 00 03 04 00 00 1E 22 F7</v>
      </c>
      <c r="I277"/>
    </row>
    <row r="278" spans="1:9" ht="16" x14ac:dyDescent="0.2">
      <c r="A278" s="2" t="s">
        <v>862</v>
      </c>
      <c r="B278" s="5" t="str">
        <f t="shared" si="28"/>
        <v>JazzFunk</v>
      </c>
      <c r="C278" s="5">
        <f t="shared" si="29"/>
        <v>8324</v>
      </c>
      <c r="D278" s="15">
        <f t="shared" si="30"/>
        <v>8320</v>
      </c>
      <c r="E278" s="15">
        <f t="shared" si="31"/>
        <v>4</v>
      </c>
      <c r="F278" s="15" t="str">
        <f t="shared" si="32"/>
        <v>41</v>
      </c>
      <c r="G278" s="15" t="str">
        <f t="shared" si="33"/>
        <v>04</v>
      </c>
      <c r="H278" s="5" t="str">
        <f t="shared" si="34"/>
        <v>F0 43 73 01 51 05 00 03 04 00 00 41 04 F7</v>
      </c>
      <c r="I278"/>
    </row>
    <row r="279" spans="1:9" ht="16" x14ac:dyDescent="0.2">
      <c r="A279" s="2" t="s">
        <v>863</v>
      </c>
      <c r="B279" s="5" t="str">
        <f t="shared" si="28"/>
        <v>JazzGtrClub</v>
      </c>
      <c r="C279" s="5">
        <f t="shared" si="29"/>
        <v>3878</v>
      </c>
      <c r="D279" s="15">
        <f t="shared" si="30"/>
        <v>3840</v>
      </c>
      <c r="E279" s="15">
        <f t="shared" si="31"/>
        <v>38</v>
      </c>
      <c r="F279" s="15" t="str">
        <f t="shared" si="32"/>
        <v>1E</v>
      </c>
      <c r="G279" s="15" t="str">
        <f t="shared" si="33"/>
        <v>26</v>
      </c>
      <c r="H279" s="5" t="str">
        <f t="shared" si="34"/>
        <v>F0 43 73 01 51 05 00 03 04 00 00 1E 26 F7</v>
      </c>
      <c r="I279"/>
    </row>
    <row r="280" spans="1:9" ht="16" x14ac:dyDescent="0.2">
      <c r="A280" s="2" t="s">
        <v>864</v>
      </c>
      <c r="B280" s="5" t="str">
        <f t="shared" si="28"/>
        <v>JazzPop</v>
      </c>
      <c r="C280" s="5">
        <f t="shared" si="29"/>
        <v>9219</v>
      </c>
      <c r="D280" s="15">
        <f t="shared" si="30"/>
        <v>9216</v>
      </c>
      <c r="E280" s="15">
        <f t="shared" si="31"/>
        <v>3</v>
      </c>
      <c r="F280" s="15" t="str">
        <f t="shared" si="32"/>
        <v>48</v>
      </c>
      <c r="G280" s="15" t="str">
        <f t="shared" si="33"/>
        <v>03</v>
      </c>
      <c r="H280" s="5" t="str">
        <f t="shared" si="34"/>
        <v>F0 43 73 01 51 05 00 03 04 00 00 48 03 F7</v>
      </c>
      <c r="I280"/>
    </row>
    <row r="281" spans="1:9" ht="16" x14ac:dyDescent="0.2">
      <c r="A281" s="2" t="s">
        <v>865</v>
      </c>
      <c r="B281" s="5" t="str">
        <f t="shared" si="28"/>
        <v>JazzSamba</v>
      </c>
      <c r="C281" s="5">
        <f t="shared" si="29"/>
        <v>8552</v>
      </c>
      <c r="D281" s="15">
        <f t="shared" si="30"/>
        <v>8448</v>
      </c>
      <c r="E281" s="15">
        <f t="shared" si="31"/>
        <v>104</v>
      </c>
      <c r="F281" s="15" t="str">
        <f t="shared" si="32"/>
        <v>42</v>
      </c>
      <c r="G281" s="15" t="str">
        <f t="shared" si="33"/>
        <v>68</v>
      </c>
      <c r="H281" s="5" t="str">
        <f t="shared" si="34"/>
        <v>F0 43 73 01 51 05 00 03 04 00 00 42 68 F7</v>
      </c>
      <c r="I281"/>
    </row>
    <row r="282" spans="1:9" ht="16" x14ac:dyDescent="0.2">
      <c r="A282" s="2" t="s">
        <v>866</v>
      </c>
      <c r="B282" s="5" t="str">
        <f t="shared" si="28"/>
        <v>JazzWaltzFast</v>
      </c>
      <c r="C282" s="5">
        <f t="shared" si="29"/>
        <v>2848</v>
      </c>
      <c r="D282" s="15">
        <f t="shared" si="30"/>
        <v>2816</v>
      </c>
      <c r="E282" s="15">
        <f t="shared" si="31"/>
        <v>32</v>
      </c>
      <c r="F282" s="15" t="str">
        <f t="shared" si="32"/>
        <v>16</v>
      </c>
      <c r="G282" s="15" t="str">
        <f t="shared" si="33"/>
        <v>20</v>
      </c>
      <c r="H282" s="5" t="str">
        <f t="shared" si="34"/>
        <v>F0 43 73 01 51 05 00 03 04 00 00 16 20 F7</v>
      </c>
      <c r="I282"/>
    </row>
    <row r="283" spans="1:9" ht="16" x14ac:dyDescent="0.2">
      <c r="A283" s="2" t="s">
        <v>867</v>
      </c>
      <c r="B283" s="5" t="str">
        <f t="shared" si="28"/>
        <v>JazzWaltzMed</v>
      </c>
      <c r="C283" s="5">
        <f t="shared" si="29"/>
        <v>2849</v>
      </c>
      <c r="D283" s="15">
        <f t="shared" si="30"/>
        <v>2816</v>
      </c>
      <c r="E283" s="15">
        <f t="shared" si="31"/>
        <v>33</v>
      </c>
      <c r="F283" s="15" t="str">
        <f t="shared" si="32"/>
        <v>16</v>
      </c>
      <c r="G283" s="15" t="str">
        <f t="shared" si="33"/>
        <v>21</v>
      </c>
      <c r="H283" s="5" t="str">
        <f t="shared" si="34"/>
        <v>F0 43 73 01 51 05 00 03 04 00 00 16 21 F7</v>
      </c>
      <c r="I283"/>
    </row>
    <row r="284" spans="1:9" ht="16" x14ac:dyDescent="0.2">
      <c r="A284" s="2" t="s">
        <v>868</v>
      </c>
      <c r="B284" s="5" t="str">
        <f t="shared" si="28"/>
        <v>JazzWaltzSlow</v>
      </c>
      <c r="C284" s="5">
        <f t="shared" si="29"/>
        <v>2850</v>
      </c>
      <c r="D284" s="15">
        <f t="shared" si="30"/>
        <v>2816</v>
      </c>
      <c r="E284" s="15">
        <f t="shared" si="31"/>
        <v>34</v>
      </c>
      <c r="F284" s="15" t="str">
        <f t="shared" si="32"/>
        <v>16</v>
      </c>
      <c r="G284" s="15" t="str">
        <f t="shared" si="33"/>
        <v>22</v>
      </c>
      <c r="H284" s="5" t="str">
        <f t="shared" si="34"/>
        <v>F0 43 73 01 51 05 00 03 04 00 00 16 22 F7</v>
      </c>
      <c r="I284"/>
    </row>
    <row r="285" spans="1:9" ht="16" x14ac:dyDescent="0.2">
      <c r="A285" s="2" t="s">
        <v>869</v>
      </c>
      <c r="B285" s="5" t="str">
        <f t="shared" si="28"/>
        <v>JerseyPop</v>
      </c>
      <c r="C285" s="5">
        <f t="shared" si="29"/>
        <v>5766</v>
      </c>
      <c r="D285" s="15">
        <f t="shared" si="30"/>
        <v>5760</v>
      </c>
      <c r="E285" s="15">
        <f t="shared" si="31"/>
        <v>6</v>
      </c>
      <c r="F285" s="15" t="str">
        <f t="shared" si="32"/>
        <v>2D</v>
      </c>
      <c r="G285" s="15" t="str">
        <f t="shared" si="33"/>
        <v>06</v>
      </c>
      <c r="H285" s="5" t="str">
        <f t="shared" si="34"/>
        <v>F0 43 73 01 51 05 00 03 04 00 00 2D 06 F7</v>
      </c>
      <c r="I285"/>
    </row>
    <row r="286" spans="1:9" ht="16" x14ac:dyDescent="0.2">
      <c r="A286" s="2" t="s">
        <v>870</v>
      </c>
      <c r="B286" s="5" t="str">
        <f t="shared" si="28"/>
        <v>Jig</v>
      </c>
      <c r="C286" s="5">
        <f t="shared" si="29"/>
        <v>4065</v>
      </c>
      <c r="D286" s="15">
        <f t="shared" si="30"/>
        <v>3968</v>
      </c>
      <c r="E286" s="15">
        <f t="shared" si="31"/>
        <v>97</v>
      </c>
      <c r="F286" s="15" t="str">
        <f t="shared" si="32"/>
        <v>1F</v>
      </c>
      <c r="G286" s="15" t="str">
        <f t="shared" si="33"/>
        <v>61</v>
      </c>
      <c r="H286" s="5" t="str">
        <f t="shared" si="34"/>
        <v>F0 43 73 01 51 05 00 03 04 00 00 1F 61 F7</v>
      </c>
      <c r="I286"/>
    </row>
    <row r="287" spans="1:9" ht="16" x14ac:dyDescent="0.2">
      <c r="A287" s="2" t="s">
        <v>871</v>
      </c>
      <c r="B287" s="5" t="str">
        <f t="shared" si="28"/>
        <v>Jive</v>
      </c>
      <c r="C287" s="5">
        <f t="shared" si="29"/>
        <v>3584</v>
      </c>
      <c r="D287" s="15">
        <f t="shared" si="30"/>
        <v>3584</v>
      </c>
      <c r="E287" s="15">
        <f t="shared" si="31"/>
        <v>0</v>
      </c>
      <c r="F287" s="15" t="str">
        <f t="shared" si="32"/>
        <v>1C</v>
      </c>
      <c r="G287" s="15" t="str">
        <f t="shared" si="33"/>
        <v>00</v>
      </c>
      <c r="H287" s="5" t="str">
        <f t="shared" si="34"/>
        <v>F0 43 73 01 51 05 00 03 04 00 00 1C 00 F7</v>
      </c>
      <c r="I287"/>
    </row>
    <row r="288" spans="1:9" ht="16" x14ac:dyDescent="0.2">
      <c r="A288" s="2" t="s">
        <v>872</v>
      </c>
      <c r="B288" s="5" t="str">
        <f t="shared" si="28"/>
        <v>JumpJive</v>
      </c>
      <c r="C288" s="5">
        <f t="shared" si="29"/>
        <v>3680</v>
      </c>
      <c r="D288" s="15">
        <f t="shared" si="30"/>
        <v>3584</v>
      </c>
      <c r="E288" s="15">
        <f t="shared" si="31"/>
        <v>96</v>
      </c>
      <c r="F288" s="15" t="str">
        <f t="shared" si="32"/>
        <v>1C</v>
      </c>
      <c r="G288" s="15" t="str">
        <f t="shared" si="33"/>
        <v>60</v>
      </c>
      <c r="H288" s="5" t="str">
        <f t="shared" si="34"/>
        <v>F0 43 73 01 51 05 00 03 04 00 00 1C 60 F7</v>
      </c>
      <c r="I288"/>
    </row>
    <row r="289" spans="1:9" ht="16" x14ac:dyDescent="0.2">
      <c r="A289" s="2" t="s">
        <v>873</v>
      </c>
      <c r="B289" s="5" t="str">
        <f t="shared" si="28"/>
        <v>KoolFunk</v>
      </c>
      <c r="C289" s="5">
        <f t="shared" si="29"/>
        <v>8323</v>
      </c>
      <c r="D289" s="15">
        <f t="shared" si="30"/>
        <v>8320</v>
      </c>
      <c r="E289" s="15">
        <f t="shared" si="31"/>
        <v>3</v>
      </c>
      <c r="F289" s="15" t="str">
        <f t="shared" si="32"/>
        <v>41</v>
      </c>
      <c r="G289" s="15" t="str">
        <f t="shared" si="33"/>
        <v>03</v>
      </c>
      <c r="H289" s="5" t="str">
        <f t="shared" si="34"/>
        <v>F0 43 73 01 51 05 00 03 04 00 00 41 03 F7</v>
      </c>
      <c r="I289"/>
    </row>
    <row r="290" spans="1:9" ht="16" x14ac:dyDescent="0.2">
      <c r="A290" s="2" t="s">
        <v>874</v>
      </c>
      <c r="B290" s="5" t="str">
        <f t="shared" si="28"/>
        <v>KoolShuffle</v>
      </c>
      <c r="C290" s="5">
        <f t="shared" si="29"/>
        <v>9221</v>
      </c>
      <c r="D290" s="15">
        <f t="shared" si="30"/>
        <v>9216</v>
      </c>
      <c r="E290" s="15">
        <f t="shared" si="31"/>
        <v>5</v>
      </c>
      <c r="F290" s="15" t="str">
        <f t="shared" si="32"/>
        <v>48</v>
      </c>
      <c r="G290" s="15" t="str">
        <f t="shared" si="33"/>
        <v>05</v>
      </c>
      <c r="H290" s="5" t="str">
        <f t="shared" si="34"/>
        <v>F0 43 73 01 51 05 00 03 04 00 00 48 05 F7</v>
      </c>
      <c r="I290"/>
    </row>
    <row r="291" spans="1:9" ht="16" x14ac:dyDescent="0.2">
      <c r="A291" s="2" t="s">
        <v>875</v>
      </c>
      <c r="B291" s="5" t="str">
        <f t="shared" si="28"/>
        <v>LACoolSwing</v>
      </c>
      <c r="C291" s="5">
        <f t="shared" si="29"/>
        <v>1337</v>
      </c>
      <c r="D291" s="15">
        <f t="shared" si="30"/>
        <v>1280</v>
      </c>
      <c r="E291" s="15">
        <f t="shared" si="31"/>
        <v>57</v>
      </c>
      <c r="F291" s="15" t="str">
        <f t="shared" si="32"/>
        <v>0A</v>
      </c>
      <c r="G291" s="15" t="str">
        <f t="shared" si="33"/>
        <v>39</v>
      </c>
      <c r="H291" s="5" t="str">
        <f t="shared" si="34"/>
        <v>F0 43 73 01 51 05 00 03 04 00 00 0A 39 F7</v>
      </c>
      <c r="I291"/>
    </row>
    <row r="292" spans="1:9" ht="16" x14ac:dyDescent="0.2">
      <c r="A292" s="2" t="s">
        <v>876</v>
      </c>
      <c r="B292" s="5" t="str">
        <f t="shared" si="28"/>
        <v>LatinDisco1</v>
      </c>
      <c r="C292" s="5">
        <f t="shared" si="29"/>
        <v>8576</v>
      </c>
      <c r="D292" s="15">
        <f t="shared" si="30"/>
        <v>8576</v>
      </c>
      <c r="E292" s="15">
        <f t="shared" si="31"/>
        <v>0</v>
      </c>
      <c r="F292" s="15" t="str">
        <f t="shared" si="32"/>
        <v>43</v>
      </c>
      <c r="G292" s="15" t="str">
        <f t="shared" si="33"/>
        <v>00</v>
      </c>
      <c r="H292" s="5" t="str">
        <f t="shared" si="34"/>
        <v>F0 43 73 01 51 05 00 03 04 00 00 43 00 F7</v>
      </c>
      <c r="I292"/>
    </row>
    <row r="293" spans="1:9" ht="16" x14ac:dyDescent="0.2">
      <c r="A293" s="2" t="s">
        <v>877</v>
      </c>
      <c r="B293" s="5" t="str">
        <f t="shared" si="28"/>
        <v>LatinDisco1</v>
      </c>
      <c r="C293" s="5">
        <f t="shared" si="29"/>
        <v>8359</v>
      </c>
      <c r="D293" s="15">
        <f t="shared" si="30"/>
        <v>8320</v>
      </c>
      <c r="E293" s="15">
        <f t="shared" si="31"/>
        <v>39</v>
      </c>
      <c r="F293" s="15" t="str">
        <f t="shared" si="32"/>
        <v>41</v>
      </c>
      <c r="G293" s="15" t="str">
        <f t="shared" si="33"/>
        <v>27</v>
      </c>
      <c r="H293" s="5" t="str">
        <f t="shared" si="34"/>
        <v>F0 43 73 01 51 05 00 03 04 00 00 41 27 F7</v>
      </c>
      <c r="I293"/>
    </row>
    <row r="294" spans="1:9" ht="16" x14ac:dyDescent="0.2">
      <c r="A294" s="2" t="s">
        <v>878</v>
      </c>
      <c r="B294" s="5" t="str">
        <f t="shared" si="28"/>
        <v>LatinDisco2</v>
      </c>
      <c r="C294" s="5">
        <f t="shared" si="29"/>
        <v>8198</v>
      </c>
      <c r="D294" s="15">
        <f t="shared" si="30"/>
        <v>8192</v>
      </c>
      <c r="E294" s="15">
        <f t="shared" si="31"/>
        <v>6</v>
      </c>
      <c r="F294" s="15" t="str">
        <f t="shared" si="32"/>
        <v>40</v>
      </c>
      <c r="G294" s="15" t="str">
        <f t="shared" si="33"/>
        <v>06</v>
      </c>
      <c r="H294" s="5" t="str">
        <f t="shared" si="34"/>
        <v>F0 43 73 01 51 05 00 03 04 00 00 40 06 F7</v>
      </c>
      <c r="I294"/>
    </row>
    <row r="295" spans="1:9" ht="16" x14ac:dyDescent="0.2">
      <c r="A295" s="2" t="s">
        <v>879</v>
      </c>
      <c r="B295" s="5" t="str">
        <f t="shared" si="28"/>
        <v>LatinPartyPop</v>
      </c>
      <c r="C295" s="5">
        <f t="shared" si="29"/>
        <v>8245</v>
      </c>
      <c r="D295" s="15">
        <f t="shared" si="30"/>
        <v>8192</v>
      </c>
      <c r="E295" s="15">
        <f t="shared" si="31"/>
        <v>53</v>
      </c>
      <c r="F295" s="15" t="str">
        <f t="shared" si="32"/>
        <v>40</v>
      </c>
      <c r="G295" s="15" t="str">
        <f t="shared" si="33"/>
        <v>35</v>
      </c>
      <c r="H295" s="5" t="str">
        <f t="shared" si="34"/>
        <v>F0 43 73 01 51 05 00 03 04 00 00 40 35 F7</v>
      </c>
      <c r="I295"/>
    </row>
    <row r="296" spans="1:9" ht="16" x14ac:dyDescent="0.2">
      <c r="A296" s="2" t="s">
        <v>880</v>
      </c>
      <c r="B296" s="5" t="str">
        <f t="shared" si="28"/>
        <v>LetsFunk</v>
      </c>
      <c r="C296" s="5">
        <f t="shared" si="29"/>
        <v>9447</v>
      </c>
      <c r="D296" s="15">
        <f t="shared" si="30"/>
        <v>9344</v>
      </c>
      <c r="E296" s="15">
        <f t="shared" si="31"/>
        <v>103</v>
      </c>
      <c r="F296" s="15" t="str">
        <f t="shared" si="32"/>
        <v>49</v>
      </c>
      <c r="G296" s="15" t="str">
        <f t="shared" si="33"/>
        <v>67</v>
      </c>
      <c r="H296" s="5" t="str">
        <f t="shared" si="34"/>
        <v>F0 43 73 01 51 05 00 03 04 00 00 49 67 F7</v>
      </c>
      <c r="I296"/>
    </row>
    <row r="297" spans="1:9" ht="16" x14ac:dyDescent="0.2">
      <c r="A297" s="2" t="s">
        <v>881</v>
      </c>
      <c r="B297" s="5" t="str">
        <f t="shared" si="28"/>
        <v>Live8Beat</v>
      </c>
      <c r="C297" s="5">
        <f t="shared" si="29"/>
        <v>5702</v>
      </c>
      <c r="D297" s="15">
        <f t="shared" si="30"/>
        <v>5632</v>
      </c>
      <c r="E297" s="15">
        <f t="shared" si="31"/>
        <v>70</v>
      </c>
      <c r="F297" s="15" t="str">
        <f t="shared" si="32"/>
        <v>2C</v>
      </c>
      <c r="G297" s="15" t="str">
        <f t="shared" si="33"/>
        <v>46</v>
      </c>
      <c r="H297" s="5" t="str">
        <f t="shared" si="34"/>
        <v>F0 43 73 01 51 05 00 03 04 00 00 2C 46 F7</v>
      </c>
      <c r="I297"/>
    </row>
    <row r="298" spans="1:9" ht="16" x14ac:dyDescent="0.2">
      <c r="A298" s="2" t="s">
        <v>882</v>
      </c>
      <c r="B298" s="5" t="str">
        <f t="shared" si="28"/>
        <v>LiveSoulBand</v>
      </c>
      <c r="C298" s="5">
        <f t="shared" si="29"/>
        <v>8258</v>
      </c>
      <c r="D298" s="15">
        <f t="shared" si="30"/>
        <v>8192</v>
      </c>
      <c r="E298" s="15">
        <f t="shared" si="31"/>
        <v>66</v>
      </c>
      <c r="F298" s="15" t="str">
        <f t="shared" si="32"/>
        <v>40</v>
      </c>
      <c r="G298" s="15" t="str">
        <f t="shared" si="33"/>
        <v>42</v>
      </c>
      <c r="H298" s="5" t="str">
        <f t="shared" si="34"/>
        <v>F0 43 73 01 51 05 00 03 04 00 00 40 42 F7</v>
      </c>
      <c r="I298"/>
    </row>
    <row r="299" spans="1:9" ht="16" x14ac:dyDescent="0.2">
      <c r="A299" s="2" t="s">
        <v>883</v>
      </c>
      <c r="B299" s="5" t="str">
        <f t="shared" si="28"/>
        <v>LoungeBossa</v>
      </c>
      <c r="C299" s="5">
        <f t="shared" si="29"/>
        <v>363</v>
      </c>
      <c r="D299" s="15">
        <f t="shared" si="30"/>
        <v>256</v>
      </c>
      <c r="E299" s="15">
        <f t="shared" si="31"/>
        <v>107</v>
      </c>
      <c r="F299" s="15" t="str">
        <f t="shared" si="32"/>
        <v>02</v>
      </c>
      <c r="G299" s="15" t="str">
        <f t="shared" si="33"/>
        <v>6B</v>
      </c>
      <c r="H299" s="5" t="str">
        <f t="shared" si="34"/>
        <v>F0 43 73 01 51 05 00 03 04 00 00 02 6B F7</v>
      </c>
      <c r="I299"/>
    </row>
    <row r="300" spans="1:9" ht="16" x14ac:dyDescent="0.2">
      <c r="A300" s="2" t="s">
        <v>884</v>
      </c>
      <c r="B300" s="5" t="str">
        <f t="shared" si="28"/>
        <v>LovelyShuffle</v>
      </c>
      <c r="C300" s="5">
        <f t="shared" si="29"/>
        <v>7682</v>
      </c>
      <c r="D300" s="15">
        <f t="shared" si="30"/>
        <v>7680</v>
      </c>
      <c r="E300" s="15">
        <f t="shared" si="31"/>
        <v>2</v>
      </c>
      <c r="F300" s="15" t="str">
        <f t="shared" si="32"/>
        <v>3C</v>
      </c>
      <c r="G300" s="15" t="str">
        <f t="shared" si="33"/>
        <v>02</v>
      </c>
      <c r="H300" s="5" t="str">
        <f t="shared" si="34"/>
        <v>F0 43 73 01 51 05 00 03 04 00 00 3C 02 F7</v>
      </c>
      <c r="I300"/>
    </row>
    <row r="301" spans="1:9" ht="16" x14ac:dyDescent="0.2">
      <c r="A301" s="2" t="s">
        <v>885</v>
      </c>
      <c r="B301" s="5" t="str">
        <f t="shared" si="28"/>
        <v>LoveSong</v>
      </c>
      <c r="C301" s="5">
        <f t="shared" si="29"/>
        <v>5665</v>
      </c>
      <c r="D301" s="15">
        <f t="shared" si="30"/>
        <v>5632</v>
      </c>
      <c r="E301" s="15">
        <f t="shared" si="31"/>
        <v>33</v>
      </c>
      <c r="F301" s="15" t="str">
        <f t="shared" si="32"/>
        <v>2C</v>
      </c>
      <c r="G301" s="15" t="str">
        <f t="shared" si="33"/>
        <v>21</v>
      </c>
      <c r="H301" s="5" t="str">
        <f t="shared" si="34"/>
        <v>F0 43 73 01 51 05 00 03 04 00 00 2C 21 F7</v>
      </c>
      <c r="I301"/>
    </row>
    <row r="302" spans="1:9" ht="16" x14ac:dyDescent="0.2">
      <c r="A302" s="2" t="s">
        <v>886</v>
      </c>
      <c r="B302" s="5" t="str">
        <f t="shared" si="28"/>
        <v>MallorcaDisco</v>
      </c>
      <c r="C302" s="5">
        <f t="shared" si="29"/>
        <v>8409</v>
      </c>
      <c r="D302" s="15">
        <f t="shared" si="30"/>
        <v>8320</v>
      </c>
      <c r="E302" s="15">
        <f t="shared" si="31"/>
        <v>89</v>
      </c>
      <c r="F302" s="15" t="str">
        <f t="shared" si="32"/>
        <v>41</v>
      </c>
      <c r="G302" s="15" t="str">
        <f t="shared" si="33"/>
        <v>59</v>
      </c>
      <c r="H302" s="5" t="str">
        <f t="shared" si="34"/>
        <v>F0 43 73 01 51 05 00 03 04 00 00 41 59 F7</v>
      </c>
      <c r="I302"/>
    </row>
    <row r="303" spans="1:9" ht="16" x14ac:dyDescent="0.2">
      <c r="A303" s="2" t="s">
        <v>887</v>
      </c>
      <c r="B303" s="5" t="str">
        <f t="shared" si="28"/>
        <v>MallorcaParty</v>
      </c>
      <c r="C303" s="5">
        <f t="shared" si="29"/>
        <v>5804</v>
      </c>
      <c r="D303" s="15">
        <f t="shared" si="30"/>
        <v>5760</v>
      </c>
      <c r="E303" s="15">
        <f t="shared" si="31"/>
        <v>44</v>
      </c>
      <c r="F303" s="15" t="str">
        <f t="shared" si="32"/>
        <v>2D</v>
      </c>
      <c r="G303" s="15" t="str">
        <f t="shared" si="33"/>
        <v>2C</v>
      </c>
      <c r="H303" s="5" t="str">
        <f t="shared" si="34"/>
        <v>F0 43 73 01 51 05 00 03 04 00 00 2D 2C F7</v>
      </c>
      <c r="I303"/>
    </row>
    <row r="304" spans="1:9" ht="16" x14ac:dyDescent="0.2">
      <c r="A304" s="2" t="s">
        <v>888</v>
      </c>
      <c r="B304" s="5" t="str">
        <f t="shared" si="28"/>
        <v>ManhattanSwing</v>
      </c>
      <c r="C304" s="5">
        <f t="shared" si="29"/>
        <v>3893</v>
      </c>
      <c r="D304" s="15">
        <f t="shared" si="30"/>
        <v>3840</v>
      </c>
      <c r="E304" s="15">
        <f t="shared" si="31"/>
        <v>53</v>
      </c>
      <c r="F304" s="15" t="str">
        <f t="shared" si="32"/>
        <v>1E</v>
      </c>
      <c r="G304" s="15" t="str">
        <f t="shared" si="33"/>
        <v>35</v>
      </c>
      <c r="H304" s="5" t="str">
        <f t="shared" si="34"/>
        <v>F0 43 73 01 51 05 00 03 04 00 00 1E 35 F7</v>
      </c>
      <c r="I304"/>
    </row>
    <row r="305" spans="1:9" ht="16" x14ac:dyDescent="0.2">
      <c r="A305" s="2" t="s">
        <v>889</v>
      </c>
      <c r="B305" s="5" t="str">
        <f t="shared" si="28"/>
        <v>MariachiWaltz</v>
      </c>
      <c r="C305" s="5">
        <f t="shared" si="29"/>
        <v>2030</v>
      </c>
      <c r="D305" s="15">
        <f t="shared" si="30"/>
        <v>1920</v>
      </c>
      <c r="E305" s="15">
        <f t="shared" si="31"/>
        <v>110</v>
      </c>
      <c r="F305" s="15" t="str">
        <f t="shared" si="32"/>
        <v>0F</v>
      </c>
      <c r="G305" s="15" t="str">
        <f t="shared" si="33"/>
        <v>6E</v>
      </c>
      <c r="H305" s="5" t="str">
        <f t="shared" si="34"/>
        <v>F0 43 73 01 51 05 00 03 04 00 00 0F 6E F7</v>
      </c>
      <c r="I305"/>
    </row>
    <row r="306" spans="1:9" ht="16" x14ac:dyDescent="0.2">
      <c r="A306" s="2" t="s">
        <v>890</v>
      </c>
      <c r="B306" s="5" t="str">
        <f t="shared" si="28"/>
        <v>Merengue</v>
      </c>
      <c r="C306" s="5">
        <f t="shared" si="29"/>
        <v>8586</v>
      </c>
      <c r="D306" s="15">
        <f t="shared" si="30"/>
        <v>8576</v>
      </c>
      <c r="E306" s="15">
        <f t="shared" si="31"/>
        <v>10</v>
      </c>
      <c r="F306" s="15" t="str">
        <f t="shared" si="32"/>
        <v>43</v>
      </c>
      <c r="G306" s="15" t="str">
        <f t="shared" si="33"/>
        <v>0A</v>
      </c>
      <c r="H306" s="5" t="str">
        <f t="shared" si="34"/>
        <v>F0 43 73 01 51 05 00 03 04 00 00 43 0A F7</v>
      </c>
      <c r="I306"/>
    </row>
    <row r="307" spans="1:9" ht="16" x14ac:dyDescent="0.2">
      <c r="A307" s="2" t="s">
        <v>891</v>
      </c>
      <c r="B307" s="5" t="str">
        <f t="shared" si="28"/>
        <v>MexicanDance</v>
      </c>
      <c r="C307" s="5">
        <f t="shared" si="29"/>
        <v>490</v>
      </c>
      <c r="D307" s="15">
        <f t="shared" si="30"/>
        <v>384</v>
      </c>
      <c r="E307" s="15">
        <f t="shared" si="31"/>
        <v>106</v>
      </c>
      <c r="F307" s="15" t="str">
        <f t="shared" si="32"/>
        <v>03</v>
      </c>
      <c r="G307" s="15" t="str">
        <f t="shared" si="33"/>
        <v>6A</v>
      </c>
      <c r="H307" s="5" t="str">
        <f t="shared" si="34"/>
        <v>F0 43 73 01 51 05 00 03 04 00 00 03 6A F7</v>
      </c>
      <c r="I307"/>
    </row>
    <row r="308" spans="1:9" ht="16" x14ac:dyDescent="0.2">
      <c r="A308" s="2" t="s">
        <v>892</v>
      </c>
      <c r="B308" s="5" t="str">
        <f t="shared" si="28"/>
        <v>MidnightSwing</v>
      </c>
      <c r="C308" s="5">
        <f t="shared" si="29"/>
        <v>1346</v>
      </c>
      <c r="D308" s="15">
        <f t="shared" si="30"/>
        <v>1280</v>
      </c>
      <c r="E308" s="15">
        <f t="shared" si="31"/>
        <v>66</v>
      </c>
      <c r="F308" s="15" t="str">
        <f t="shared" si="32"/>
        <v>0A</v>
      </c>
      <c r="G308" s="15" t="str">
        <f t="shared" si="33"/>
        <v>42</v>
      </c>
      <c r="H308" s="5" t="str">
        <f t="shared" si="34"/>
        <v>F0 43 73 01 51 05 00 03 04 00 00 0A 42 F7</v>
      </c>
      <c r="I308"/>
    </row>
    <row r="309" spans="1:9" ht="16" x14ac:dyDescent="0.2">
      <c r="A309" s="2" t="s">
        <v>893</v>
      </c>
      <c r="B309" s="5" t="str">
        <f t="shared" si="28"/>
        <v>MidnightSwing</v>
      </c>
      <c r="C309" s="5">
        <f t="shared" si="29"/>
        <v>1345</v>
      </c>
      <c r="D309" s="15">
        <f t="shared" si="30"/>
        <v>1280</v>
      </c>
      <c r="E309" s="15">
        <f t="shared" si="31"/>
        <v>65</v>
      </c>
      <c r="F309" s="15" t="str">
        <f t="shared" si="32"/>
        <v>0A</v>
      </c>
      <c r="G309" s="15" t="str">
        <f t="shared" si="33"/>
        <v>41</v>
      </c>
      <c r="H309" s="5" t="str">
        <f t="shared" si="34"/>
        <v>F0 43 73 01 51 05 00 03 04 00 00 0A 41 F7</v>
      </c>
      <c r="I309"/>
    </row>
    <row r="310" spans="1:9" ht="16" x14ac:dyDescent="0.2">
      <c r="A310" s="2" t="s">
        <v>894</v>
      </c>
      <c r="B310" s="5" t="str">
        <f t="shared" si="28"/>
        <v>ModBigBandBld</v>
      </c>
      <c r="C310" s="5">
        <f t="shared" si="29"/>
        <v>1353</v>
      </c>
      <c r="D310" s="15">
        <f t="shared" si="30"/>
        <v>1280</v>
      </c>
      <c r="E310" s="15">
        <f t="shared" si="31"/>
        <v>73</v>
      </c>
      <c r="F310" s="15" t="str">
        <f t="shared" si="32"/>
        <v>0A</v>
      </c>
      <c r="G310" s="15" t="str">
        <f t="shared" si="33"/>
        <v>49</v>
      </c>
      <c r="H310" s="5" t="str">
        <f t="shared" si="34"/>
        <v>F0 43 73 01 51 05 00 03 04 00 00 0A 49 F7</v>
      </c>
      <c r="I310"/>
    </row>
    <row r="311" spans="1:9" ht="16" x14ac:dyDescent="0.2">
      <c r="A311" s="2" t="s">
        <v>895</v>
      </c>
      <c r="B311" s="5" t="str">
        <f t="shared" si="28"/>
        <v>ModBigBandShfl</v>
      </c>
      <c r="C311" s="5">
        <f t="shared" si="29"/>
        <v>3919</v>
      </c>
      <c r="D311" s="15">
        <f t="shared" si="30"/>
        <v>3840</v>
      </c>
      <c r="E311" s="15">
        <f t="shared" si="31"/>
        <v>79</v>
      </c>
      <c r="F311" s="15" t="str">
        <f t="shared" si="32"/>
        <v>1E</v>
      </c>
      <c r="G311" s="15" t="str">
        <f t="shared" si="33"/>
        <v>4F</v>
      </c>
      <c r="H311" s="5" t="str">
        <f t="shared" si="34"/>
        <v>F0 43 73 01 51 05 00 03 04 00 00 1E 4F F7</v>
      </c>
      <c r="I311"/>
    </row>
    <row r="312" spans="1:9" ht="16" x14ac:dyDescent="0.2">
      <c r="A312" s="2" t="s">
        <v>896</v>
      </c>
      <c r="B312" s="5" t="str">
        <f t="shared" si="28"/>
        <v>ModBluegrass</v>
      </c>
      <c r="C312" s="5">
        <f t="shared" si="29"/>
        <v>264</v>
      </c>
      <c r="D312" s="15">
        <f t="shared" si="30"/>
        <v>256</v>
      </c>
      <c r="E312" s="15">
        <f t="shared" si="31"/>
        <v>8</v>
      </c>
      <c r="F312" s="15" t="str">
        <f t="shared" si="32"/>
        <v>02</v>
      </c>
      <c r="G312" s="15" t="str">
        <f t="shared" si="33"/>
        <v>08</v>
      </c>
      <c r="H312" s="5" t="str">
        <f t="shared" si="34"/>
        <v>F0 43 73 01 51 05 00 03 04 00 00 02 08 F7</v>
      </c>
      <c r="I312"/>
    </row>
    <row r="313" spans="1:9" ht="16" x14ac:dyDescent="0.2">
      <c r="A313" s="2" t="s">
        <v>897</v>
      </c>
      <c r="B313" s="5" t="str">
        <f t="shared" si="28"/>
        <v>ModCountryBld1</v>
      </c>
      <c r="C313" s="5">
        <f t="shared" si="29"/>
        <v>8452</v>
      </c>
      <c r="D313" s="15">
        <f t="shared" si="30"/>
        <v>8448</v>
      </c>
      <c r="E313" s="15">
        <f t="shared" si="31"/>
        <v>4</v>
      </c>
      <c r="F313" s="15" t="str">
        <f t="shared" si="32"/>
        <v>42</v>
      </c>
      <c r="G313" s="15" t="str">
        <f t="shared" si="33"/>
        <v>04</v>
      </c>
      <c r="H313" s="5" t="str">
        <f t="shared" si="34"/>
        <v>F0 43 73 01 51 05 00 03 04 00 00 42 04 F7</v>
      </c>
      <c r="I313"/>
    </row>
    <row r="314" spans="1:9" ht="16" x14ac:dyDescent="0.2">
      <c r="A314" s="2" t="s">
        <v>898</v>
      </c>
      <c r="B314" s="5" t="str">
        <f t="shared" si="28"/>
        <v>ModCountryBld2</v>
      </c>
      <c r="C314" s="5">
        <f t="shared" si="29"/>
        <v>5894</v>
      </c>
      <c r="D314" s="15">
        <f t="shared" si="30"/>
        <v>5888</v>
      </c>
      <c r="E314" s="15">
        <f t="shared" si="31"/>
        <v>6</v>
      </c>
      <c r="F314" s="15" t="str">
        <f t="shared" si="32"/>
        <v>2E</v>
      </c>
      <c r="G314" s="15" t="str">
        <f t="shared" si="33"/>
        <v>06</v>
      </c>
      <c r="H314" s="5" t="str">
        <f t="shared" si="34"/>
        <v>F0 43 73 01 51 05 00 03 04 00 00 2E 06 F7</v>
      </c>
      <c r="I314"/>
    </row>
    <row r="315" spans="1:9" ht="16" x14ac:dyDescent="0.2">
      <c r="A315" s="2" t="s">
        <v>899</v>
      </c>
      <c r="B315" s="5" t="str">
        <f t="shared" si="28"/>
        <v>Modern16BtBld</v>
      </c>
      <c r="C315" s="5">
        <f t="shared" si="29"/>
        <v>8224</v>
      </c>
      <c r="D315" s="15">
        <f t="shared" si="30"/>
        <v>8192</v>
      </c>
      <c r="E315" s="15">
        <f t="shared" si="31"/>
        <v>32</v>
      </c>
      <c r="F315" s="15" t="str">
        <f t="shared" si="32"/>
        <v>40</v>
      </c>
      <c r="G315" s="15" t="str">
        <f t="shared" si="33"/>
        <v>20</v>
      </c>
      <c r="H315" s="5" t="str">
        <f t="shared" si="34"/>
        <v>F0 43 73 01 51 05 00 03 04 00 00 40 20 F7</v>
      </c>
      <c r="I315"/>
    </row>
    <row r="316" spans="1:9" ht="16" x14ac:dyDescent="0.2">
      <c r="A316" s="2" t="s">
        <v>900</v>
      </c>
      <c r="B316" s="5" t="str">
        <f t="shared" si="28"/>
        <v>ModernBigBand</v>
      </c>
      <c r="C316" s="5">
        <f t="shared" si="29"/>
        <v>3886</v>
      </c>
      <c r="D316" s="15">
        <f t="shared" si="30"/>
        <v>3840</v>
      </c>
      <c r="E316" s="15">
        <f t="shared" si="31"/>
        <v>46</v>
      </c>
      <c r="F316" s="15" t="str">
        <f t="shared" si="32"/>
        <v>1E</v>
      </c>
      <c r="G316" s="15" t="str">
        <f t="shared" si="33"/>
        <v>2E</v>
      </c>
      <c r="H316" s="5" t="str">
        <f t="shared" si="34"/>
        <v>F0 43 73 01 51 05 00 03 04 00 00 1E 2E F7</v>
      </c>
      <c r="I316"/>
    </row>
    <row r="317" spans="1:9" ht="16" x14ac:dyDescent="0.2">
      <c r="A317" s="2" t="s">
        <v>901</v>
      </c>
      <c r="B317" s="5" t="str">
        <f t="shared" si="28"/>
        <v>ModernCntryPop</v>
      </c>
      <c r="C317" s="5">
        <f t="shared" si="29"/>
        <v>8449</v>
      </c>
      <c r="D317" s="15">
        <f t="shared" si="30"/>
        <v>8448</v>
      </c>
      <c r="E317" s="15">
        <f t="shared" si="31"/>
        <v>1</v>
      </c>
      <c r="F317" s="15" t="str">
        <f t="shared" si="32"/>
        <v>42</v>
      </c>
      <c r="G317" s="15" t="str">
        <f t="shared" si="33"/>
        <v>01</v>
      </c>
      <c r="H317" s="5" t="str">
        <f t="shared" si="34"/>
        <v>F0 43 73 01 51 05 00 03 04 00 00 42 01 F7</v>
      </c>
      <c r="I317"/>
    </row>
    <row r="318" spans="1:9" ht="16" x14ac:dyDescent="0.2">
      <c r="A318" s="2" t="s">
        <v>902</v>
      </c>
      <c r="B318" s="5" t="str">
        <f t="shared" si="28"/>
        <v>ModernHipHop</v>
      </c>
      <c r="C318" s="5">
        <f t="shared" si="29"/>
        <v>5924</v>
      </c>
      <c r="D318" s="15">
        <f t="shared" si="30"/>
        <v>5888</v>
      </c>
      <c r="E318" s="15">
        <f t="shared" si="31"/>
        <v>36</v>
      </c>
      <c r="F318" s="15" t="str">
        <f t="shared" si="32"/>
        <v>2E</v>
      </c>
      <c r="G318" s="15" t="str">
        <f t="shared" si="33"/>
        <v>24</v>
      </c>
      <c r="H318" s="5" t="str">
        <f t="shared" si="34"/>
        <v>F0 43 73 01 51 05 00 03 04 00 00 2E 24 F7</v>
      </c>
      <c r="I318"/>
    </row>
    <row r="319" spans="1:9" ht="16" x14ac:dyDescent="0.2">
      <c r="A319" s="2" t="s">
        <v>903</v>
      </c>
      <c r="B319" s="5" t="str">
        <f t="shared" si="28"/>
        <v>ModernJazzBld</v>
      </c>
      <c r="C319" s="5">
        <f t="shared" si="29"/>
        <v>1326</v>
      </c>
      <c r="D319" s="15">
        <f t="shared" si="30"/>
        <v>1280</v>
      </c>
      <c r="E319" s="15">
        <f t="shared" si="31"/>
        <v>46</v>
      </c>
      <c r="F319" s="15" t="str">
        <f t="shared" si="32"/>
        <v>0A</v>
      </c>
      <c r="G319" s="15" t="str">
        <f t="shared" si="33"/>
        <v>2E</v>
      </c>
      <c r="H319" s="5" t="str">
        <f t="shared" si="34"/>
        <v>F0 43 73 01 51 05 00 03 04 00 00 0A 2E F7</v>
      </c>
      <c r="I319"/>
    </row>
    <row r="320" spans="1:9" ht="16" x14ac:dyDescent="0.2">
      <c r="A320" s="2" t="s">
        <v>904</v>
      </c>
      <c r="B320" s="5" t="str">
        <f t="shared" si="28"/>
        <v>ModernPickin</v>
      </c>
      <c r="C320" s="5">
        <f t="shared" si="29"/>
        <v>5904</v>
      </c>
      <c r="D320" s="15">
        <f t="shared" si="30"/>
        <v>5888</v>
      </c>
      <c r="E320" s="15">
        <f t="shared" si="31"/>
        <v>16</v>
      </c>
      <c r="F320" s="15" t="str">
        <f t="shared" si="32"/>
        <v>2E</v>
      </c>
      <c r="G320" s="15" t="str">
        <f t="shared" si="33"/>
        <v>10</v>
      </c>
      <c r="H320" s="5" t="str">
        <f t="shared" si="34"/>
        <v>F0 43 73 01 51 05 00 03 04 00 00 2E 10 F7</v>
      </c>
      <c r="I320"/>
    </row>
    <row r="321" spans="1:9" ht="16" x14ac:dyDescent="0.2">
      <c r="A321" s="2" t="s">
        <v>905</v>
      </c>
      <c r="B321" s="5" t="str">
        <f t="shared" si="28"/>
        <v>ModernPopBld</v>
      </c>
      <c r="C321" s="5">
        <f t="shared" si="29"/>
        <v>8239</v>
      </c>
      <c r="D321" s="15">
        <f t="shared" si="30"/>
        <v>8192</v>
      </c>
      <c r="E321" s="15">
        <f t="shared" si="31"/>
        <v>47</v>
      </c>
      <c r="F321" s="15" t="str">
        <f t="shared" si="32"/>
        <v>40</v>
      </c>
      <c r="G321" s="15" t="str">
        <f t="shared" si="33"/>
        <v>2F</v>
      </c>
      <c r="H321" s="5" t="str">
        <f t="shared" si="34"/>
        <v>F0 43 73 01 51 05 00 03 04 00 00 40 2F F7</v>
      </c>
      <c r="I321"/>
    </row>
    <row r="322" spans="1:9" ht="16" x14ac:dyDescent="0.2">
      <c r="A322" s="2" t="s">
        <v>906</v>
      </c>
      <c r="B322" s="5" t="str">
        <f t="shared" si="28"/>
        <v>ModernR&amp;B</v>
      </c>
      <c r="C322" s="5">
        <f t="shared" si="29"/>
        <v>9442</v>
      </c>
      <c r="D322" s="15">
        <f t="shared" si="30"/>
        <v>9344</v>
      </c>
      <c r="E322" s="15">
        <f t="shared" si="31"/>
        <v>98</v>
      </c>
      <c r="F322" s="15" t="str">
        <f t="shared" si="32"/>
        <v>49</v>
      </c>
      <c r="G322" s="15" t="str">
        <f t="shared" si="33"/>
        <v>62</v>
      </c>
      <c r="H322" s="5" t="str">
        <f t="shared" si="34"/>
        <v>F0 43 73 01 51 05 00 03 04 00 00 49 62 F7</v>
      </c>
      <c r="I322"/>
    </row>
    <row r="323" spans="1:9" ht="16" x14ac:dyDescent="0.2">
      <c r="A323" s="2" t="s">
        <v>907</v>
      </c>
      <c r="B323" s="5" t="str">
        <f t="shared" si="28"/>
        <v>ModernShuffle</v>
      </c>
      <c r="C323" s="5">
        <f t="shared" si="29"/>
        <v>3694</v>
      </c>
      <c r="D323" s="15">
        <f t="shared" si="30"/>
        <v>3584</v>
      </c>
      <c r="E323" s="15">
        <f t="shared" si="31"/>
        <v>110</v>
      </c>
      <c r="F323" s="15" t="str">
        <f t="shared" si="32"/>
        <v>1C</v>
      </c>
      <c r="G323" s="15" t="str">
        <f t="shared" si="33"/>
        <v>6E</v>
      </c>
      <c r="H323" s="5" t="str">
        <f t="shared" si="34"/>
        <v>F0 43 73 01 51 05 00 03 04 00 00 1C 6E F7</v>
      </c>
      <c r="I323"/>
    </row>
    <row r="324" spans="1:9" ht="16" x14ac:dyDescent="0.2">
      <c r="A324" s="2" t="s">
        <v>908</v>
      </c>
      <c r="B324" s="5" t="str">
        <f t="shared" si="28"/>
        <v>Moonlight6-8</v>
      </c>
      <c r="C324" s="5">
        <f t="shared" si="29"/>
        <v>7714</v>
      </c>
      <c r="D324" s="15">
        <f t="shared" si="30"/>
        <v>7680</v>
      </c>
      <c r="E324" s="15">
        <f t="shared" si="31"/>
        <v>34</v>
      </c>
      <c r="F324" s="15" t="str">
        <f t="shared" si="32"/>
        <v>3C</v>
      </c>
      <c r="G324" s="15" t="str">
        <f t="shared" si="33"/>
        <v>22</v>
      </c>
      <c r="H324" s="5" t="str">
        <f t="shared" si="34"/>
        <v>F0 43 73 01 51 05 00 03 04 00 00 3C 22 F7</v>
      </c>
      <c r="I324"/>
    </row>
    <row r="325" spans="1:9" ht="16" x14ac:dyDescent="0.2">
      <c r="A325" s="2" t="s">
        <v>909</v>
      </c>
      <c r="B325" s="5" t="str">
        <f t="shared" si="28"/>
        <v>MoonlightBallad</v>
      </c>
      <c r="C325" s="5">
        <f t="shared" si="29"/>
        <v>3912</v>
      </c>
      <c r="D325" s="15">
        <f t="shared" si="30"/>
        <v>3840</v>
      </c>
      <c r="E325" s="15">
        <f t="shared" si="31"/>
        <v>72</v>
      </c>
      <c r="F325" s="15" t="str">
        <f t="shared" si="32"/>
        <v>1E</v>
      </c>
      <c r="G325" s="15" t="str">
        <f t="shared" si="33"/>
        <v>48</v>
      </c>
      <c r="H325" s="5" t="str">
        <f t="shared" si="34"/>
        <v>F0 43 73 01 51 05 00 03 04 00 00 1E 48 F7</v>
      </c>
      <c r="I325"/>
    </row>
    <row r="326" spans="1:9" ht="16" x14ac:dyDescent="0.2">
      <c r="A326" s="2" t="s">
        <v>910</v>
      </c>
      <c r="B326" s="5" t="str">
        <f t="shared" ref="B326:B389" si="35">IF(ISBLANK(A326),"",LEFT(A326,(FIND(";",A326,1)-1)))</f>
        <v>MoonlightBallad</v>
      </c>
      <c r="C326" s="5">
        <f t="shared" ref="C326:C389" si="36">IF(ISBLANK(A326),"",VALUE(MID(A326,(SEARCH(";",A326)+1),5)))</f>
        <v>1351</v>
      </c>
      <c r="D326" s="15">
        <f t="shared" ref="D326:D389" si="37">IF(ISBLANK(A326),"",128*INT(C326/128))</f>
        <v>1280</v>
      </c>
      <c r="E326" s="15">
        <f t="shared" ref="E326:E389" si="38">IF(ISBLANK(A326),"",C326-D326)</f>
        <v>71</v>
      </c>
      <c r="F326" s="15" t="str">
        <f t="shared" ref="F326:F389" si="39">IF(ISBLANK(A326),"",DEC2HEX(D326/128,2))</f>
        <v>0A</v>
      </c>
      <c r="G326" s="15" t="str">
        <f t="shared" ref="G326:G389" si="40">IF(ISBLANK(A326),"",DEC2HEX(E326,2))</f>
        <v>47</v>
      </c>
      <c r="H326" s="5" t="str">
        <f t="shared" ref="H326:H389" si="41">IF(ISBLANK(A326),"",LEFT($E$2,33)&amp;F326&amp;" "&amp;G326&amp;" "&amp;"F7")</f>
        <v>F0 43 73 01 51 05 00 03 04 00 00 0A 47 F7</v>
      </c>
      <c r="I326"/>
    </row>
    <row r="327" spans="1:9" ht="16" x14ac:dyDescent="0.2">
      <c r="A327" s="2" t="s">
        <v>911</v>
      </c>
      <c r="B327" s="5" t="str">
        <f t="shared" si="35"/>
        <v>MORSwing</v>
      </c>
      <c r="C327" s="5">
        <f t="shared" si="36"/>
        <v>1320</v>
      </c>
      <c r="D327" s="15">
        <f t="shared" si="37"/>
        <v>1280</v>
      </c>
      <c r="E327" s="15">
        <f t="shared" si="38"/>
        <v>40</v>
      </c>
      <c r="F327" s="15" t="str">
        <f t="shared" si="39"/>
        <v>0A</v>
      </c>
      <c r="G327" s="15" t="str">
        <f t="shared" si="40"/>
        <v>28</v>
      </c>
      <c r="H327" s="5" t="str">
        <f t="shared" si="41"/>
        <v>F0 43 73 01 51 05 00 03 04 00 00 0A 28 F7</v>
      </c>
      <c r="I327"/>
    </row>
    <row r="328" spans="1:9" ht="16" x14ac:dyDescent="0.2">
      <c r="A328" s="2" t="s">
        <v>912</v>
      </c>
      <c r="B328" s="5" t="str">
        <f t="shared" si="35"/>
        <v>MotorCity</v>
      </c>
      <c r="C328" s="5">
        <f t="shared" si="36"/>
        <v>5761</v>
      </c>
      <c r="D328" s="15">
        <f t="shared" si="37"/>
        <v>5760</v>
      </c>
      <c r="E328" s="15">
        <f t="shared" si="38"/>
        <v>1</v>
      </c>
      <c r="F328" s="15" t="str">
        <f t="shared" si="39"/>
        <v>2D</v>
      </c>
      <c r="G328" s="15" t="str">
        <f t="shared" si="40"/>
        <v>01</v>
      </c>
      <c r="H328" s="5" t="str">
        <f t="shared" si="41"/>
        <v>F0 43 73 01 51 05 00 03 04 00 00 2D 01 F7</v>
      </c>
      <c r="I328"/>
    </row>
    <row r="329" spans="1:9" ht="16" x14ac:dyDescent="0.2">
      <c r="A329" s="2" t="s">
        <v>913</v>
      </c>
      <c r="B329" s="5" t="str">
        <f t="shared" si="35"/>
        <v>MovieBallad</v>
      </c>
      <c r="C329" s="5">
        <f t="shared" si="36"/>
        <v>3104</v>
      </c>
      <c r="D329" s="15">
        <f t="shared" si="37"/>
        <v>3072</v>
      </c>
      <c r="E329" s="15">
        <f t="shared" si="38"/>
        <v>32</v>
      </c>
      <c r="F329" s="15" t="str">
        <f t="shared" si="39"/>
        <v>18</v>
      </c>
      <c r="G329" s="15" t="str">
        <f t="shared" si="40"/>
        <v>20</v>
      </c>
      <c r="H329" s="5" t="str">
        <f t="shared" si="41"/>
        <v>F0 43 73 01 51 05 00 03 04 00 00 18 20 F7</v>
      </c>
      <c r="I329"/>
    </row>
    <row r="330" spans="1:9" ht="16" x14ac:dyDescent="0.2">
      <c r="A330" s="2" t="s">
        <v>914</v>
      </c>
      <c r="B330" s="5" t="str">
        <f t="shared" si="35"/>
        <v>MovieDisco</v>
      </c>
      <c r="C330" s="5">
        <f t="shared" si="36"/>
        <v>5797</v>
      </c>
      <c r="D330" s="15">
        <f t="shared" si="37"/>
        <v>5760</v>
      </c>
      <c r="E330" s="15">
        <f t="shared" si="38"/>
        <v>37</v>
      </c>
      <c r="F330" s="15" t="str">
        <f t="shared" si="39"/>
        <v>2D</v>
      </c>
      <c r="G330" s="15" t="str">
        <f t="shared" si="40"/>
        <v>25</v>
      </c>
      <c r="H330" s="5" t="str">
        <f t="shared" si="41"/>
        <v>F0 43 73 01 51 05 00 03 04 00 00 2D 25 F7</v>
      </c>
      <c r="I330"/>
    </row>
    <row r="331" spans="1:9" ht="16" x14ac:dyDescent="0.2">
      <c r="A331" s="2" t="s">
        <v>915</v>
      </c>
      <c r="B331" s="5" t="str">
        <f t="shared" si="35"/>
        <v>MoviePanther</v>
      </c>
      <c r="C331" s="5">
        <f t="shared" si="36"/>
        <v>3913</v>
      </c>
      <c r="D331" s="15">
        <f t="shared" si="37"/>
        <v>3840</v>
      </c>
      <c r="E331" s="15">
        <f t="shared" si="38"/>
        <v>73</v>
      </c>
      <c r="F331" s="15" t="str">
        <f t="shared" si="39"/>
        <v>1E</v>
      </c>
      <c r="G331" s="15" t="str">
        <f t="shared" si="40"/>
        <v>49</v>
      </c>
      <c r="H331" s="5" t="str">
        <f t="shared" si="41"/>
        <v>F0 43 73 01 51 05 00 03 04 00 00 1E 49 F7</v>
      </c>
      <c r="I331"/>
    </row>
    <row r="332" spans="1:9" ht="16" x14ac:dyDescent="0.2">
      <c r="A332" s="2" t="s">
        <v>916</v>
      </c>
      <c r="B332" s="5" t="str">
        <f t="shared" si="35"/>
        <v>MovieSoundtrack</v>
      </c>
      <c r="C332" s="5">
        <f t="shared" si="36"/>
        <v>2049</v>
      </c>
      <c r="D332" s="15">
        <f t="shared" si="37"/>
        <v>2048</v>
      </c>
      <c r="E332" s="15">
        <f t="shared" si="38"/>
        <v>1</v>
      </c>
      <c r="F332" s="15" t="str">
        <f t="shared" si="39"/>
        <v>10</v>
      </c>
      <c r="G332" s="15" t="str">
        <f t="shared" si="40"/>
        <v>01</v>
      </c>
      <c r="H332" s="5" t="str">
        <f t="shared" si="41"/>
        <v>F0 43 73 01 51 05 00 03 04 00 00 10 01 F7</v>
      </c>
      <c r="I332"/>
    </row>
    <row r="333" spans="1:9" ht="16" x14ac:dyDescent="0.2">
      <c r="A333" s="2" t="s">
        <v>917</v>
      </c>
      <c r="B333" s="5" t="str">
        <f t="shared" si="35"/>
        <v>MovieSwing1</v>
      </c>
      <c r="C333" s="5">
        <f t="shared" si="36"/>
        <v>1352</v>
      </c>
      <c r="D333" s="15">
        <f t="shared" si="37"/>
        <v>1280</v>
      </c>
      <c r="E333" s="15">
        <f t="shared" si="38"/>
        <v>72</v>
      </c>
      <c r="F333" s="15" t="str">
        <f t="shared" si="39"/>
        <v>0A</v>
      </c>
      <c r="G333" s="15" t="str">
        <f t="shared" si="40"/>
        <v>48</v>
      </c>
      <c r="H333" s="5" t="str">
        <f t="shared" si="41"/>
        <v>F0 43 73 01 51 05 00 03 04 00 00 0A 48 F7</v>
      </c>
      <c r="I333"/>
    </row>
    <row r="334" spans="1:9" ht="16" x14ac:dyDescent="0.2">
      <c r="A334" s="2" t="s">
        <v>918</v>
      </c>
      <c r="B334" s="5" t="str">
        <f t="shared" si="35"/>
        <v>MovieSwing2</v>
      </c>
      <c r="C334" s="5">
        <f t="shared" si="36"/>
        <v>1348</v>
      </c>
      <c r="D334" s="15">
        <f t="shared" si="37"/>
        <v>1280</v>
      </c>
      <c r="E334" s="15">
        <f t="shared" si="38"/>
        <v>68</v>
      </c>
      <c r="F334" s="15" t="str">
        <f t="shared" si="39"/>
        <v>0A</v>
      </c>
      <c r="G334" s="15" t="str">
        <f t="shared" si="40"/>
        <v>44</v>
      </c>
      <c r="H334" s="5" t="str">
        <f t="shared" si="41"/>
        <v>F0 43 73 01 51 05 00 03 04 00 00 0A 44 F7</v>
      </c>
      <c r="I334"/>
    </row>
    <row r="335" spans="1:9" ht="16" x14ac:dyDescent="0.2">
      <c r="A335" s="2" t="s">
        <v>919</v>
      </c>
      <c r="B335" s="5" t="str">
        <f t="shared" si="35"/>
        <v>NewCountry</v>
      </c>
      <c r="C335" s="5">
        <f t="shared" si="36"/>
        <v>5890</v>
      </c>
      <c r="D335" s="15">
        <f t="shared" si="37"/>
        <v>5888</v>
      </c>
      <c r="E335" s="15">
        <f t="shared" si="38"/>
        <v>2</v>
      </c>
      <c r="F335" s="15" t="str">
        <f t="shared" si="39"/>
        <v>2E</v>
      </c>
      <c r="G335" s="15" t="str">
        <f t="shared" si="40"/>
        <v>02</v>
      </c>
      <c r="H335" s="5" t="str">
        <f t="shared" si="41"/>
        <v>F0 43 73 01 51 05 00 03 04 00 00 2E 02 F7</v>
      </c>
      <c r="I335"/>
    </row>
    <row r="336" spans="1:9" ht="16" x14ac:dyDescent="0.2">
      <c r="A336" s="2" t="s">
        <v>920</v>
      </c>
      <c r="B336" s="5" t="str">
        <f t="shared" si="35"/>
        <v>NewHipHop</v>
      </c>
      <c r="C336" s="5">
        <f t="shared" si="36"/>
        <v>8416</v>
      </c>
      <c r="D336" s="15">
        <f t="shared" si="37"/>
        <v>8320</v>
      </c>
      <c r="E336" s="15">
        <f t="shared" si="38"/>
        <v>96</v>
      </c>
      <c r="F336" s="15" t="str">
        <f t="shared" si="39"/>
        <v>41</v>
      </c>
      <c r="G336" s="15" t="str">
        <f t="shared" si="40"/>
        <v>60</v>
      </c>
      <c r="H336" s="5" t="str">
        <f t="shared" si="41"/>
        <v>F0 43 73 01 51 05 00 03 04 00 00 41 60 F7</v>
      </c>
      <c r="I336"/>
    </row>
    <row r="337" spans="1:9" ht="16" x14ac:dyDescent="0.2">
      <c r="A337" s="2" t="s">
        <v>921</v>
      </c>
      <c r="B337" s="5" t="str">
        <f t="shared" si="35"/>
        <v>NewR&amp;B</v>
      </c>
      <c r="C337" s="5">
        <f t="shared" si="36"/>
        <v>8929</v>
      </c>
      <c r="D337" s="15">
        <f t="shared" si="37"/>
        <v>8832</v>
      </c>
      <c r="E337" s="15">
        <f t="shared" si="38"/>
        <v>97</v>
      </c>
      <c r="F337" s="15" t="str">
        <f t="shared" si="39"/>
        <v>45</v>
      </c>
      <c r="G337" s="15" t="str">
        <f t="shared" si="40"/>
        <v>61</v>
      </c>
      <c r="H337" s="5" t="str">
        <f t="shared" si="41"/>
        <v>F0 43 73 01 51 05 00 03 04 00 00 45 61 F7</v>
      </c>
      <c r="I337"/>
    </row>
    <row r="338" spans="1:9" ht="16" x14ac:dyDescent="0.2">
      <c r="A338" s="2" t="s">
        <v>922</v>
      </c>
      <c r="B338" s="5" t="str">
        <f t="shared" si="35"/>
        <v>NewR&amp;BBallad</v>
      </c>
      <c r="C338" s="5">
        <f t="shared" si="36"/>
        <v>8928</v>
      </c>
      <c r="D338" s="15">
        <f t="shared" si="37"/>
        <v>8832</v>
      </c>
      <c r="E338" s="15">
        <f t="shared" si="38"/>
        <v>96</v>
      </c>
      <c r="F338" s="15" t="str">
        <f t="shared" si="39"/>
        <v>45</v>
      </c>
      <c r="G338" s="15" t="str">
        <f t="shared" si="40"/>
        <v>60</v>
      </c>
      <c r="H338" s="5" t="str">
        <f t="shared" si="41"/>
        <v>F0 43 73 01 51 05 00 03 04 00 00 45 60 F7</v>
      </c>
      <c r="I338"/>
    </row>
    <row r="339" spans="1:9" ht="16" x14ac:dyDescent="0.2">
      <c r="A339" s="2" t="s">
        <v>923</v>
      </c>
      <c r="B339" s="5" t="str">
        <f t="shared" si="35"/>
        <v>NightWalk</v>
      </c>
      <c r="C339" s="5">
        <f t="shared" si="36"/>
        <v>3115</v>
      </c>
      <c r="D339" s="15">
        <f t="shared" si="37"/>
        <v>3072</v>
      </c>
      <c r="E339" s="15">
        <f t="shared" si="38"/>
        <v>43</v>
      </c>
      <c r="F339" s="15" t="str">
        <f t="shared" si="39"/>
        <v>18</v>
      </c>
      <c r="G339" s="15" t="str">
        <f t="shared" si="40"/>
        <v>2B</v>
      </c>
      <c r="H339" s="5" t="str">
        <f t="shared" si="41"/>
        <v>F0 43 73 01 51 05 00 03 04 00 00 18 2B F7</v>
      </c>
      <c r="I339"/>
    </row>
    <row r="340" spans="1:9" ht="16" x14ac:dyDescent="0.2">
      <c r="A340" s="2" t="s">
        <v>924</v>
      </c>
      <c r="B340" s="5" t="str">
        <f t="shared" si="35"/>
        <v>Norteno</v>
      </c>
      <c r="C340" s="5">
        <f t="shared" si="36"/>
        <v>3554</v>
      </c>
      <c r="D340" s="15">
        <f t="shared" si="37"/>
        <v>3456</v>
      </c>
      <c r="E340" s="15">
        <f t="shared" si="38"/>
        <v>98</v>
      </c>
      <c r="F340" s="15" t="str">
        <f t="shared" si="39"/>
        <v>1B</v>
      </c>
      <c r="G340" s="15" t="str">
        <f t="shared" si="40"/>
        <v>62</v>
      </c>
      <c r="H340" s="5" t="str">
        <f t="shared" si="41"/>
        <v>F0 43 73 01 51 05 00 03 04 00 00 1B 62 F7</v>
      </c>
      <c r="I340"/>
    </row>
    <row r="341" spans="1:9" ht="16" x14ac:dyDescent="0.2">
      <c r="A341" s="2" t="s">
        <v>925</v>
      </c>
      <c r="B341" s="5" t="str">
        <f t="shared" si="35"/>
        <v>OberPolka1</v>
      </c>
      <c r="C341" s="5">
        <f t="shared" si="36"/>
        <v>483</v>
      </c>
      <c r="D341" s="15">
        <f t="shared" si="37"/>
        <v>384</v>
      </c>
      <c r="E341" s="15">
        <f t="shared" si="38"/>
        <v>99</v>
      </c>
      <c r="F341" s="15" t="str">
        <f t="shared" si="39"/>
        <v>03</v>
      </c>
      <c r="G341" s="15" t="str">
        <f t="shared" si="40"/>
        <v>63</v>
      </c>
      <c r="H341" s="5" t="str">
        <f t="shared" si="41"/>
        <v>F0 43 73 01 51 05 00 03 04 00 00 03 63 F7</v>
      </c>
      <c r="I341"/>
    </row>
    <row r="342" spans="1:9" ht="16" x14ac:dyDescent="0.2">
      <c r="A342" s="2" t="s">
        <v>926</v>
      </c>
      <c r="B342" s="5" t="str">
        <f t="shared" si="35"/>
        <v>OberPolka2</v>
      </c>
      <c r="C342" s="5">
        <f t="shared" si="36"/>
        <v>484</v>
      </c>
      <c r="D342" s="15">
        <f t="shared" si="37"/>
        <v>384</v>
      </c>
      <c r="E342" s="15">
        <f t="shared" si="38"/>
        <v>100</v>
      </c>
      <c r="F342" s="15" t="str">
        <f t="shared" si="39"/>
        <v>03</v>
      </c>
      <c r="G342" s="15" t="str">
        <f t="shared" si="40"/>
        <v>64</v>
      </c>
      <c r="H342" s="5" t="str">
        <f t="shared" si="41"/>
        <v>F0 43 73 01 51 05 00 03 04 00 00 03 64 F7</v>
      </c>
      <c r="I342"/>
    </row>
    <row r="343" spans="1:9" ht="16" x14ac:dyDescent="0.2">
      <c r="A343" s="2" t="s">
        <v>927</v>
      </c>
      <c r="B343" s="5" t="str">
        <f t="shared" si="35"/>
        <v>OberWalzer1</v>
      </c>
      <c r="C343" s="5">
        <f t="shared" si="36"/>
        <v>2021</v>
      </c>
      <c r="D343" s="15">
        <f t="shared" si="37"/>
        <v>1920</v>
      </c>
      <c r="E343" s="15">
        <f t="shared" si="38"/>
        <v>101</v>
      </c>
      <c r="F343" s="15" t="str">
        <f t="shared" si="39"/>
        <v>0F</v>
      </c>
      <c r="G343" s="15" t="str">
        <f t="shared" si="40"/>
        <v>65</v>
      </c>
      <c r="H343" s="5" t="str">
        <f t="shared" si="41"/>
        <v>F0 43 73 01 51 05 00 03 04 00 00 0F 65 F7</v>
      </c>
      <c r="I343"/>
    </row>
    <row r="344" spans="1:9" ht="16" x14ac:dyDescent="0.2">
      <c r="A344" s="2" t="s">
        <v>928</v>
      </c>
      <c r="B344" s="5" t="str">
        <f t="shared" si="35"/>
        <v>OberWalzer2</v>
      </c>
      <c r="C344" s="5">
        <f t="shared" si="36"/>
        <v>2022</v>
      </c>
      <c r="D344" s="15">
        <f t="shared" si="37"/>
        <v>1920</v>
      </c>
      <c r="E344" s="15">
        <f t="shared" si="38"/>
        <v>102</v>
      </c>
      <c r="F344" s="15" t="str">
        <f t="shared" si="39"/>
        <v>0F</v>
      </c>
      <c r="G344" s="15" t="str">
        <f t="shared" si="40"/>
        <v>66</v>
      </c>
      <c r="H344" s="5" t="str">
        <f t="shared" si="41"/>
        <v>F0 43 73 01 51 05 00 03 04 00 00 0F 66 F7</v>
      </c>
      <c r="I344"/>
    </row>
    <row r="345" spans="1:9" ht="16" x14ac:dyDescent="0.2">
      <c r="A345" s="2" t="s">
        <v>929</v>
      </c>
      <c r="B345" s="5" t="str">
        <f t="shared" si="35"/>
        <v>OldiesR&amp;R</v>
      </c>
      <c r="C345" s="5">
        <f t="shared" si="36"/>
        <v>6755</v>
      </c>
      <c r="D345" s="15">
        <f t="shared" si="37"/>
        <v>6656</v>
      </c>
      <c r="E345" s="15">
        <f t="shared" si="38"/>
        <v>99</v>
      </c>
      <c r="F345" s="15" t="str">
        <f t="shared" si="39"/>
        <v>34</v>
      </c>
      <c r="G345" s="15" t="str">
        <f t="shared" si="40"/>
        <v>63</v>
      </c>
      <c r="H345" s="5" t="str">
        <f t="shared" si="41"/>
        <v>F0 43 73 01 51 05 00 03 04 00 00 34 63 F7</v>
      </c>
      <c r="I345"/>
    </row>
    <row r="346" spans="1:9" ht="16" x14ac:dyDescent="0.2">
      <c r="A346" s="2" t="s">
        <v>930</v>
      </c>
      <c r="B346" s="5" t="str">
        <f t="shared" si="35"/>
        <v>OnBroadway</v>
      </c>
      <c r="C346" s="5">
        <f t="shared" si="36"/>
        <v>3111</v>
      </c>
      <c r="D346" s="15">
        <f t="shared" si="37"/>
        <v>3072</v>
      </c>
      <c r="E346" s="15">
        <f t="shared" si="38"/>
        <v>39</v>
      </c>
      <c r="F346" s="15" t="str">
        <f t="shared" si="39"/>
        <v>18</v>
      </c>
      <c r="G346" s="15" t="str">
        <f t="shared" si="40"/>
        <v>27</v>
      </c>
      <c r="H346" s="5" t="str">
        <f t="shared" si="41"/>
        <v>F0 43 73 01 51 05 00 03 04 00 00 18 27 F7</v>
      </c>
      <c r="I346"/>
    </row>
    <row r="347" spans="1:9" ht="16" x14ac:dyDescent="0.2">
      <c r="A347" s="2" t="s">
        <v>931</v>
      </c>
      <c r="B347" s="5" t="str">
        <f t="shared" si="35"/>
        <v>OrchBigBand1</v>
      </c>
      <c r="C347" s="5">
        <f t="shared" si="36"/>
        <v>3906</v>
      </c>
      <c r="D347" s="15">
        <f t="shared" si="37"/>
        <v>3840</v>
      </c>
      <c r="E347" s="15">
        <f t="shared" si="38"/>
        <v>66</v>
      </c>
      <c r="F347" s="15" t="str">
        <f t="shared" si="39"/>
        <v>1E</v>
      </c>
      <c r="G347" s="15" t="str">
        <f t="shared" si="40"/>
        <v>42</v>
      </c>
      <c r="H347" s="5" t="str">
        <f t="shared" si="41"/>
        <v>F0 43 73 01 51 05 00 03 04 00 00 1E 42 F7</v>
      </c>
      <c r="I347"/>
    </row>
    <row r="348" spans="1:9" ht="16" x14ac:dyDescent="0.2">
      <c r="A348" s="2" t="s">
        <v>932</v>
      </c>
      <c r="B348" s="5" t="str">
        <f t="shared" si="35"/>
        <v>OrchBigBand2</v>
      </c>
      <c r="C348" s="5">
        <f t="shared" si="36"/>
        <v>3907</v>
      </c>
      <c r="D348" s="15">
        <f t="shared" si="37"/>
        <v>3840</v>
      </c>
      <c r="E348" s="15">
        <f t="shared" si="38"/>
        <v>67</v>
      </c>
      <c r="F348" s="15" t="str">
        <f t="shared" si="39"/>
        <v>1E</v>
      </c>
      <c r="G348" s="15" t="str">
        <f t="shared" si="40"/>
        <v>43</v>
      </c>
      <c r="H348" s="5" t="str">
        <f t="shared" si="41"/>
        <v>F0 43 73 01 51 05 00 03 04 00 00 1E 43 F7</v>
      </c>
      <c r="I348"/>
    </row>
    <row r="349" spans="1:9" ht="16" x14ac:dyDescent="0.2">
      <c r="A349" s="2" t="s">
        <v>933</v>
      </c>
      <c r="B349" s="5" t="str">
        <f t="shared" si="35"/>
        <v>OrchestralBallad</v>
      </c>
      <c r="C349" s="5">
        <f t="shared" si="36"/>
        <v>1349</v>
      </c>
      <c r="D349" s="15">
        <f t="shared" si="37"/>
        <v>1280</v>
      </c>
      <c r="E349" s="15">
        <f t="shared" si="38"/>
        <v>69</v>
      </c>
      <c r="F349" s="15" t="str">
        <f t="shared" si="39"/>
        <v>0A</v>
      </c>
      <c r="G349" s="15" t="str">
        <f t="shared" si="40"/>
        <v>45</v>
      </c>
      <c r="H349" s="5" t="str">
        <f t="shared" si="41"/>
        <v>F0 43 73 01 51 05 00 03 04 00 00 0A 45 F7</v>
      </c>
      <c r="I349"/>
    </row>
    <row r="350" spans="1:9" ht="16" x14ac:dyDescent="0.2">
      <c r="A350" s="2" t="s">
        <v>934</v>
      </c>
      <c r="B350" s="5" t="str">
        <f t="shared" si="35"/>
        <v>OrchestralBolero</v>
      </c>
      <c r="C350" s="5">
        <f t="shared" si="36"/>
        <v>2032</v>
      </c>
      <c r="D350" s="15">
        <f t="shared" si="37"/>
        <v>1920</v>
      </c>
      <c r="E350" s="15">
        <f t="shared" si="38"/>
        <v>112</v>
      </c>
      <c r="F350" s="15" t="str">
        <f t="shared" si="39"/>
        <v>0F</v>
      </c>
      <c r="G350" s="15" t="str">
        <f t="shared" si="40"/>
        <v>70</v>
      </c>
      <c r="H350" s="5" t="str">
        <f t="shared" si="41"/>
        <v>F0 43 73 01 51 05 00 03 04 00 00 0F 70 F7</v>
      </c>
      <c r="I350"/>
    </row>
    <row r="351" spans="1:9" ht="16" x14ac:dyDescent="0.2">
      <c r="A351" s="2" t="s">
        <v>935</v>
      </c>
      <c r="B351" s="5" t="str">
        <f t="shared" si="35"/>
        <v>OrchestralBossa</v>
      </c>
      <c r="C351" s="5">
        <f t="shared" si="36"/>
        <v>352</v>
      </c>
      <c r="D351" s="15">
        <f t="shared" si="37"/>
        <v>256</v>
      </c>
      <c r="E351" s="15">
        <f t="shared" si="38"/>
        <v>96</v>
      </c>
      <c r="F351" s="15" t="str">
        <f t="shared" si="39"/>
        <v>02</v>
      </c>
      <c r="G351" s="15" t="str">
        <f t="shared" si="40"/>
        <v>60</v>
      </c>
      <c r="H351" s="5" t="str">
        <f t="shared" si="41"/>
        <v>F0 43 73 01 51 05 00 03 04 00 00 02 60 F7</v>
      </c>
      <c r="I351"/>
    </row>
    <row r="352" spans="1:9" ht="16" x14ac:dyDescent="0.2">
      <c r="A352" s="2" t="s">
        <v>936</v>
      </c>
      <c r="B352" s="5" t="str">
        <f t="shared" si="35"/>
        <v>OrchestralMarch</v>
      </c>
      <c r="C352" s="5">
        <f t="shared" si="36"/>
        <v>449</v>
      </c>
      <c r="D352" s="15">
        <f t="shared" si="37"/>
        <v>384</v>
      </c>
      <c r="E352" s="15">
        <f t="shared" si="38"/>
        <v>65</v>
      </c>
      <c r="F352" s="15" t="str">
        <f t="shared" si="39"/>
        <v>03</v>
      </c>
      <c r="G352" s="15" t="str">
        <f t="shared" si="40"/>
        <v>41</v>
      </c>
      <c r="H352" s="5" t="str">
        <f t="shared" si="41"/>
        <v>F0 43 73 01 51 05 00 03 04 00 00 03 41 F7</v>
      </c>
      <c r="I352"/>
    </row>
    <row r="353" spans="1:9" ht="16" x14ac:dyDescent="0.2">
      <c r="A353" s="2" t="s">
        <v>937</v>
      </c>
      <c r="B353" s="5" t="str">
        <f t="shared" si="35"/>
        <v>OrchestralPolka</v>
      </c>
      <c r="C353" s="5">
        <f t="shared" si="36"/>
        <v>482</v>
      </c>
      <c r="D353" s="15">
        <f t="shared" si="37"/>
        <v>384</v>
      </c>
      <c r="E353" s="15">
        <f t="shared" si="38"/>
        <v>98</v>
      </c>
      <c r="F353" s="15" t="str">
        <f t="shared" si="39"/>
        <v>03</v>
      </c>
      <c r="G353" s="15" t="str">
        <f t="shared" si="40"/>
        <v>62</v>
      </c>
      <c r="H353" s="5" t="str">
        <f t="shared" si="41"/>
        <v>F0 43 73 01 51 05 00 03 04 00 00 03 62 F7</v>
      </c>
      <c r="I353"/>
    </row>
    <row r="354" spans="1:9" ht="16" x14ac:dyDescent="0.2">
      <c r="A354" s="2" t="s">
        <v>938</v>
      </c>
      <c r="B354" s="5" t="str">
        <f t="shared" si="35"/>
        <v>OrchestraSwing1</v>
      </c>
      <c r="C354" s="5">
        <f t="shared" si="36"/>
        <v>1350</v>
      </c>
      <c r="D354" s="15">
        <f t="shared" si="37"/>
        <v>1280</v>
      </c>
      <c r="E354" s="15">
        <f t="shared" si="38"/>
        <v>70</v>
      </c>
      <c r="F354" s="15" t="str">
        <f t="shared" si="39"/>
        <v>0A</v>
      </c>
      <c r="G354" s="15" t="str">
        <f t="shared" si="40"/>
        <v>46</v>
      </c>
      <c r="H354" s="5" t="str">
        <f t="shared" si="41"/>
        <v>F0 43 73 01 51 05 00 03 04 00 00 0A 46 F7</v>
      </c>
      <c r="I354"/>
    </row>
    <row r="355" spans="1:9" ht="16" x14ac:dyDescent="0.2">
      <c r="A355" s="2" t="s">
        <v>939</v>
      </c>
      <c r="B355" s="5" t="str">
        <f t="shared" si="35"/>
        <v>OrchestraSwing2</v>
      </c>
      <c r="C355" s="5">
        <f t="shared" si="36"/>
        <v>3914</v>
      </c>
      <c r="D355" s="15">
        <f t="shared" si="37"/>
        <v>3840</v>
      </c>
      <c r="E355" s="15">
        <f t="shared" si="38"/>
        <v>74</v>
      </c>
      <c r="F355" s="15" t="str">
        <f t="shared" si="39"/>
        <v>1E</v>
      </c>
      <c r="G355" s="15" t="str">
        <f t="shared" si="40"/>
        <v>4A</v>
      </c>
      <c r="H355" s="5" t="str">
        <f t="shared" si="41"/>
        <v>F0 43 73 01 51 05 00 03 04 00 00 1E 4A F7</v>
      </c>
      <c r="I355"/>
    </row>
    <row r="356" spans="1:9" ht="16" x14ac:dyDescent="0.2">
      <c r="A356" s="2" t="s">
        <v>940</v>
      </c>
      <c r="B356" s="5" t="str">
        <f t="shared" si="35"/>
        <v>OrchRockBallad</v>
      </c>
      <c r="C356" s="5">
        <f t="shared" si="36"/>
        <v>5960</v>
      </c>
      <c r="D356" s="15">
        <f t="shared" si="37"/>
        <v>5888</v>
      </c>
      <c r="E356" s="15">
        <f t="shared" si="38"/>
        <v>72</v>
      </c>
      <c r="F356" s="15" t="str">
        <f t="shared" si="39"/>
        <v>2E</v>
      </c>
      <c r="G356" s="15" t="str">
        <f t="shared" si="40"/>
        <v>48</v>
      </c>
      <c r="H356" s="5" t="str">
        <f t="shared" si="41"/>
        <v>F0 43 73 01 51 05 00 03 04 00 00 2E 48 F7</v>
      </c>
      <c r="I356"/>
    </row>
    <row r="357" spans="1:9" ht="16" x14ac:dyDescent="0.2">
      <c r="A357" s="2" t="s">
        <v>941</v>
      </c>
      <c r="B357" s="5" t="str">
        <f t="shared" si="35"/>
        <v>OrganBallad</v>
      </c>
      <c r="C357" s="5">
        <f t="shared" si="36"/>
        <v>5672</v>
      </c>
      <c r="D357" s="15">
        <f t="shared" si="37"/>
        <v>5632</v>
      </c>
      <c r="E357" s="15">
        <f t="shared" si="38"/>
        <v>40</v>
      </c>
      <c r="F357" s="15" t="str">
        <f t="shared" si="39"/>
        <v>2C</v>
      </c>
      <c r="G357" s="15" t="str">
        <f t="shared" si="40"/>
        <v>28</v>
      </c>
      <c r="H357" s="5" t="str">
        <f t="shared" si="41"/>
        <v>F0 43 73 01 51 05 00 03 04 00 00 2C 28 F7</v>
      </c>
      <c r="I357"/>
    </row>
    <row r="358" spans="1:9" ht="16" x14ac:dyDescent="0.2">
      <c r="A358" s="2" t="s">
        <v>942</v>
      </c>
      <c r="B358" s="5" t="str">
        <f t="shared" si="35"/>
        <v>OrganBossa</v>
      </c>
      <c r="C358" s="5">
        <f t="shared" si="36"/>
        <v>6030</v>
      </c>
      <c r="D358" s="15">
        <f t="shared" si="37"/>
        <v>6016</v>
      </c>
      <c r="E358" s="15">
        <f t="shared" si="38"/>
        <v>14</v>
      </c>
      <c r="F358" s="15" t="str">
        <f t="shared" si="39"/>
        <v>2F</v>
      </c>
      <c r="G358" s="15" t="str">
        <f t="shared" si="40"/>
        <v>0E</v>
      </c>
      <c r="H358" s="5" t="str">
        <f t="shared" si="41"/>
        <v>F0 43 73 01 51 05 00 03 04 00 00 2F 0E F7</v>
      </c>
      <c r="I358"/>
    </row>
    <row r="359" spans="1:9" ht="16" x14ac:dyDescent="0.2">
      <c r="A359" s="2" t="s">
        <v>943</v>
      </c>
      <c r="B359" s="5" t="str">
        <f t="shared" si="35"/>
        <v>OrganChaCha</v>
      </c>
      <c r="C359" s="5">
        <f t="shared" si="36"/>
        <v>6020</v>
      </c>
      <c r="D359" s="15">
        <f t="shared" si="37"/>
        <v>6016</v>
      </c>
      <c r="E359" s="15">
        <f t="shared" si="38"/>
        <v>4</v>
      </c>
      <c r="F359" s="15" t="str">
        <f t="shared" si="39"/>
        <v>2F</v>
      </c>
      <c r="G359" s="15" t="str">
        <f t="shared" si="40"/>
        <v>04</v>
      </c>
      <c r="H359" s="5" t="str">
        <f t="shared" si="41"/>
        <v>F0 43 73 01 51 05 00 03 04 00 00 2F 04 F7</v>
      </c>
      <c r="I359"/>
    </row>
    <row r="360" spans="1:9" ht="16" x14ac:dyDescent="0.2">
      <c r="A360" s="2" t="s">
        <v>944</v>
      </c>
      <c r="B360" s="5" t="str">
        <f t="shared" si="35"/>
        <v>OrganCombo</v>
      </c>
      <c r="C360" s="5">
        <f t="shared" si="36"/>
        <v>3888</v>
      </c>
      <c r="D360" s="15">
        <f t="shared" si="37"/>
        <v>3840</v>
      </c>
      <c r="E360" s="15">
        <f t="shared" si="38"/>
        <v>48</v>
      </c>
      <c r="F360" s="15" t="str">
        <f t="shared" si="39"/>
        <v>1E</v>
      </c>
      <c r="G360" s="15" t="str">
        <f t="shared" si="40"/>
        <v>30</v>
      </c>
      <c r="H360" s="5" t="str">
        <f t="shared" si="41"/>
        <v>F0 43 73 01 51 05 00 03 04 00 00 1E 30 F7</v>
      </c>
      <c r="I360"/>
    </row>
    <row r="361" spans="1:9" ht="16" x14ac:dyDescent="0.2">
      <c r="A361" s="2" t="s">
        <v>945</v>
      </c>
      <c r="B361" s="5" t="str">
        <f t="shared" si="35"/>
        <v>OrganGroove</v>
      </c>
      <c r="C361" s="5">
        <f t="shared" si="36"/>
        <v>5644</v>
      </c>
      <c r="D361" s="15">
        <f t="shared" si="37"/>
        <v>5632</v>
      </c>
      <c r="E361" s="15">
        <f t="shared" si="38"/>
        <v>12</v>
      </c>
      <c r="F361" s="15" t="str">
        <f t="shared" si="39"/>
        <v>2C</v>
      </c>
      <c r="G361" s="15" t="str">
        <f t="shared" si="40"/>
        <v>0C</v>
      </c>
      <c r="H361" s="5" t="str">
        <f t="shared" si="41"/>
        <v>F0 43 73 01 51 05 00 03 04 00 00 2C 0C F7</v>
      </c>
      <c r="I361"/>
    </row>
    <row r="362" spans="1:9" ht="16" x14ac:dyDescent="0.2">
      <c r="A362" s="2" t="s">
        <v>946</v>
      </c>
      <c r="B362" s="5" t="str">
        <f t="shared" si="35"/>
        <v>OrganQuickstep</v>
      </c>
      <c r="C362" s="5">
        <f t="shared" si="36"/>
        <v>1316</v>
      </c>
      <c r="D362" s="15">
        <f t="shared" si="37"/>
        <v>1280</v>
      </c>
      <c r="E362" s="15">
        <f t="shared" si="38"/>
        <v>36</v>
      </c>
      <c r="F362" s="15" t="str">
        <f t="shared" si="39"/>
        <v>0A</v>
      </c>
      <c r="G362" s="15" t="str">
        <f t="shared" si="40"/>
        <v>24</v>
      </c>
      <c r="H362" s="5" t="str">
        <f t="shared" si="41"/>
        <v>F0 43 73 01 51 05 00 03 04 00 00 0A 24 F7</v>
      </c>
      <c r="I362"/>
    </row>
    <row r="363" spans="1:9" ht="16" x14ac:dyDescent="0.2">
      <c r="A363" s="2" t="s">
        <v>947</v>
      </c>
      <c r="B363" s="5" t="str">
        <f t="shared" si="35"/>
        <v>OrganRumba</v>
      </c>
      <c r="C363" s="5">
        <f t="shared" si="36"/>
        <v>6057</v>
      </c>
      <c r="D363" s="15">
        <f t="shared" si="37"/>
        <v>6016</v>
      </c>
      <c r="E363" s="15">
        <f t="shared" si="38"/>
        <v>41</v>
      </c>
      <c r="F363" s="15" t="str">
        <f t="shared" si="39"/>
        <v>2F</v>
      </c>
      <c r="G363" s="15" t="str">
        <f t="shared" si="40"/>
        <v>29</v>
      </c>
      <c r="H363" s="5" t="str">
        <f t="shared" si="41"/>
        <v>F0 43 73 01 51 05 00 03 04 00 00 2F 29 F7</v>
      </c>
      <c r="I363"/>
    </row>
    <row r="364" spans="1:9" ht="16" x14ac:dyDescent="0.2">
      <c r="A364" s="2" t="s">
        <v>948</v>
      </c>
      <c r="B364" s="5" t="str">
        <f t="shared" si="35"/>
        <v>OrganSamba</v>
      </c>
      <c r="C364" s="5">
        <f t="shared" si="36"/>
        <v>8545</v>
      </c>
      <c r="D364" s="15">
        <f t="shared" si="37"/>
        <v>8448</v>
      </c>
      <c r="E364" s="15">
        <f t="shared" si="38"/>
        <v>97</v>
      </c>
      <c r="F364" s="15" t="str">
        <f t="shared" si="39"/>
        <v>42</v>
      </c>
      <c r="G364" s="15" t="str">
        <f t="shared" si="40"/>
        <v>61</v>
      </c>
      <c r="H364" s="5" t="str">
        <f t="shared" si="41"/>
        <v>F0 43 73 01 51 05 00 03 04 00 00 42 61 F7</v>
      </c>
      <c r="I364"/>
    </row>
    <row r="365" spans="1:9" ht="16" x14ac:dyDescent="0.2">
      <c r="A365" s="2" t="s">
        <v>949</v>
      </c>
      <c r="B365" s="5" t="str">
        <f t="shared" si="35"/>
        <v>OrganSwing</v>
      </c>
      <c r="C365" s="5">
        <f t="shared" si="36"/>
        <v>1318</v>
      </c>
      <c r="D365" s="15">
        <f t="shared" si="37"/>
        <v>1280</v>
      </c>
      <c r="E365" s="15">
        <f t="shared" si="38"/>
        <v>38</v>
      </c>
      <c r="F365" s="15" t="str">
        <f t="shared" si="39"/>
        <v>0A</v>
      </c>
      <c r="G365" s="15" t="str">
        <f t="shared" si="40"/>
        <v>26</v>
      </c>
      <c r="H365" s="5" t="str">
        <f t="shared" si="41"/>
        <v>F0 43 73 01 51 05 00 03 04 00 00 0A 26 F7</v>
      </c>
      <c r="I365"/>
    </row>
    <row r="366" spans="1:9" ht="16" x14ac:dyDescent="0.2">
      <c r="A366" s="2" t="s">
        <v>950</v>
      </c>
      <c r="B366" s="5" t="str">
        <f t="shared" si="35"/>
        <v>OrientalPop</v>
      </c>
      <c r="C366" s="5">
        <f t="shared" si="36"/>
        <v>8676</v>
      </c>
      <c r="D366" s="15">
        <f t="shared" si="37"/>
        <v>8576</v>
      </c>
      <c r="E366" s="15">
        <f t="shared" si="38"/>
        <v>100</v>
      </c>
      <c r="F366" s="15" t="str">
        <f t="shared" si="39"/>
        <v>43</v>
      </c>
      <c r="G366" s="15" t="str">
        <f t="shared" si="40"/>
        <v>64</v>
      </c>
      <c r="H366" s="5" t="str">
        <f t="shared" si="41"/>
        <v>F0 43 73 01 51 05 00 03 04 00 00 43 64 F7</v>
      </c>
      <c r="I366"/>
    </row>
    <row r="367" spans="1:9" ht="16" x14ac:dyDescent="0.2">
      <c r="A367" s="2" t="s">
        <v>951</v>
      </c>
      <c r="B367" s="5" t="str">
        <f t="shared" si="35"/>
        <v>PartyArena</v>
      </c>
      <c r="C367" s="5">
        <f t="shared" si="36"/>
        <v>5805</v>
      </c>
      <c r="D367" s="15">
        <f t="shared" si="37"/>
        <v>5760</v>
      </c>
      <c r="E367" s="15">
        <f t="shared" si="38"/>
        <v>45</v>
      </c>
      <c r="F367" s="15" t="str">
        <f t="shared" si="39"/>
        <v>2D</v>
      </c>
      <c r="G367" s="15" t="str">
        <f t="shared" si="40"/>
        <v>2D</v>
      </c>
      <c r="H367" s="5" t="str">
        <f t="shared" si="41"/>
        <v>F0 43 73 01 51 05 00 03 04 00 00 2D 2D F7</v>
      </c>
      <c r="I367"/>
    </row>
    <row r="368" spans="1:9" ht="16" x14ac:dyDescent="0.2">
      <c r="A368" s="2" t="s">
        <v>952</v>
      </c>
      <c r="B368" s="5" t="str">
        <f t="shared" si="35"/>
        <v>PartyPolka</v>
      </c>
      <c r="C368" s="5">
        <f t="shared" si="36"/>
        <v>0</v>
      </c>
      <c r="D368" s="15">
        <f t="shared" si="37"/>
        <v>0</v>
      </c>
      <c r="E368" s="15">
        <f t="shared" si="38"/>
        <v>0</v>
      </c>
      <c r="F368" s="15" t="str">
        <f t="shared" si="39"/>
        <v>00</v>
      </c>
      <c r="G368" s="15" t="str">
        <f t="shared" si="40"/>
        <v>00</v>
      </c>
      <c r="H368" s="5" t="str">
        <f t="shared" si="41"/>
        <v>F0 43 73 01 51 05 00 03 04 00 00 00 00 F7</v>
      </c>
      <c r="I368"/>
    </row>
    <row r="369" spans="1:9" ht="16" x14ac:dyDescent="0.2">
      <c r="A369" s="2" t="s">
        <v>953</v>
      </c>
      <c r="B369" s="5" t="str">
        <f t="shared" si="35"/>
        <v>Pasodoble</v>
      </c>
      <c r="C369" s="5">
        <f t="shared" si="36"/>
        <v>3552</v>
      </c>
      <c r="D369" s="15">
        <f t="shared" si="37"/>
        <v>3456</v>
      </c>
      <c r="E369" s="15">
        <f t="shared" si="38"/>
        <v>96</v>
      </c>
      <c r="F369" s="15" t="str">
        <f t="shared" si="39"/>
        <v>1B</v>
      </c>
      <c r="G369" s="15" t="str">
        <f t="shared" si="40"/>
        <v>60</v>
      </c>
      <c r="H369" s="5" t="str">
        <f t="shared" si="41"/>
        <v>F0 43 73 01 51 05 00 03 04 00 00 1B 60 F7</v>
      </c>
      <c r="I369"/>
    </row>
    <row r="370" spans="1:9" ht="16" x14ac:dyDescent="0.2">
      <c r="A370" s="2" t="s">
        <v>954</v>
      </c>
      <c r="B370" s="5" t="str">
        <f t="shared" si="35"/>
        <v>PianoBallad</v>
      </c>
      <c r="C370" s="5">
        <f t="shared" si="36"/>
        <v>5664</v>
      </c>
      <c r="D370" s="15">
        <f t="shared" si="37"/>
        <v>5632</v>
      </c>
      <c r="E370" s="15">
        <f t="shared" si="38"/>
        <v>32</v>
      </c>
      <c r="F370" s="15" t="str">
        <f t="shared" si="39"/>
        <v>2C</v>
      </c>
      <c r="G370" s="15" t="str">
        <f t="shared" si="40"/>
        <v>20</v>
      </c>
      <c r="H370" s="5" t="str">
        <f t="shared" si="41"/>
        <v>F0 43 73 01 51 05 00 03 04 00 00 2C 20 F7</v>
      </c>
      <c r="I370"/>
    </row>
    <row r="371" spans="1:9" ht="16" x14ac:dyDescent="0.2">
      <c r="A371" s="2" t="s">
        <v>955</v>
      </c>
      <c r="B371" s="5" t="str">
        <f t="shared" si="35"/>
        <v>PianoBoogie</v>
      </c>
      <c r="C371" s="5">
        <f t="shared" si="36"/>
        <v>3681</v>
      </c>
      <c r="D371" s="15">
        <f t="shared" si="37"/>
        <v>3584</v>
      </c>
      <c r="E371" s="15">
        <f t="shared" si="38"/>
        <v>97</v>
      </c>
      <c r="F371" s="15" t="str">
        <f t="shared" si="39"/>
        <v>1C</v>
      </c>
      <c r="G371" s="15" t="str">
        <f t="shared" si="40"/>
        <v>61</v>
      </c>
      <c r="H371" s="5" t="str">
        <f t="shared" si="41"/>
        <v>F0 43 73 01 51 05 00 03 04 00 00 1C 61 F7</v>
      </c>
      <c r="I371"/>
    </row>
    <row r="372" spans="1:9" ht="16" x14ac:dyDescent="0.2">
      <c r="A372" s="2" t="s">
        <v>956</v>
      </c>
      <c r="B372" s="5" t="str">
        <f t="shared" si="35"/>
        <v>PickinSwing</v>
      </c>
      <c r="C372" s="5">
        <f t="shared" si="36"/>
        <v>3841</v>
      </c>
      <c r="D372" s="15">
        <f t="shared" si="37"/>
        <v>3840</v>
      </c>
      <c r="E372" s="15">
        <f t="shared" si="38"/>
        <v>1</v>
      </c>
      <c r="F372" s="15" t="str">
        <f t="shared" si="39"/>
        <v>1E</v>
      </c>
      <c r="G372" s="15" t="str">
        <f t="shared" si="40"/>
        <v>01</v>
      </c>
      <c r="H372" s="5" t="str">
        <f t="shared" si="41"/>
        <v>F0 43 73 01 51 05 00 03 04 00 00 1E 01 F7</v>
      </c>
      <c r="I372"/>
    </row>
    <row r="373" spans="1:9" ht="16" x14ac:dyDescent="0.2">
      <c r="A373" s="2" t="s">
        <v>957</v>
      </c>
      <c r="B373" s="5" t="str">
        <f t="shared" si="35"/>
        <v>Play4Sofa</v>
      </c>
      <c r="C373" s="5">
        <f t="shared" si="36"/>
        <v>3116</v>
      </c>
      <c r="D373" s="15">
        <f t="shared" si="37"/>
        <v>3072</v>
      </c>
      <c r="E373" s="15">
        <f t="shared" si="38"/>
        <v>44</v>
      </c>
      <c r="F373" s="15" t="str">
        <f t="shared" si="39"/>
        <v>18</v>
      </c>
      <c r="G373" s="15" t="str">
        <f t="shared" si="40"/>
        <v>2C</v>
      </c>
      <c r="H373" s="5" t="str">
        <f t="shared" si="41"/>
        <v>F0 43 73 01 51 05 00 03 04 00 00 18 2C F7</v>
      </c>
      <c r="I373"/>
    </row>
    <row r="374" spans="1:9" ht="16" x14ac:dyDescent="0.2">
      <c r="A374" s="2" t="s">
        <v>958</v>
      </c>
      <c r="B374" s="5" t="str">
        <f t="shared" si="35"/>
        <v>PolkaPop</v>
      </c>
      <c r="C374" s="5">
        <f t="shared" si="36"/>
        <v>481</v>
      </c>
      <c r="D374" s="15">
        <f t="shared" si="37"/>
        <v>384</v>
      </c>
      <c r="E374" s="15">
        <f t="shared" si="38"/>
        <v>97</v>
      </c>
      <c r="F374" s="15" t="str">
        <f t="shared" si="39"/>
        <v>03</v>
      </c>
      <c r="G374" s="15" t="str">
        <f t="shared" si="40"/>
        <v>61</v>
      </c>
      <c r="H374" s="5" t="str">
        <f t="shared" si="41"/>
        <v>F0 43 73 01 51 05 00 03 04 00 00 03 61 F7</v>
      </c>
      <c r="I374"/>
    </row>
    <row r="375" spans="1:9" ht="16" x14ac:dyDescent="0.2">
      <c r="A375" s="2" t="s">
        <v>959</v>
      </c>
      <c r="B375" s="5" t="str">
        <f t="shared" si="35"/>
        <v>PopBossa1</v>
      </c>
      <c r="C375" s="5">
        <f t="shared" si="36"/>
        <v>353</v>
      </c>
      <c r="D375" s="15">
        <f t="shared" si="37"/>
        <v>256</v>
      </c>
      <c r="E375" s="15">
        <f t="shared" si="38"/>
        <v>97</v>
      </c>
      <c r="F375" s="15" t="str">
        <f t="shared" si="39"/>
        <v>02</v>
      </c>
      <c r="G375" s="15" t="str">
        <f t="shared" si="40"/>
        <v>61</v>
      </c>
      <c r="H375" s="5" t="str">
        <f t="shared" si="41"/>
        <v>F0 43 73 01 51 05 00 03 04 00 00 02 61 F7</v>
      </c>
      <c r="I375"/>
    </row>
    <row r="376" spans="1:9" ht="16" x14ac:dyDescent="0.2">
      <c r="A376" s="2" t="s">
        <v>960</v>
      </c>
      <c r="B376" s="5" t="str">
        <f t="shared" si="35"/>
        <v>PopBossa2</v>
      </c>
      <c r="C376" s="5">
        <f t="shared" si="36"/>
        <v>357</v>
      </c>
      <c r="D376" s="15">
        <f t="shared" si="37"/>
        <v>256</v>
      </c>
      <c r="E376" s="15">
        <f t="shared" si="38"/>
        <v>101</v>
      </c>
      <c r="F376" s="15" t="str">
        <f t="shared" si="39"/>
        <v>02</v>
      </c>
      <c r="G376" s="15" t="str">
        <f t="shared" si="40"/>
        <v>65</v>
      </c>
      <c r="H376" s="5" t="str">
        <f t="shared" si="41"/>
        <v>F0 43 73 01 51 05 00 03 04 00 00 02 65 F7</v>
      </c>
      <c r="I376"/>
    </row>
    <row r="377" spans="1:9" ht="16" x14ac:dyDescent="0.2">
      <c r="A377" s="2" t="s">
        <v>961</v>
      </c>
      <c r="B377" s="5" t="str">
        <f t="shared" si="35"/>
        <v>PopClassics</v>
      </c>
      <c r="C377" s="5">
        <f t="shared" si="36"/>
        <v>5645</v>
      </c>
      <c r="D377" s="15">
        <f t="shared" si="37"/>
        <v>5632</v>
      </c>
      <c r="E377" s="15">
        <f t="shared" si="38"/>
        <v>13</v>
      </c>
      <c r="F377" s="15" t="str">
        <f t="shared" si="39"/>
        <v>2C</v>
      </c>
      <c r="G377" s="15" t="str">
        <f t="shared" si="40"/>
        <v>0D</v>
      </c>
      <c r="H377" s="5" t="str">
        <f t="shared" si="41"/>
        <v>F0 43 73 01 51 05 00 03 04 00 00 2C 0D F7</v>
      </c>
      <c r="I377"/>
    </row>
    <row r="378" spans="1:9" ht="16" x14ac:dyDescent="0.2">
      <c r="A378" s="2" t="s">
        <v>962</v>
      </c>
      <c r="B378" s="5" t="str">
        <f t="shared" si="35"/>
        <v>PopEvergreen</v>
      </c>
      <c r="C378" s="5">
        <f t="shared" si="36"/>
        <v>5962</v>
      </c>
      <c r="D378" s="15">
        <f t="shared" si="37"/>
        <v>5888</v>
      </c>
      <c r="E378" s="15">
        <f t="shared" si="38"/>
        <v>74</v>
      </c>
      <c r="F378" s="15" t="str">
        <f t="shared" si="39"/>
        <v>2E</v>
      </c>
      <c r="G378" s="15" t="str">
        <f t="shared" si="40"/>
        <v>4A</v>
      </c>
      <c r="H378" s="5" t="str">
        <f t="shared" si="41"/>
        <v>F0 43 73 01 51 05 00 03 04 00 00 2E 4A F7</v>
      </c>
      <c r="I378"/>
    </row>
    <row r="379" spans="1:9" ht="16" x14ac:dyDescent="0.2">
      <c r="A379" s="2" t="s">
        <v>963</v>
      </c>
      <c r="B379" s="5" t="str">
        <f t="shared" si="35"/>
        <v>PopFlamenco</v>
      </c>
      <c r="C379" s="5">
        <f t="shared" si="36"/>
        <v>8610</v>
      </c>
      <c r="D379" s="15">
        <f t="shared" si="37"/>
        <v>8576</v>
      </c>
      <c r="E379" s="15">
        <f t="shared" si="38"/>
        <v>34</v>
      </c>
      <c r="F379" s="15" t="str">
        <f t="shared" si="39"/>
        <v>43</v>
      </c>
      <c r="G379" s="15" t="str">
        <f t="shared" si="40"/>
        <v>22</v>
      </c>
      <c r="H379" s="5" t="str">
        <f t="shared" si="41"/>
        <v>F0 43 73 01 51 05 00 03 04 00 00 43 22 F7</v>
      </c>
      <c r="I379"/>
    </row>
    <row r="380" spans="1:9" ht="16" x14ac:dyDescent="0.2">
      <c r="A380" s="2" t="s">
        <v>964</v>
      </c>
      <c r="B380" s="5" t="str">
        <f t="shared" si="35"/>
        <v>PopGtrBallad</v>
      </c>
      <c r="C380" s="5">
        <f t="shared" si="36"/>
        <v>5686</v>
      </c>
      <c r="D380" s="15">
        <f t="shared" si="37"/>
        <v>5632</v>
      </c>
      <c r="E380" s="15">
        <f t="shared" si="38"/>
        <v>54</v>
      </c>
      <c r="F380" s="15" t="str">
        <f t="shared" si="39"/>
        <v>2C</v>
      </c>
      <c r="G380" s="15" t="str">
        <f t="shared" si="40"/>
        <v>36</v>
      </c>
      <c r="H380" s="5" t="str">
        <f t="shared" si="41"/>
        <v>F0 43 73 01 51 05 00 03 04 00 00 2C 36 F7</v>
      </c>
      <c r="I380"/>
    </row>
    <row r="381" spans="1:9" ht="16" x14ac:dyDescent="0.2">
      <c r="A381" s="2" t="s">
        <v>965</v>
      </c>
      <c r="B381" s="5" t="str">
        <f t="shared" si="35"/>
        <v>PopLatin</v>
      </c>
      <c r="C381" s="5">
        <f t="shared" si="36"/>
        <v>6053</v>
      </c>
      <c r="D381" s="15">
        <f t="shared" si="37"/>
        <v>6016</v>
      </c>
      <c r="E381" s="15">
        <f t="shared" si="38"/>
        <v>37</v>
      </c>
      <c r="F381" s="15" t="str">
        <f t="shared" si="39"/>
        <v>2F</v>
      </c>
      <c r="G381" s="15" t="str">
        <f t="shared" si="40"/>
        <v>25</v>
      </c>
      <c r="H381" s="5" t="str">
        <f t="shared" si="41"/>
        <v>F0 43 73 01 51 05 00 03 04 00 00 2F 25 F7</v>
      </c>
      <c r="I381"/>
    </row>
    <row r="382" spans="1:9" ht="16" x14ac:dyDescent="0.2">
      <c r="A382" s="2" t="s">
        <v>966</v>
      </c>
      <c r="B382" s="5" t="str">
        <f t="shared" si="35"/>
        <v>PopLatinBld</v>
      </c>
      <c r="C382" s="5">
        <f t="shared" si="36"/>
        <v>6058</v>
      </c>
      <c r="D382" s="15">
        <f t="shared" si="37"/>
        <v>6016</v>
      </c>
      <c r="E382" s="15">
        <f t="shared" si="38"/>
        <v>42</v>
      </c>
      <c r="F382" s="15" t="str">
        <f t="shared" si="39"/>
        <v>2F</v>
      </c>
      <c r="G382" s="15" t="str">
        <f t="shared" si="40"/>
        <v>2A</v>
      </c>
      <c r="H382" s="5" t="str">
        <f t="shared" si="41"/>
        <v>F0 43 73 01 51 05 00 03 04 00 00 2F 2A F7</v>
      </c>
      <c r="I382"/>
    </row>
    <row r="383" spans="1:9" ht="16" x14ac:dyDescent="0.2">
      <c r="A383" s="2" t="s">
        <v>967</v>
      </c>
      <c r="B383" s="5" t="str">
        <f t="shared" si="35"/>
        <v>PopLegend</v>
      </c>
      <c r="C383" s="5">
        <f t="shared" si="36"/>
        <v>8362</v>
      </c>
      <c r="D383" s="15">
        <f t="shared" si="37"/>
        <v>8320</v>
      </c>
      <c r="E383" s="15">
        <f t="shared" si="38"/>
        <v>42</v>
      </c>
      <c r="F383" s="15" t="str">
        <f t="shared" si="39"/>
        <v>41</v>
      </c>
      <c r="G383" s="15" t="str">
        <f t="shared" si="40"/>
        <v>2A</v>
      </c>
      <c r="H383" s="5" t="str">
        <f t="shared" si="41"/>
        <v>F0 43 73 01 51 05 00 03 04 00 00 41 2A F7</v>
      </c>
      <c r="I383"/>
    </row>
    <row r="384" spans="1:9" ht="16" x14ac:dyDescent="0.2">
      <c r="A384" s="2" t="s">
        <v>968</v>
      </c>
      <c r="B384" s="5" t="str">
        <f t="shared" si="35"/>
        <v>PopPianoBallad</v>
      </c>
      <c r="C384" s="5">
        <f t="shared" si="36"/>
        <v>5675</v>
      </c>
      <c r="D384" s="15">
        <f t="shared" si="37"/>
        <v>5632</v>
      </c>
      <c r="E384" s="15">
        <f t="shared" si="38"/>
        <v>43</v>
      </c>
      <c r="F384" s="15" t="str">
        <f t="shared" si="39"/>
        <v>2C</v>
      </c>
      <c r="G384" s="15" t="str">
        <f t="shared" si="40"/>
        <v>2B</v>
      </c>
      <c r="H384" s="5" t="str">
        <f t="shared" si="41"/>
        <v>F0 43 73 01 51 05 00 03 04 00 00 2C 2B F7</v>
      </c>
      <c r="I384"/>
    </row>
    <row r="385" spans="1:9" ht="16" x14ac:dyDescent="0.2">
      <c r="A385" s="2" t="s">
        <v>969</v>
      </c>
      <c r="B385" s="5" t="str">
        <f t="shared" si="35"/>
        <v>PopR&amp;B</v>
      </c>
      <c r="C385" s="5">
        <f t="shared" si="36"/>
        <v>9443</v>
      </c>
      <c r="D385" s="15">
        <f t="shared" si="37"/>
        <v>9344</v>
      </c>
      <c r="E385" s="15">
        <f t="shared" si="38"/>
        <v>99</v>
      </c>
      <c r="F385" s="15" t="str">
        <f t="shared" si="39"/>
        <v>49</v>
      </c>
      <c r="G385" s="15" t="str">
        <f t="shared" si="40"/>
        <v>63</v>
      </c>
      <c r="H385" s="5" t="str">
        <f t="shared" si="41"/>
        <v>F0 43 73 01 51 05 00 03 04 00 00 49 63 F7</v>
      </c>
      <c r="I385"/>
    </row>
    <row r="386" spans="1:9" ht="16" x14ac:dyDescent="0.2">
      <c r="A386" s="2" t="s">
        <v>970</v>
      </c>
      <c r="B386" s="5" t="str">
        <f t="shared" si="35"/>
        <v>PopRumba</v>
      </c>
      <c r="C386" s="5">
        <f t="shared" si="36"/>
        <v>6050</v>
      </c>
      <c r="D386" s="15">
        <f t="shared" si="37"/>
        <v>6016</v>
      </c>
      <c r="E386" s="15">
        <f t="shared" si="38"/>
        <v>34</v>
      </c>
      <c r="F386" s="15" t="str">
        <f t="shared" si="39"/>
        <v>2F</v>
      </c>
      <c r="G386" s="15" t="str">
        <f t="shared" si="40"/>
        <v>22</v>
      </c>
      <c r="H386" s="5" t="str">
        <f t="shared" si="41"/>
        <v>F0 43 73 01 51 05 00 03 04 00 00 2F 22 F7</v>
      </c>
      <c r="I386"/>
    </row>
    <row r="387" spans="1:9" ht="16" x14ac:dyDescent="0.2">
      <c r="A387" s="2" t="s">
        <v>971</v>
      </c>
      <c r="B387" s="5" t="str">
        <f t="shared" si="35"/>
        <v>PopShuffle1</v>
      </c>
      <c r="C387" s="5">
        <f t="shared" si="36"/>
        <v>9216</v>
      </c>
      <c r="D387" s="15">
        <f t="shared" si="37"/>
        <v>9216</v>
      </c>
      <c r="E387" s="15">
        <f t="shared" si="38"/>
        <v>0</v>
      </c>
      <c r="F387" s="15" t="str">
        <f t="shared" si="39"/>
        <v>48</v>
      </c>
      <c r="G387" s="15" t="str">
        <f t="shared" si="40"/>
        <v>00</v>
      </c>
      <c r="H387" s="5" t="str">
        <f t="shared" si="41"/>
        <v>F0 43 73 01 51 05 00 03 04 00 00 48 00 F7</v>
      </c>
      <c r="I387"/>
    </row>
    <row r="388" spans="1:9" ht="16" x14ac:dyDescent="0.2">
      <c r="A388" s="2" t="s">
        <v>972</v>
      </c>
      <c r="B388" s="5" t="str">
        <f t="shared" si="35"/>
        <v>PopWaltz</v>
      </c>
      <c r="C388" s="5">
        <f t="shared" si="36"/>
        <v>7200</v>
      </c>
      <c r="D388" s="15">
        <f t="shared" si="37"/>
        <v>7168</v>
      </c>
      <c r="E388" s="15">
        <f t="shared" si="38"/>
        <v>32</v>
      </c>
      <c r="F388" s="15" t="str">
        <f t="shared" si="39"/>
        <v>38</v>
      </c>
      <c r="G388" s="15" t="str">
        <f t="shared" si="40"/>
        <v>20</v>
      </c>
      <c r="H388" s="5" t="str">
        <f t="shared" si="41"/>
        <v>F0 43 73 01 51 05 00 03 04 00 00 38 20 F7</v>
      </c>
      <c r="I388"/>
    </row>
    <row r="389" spans="1:9" ht="16" x14ac:dyDescent="0.2">
      <c r="A389" s="2" t="s">
        <v>973</v>
      </c>
      <c r="B389" s="5" t="str">
        <f t="shared" si="35"/>
        <v>PowerBallad</v>
      </c>
      <c r="C389" s="5">
        <f t="shared" si="36"/>
        <v>5669</v>
      </c>
      <c r="D389" s="15">
        <f t="shared" si="37"/>
        <v>5632</v>
      </c>
      <c r="E389" s="15">
        <f t="shared" si="38"/>
        <v>37</v>
      </c>
      <c r="F389" s="15" t="str">
        <f t="shared" si="39"/>
        <v>2C</v>
      </c>
      <c r="G389" s="15" t="str">
        <f t="shared" si="40"/>
        <v>25</v>
      </c>
      <c r="H389" s="5" t="str">
        <f t="shared" si="41"/>
        <v>F0 43 73 01 51 05 00 03 04 00 00 2C 25 F7</v>
      </c>
      <c r="I389"/>
    </row>
    <row r="390" spans="1:9" ht="16" x14ac:dyDescent="0.2">
      <c r="A390" s="2" t="s">
        <v>974</v>
      </c>
      <c r="B390" s="5" t="str">
        <f t="shared" ref="B390:B453" si="42">IF(ISBLANK(A390),"",LEFT(A390,(FIND(";",A390,1)-1)))</f>
        <v>PowerRock</v>
      </c>
      <c r="C390" s="5">
        <f t="shared" ref="C390:C453" si="43">IF(ISBLANK(A390),"",VALUE(MID(A390,(SEARCH(";",A390)+1),5)))</f>
        <v>5699</v>
      </c>
      <c r="D390" s="15">
        <f t="shared" ref="D390:D453" si="44">IF(ISBLANK(A390),"",128*INT(C390/128))</f>
        <v>5632</v>
      </c>
      <c r="E390" s="15">
        <f t="shared" ref="E390:E453" si="45">IF(ISBLANK(A390),"",C390-D390)</f>
        <v>67</v>
      </c>
      <c r="F390" s="15" t="str">
        <f t="shared" ref="F390:F453" si="46">IF(ISBLANK(A390),"",DEC2HEX(D390/128,2))</f>
        <v>2C</v>
      </c>
      <c r="G390" s="15" t="str">
        <f t="shared" ref="G390:G453" si="47">IF(ISBLANK(A390),"",DEC2HEX(E390,2))</f>
        <v>43</v>
      </c>
      <c r="H390" s="5" t="str">
        <f t="shared" ref="H390:H453" si="48">IF(ISBLANK(A390),"",LEFT($E$2,33)&amp;F390&amp;" "&amp;G390&amp;" "&amp;"F7")</f>
        <v>F0 43 73 01 51 05 00 03 04 00 00 2C 43 F7</v>
      </c>
      <c r="I390"/>
    </row>
    <row r="391" spans="1:9" ht="16" x14ac:dyDescent="0.2">
      <c r="A391" s="2" t="s">
        <v>975</v>
      </c>
      <c r="B391" s="5" t="str">
        <f t="shared" si="42"/>
        <v>PubPiano</v>
      </c>
      <c r="C391" s="5">
        <f t="shared" si="43"/>
        <v>480</v>
      </c>
      <c r="D391" s="15">
        <f t="shared" si="44"/>
        <v>384</v>
      </c>
      <c r="E391" s="15">
        <f t="shared" si="45"/>
        <v>96</v>
      </c>
      <c r="F391" s="15" t="str">
        <f t="shared" si="46"/>
        <v>03</v>
      </c>
      <c r="G391" s="15" t="str">
        <f t="shared" si="47"/>
        <v>60</v>
      </c>
      <c r="H391" s="5" t="str">
        <f t="shared" si="48"/>
        <v>F0 43 73 01 51 05 00 03 04 00 00 03 60 F7</v>
      </c>
      <c r="I391"/>
    </row>
    <row r="392" spans="1:9" ht="16" x14ac:dyDescent="0.2">
      <c r="A392" s="2" t="s">
        <v>976</v>
      </c>
      <c r="B392" s="5" t="str">
        <f t="shared" si="42"/>
        <v>Quickstep</v>
      </c>
      <c r="C392" s="5">
        <f t="shared" si="43"/>
        <v>1315</v>
      </c>
      <c r="D392" s="15">
        <f t="shared" si="44"/>
        <v>1280</v>
      </c>
      <c r="E392" s="15">
        <f t="shared" si="45"/>
        <v>35</v>
      </c>
      <c r="F392" s="15" t="str">
        <f t="shared" si="46"/>
        <v>0A</v>
      </c>
      <c r="G392" s="15" t="str">
        <f t="shared" si="47"/>
        <v>23</v>
      </c>
      <c r="H392" s="5" t="str">
        <f t="shared" si="48"/>
        <v>F0 43 73 01 51 05 00 03 04 00 00 0A 23 F7</v>
      </c>
      <c r="I392"/>
    </row>
    <row r="393" spans="1:9" ht="16" x14ac:dyDescent="0.2">
      <c r="A393" s="2" t="s">
        <v>977</v>
      </c>
      <c r="B393" s="5" t="str">
        <f t="shared" si="42"/>
        <v>R&amp;BSoulBallad</v>
      </c>
      <c r="C393" s="5">
        <f t="shared" si="43"/>
        <v>8329</v>
      </c>
      <c r="D393" s="15">
        <f t="shared" si="44"/>
        <v>8320</v>
      </c>
      <c r="E393" s="15">
        <f t="shared" si="45"/>
        <v>9</v>
      </c>
      <c r="F393" s="15" t="str">
        <f t="shared" si="46"/>
        <v>41</v>
      </c>
      <c r="G393" s="15" t="str">
        <f t="shared" si="47"/>
        <v>09</v>
      </c>
      <c r="H393" s="5" t="str">
        <f t="shared" si="48"/>
        <v>F0 43 73 01 51 05 00 03 04 00 00 41 09 F7</v>
      </c>
      <c r="I393"/>
    </row>
    <row r="394" spans="1:9" ht="16" x14ac:dyDescent="0.2">
      <c r="A394" s="2" t="s">
        <v>978</v>
      </c>
      <c r="B394" s="5" t="str">
        <f t="shared" si="42"/>
        <v>Ragtime1</v>
      </c>
      <c r="C394" s="5">
        <f t="shared" si="43"/>
        <v>289</v>
      </c>
      <c r="D394" s="15">
        <f t="shared" si="44"/>
        <v>256</v>
      </c>
      <c r="E394" s="15">
        <f t="shared" si="45"/>
        <v>33</v>
      </c>
      <c r="F394" s="15" t="str">
        <f t="shared" si="46"/>
        <v>02</v>
      </c>
      <c r="G394" s="15" t="str">
        <f t="shared" si="47"/>
        <v>21</v>
      </c>
      <c r="H394" s="5" t="str">
        <f t="shared" si="48"/>
        <v>F0 43 73 01 51 05 00 03 04 00 00 02 21 F7</v>
      </c>
      <c r="I394"/>
    </row>
    <row r="395" spans="1:9" ht="16" x14ac:dyDescent="0.2">
      <c r="A395" s="2" t="s">
        <v>979</v>
      </c>
      <c r="B395" s="5" t="str">
        <f t="shared" si="42"/>
        <v>Ragtime2</v>
      </c>
      <c r="C395" s="5">
        <f t="shared" si="43"/>
        <v>288</v>
      </c>
      <c r="D395" s="15">
        <f t="shared" si="44"/>
        <v>256</v>
      </c>
      <c r="E395" s="15">
        <f t="shared" si="45"/>
        <v>32</v>
      </c>
      <c r="F395" s="15" t="str">
        <f t="shared" si="46"/>
        <v>02</v>
      </c>
      <c r="G395" s="15" t="str">
        <f t="shared" si="47"/>
        <v>20</v>
      </c>
      <c r="H395" s="5" t="str">
        <f t="shared" si="48"/>
        <v>F0 43 73 01 51 05 00 03 04 00 00 02 20 F7</v>
      </c>
      <c r="I395"/>
    </row>
    <row r="396" spans="1:9" ht="16" x14ac:dyDescent="0.2">
      <c r="A396" s="2" t="s">
        <v>980</v>
      </c>
      <c r="B396" s="5" t="str">
        <f t="shared" si="42"/>
        <v>Reel</v>
      </c>
      <c r="C396" s="5">
        <f t="shared" si="43"/>
        <v>487</v>
      </c>
      <c r="D396" s="15">
        <f t="shared" si="44"/>
        <v>384</v>
      </c>
      <c r="E396" s="15">
        <f t="shared" si="45"/>
        <v>103</v>
      </c>
      <c r="F396" s="15" t="str">
        <f t="shared" si="46"/>
        <v>03</v>
      </c>
      <c r="G396" s="15" t="str">
        <f t="shared" si="47"/>
        <v>67</v>
      </c>
      <c r="H396" s="5" t="str">
        <f t="shared" si="48"/>
        <v>F0 43 73 01 51 05 00 03 04 00 00 03 67 F7</v>
      </c>
      <c r="I396"/>
    </row>
    <row r="397" spans="1:9" ht="16" x14ac:dyDescent="0.2">
      <c r="A397" s="2" t="s">
        <v>981</v>
      </c>
      <c r="B397" s="5" t="str">
        <f t="shared" si="42"/>
        <v>RetroPop</v>
      </c>
      <c r="C397" s="5">
        <f t="shared" si="43"/>
        <v>5829</v>
      </c>
      <c r="D397" s="15">
        <f t="shared" si="44"/>
        <v>5760</v>
      </c>
      <c r="E397" s="15">
        <f t="shared" si="45"/>
        <v>69</v>
      </c>
      <c r="F397" s="15" t="str">
        <f t="shared" si="46"/>
        <v>2D</v>
      </c>
      <c r="G397" s="15" t="str">
        <f t="shared" si="47"/>
        <v>45</v>
      </c>
      <c r="H397" s="5" t="str">
        <f t="shared" si="48"/>
        <v>F0 43 73 01 51 05 00 03 04 00 00 2D 45 F7</v>
      </c>
      <c r="I397"/>
    </row>
    <row r="398" spans="1:9" ht="16" x14ac:dyDescent="0.2">
      <c r="A398" s="2" t="s">
        <v>982</v>
      </c>
      <c r="B398" s="5" t="str">
        <f t="shared" si="42"/>
        <v>Rock&amp;Roll1</v>
      </c>
      <c r="C398" s="5">
        <f t="shared" si="43"/>
        <v>5732</v>
      </c>
      <c r="D398" s="15">
        <f t="shared" si="44"/>
        <v>5632</v>
      </c>
      <c r="E398" s="15">
        <f t="shared" si="45"/>
        <v>100</v>
      </c>
      <c r="F398" s="15" t="str">
        <f t="shared" si="46"/>
        <v>2C</v>
      </c>
      <c r="G398" s="15" t="str">
        <f t="shared" si="47"/>
        <v>64</v>
      </c>
      <c r="H398" s="5" t="str">
        <f t="shared" si="48"/>
        <v>F0 43 73 01 51 05 00 03 04 00 00 2C 64 F7</v>
      </c>
      <c r="I398"/>
    </row>
    <row r="399" spans="1:9" ht="16" x14ac:dyDescent="0.2">
      <c r="A399" s="2" t="s">
        <v>983</v>
      </c>
      <c r="B399" s="5" t="str">
        <f t="shared" si="42"/>
        <v>Rock&amp;Roll2</v>
      </c>
      <c r="C399" s="5">
        <f t="shared" si="43"/>
        <v>6753</v>
      </c>
      <c r="D399" s="15">
        <f t="shared" si="44"/>
        <v>6656</v>
      </c>
      <c r="E399" s="15">
        <f t="shared" si="45"/>
        <v>97</v>
      </c>
      <c r="F399" s="15" t="str">
        <f t="shared" si="46"/>
        <v>34</v>
      </c>
      <c r="G399" s="15" t="str">
        <f t="shared" si="47"/>
        <v>61</v>
      </c>
      <c r="H399" s="5" t="str">
        <f t="shared" si="48"/>
        <v>F0 43 73 01 51 05 00 03 04 00 00 34 61 F7</v>
      </c>
      <c r="I399"/>
    </row>
    <row r="400" spans="1:9" ht="16" x14ac:dyDescent="0.2">
      <c r="A400" s="2" t="s">
        <v>984</v>
      </c>
      <c r="B400" s="5" t="str">
        <f t="shared" si="42"/>
        <v>Rock&amp;RollShfl</v>
      </c>
      <c r="C400" s="5">
        <f t="shared" si="43"/>
        <v>3687</v>
      </c>
      <c r="D400" s="15">
        <f t="shared" si="44"/>
        <v>3584</v>
      </c>
      <c r="E400" s="15">
        <f t="shared" si="45"/>
        <v>103</v>
      </c>
      <c r="F400" s="15" t="str">
        <f t="shared" si="46"/>
        <v>1C</v>
      </c>
      <c r="G400" s="15" t="str">
        <f t="shared" si="47"/>
        <v>67</v>
      </c>
      <c r="H400" s="5" t="str">
        <f t="shared" si="48"/>
        <v>F0 43 73 01 51 05 00 03 04 00 00 1C 67 F7</v>
      </c>
      <c r="I400"/>
    </row>
    <row r="401" spans="1:9" ht="16" x14ac:dyDescent="0.2">
      <c r="A401" s="2" t="s">
        <v>985</v>
      </c>
      <c r="B401" s="5" t="str">
        <f t="shared" si="42"/>
        <v>RockChaCha</v>
      </c>
      <c r="C401" s="5">
        <f t="shared" si="43"/>
        <v>6049</v>
      </c>
      <c r="D401" s="15">
        <f t="shared" si="44"/>
        <v>6016</v>
      </c>
      <c r="E401" s="15">
        <f t="shared" si="45"/>
        <v>33</v>
      </c>
      <c r="F401" s="15" t="str">
        <f t="shared" si="46"/>
        <v>2F</v>
      </c>
      <c r="G401" s="15" t="str">
        <f t="shared" si="47"/>
        <v>21</v>
      </c>
      <c r="H401" s="5" t="str">
        <f t="shared" si="48"/>
        <v>F0 43 73 01 51 05 00 03 04 00 00 2F 21 F7</v>
      </c>
      <c r="I401"/>
    </row>
    <row r="402" spans="1:9" ht="16" x14ac:dyDescent="0.2">
      <c r="A402" s="2" t="s">
        <v>986</v>
      </c>
      <c r="B402" s="5" t="str">
        <f t="shared" si="42"/>
        <v>RockShuffle</v>
      </c>
      <c r="C402" s="5">
        <f t="shared" si="43"/>
        <v>7744</v>
      </c>
      <c r="D402" s="15">
        <f t="shared" si="44"/>
        <v>7680</v>
      </c>
      <c r="E402" s="15">
        <f t="shared" si="45"/>
        <v>64</v>
      </c>
      <c r="F402" s="15" t="str">
        <f t="shared" si="46"/>
        <v>3C</v>
      </c>
      <c r="G402" s="15" t="str">
        <f t="shared" si="47"/>
        <v>40</v>
      </c>
      <c r="H402" s="5" t="str">
        <f t="shared" si="48"/>
        <v>F0 43 73 01 51 05 00 03 04 00 00 3C 40 F7</v>
      </c>
      <c r="I402"/>
    </row>
    <row r="403" spans="1:9" ht="16" x14ac:dyDescent="0.2">
      <c r="A403" s="2" t="s">
        <v>987</v>
      </c>
      <c r="B403" s="5" t="str">
        <f t="shared" si="42"/>
        <v>RomanticBallad</v>
      </c>
      <c r="C403" s="5">
        <f t="shared" si="43"/>
        <v>5666</v>
      </c>
      <c r="D403" s="15">
        <f t="shared" si="44"/>
        <v>5632</v>
      </c>
      <c r="E403" s="15">
        <f t="shared" si="45"/>
        <v>34</v>
      </c>
      <c r="F403" s="15" t="str">
        <f t="shared" si="46"/>
        <v>2C</v>
      </c>
      <c r="G403" s="15" t="str">
        <f t="shared" si="47"/>
        <v>22</v>
      </c>
      <c r="H403" s="5" t="str">
        <f t="shared" si="48"/>
        <v>F0 43 73 01 51 05 00 03 04 00 00 2C 22 F7</v>
      </c>
      <c r="I403"/>
    </row>
    <row r="404" spans="1:9" ht="16" x14ac:dyDescent="0.2">
      <c r="A404" s="2" t="s">
        <v>988</v>
      </c>
      <c r="B404" s="5" t="str">
        <f t="shared" si="42"/>
        <v>RomanticBallet</v>
      </c>
      <c r="C404" s="5">
        <f t="shared" si="43"/>
        <v>6125</v>
      </c>
      <c r="D404" s="15">
        <f t="shared" si="44"/>
        <v>6016</v>
      </c>
      <c r="E404" s="15">
        <f t="shared" si="45"/>
        <v>109</v>
      </c>
      <c r="F404" s="15" t="str">
        <f t="shared" si="46"/>
        <v>2F</v>
      </c>
      <c r="G404" s="15" t="str">
        <f t="shared" si="47"/>
        <v>6D</v>
      </c>
      <c r="H404" s="5" t="str">
        <f t="shared" si="48"/>
        <v>F0 43 73 01 51 05 00 03 04 00 00 2F 6D F7</v>
      </c>
      <c r="I404"/>
    </row>
    <row r="405" spans="1:9" ht="16" x14ac:dyDescent="0.2">
      <c r="A405" s="2" t="s">
        <v>989</v>
      </c>
      <c r="B405" s="5" t="str">
        <f t="shared" si="42"/>
        <v>RomanticWaltz</v>
      </c>
      <c r="C405" s="5">
        <f t="shared" si="43"/>
        <v>2041</v>
      </c>
      <c r="D405" s="15">
        <f t="shared" si="44"/>
        <v>1920</v>
      </c>
      <c r="E405" s="15">
        <f t="shared" si="45"/>
        <v>121</v>
      </c>
      <c r="F405" s="15" t="str">
        <f t="shared" si="46"/>
        <v>0F</v>
      </c>
      <c r="G405" s="15" t="str">
        <f t="shared" si="47"/>
        <v>79</v>
      </c>
      <c r="H405" s="5" t="str">
        <f t="shared" si="48"/>
        <v>F0 43 73 01 51 05 00 03 04 00 00 0F 79 F7</v>
      </c>
      <c r="I405"/>
    </row>
    <row r="406" spans="1:9" ht="16" x14ac:dyDescent="0.2">
      <c r="A406" s="2" t="s">
        <v>990</v>
      </c>
      <c r="B406" s="5" t="str">
        <f t="shared" si="42"/>
        <v>Rumba</v>
      </c>
      <c r="C406" s="5">
        <f t="shared" si="43"/>
        <v>6016</v>
      </c>
      <c r="D406" s="15">
        <f t="shared" si="44"/>
        <v>6016</v>
      </c>
      <c r="E406" s="15">
        <f t="shared" si="45"/>
        <v>0</v>
      </c>
      <c r="F406" s="15" t="str">
        <f t="shared" si="46"/>
        <v>2F</v>
      </c>
      <c r="G406" s="15" t="str">
        <f t="shared" si="47"/>
        <v>00</v>
      </c>
      <c r="H406" s="5" t="str">
        <f t="shared" si="48"/>
        <v>F0 43 73 01 51 05 00 03 04 00 00 2F 00 F7</v>
      </c>
      <c r="I406"/>
    </row>
    <row r="407" spans="1:9" ht="16" x14ac:dyDescent="0.2">
      <c r="A407" s="2" t="s">
        <v>991</v>
      </c>
      <c r="B407" s="5" t="str">
        <f t="shared" si="42"/>
        <v>RumbaFlamenco1</v>
      </c>
      <c r="C407" s="5">
        <f t="shared" si="43"/>
        <v>8611</v>
      </c>
      <c r="D407" s="15">
        <f t="shared" si="44"/>
        <v>8576</v>
      </c>
      <c r="E407" s="15">
        <f t="shared" si="45"/>
        <v>35</v>
      </c>
      <c r="F407" s="15" t="str">
        <f t="shared" si="46"/>
        <v>43</v>
      </c>
      <c r="G407" s="15" t="str">
        <f t="shared" si="47"/>
        <v>23</v>
      </c>
      <c r="H407" s="5" t="str">
        <f t="shared" si="48"/>
        <v>F0 43 73 01 51 05 00 03 04 00 00 43 23 F7</v>
      </c>
      <c r="I407"/>
    </row>
    <row r="408" spans="1:9" ht="16" x14ac:dyDescent="0.2">
      <c r="A408" s="2" t="s">
        <v>992</v>
      </c>
      <c r="B408" s="5" t="str">
        <f t="shared" si="42"/>
        <v>RumbaIsland</v>
      </c>
      <c r="C408" s="5">
        <f t="shared" si="43"/>
        <v>384</v>
      </c>
      <c r="D408" s="15">
        <f t="shared" si="44"/>
        <v>384</v>
      </c>
      <c r="E408" s="15">
        <f t="shared" si="45"/>
        <v>0</v>
      </c>
      <c r="F408" s="15" t="str">
        <f t="shared" si="46"/>
        <v>03</v>
      </c>
      <c r="G408" s="15" t="str">
        <f t="shared" si="47"/>
        <v>00</v>
      </c>
      <c r="H408" s="5" t="str">
        <f t="shared" si="48"/>
        <v>F0 43 73 01 51 05 00 03 04 00 00 03 00 F7</v>
      </c>
      <c r="I408"/>
    </row>
    <row r="409" spans="1:9" ht="16" x14ac:dyDescent="0.2">
      <c r="A409" s="2" t="s">
        <v>993</v>
      </c>
      <c r="B409" s="5" t="str">
        <f t="shared" si="42"/>
        <v>Saeidy</v>
      </c>
      <c r="C409" s="5">
        <f t="shared" si="43"/>
        <v>5857</v>
      </c>
      <c r="D409" s="15">
        <f t="shared" si="44"/>
        <v>5760</v>
      </c>
      <c r="E409" s="15">
        <f t="shared" si="45"/>
        <v>97</v>
      </c>
      <c r="F409" s="15" t="str">
        <f t="shared" si="46"/>
        <v>2D</v>
      </c>
      <c r="G409" s="15" t="str">
        <f t="shared" si="47"/>
        <v>61</v>
      </c>
      <c r="H409" s="5" t="str">
        <f t="shared" si="48"/>
        <v>F0 43 73 01 51 05 00 03 04 00 00 2D 61 F7</v>
      </c>
      <c r="I409"/>
    </row>
    <row r="410" spans="1:9" ht="16" x14ac:dyDescent="0.2">
      <c r="A410" s="2" t="s">
        <v>994</v>
      </c>
      <c r="B410" s="5" t="str">
        <f t="shared" si="42"/>
        <v>Salsa</v>
      </c>
      <c r="C410" s="5">
        <f t="shared" si="43"/>
        <v>8590</v>
      </c>
      <c r="D410" s="15">
        <f t="shared" si="44"/>
        <v>8576</v>
      </c>
      <c r="E410" s="15">
        <f t="shared" si="45"/>
        <v>14</v>
      </c>
      <c r="F410" s="15" t="str">
        <f t="shared" si="46"/>
        <v>43</v>
      </c>
      <c r="G410" s="15" t="str">
        <f t="shared" si="47"/>
        <v>0E</v>
      </c>
      <c r="H410" s="5" t="str">
        <f t="shared" si="48"/>
        <v>F0 43 73 01 51 05 00 03 04 00 00 43 0E F7</v>
      </c>
      <c r="I410"/>
    </row>
    <row r="411" spans="1:9" ht="16" x14ac:dyDescent="0.2">
      <c r="A411" s="2" t="s">
        <v>995</v>
      </c>
      <c r="B411" s="5" t="str">
        <f t="shared" si="42"/>
        <v>Samba</v>
      </c>
      <c r="C411" s="5">
        <f t="shared" si="43"/>
        <v>8547</v>
      </c>
      <c r="D411" s="15">
        <f t="shared" si="44"/>
        <v>8448</v>
      </c>
      <c r="E411" s="15">
        <f t="shared" si="45"/>
        <v>99</v>
      </c>
      <c r="F411" s="15" t="str">
        <f t="shared" si="46"/>
        <v>42</v>
      </c>
      <c r="G411" s="15" t="str">
        <f t="shared" si="47"/>
        <v>63</v>
      </c>
      <c r="H411" s="5" t="str">
        <f t="shared" si="48"/>
        <v>F0 43 73 01 51 05 00 03 04 00 00 42 63 F7</v>
      </c>
      <c r="I411"/>
    </row>
    <row r="412" spans="1:9" ht="16" x14ac:dyDescent="0.2">
      <c r="A412" s="2" t="s">
        <v>996</v>
      </c>
      <c r="B412" s="5" t="str">
        <f t="shared" si="42"/>
        <v>SaturdayNight</v>
      </c>
      <c r="C412" s="5">
        <f t="shared" si="43"/>
        <v>8356</v>
      </c>
      <c r="D412" s="15">
        <f t="shared" si="44"/>
        <v>8320</v>
      </c>
      <c r="E412" s="15">
        <f t="shared" si="45"/>
        <v>36</v>
      </c>
      <c r="F412" s="15" t="str">
        <f t="shared" si="46"/>
        <v>41</v>
      </c>
      <c r="G412" s="15" t="str">
        <f t="shared" si="47"/>
        <v>24</v>
      </c>
      <c r="H412" s="5" t="str">
        <f t="shared" si="48"/>
        <v>F0 43 73 01 51 05 00 03 04 00 00 41 24 F7</v>
      </c>
      <c r="I412"/>
    </row>
    <row r="413" spans="1:9" ht="16" x14ac:dyDescent="0.2">
      <c r="A413" s="2" t="s">
        <v>997</v>
      </c>
      <c r="B413" s="5" t="str">
        <f t="shared" si="42"/>
        <v>ScandBugg</v>
      </c>
      <c r="C413" s="5">
        <f t="shared" si="43"/>
        <v>3684</v>
      </c>
      <c r="D413" s="15">
        <f t="shared" si="44"/>
        <v>3584</v>
      </c>
      <c r="E413" s="15">
        <f t="shared" si="45"/>
        <v>100</v>
      </c>
      <c r="F413" s="15" t="str">
        <f t="shared" si="46"/>
        <v>1C</v>
      </c>
      <c r="G413" s="15" t="str">
        <f t="shared" si="47"/>
        <v>64</v>
      </c>
      <c r="H413" s="5" t="str">
        <f t="shared" si="48"/>
        <v>F0 43 73 01 51 05 00 03 04 00 00 1C 64 F7</v>
      </c>
      <c r="I413"/>
    </row>
    <row r="414" spans="1:9" ht="16" x14ac:dyDescent="0.2">
      <c r="A414" s="2" t="s">
        <v>998</v>
      </c>
      <c r="B414" s="5" t="str">
        <f t="shared" si="42"/>
        <v>ScandCountry1</v>
      </c>
      <c r="C414" s="5">
        <f t="shared" si="43"/>
        <v>5895</v>
      </c>
      <c r="D414" s="15">
        <f t="shared" si="44"/>
        <v>5888</v>
      </c>
      <c r="E414" s="15">
        <f t="shared" si="45"/>
        <v>7</v>
      </c>
      <c r="F414" s="15" t="str">
        <f t="shared" si="46"/>
        <v>2E</v>
      </c>
      <c r="G414" s="15" t="str">
        <f t="shared" si="47"/>
        <v>07</v>
      </c>
      <c r="H414" s="5" t="str">
        <f t="shared" si="48"/>
        <v>F0 43 73 01 51 05 00 03 04 00 00 2E 07 F7</v>
      </c>
      <c r="I414"/>
    </row>
    <row r="415" spans="1:9" ht="16" x14ac:dyDescent="0.2">
      <c r="A415" s="2" t="s">
        <v>999</v>
      </c>
      <c r="B415" s="5" t="str">
        <f t="shared" si="42"/>
        <v>ScandCountry2</v>
      </c>
      <c r="C415" s="5">
        <f t="shared" si="43"/>
        <v>258</v>
      </c>
      <c r="D415" s="15">
        <f t="shared" si="44"/>
        <v>256</v>
      </c>
      <c r="E415" s="15">
        <f t="shared" si="45"/>
        <v>2</v>
      </c>
      <c r="F415" s="15" t="str">
        <f t="shared" si="46"/>
        <v>02</v>
      </c>
      <c r="G415" s="15" t="str">
        <f t="shared" si="47"/>
        <v>02</v>
      </c>
      <c r="H415" s="5" t="str">
        <f t="shared" si="48"/>
        <v>F0 43 73 01 51 05 00 03 04 00 00 02 02 F7</v>
      </c>
      <c r="I415"/>
    </row>
    <row r="416" spans="1:9" ht="16" x14ac:dyDescent="0.2">
      <c r="A416" s="2" t="s">
        <v>1000</v>
      </c>
      <c r="B416" s="5" t="str">
        <f t="shared" si="42"/>
        <v>ScandHambo</v>
      </c>
      <c r="C416" s="5">
        <f t="shared" si="43"/>
        <v>2037</v>
      </c>
      <c r="D416" s="15">
        <f t="shared" si="44"/>
        <v>1920</v>
      </c>
      <c r="E416" s="15">
        <f t="shared" si="45"/>
        <v>117</v>
      </c>
      <c r="F416" s="15" t="str">
        <f t="shared" si="46"/>
        <v>0F</v>
      </c>
      <c r="G416" s="15" t="str">
        <f t="shared" si="47"/>
        <v>75</v>
      </c>
      <c r="H416" s="5" t="str">
        <f t="shared" si="48"/>
        <v>F0 43 73 01 51 05 00 03 04 00 00 0F 75 F7</v>
      </c>
      <c r="I416"/>
    </row>
    <row r="417" spans="1:9" ht="16" x14ac:dyDescent="0.2">
      <c r="A417" s="2" t="s">
        <v>1001</v>
      </c>
      <c r="B417" s="5" t="str">
        <f t="shared" si="42"/>
        <v>ScandPopShuffle</v>
      </c>
      <c r="C417" s="5">
        <f t="shared" si="43"/>
        <v>6754</v>
      </c>
      <c r="D417" s="15">
        <f t="shared" si="44"/>
        <v>6656</v>
      </c>
      <c r="E417" s="15">
        <f t="shared" si="45"/>
        <v>98</v>
      </c>
      <c r="F417" s="15" t="str">
        <f t="shared" si="46"/>
        <v>34</v>
      </c>
      <c r="G417" s="15" t="str">
        <f t="shared" si="47"/>
        <v>62</v>
      </c>
      <c r="H417" s="5" t="str">
        <f t="shared" si="48"/>
        <v>F0 43 73 01 51 05 00 03 04 00 00 34 62 F7</v>
      </c>
      <c r="I417"/>
    </row>
    <row r="418" spans="1:9" ht="16" x14ac:dyDescent="0.2">
      <c r="A418" s="2" t="s">
        <v>1002</v>
      </c>
      <c r="B418" s="5" t="str">
        <f t="shared" si="42"/>
        <v>ScandSchottis</v>
      </c>
      <c r="C418" s="5">
        <f t="shared" si="43"/>
        <v>7138</v>
      </c>
      <c r="D418" s="15">
        <f t="shared" si="44"/>
        <v>7040</v>
      </c>
      <c r="E418" s="15">
        <f t="shared" si="45"/>
        <v>98</v>
      </c>
      <c r="F418" s="15" t="str">
        <f t="shared" si="46"/>
        <v>37</v>
      </c>
      <c r="G418" s="15" t="str">
        <f t="shared" si="47"/>
        <v>62</v>
      </c>
      <c r="H418" s="5" t="str">
        <f t="shared" si="48"/>
        <v>F0 43 73 01 51 05 00 03 04 00 00 37 62 F7</v>
      </c>
      <c r="I418"/>
    </row>
    <row r="419" spans="1:9" ht="16" x14ac:dyDescent="0.2">
      <c r="A419" s="2" t="s">
        <v>1003</v>
      </c>
      <c r="B419" s="5" t="str">
        <f t="shared" si="42"/>
        <v>ScandShuffle</v>
      </c>
      <c r="C419" s="5">
        <f t="shared" si="43"/>
        <v>7137</v>
      </c>
      <c r="D419" s="15">
        <f t="shared" si="44"/>
        <v>7040</v>
      </c>
      <c r="E419" s="15">
        <f t="shared" si="45"/>
        <v>97</v>
      </c>
      <c r="F419" s="15" t="str">
        <f t="shared" si="46"/>
        <v>37</v>
      </c>
      <c r="G419" s="15" t="str">
        <f t="shared" si="47"/>
        <v>61</v>
      </c>
      <c r="H419" s="5" t="str">
        <f t="shared" si="48"/>
        <v>F0 43 73 01 51 05 00 03 04 00 00 37 61 F7</v>
      </c>
      <c r="I419"/>
    </row>
    <row r="420" spans="1:9" ht="16" x14ac:dyDescent="0.2">
      <c r="A420" s="2" t="s">
        <v>1004</v>
      </c>
      <c r="B420" s="5" t="str">
        <f t="shared" si="42"/>
        <v>ScandSlowRock</v>
      </c>
      <c r="C420" s="5">
        <f t="shared" si="43"/>
        <v>7683</v>
      </c>
      <c r="D420" s="15">
        <f t="shared" si="44"/>
        <v>7680</v>
      </c>
      <c r="E420" s="15">
        <f t="shared" si="45"/>
        <v>3</v>
      </c>
      <c r="F420" s="15" t="str">
        <f t="shared" si="46"/>
        <v>3C</v>
      </c>
      <c r="G420" s="15" t="str">
        <f t="shared" si="47"/>
        <v>03</v>
      </c>
      <c r="H420" s="5" t="str">
        <f t="shared" si="48"/>
        <v>F0 43 73 01 51 05 00 03 04 00 00 3C 03 F7</v>
      </c>
      <c r="I420"/>
    </row>
    <row r="421" spans="1:9" ht="16" x14ac:dyDescent="0.2">
      <c r="A421" s="2" t="s">
        <v>1005</v>
      </c>
      <c r="B421" s="5" t="str">
        <f t="shared" si="42"/>
        <v>ScandWaltz</v>
      </c>
      <c r="C421" s="5">
        <f t="shared" si="43"/>
        <v>2027</v>
      </c>
      <c r="D421" s="15">
        <f t="shared" si="44"/>
        <v>1920</v>
      </c>
      <c r="E421" s="15">
        <f t="shared" si="45"/>
        <v>107</v>
      </c>
      <c r="F421" s="15" t="str">
        <f t="shared" si="46"/>
        <v>0F</v>
      </c>
      <c r="G421" s="15" t="str">
        <f t="shared" si="47"/>
        <v>6B</v>
      </c>
      <c r="H421" s="5" t="str">
        <f t="shared" si="48"/>
        <v>F0 43 73 01 51 05 00 03 04 00 00 0F 6B F7</v>
      </c>
      <c r="I421"/>
    </row>
    <row r="422" spans="1:9" ht="16" x14ac:dyDescent="0.2">
      <c r="A422" s="2" t="s">
        <v>1006</v>
      </c>
      <c r="B422" s="5" t="str">
        <f t="shared" si="42"/>
        <v>Schlager6-8</v>
      </c>
      <c r="C422" s="5">
        <f t="shared" si="43"/>
        <v>7717</v>
      </c>
      <c r="D422" s="15">
        <f t="shared" si="44"/>
        <v>7680</v>
      </c>
      <c r="E422" s="15">
        <f t="shared" si="45"/>
        <v>37</v>
      </c>
      <c r="F422" s="15" t="str">
        <f t="shared" si="46"/>
        <v>3C</v>
      </c>
      <c r="G422" s="15" t="str">
        <f t="shared" si="47"/>
        <v>25</v>
      </c>
      <c r="H422" s="5" t="str">
        <f t="shared" si="48"/>
        <v>F0 43 73 01 51 05 00 03 04 00 00 3C 25 F7</v>
      </c>
      <c r="I422"/>
    </row>
    <row r="423" spans="1:9" ht="16" x14ac:dyDescent="0.2">
      <c r="A423" s="2" t="s">
        <v>1007</v>
      </c>
      <c r="B423" s="5" t="str">
        <f t="shared" si="42"/>
        <v>SchlagerAlp</v>
      </c>
      <c r="C423" s="5">
        <f t="shared" si="43"/>
        <v>5647</v>
      </c>
      <c r="D423" s="15">
        <f t="shared" si="44"/>
        <v>5632</v>
      </c>
      <c r="E423" s="15">
        <f t="shared" si="45"/>
        <v>15</v>
      </c>
      <c r="F423" s="15" t="str">
        <f t="shared" si="46"/>
        <v>2C</v>
      </c>
      <c r="G423" s="15" t="str">
        <f t="shared" si="47"/>
        <v>0F</v>
      </c>
      <c r="H423" s="5" t="str">
        <f t="shared" si="48"/>
        <v>F0 43 73 01 51 05 00 03 04 00 00 2C 0F F7</v>
      </c>
      <c r="I423"/>
    </row>
    <row r="424" spans="1:9" ht="16" x14ac:dyDescent="0.2">
      <c r="A424" s="2" t="s">
        <v>1008</v>
      </c>
      <c r="B424" s="5" t="str">
        <f t="shared" si="42"/>
        <v>SchlagerBeat</v>
      </c>
      <c r="C424" s="5">
        <f t="shared" si="43"/>
        <v>5646</v>
      </c>
      <c r="D424" s="15">
        <f t="shared" si="44"/>
        <v>5632</v>
      </c>
      <c r="E424" s="15">
        <f t="shared" si="45"/>
        <v>14</v>
      </c>
      <c r="F424" s="15" t="str">
        <f t="shared" si="46"/>
        <v>2C</v>
      </c>
      <c r="G424" s="15" t="str">
        <f t="shared" si="47"/>
        <v>0E</v>
      </c>
      <c r="H424" s="5" t="str">
        <f t="shared" si="48"/>
        <v>F0 43 73 01 51 05 00 03 04 00 00 2C 0E F7</v>
      </c>
      <c r="I424"/>
    </row>
    <row r="425" spans="1:9" ht="16" x14ac:dyDescent="0.2">
      <c r="A425" s="2" t="s">
        <v>1009</v>
      </c>
      <c r="B425" s="5" t="str">
        <f t="shared" si="42"/>
        <v>SchlagerFever</v>
      </c>
      <c r="C425" s="5">
        <f t="shared" si="43"/>
        <v>5724</v>
      </c>
      <c r="D425" s="15">
        <f t="shared" si="44"/>
        <v>5632</v>
      </c>
      <c r="E425" s="15">
        <f t="shared" si="45"/>
        <v>92</v>
      </c>
      <c r="F425" s="15" t="str">
        <f t="shared" si="46"/>
        <v>2C</v>
      </c>
      <c r="G425" s="15" t="str">
        <f t="shared" si="47"/>
        <v>5C</v>
      </c>
      <c r="H425" s="5" t="str">
        <f t="shared" si="48"/>
        <v>F0 43 73 01 51 05 00 03 04 00 00 2C 5C F7</v>
      </c>
      <c r="I425"/>
    </row>
    <row r="426" spans="1:9" ht="16" x14ac:dyDescent="0.2">
      <c r="A426" s="2" t="s">
        <v>1010</v>
      </c>
      <c r="B426" s="5" t="str">
        <f t="shared" si="42"/>
        <v>SchlagerFox</v>
      </c>
      <c r="C426" s="5">
        <f t="shared" si="43"/>
        <v>5925</v>
      </c>
      <c r="D426" s="15">
        <f t="shared" si="44"/>
        <v>5888</v>
      </c>
      <c r="E426" s="15">
        <f t="shared" si="45"/>
        <v>37</v>
      </c>
      <c r="F426" s="15" t="str">
        <f t="shared" si="46"/>
        <v>2E</v>
      </c>
      <c r="G426" s="15" t="str">
        <f t="shared" si="47"/>
        <v>25</v>
      </c>
      <c r="H426" s="5" t="str">
        <f t="shared" si="48"/>
        <v>F0 43 73 01 51 05 00 03 04 00 00 2E 25 F7</v>
      </c>
      <c r="I426"/>
    </row>
    <row r="427" spans="1:9" ht="16" x14ac:dyDescent="0.2">
      <c r="A427" s="2" t="s">
        <v>1011</v>
      </c>
      <c r="B427" s="5" t="str">
        <f t="shared" si="42"/>
        <v>SchlagerItalia</v>
      </c>
      <c r="C427" s="5">
        <f t="shared" si="43"/>
        <v>8166</v>
      </c>
      <c r="D427" s="15">
        <f t="shared" si="44"/>
        <v>8064</v>
      </c>
      <c r="E427" s="15">
        <f t="shared" si="45"/>
        <v>102</v>
      </c>
      <c r="F427" s="15" t="str">
        <f t="shared" si="46"/>
        <v>3F</v>
      </c>
      <c r="G427" s="15" t="str">
        <f t="shared" si="47"/>
        <v>66</v>
      </c>
      <c r="H427" s="5" t="str">
        <f t="shared" si="48"/>
        <v>F0 43 73 01 51 05 00 03 04 00 00 3F 66 F7</v>
      </c>
      <c r="I427"/>
    </row>
    <row r="428" spans="1:9" ht="16" x14ac:dyDescent="0.2">
      <c r="A428" s="2" t="s">
        <v>1012</v>
      </c>
      <c r="B428" s="5" t="str">
        <f t="shared" si="42"/>
        <v>SchlagerPalace</v>
      </c>
      <c r="C428" s="5">
        <f t="shared" si="43"/>
        <v>5931</v>
      </c>
      <c r="D428" s="15">
        <f t="shared" si="44"/>
        <v>5888</v>
      </c>
      <c r="E428" s="15">
        <f t="shared" si="45"/>
        <v>43</v>
      </c>
      <c r="F428" s="15" t="str">
        <f t="shared" si="46"/>
        <v>2E</v>
      </c>
      <c r="G428" s="15" t="str">
        <f t="shared" si="47"/>
        <v>2B</v>
      </c>
      <c r="H428" s="5" t="str">
        <f t="shared" si="48"/>
        <v>F0 43 73 01 51 05 00 03 04 00 00 2E 2B F7</v>
      </c>
      <c r="I428"/>
    </row>
    <row r="429" spans="1:9" ht="16" x14ac:dyDescent="0.2">
      <c r="A429" s="2" t="s">
        <v>1013</v>
      </c>
      <c r="B429" s="5" t="str">
        <f t="shared" si="42"/>
        <v>SchlagerPolka</v>
      </c>
      <c r="C429" s="5">
        <f t="shared" si="43"/>
        <v>485</v>
      </c>
      <c r="D429" s="15">
        <f t="shared" si="44"/>
        <v>384</v>
      </c>
      <c r="E429" s="15">
        <f t="shared" si="45"/>
        <v>101</v>
      </c>
      <c r="F429" s="15" t="str">
        <f t="shared" si="46"/>
        <v>03</v>
      </c>
      <c r="G429" s="15" t="str">
        <f t="shared" si="47"/>
        <v>65</v>
      </c>
      <c r="H429" s="5" t="str">
        <f t="shared" si="48"/>
        <v>F0 43 73 01 51 05 00 03 04 00 00 03 65 F7</v>
      </c>
      <c r="I429"/>
    </row>
    <row r="430" spans="1:9" ht="16" x14ac:dyDescent="0.2">
      <c r="A430" s="2" t="s">
        <v>1014</v>
      </c>
      <c r="B430" s="5" t="str">
        <f t="shared" si="42"/>
        <v>SchlagerPop</v>
      </c>
      <c r="C430" s="5">
        <f t="shared" si="43"/>
        <v>3072</v>
      </c>
      <c r="D430" s="15">
        <f t="shared" si="44"/>
        <v>3072</v>
      </c>
      <c r="E430" s="15">
        <f t="shared" si="45"/>
        <v>0</v>
      </c>
      <c r="F430" s="15" t="str">
        <f t="shared" si="46"/>
        <v>18</v>
      </c>
      <c r="G430" s="15" t="str">
        <f t="shared" si="47"/>
        <v>00</v>
      </c>
      <c r="H430" s="5" t="str">
        <f t="shared" si="48"/>
        <v>F0 43 73 01 51 05 00 03 04 00 00 18 00 F7</v>
      </c>
      <c r="I430"/>
    </row>
    <row r="431" spans="1:9" ht="16" x14ac:dyDescent="0.2">
      <c r="A431" s="2" t="s">
        <v>1015</v>
      </c>
      <c r="B431" s="5" t="str">
        <f t="shared" si="42"/>
        <v>SchlagerRock1</v>
      </c>
      <c r="C431" s="5">
        <f t="shared" si="43"/>
        <v>5719</v>
      </c>
      <c r="D431" s="15">
        <f t="shared" si="44"/>
        <v>5632</v>
      </c>
      <c r="E431" s="15">
        <f t="shared" si="45"/>
        <v>87</v>
      </c>
      <c r="F431" s="15" t="str">
        <f t="shared" si="46"/>
        <v>2C</v>
      </c>
      <c r="G431" s="15" t="str">
        <f t="shared" si="47"/>
        <v>57</v>
      </c>
      <c r="H431" s="5" t="str">
        <f t="shared" si="48"/>
        <v>F0 43 73 01 51 05 00 03 04 00 00 2C 57 F7</v>
      </c>
      <c r="I431"/>
    </row>
    <row r="432" spans="1:9" ht="16" x14ac:dyDescent="0.2">
      <c r="A432" s="2" t="s">
        <v>1016</v>
      </c>
      <c r="B432" s="5" t="str">
        <f t="shared" si="42"/>
        <v>SchlagerRumba</v>
      </c>
      <c r="C432" s="5">
        <f t="shared" si="43"/>
        <v>6052</v>
      </c>
      <c r="D432" s="15">
        <f t="shared" si="44"/>
        <v>6016</v>
      </c>
      <c r="E432" s="15">
        <f t="shared" si="45"/>
        <v>36</v>
      </c>
      <c r="F432" s="15" t="str">
        <f t="shared" si="46"/>
        <v>2F</v>
      </c>
      <c r="G432" s="15" t="str">
        <f t="shared" si="47"/>
        <v>24</v>
      </c>
      <c r="H432" s="5" t="str">
        <f t="shared" si="48"/>
        <v>F0 43 73 01 51 05 00 03 04 00 00 2F 24 F7</v>
      </c>
      <c r="I432"/>
    </row>
    <row r="433" spans="1:9" ht="16" x14ac:dyDescent="0.2">
      <c r="A433" s="2" t="s">
        <v>1017</v>
      </c>
      <c r="B433" s="5" t="str">
        <f t="shared" si="42"/>
        <v>SchlagerSamba</v>
      </c>
      <c r="C433" s="5">
        <f t="shared" si="43"/>
        <v>8672</v>
      </c>
      <c r="D433" s="15">
        <f t="shared" si="44"/>
        <v>8576</v>
      </c>
      <c r="E433" s="15">
        <f t="shared" si="45"/>
        <v>96</v>
      </c>
      <c r="F433" s="15" t="str">
        <f t="shared" si="46"/>
        <v>43</v>
      </c>
      <c r="G433" s="15" t="str">
        <f t="shared" si="47"/>
        <v>60</v>
      </c>
      <c r="H433" s="5" t="str">
        <f t="shared" si="48"/>
        <v>F0 43 73 01 51 05 00 03 04 00 00 43 60 F7</v>
      </c>
      <c r="I433"/>
    </row>
    <row r="434" spans="1:9" ht="16" x14ac:dyDescent="0.2">
      <c r="A434" s="2" t="s">
        <v>1018</v>
      </c>
      <c r="B434" s="5" t="str">
        <f t="shared" si="42"/>
        <v>SchlagerShuffle</v>
      </c>
      <c r="C434" s="5">
        <f t="shared" si="43"/>
        <v>7680</v>
      </c>
      <c r="D434" s="15">
        <f t="shared" si="44"/>
        <v>7680</v>
      </c>
      <c r="E434" s="15">
        <f t="shared" si="45"/>
        <v>0</v>
      </c>
      <c r="F434" s="15" t="str">
        <f t="shared" si="46"/>
        <v>3C</v>
      </c>
      <c r="G434" s="15" t="str">
        <f t="shared" si="47"/>
        <v>00</v>
      </c>
      <c r="H434" s="5" t="str">
        <f t="shared" si="48"/>
        <v>F0 43 73 01 51 05 00 03 04 00 00 3C 00 F7</v>
      </c>
      <c r="I434"/>
    </row>
    <row r="435" spans="1:9" ht="16" x14ac:dyDescent="0.2">
      <c r="A435" s="2" t="s">
        <v>1019</v>
      </c>
      <c r="B435" s="5" t="str">
        <f t="shared" si="42"/>
        <v>SchlagerWaltz</v>
      </c>
      <c r="C435" s="5">
        <f t="shared" si="43"/>
        <v>5600</v>
      </c>
      <c r="D435" s="15">
        <f t="shared" si="44"/>
        <v>5504</v>
      </c>
      <c r="E435" s="15">
        <f t="shared" si="45"/>
        <v>96</v>
      </c>
      <c r="F435" s="15" t="str">
        <f t="shared" si="46"/>
        <v>2B</v>
      </c>
      <c r="G435" s="15" t="str">
        <f t="shared" si="47"/>
        <v>60</v>
      </c>
      <c r="H435" s="5" t="str">
        <f t="shared" si="48"/>
        <v>F0 43 73 01 51 05 00 03 04 00 00 2B 60 F7</v>
      </c>
      <c r="I435"/>
    </row>
    <row r="436" spans="1:9" ht="16" x14ac:dyDescent="0.2">
      <c r="A436" s="2" t="s">
        <v>1020</v>
      </c>
      <c r="B436" s="5" t="str">
        <f t="shared" si="42"/>
        <v>Sci-fiMarch</v>
      </c>
      <c r="C436" s="5">
        <f t="shared" si="43"/>
        <v>492</v>
      </c>
      <c r="D436" s="15">
        <f t="shared" si="44"/>
        <v>384</v>
      </c>
      <c r="E436" s="15">
        <f t="shared" si="45"/>
        <v>108</v>
      </c>
      <c r="F436" s="15" t="str">
        <f t="shared" si="46"/>
        <v>03</v>
      </c>
      <c r="G436" s="15" t="str">
        <f t="shared" si="47"/>
        <v>6C</v>
      </c>
      <c r="H436" s="5" t="str">
        <f t="shared" si="48"/>
        <v>F0 43 73 01 51 05 00 03 04 00 00 03 6C F7</v>
      </c>
      <c r="I436"/>
    </row>
    <row r="437" spans="1:9" ht="16" x14ac:dyDescent="0.2">
      <c r="A437" s="2" t="s">
        <v>1021</v>
      </c>
      <c r="B437" s="5" t="str">
        <f t="shared" si="42"/>
        <v>SecretService</v>
      </c>
      <c r="C437" s="5">
        <f t="shared" si="43"/>
        <v>5676</v>
      </c>
      <c r="D437" s="15">
        <f t="shared" si="44"/>
        <v>5632</v>
      </c>
      <c r="E437" s="15">
        <f t="shared" si="45"/>
        <v>44</v>
      </c>
      <c r="F437" s="15" t="str">
        <f t="shared" si="46"/>
        <v>2C</v>
      </c>
      <c r="G437" s="15" t="str">
        <f t="shared" si="47"/>
        <v>2C</v>
      </c>
      <c r="H437" s="5" t="str">
        <f t="shared" si="48"/>
        <v>F0 43 73 01 51 05 00 03 04 00 00 2C 2C F7</v>
      </c>
      <c r="I437"/>
    </row>
    <row r="438" spans="1:9" ht="16" x14ac:dyDescent="0.2">
      <c r="A438" s="2" t="s">
        <v>1022</v>
      </c>
      <c r="B438" s="5" t="str">
        <f t="shared" si="42"/>
        <v>SheriffReggae</v>
      </c>
      <c r="C438" s="5">
        <f t="shared" si="43"/>
        <v>9120</v>
      </c>
      <c r="D438" s="15">
        <f t="shared" si="44"/>
        <v>9088</v>
      </c>
      <c r="E438" s="15">
        <f t="shared" si="45"/>
        <v>32</v>
      </c>
      <c r="F438" s="15" t="str">
        <f t="shared" si="46"/>
        <v>47</v>
      </c>
      <c r="G438" s="15" t="str">
        <f t="shared" si="47"/>
        <v>20</v>
      </c>
      <c r="H438" s="5" t="str">
        <f t="shared" si="48"/>
        <v>F0 43 73 01 51 05 00 03 04 00 00 47 20 F7</v>
      </c>
      <c r="I438"/>
    </row>
    <row r="439" spans="1:9" ht="16" x14ac:dyDescent="0.2">
      <c r="A439" s="2" t="s">
        <v>1023</v>
      </c>
      <c r="B439" s="5" t="str">
        <f t="shared" si="42"/>
        <v>Showtune</v>
      </c>
      <c r="C439" s="5">
        <f t="shared" si="43"/>
        <v>3520</v>
      </c>
      <c r="D439" s="15">
        <f t="shared" si="44"/>
        <v>3456</v>
      </c>
      <c r="E439" s="15">
        <f t="shared" si="45"/>
        <v>64</v>
      </c>
      <c r="F439" s="15" t="str">
        <f t="shared" si="46"/>
        <v>1B</v>
      </c>
      <c r="G439" s="15" t="str">
        <f t="shared" si="47"/>
        <v>40</v>
      </c>
      <c r="H439" s="5" t="str">
        <f t="shared" si="48"/>
        <v>F0 43 73 01 51 05 00 03 04 00 00 1B 40 F7</v>
      </c>
      <c r="I439"/>
    </row>
    <row r="440" spans="1:9" ht="16" x14ac:dyDescent="0.2">
      <c r="A440" s="2" t="s">
        <v>1024</v>
      </c>
      <c r="B440" s="5" t="str">
        <f t="shared" si="42"/>
        <v>ShuffleBlues</v>
      </c>
      <c r="C440" s="5">
        <f t="shared" si="43"/>
        <v>3685</v>
      </c>
      <c r="D440" s="15">
        <f t="shared" si="44"/>
        <v>3584</v>
      </c>
      <c r="E440" s="15">
        <f t="shared" si="45"/>
        <v>101</v>
      </c>
      <c r="F440" s="15" t="str">
        <f t="shared" si="46"/>
        <v>1C</v>
      </c>
      <c r="G440" s="15" t="str">
        <f t="shared" si="47"/>
        <v>65</v>
      </c>
      <c r="H440" s="5" t="str">
        <f t="shared" si="48"/>
        <v>F0 43 73 01 51 05 00 03 04 00 00 1C 65 F7</v>
      </c>
      <c r="I440"/>
    </row>
    <row r="441" spans="1:9" ht="16" x14ac:dyDescent="0.2">
      <c r="A441" s="2" t="s">
        <v>1025</v>
      </c>
      <c r="B441" s="5" t="str">
        <f t="shared" si="42"/>
        <v>Sing-a-longPiano</v>
      </c>
      <c r="C441" s="5">
        <f t="shared" si="43"/>
        <v>499</v>
      </c>
      <c r="D441" s="15">
        <f t="shared" si="44"/>
        <v>384</v>
      </c>
      <c r="E441" s="15">
        <f t="shared" si="45"/>
        <v>115</v>
      </c>
      <c r="F441" s="15" t="str">
        <f t="shared" si="46"/>
        <v>03</v>
      </c>
      <c r="G441" s="15" t="str">
        <f t="shared" si="47"/>
        <v>73</v>
      </c>
      <c r="H441" s="5" t="str">
        <f t="shared" si="48"/>
        <v>F0 43 73 01 51 05 00 03 04 00 00 03 73 F7</v>
      </c>
      <c r="I441"/>
    </row>
    <row r="442" spans="1:9" ht="16" x14ac:dyDescent="0.2">
      <c r="A442" s="2" t="s">
        <v>1026</v>
      </c>
      <c r="B442" s="5" t="str">
        <f t="shared" si="42"/>
        <v>SingrSongWriter</v>
      </c>
      <c r="C442" s="5">
        <f t="shared" si="43"/>
        <v>5641</v>
      </c>
      <c r="D442" s="15">
        <f t="shared" si="44"/>
        <v>5632</v>
      </c>
      <c r="E442" s="15">
        <f t="shared" si="45"/>
        <v>9</v>
      </c>
      <c r="F442" s="15" t="str">
        <f t="shared" si="46"/>
        <v>2C</v>
      </c>
      <c r="G442" s="15" t="str">
        <f t="shared" si="47"/>
        <v>09</v>
      </c>
      <c r="H442" s="5" t="str">
        <f t="shared" si="48"/>
        <v>F0 43 73 01 51 05 00 03 04 00 00 2C 09 F7</v>
      </c>
      <c r="I442"/>
    </row>
    <row r="443" spans="1:9" ht="16" x14ac:dyDescent="0.2">
      <c r="A443" s="2" t="s">
        <v>1027</v>
      </c>
      <c r="B443" s="5" t="str">
        <f t="shared" si="42"/>
        <v>Sirtaki</v>
      </c>
      <c r="C443" s="5">
        <f t="shared" si="43"/>
        <v>489</v>
      </c>
      <c r="D443" s="15">
        <f t="shared" si="44"/>
        <v>384</v>
      </c>
      <c r="E443" s="15">
        <f t="shared" si="45"/>
        <v>105</v>
      </c>
      <c r="F443" s="15" t="str">
        <f t="shared" si="46"/>
        <v>03</v>
      </c>
      <c r="G443" s="15" t="str">
        <f t="shared" si="47"/>
        <v>69</v>
      </c>
      <c r="H443" s="5" t="str">
        <f t="shared" si="48"/>
        <v>F0 43 73 01 51 05 00 03 04 00 00 03 69 F7</v>
      </c>
      <c r="I443"/>
    </row>
    <row r="444" spans="1:9" ht="16" x14ac:dyDescent="0.2">
      <c r="A444" s="2" t="s">
        <v>1028</v>
      </c>
      <c r="B444" s="5" t="str">
        <f t="shared" si="42"/>
        <v>Sirtaki</v>
      </c>
      <c r="C444" s="5">
        <f t="shared" si="43"/>
        <v>488</v>
      </c>
      <c r="D444" s="15">
        <f t="shared" si="44"/>
        <v>384</v>
      </c>
      <c r="E444" s="15">
        <f t="shared" si="45"/>
        <v>104</v>
      </c>
      <c r="F444" s="15" t="str">
        <f t="shared" si="46"/>
        <v>03</v>
      </c>
      <c r="G444" s="15" t="str">
        <f t="shared" si="47"/>
        <v>68</v>
      </c>
      <c r="H444" s="5" t="str">
        <f t="shared" si="48"/>
        <v>F0 43 73 01 51 05 00 03 04 00 00 03 68 F7</v>
      </c>
      <c r="I444"/>
    </row>
    <row r="445" spans="1:9" ht="16" x14ac:dyDescent="0.2">
      <c r="A445" s="2" t="s">
        <v>1029</v>
      </c>
      <c r="B445" s="5" t="str">
        <f t="shared" si="42"/>
        <v>Skiffle</v>
      </c>
      <c r="C445" s="5">
        <f t="shared" si="43"/>
        <v>5733</v>
      </c>
      <c r="D445" s="15">
        <f t="shared" si="44"/>
        <v>5632</v>
      </c>
      <c r="E445" s="15">
        <f t="shared" si="45"/>
        <v>101</v>
      </c>
      <c r="F445" s="15" t="str">
        <f t="shared" si="46"/>
        <v>2C</v>
      </c>
      <c r="G445" s="15" t="str">
        <f t="shared" si="47"/>
        <v>65</v>
      </c>
      <c r="H445" s="5" t="str">
        <f t="shared" si="48"/>
        <v>F0 43 73 01 51 05 00 03 04 00 00 2C 65 F7</v>
      </c>
      <c r="I445"/>
    </row>
    <row r="446" spans="1:9" ht="16" x14ac:dyDescent="0.2">
      <c r="A446" s="2" t="s">
        <v>1030</v>
      </c>
      <c r="B446" s="5" t="str">
        <f t="shared" si="42"/>
        <v>Slow&amp;Easy</v>
      </c>
      <c r="C446" s="5">
        <f t="shared" si="43"/>
        <v>9220</v>
      </c>
      <c r="D446" s="15">
        <f t="shared" si="44"/>
        <v>9216</v>
      </c>
      <c r="E446" s="15">
        <f t="shared" si="45"/>
        <v>4</v>
      </c>
      <c r="F446" s="15" t="str">
        <f t="shared" si="46"/>
        <v>48</v>
      </c>
      <c r="G446" s="15" t="str">
        <f t="shared" si="47"/>
        <v>04</v>
      </c>
      <c r="H446" s="5" t="str">
        <f t="shared" si="48"/>
        <v>F0 43 73 01 51 05 00 03 04 00 00 48 04 F7</v>
      </c>
      <c r="I446"/>
    </row>
    <row r="447" spans="1:9" ht="16" x14ac:dyDescent="0.2">
      <c r="A447" s="2" t="s">
        <v>1031</v>
      </c>
      <c r="B447" s="5" t="str">
        <f t="shared" si="42"/>
        <v>SlowBlues</v>
      </c>
      <c r="C447" s="5">
        <f t="shared" si="43"/>
        <v>7810</v>
      </c>
      <c r="D447" s="15">
        <f t="shared" si="44"/>
        <v>7808</v>
      </c>
      <c r="E447" s="15">
        <f t="shared" si="45"/>
        <v>2</v>
      </c>
      <c r="F447" s="15" t="str">
        <f t="shared" si="46"/>
        <v>3D</v>
      </c>
      <c r="G447" s="15" t="str">
        <f t="shared" si="47"/>
        <v>02</v>
      </c>
      <c r="H447" s="5" t="str">
        <f t="shared" si="48"/>
        <v>F0 43 73 01 51 05 00 03 04 00 00 3D 02 F7</v>
      </c>
      <c r="I447"/>
    </row>
    <row r="448" spans="1:9" ht="16" x14ac:dyDescent="0.2">
      <c r="A448" s="2" t="s">
        <v>1032</v>
      </c>
      <c r="B448" s="5" t="str">
        <f t="shared" si="42"/>
        <v>SlowBossa</v>
      </c>
      <c r="C448" s="5">
        <f t="shared" si="43"/>
        <v>354</v>
      </c>
      <c r="D448" s="15">
        <f t="shared" si="44"/>
        <v>256</v>
      </c>
      <c r="E448" s="15">
        <f t="shared" si="45"/>
        <v>98</v>
      </c>
      <c r="F448" s="15" t="str">
        <f t="shared" si="46"/>
        <v>02</v>
      </c>
      <c r="G448" s="15" t="str">
        <f t="shared" si="47"/>
        <v>62</v>
      </c>
      <c r="H448" s="5" t="str">
        <f t="shared" si="48"/>
        <v>F0 43 73 01 51 05 00 03 04 00 00 02 62 F7</v>
      </c>
      <c r="I448"/>
    </row>
    <row r="449" spans="1:9" ht="16" x14ac:dyDescent="0.2">
      <c r="A449" s="2" t="s">
        <v>1033</v>
      </c>
      <c r="B449" s="5" t="str">
        <f t="shared" si="42"/>
        <v>Slowfox</v>
      </c>
      <c r="C449" s="5">
        <f t="shared" si="43"/>
        <v>1314</v>
      </c>
      <c r="D449" s="15">
        <f t="shared" si="44"/>
        <v>1280</v>
      </c>
      <c r="E449" s="15">
        <f t="shared" si="45"/>
        <v>34</v>
      </c>
      <c r="F449" s="15" t="str">
        <f t="shared" si="46"/>
        <v>0A</v>
      </c>
      <c r="G449" s="15" t="str">
        <f t="shared" si="47"/>
        <v>22</v>
      </c>
      <c r="H449" s="5" t="str">
        <f t="shared" si="48"/>
        <v>F0 43 73 01 51 05 00 03 04 00 00 0A 22 F7</v>
      </c>
      <c r="I449"/>
    </row>
    <row r="450" spans="1:9" ht="16" x14ac:dyDescent="0.2">
      <c r="A450" s="2" t="s">
        <v>1034</v>
      </c>
      <c r="B450" s="5" t="str">
        <f t="shared" si="42"/>
        <v>SlowWaltz</v>
      </c>
      <c r="C450" s="5">
        <f t="shared" si="43"/>
        <v>1539</v>
      </c>
      <c r="D450" s="15">
        <f t="shared" si="44"/>
        <v>1536</v>
      </c>
      <c r="E450" s="15">
        <f t="shared" si="45"/>
        <v>3</v>
      </c>
      <c r="F450" s="15" t="str">
        <f t="shared" si="46"/>
        <v>0C</v>
      </c>
      <c r="G450" s="15" t="str">
        <f t="shared" si="47"/>
        <v>03</v>
      </c>
      <c r="H450" s="5" t="str">
        <f t="shared" si="48"/>
        <v>F0 43 73 01 51 05 00 03 04 00 00 0C 03 F7</v>
      </c>
      <c r="I450"/>
    </row>
    <row r="451" spans="1:9" ht="16" x14ac:dyDescent="0.2">
      <c r="A451" s="2" t="s">
        <v>1035</v>
      </c>
      <c r="B451" s="5" t="str">
        <f t="shared" si="42"/>
        <v>SoftRock</v>
      </c>
      <c r="C451" s="5">
        <f t="shared" si="43"/>
        <v>5698</v>
      </c>
      <c r="D451" s="15">
        <f t="shared" si="44"/>
        <v>5632</v>
      </c>
      <c r="E451" s="15">
        <f t="shared" si="45"/>
        <v>66</v>
      </c>
      <c r="F451" s="15" t="str">
        <f t="shared" si="46"/>
        <v>2C</v>
      </c>
      <c r="G451" s="15" t="str">
        <f t="shared" si="47"/>
        <v>42</v>
      </c>
      <c r="H451" s="5" t="str">
        <f t="shared" si="48"/>
        <v>F0 43 73 01 51 05 00 03 04 00 00 2C 42 F7</v>
      </c>
      <c r="I451"/>
    </row>
    <row r="452" spans="1:9" ht="16" x14ac:dyDescent="0.2">
      <c r="A452" s="2" t="s">
        <v>1036</v>
      </c>
      <c r="B452" s="5" t="str">
        <f t="shared" si="42"/>
        <v>SoftSchlager</v>
      </c>
      <c r="C452" s="5">
        <f t="shared" si="43"/>
        <v>5930</v>
      </c>
      <c r="D452" s="15">
        <f t="shared" si="44"/>
        <v>5888</v>
      </c>
      <c r="E452" s="15">
        <f t="shared" si="45"/>
        <v>42</v>
      </c>
      <c r="F452" s="15" t="str">
        <f t="shared" si="46"/>
        <v>2E</v>
      </c>
      <c r="G452" s="15" t="str">
        <f t="shared" si="47"/>
        <v>2A</v>
      </c>
      <c r="H452" s="5" t="str">
        <f t="shared" si="48"/>
        <v>F0 43 73 01 51 05 00 03 04 00 00 2E 2A F7</v>
      </c>
      <c r="I452"/>
    </row>
    <row r="453" spans="1:9" ht="16" x14ac:dyDescent="0.2">
      <c r="A453" s="2" t="s">
        <v>1037</v>
      </c>
      <c r="B453" s="5" t="str">
        <f t="shared" si="42"/>
        <v>Soul</v>
      </c>
      <c r="C453" s="5">
        <f t="shared" si="43"/>
        <v>8320</v>
      </c>
      <c r="D453" s="15">
        <f t="shared" si="44"/>
        <v>8320</v>
      </c>
      <c r="E453" s="15">
        <f t="shared" si="45"/>
        <v>0</v>
      </c>
      <c r="F453" s="15" t="str">
        <f t="shared" si="46"/>
        <v>41</v>
      </c>
      <c r="G453" s="15" t="str">
        <f t="shared" si="47"/>
        <v>00</v>
      </c>
      <c r="H453" s="5" t="str">
        <f t="shared" si="48"/>
        <v>F0 43 73 01 51 05 00 03 04 00 00 41 00 F7</v>
      </c>
      <c r="I453"/>
    </row>
    <row r="454" spans="1:9" ht="16" x14ac:dyDescent="0.2">
      <c r="A454" s="2" t="s">
        <v>1038</v>
      </c>
      <c r="B454" s="5" t="str">
        <f t="shared" ref="B454:B514" si="49">IF(ISBLANK(A454),"",LEFT(A454,(FIND(";",A454,1)-1)))</f>
        <v>SoulBeat</v>
      </c>
      <c r="C454" s="5">
        <f t="shared" ref="C454:C517" si="50">IF(ISBLANK(A454),"",VALUE(MID(A454,(SEARCH(";",A454)+1),5)))</f>
        <v>5762</v>
      </c>
      <c r="D454" s="15">
        <f t="shared" ref="D454:D517" si="51">IF(ISBLANK(A454),"",128*INT(C454/128))</f>
        <v>5760</v>
      </c>
      <c r="E454" s="15">
        <f t="shared" ref="E454:E517" si="52">IF(ISBLANK(A454),"",C454-D454)</f>
        <v>2</v>
      </c>
      <c r="F454" s="15" t="str">
        <f t="shared" ref="F454:F517" si="53">IF(ISBLANK(A454),"",DEC2HEX(D454/128,2))</f>
        <v>2D</v>
      </c>
      <c r="G454" s="15" t="str">
        <f t="shared" ref="G454:G517" si="54">IF(ISBLANK(A454),"",DEC2HEX(E454,2))</f>
        <v>02</v>
      </c>
      <c r="H454" s="5" t="str">
        <f t="shared" ref="H454:H517" si="55">IF(ISBLANK(A454),"",LEFT($E$2,33)&amp;F454&amp;" "&amp;G454&amp;" "&amp;"F7")</f>
        <v>F0 43 73 01 51 05 00 03 04 00 00 2D 02 F7</v>
      </c>
      <c r="I454"/>
    </row>
    <row r="455" spans="1:9" ht="16" x14ac:dyDescent="0.2">
      <c r="A455" s="2" t="s">
        <v>1039</v>
      </c>
      <c r="B455" s="5" t="str">
        <f t="shared" si="49"/>
        <v>SoulBrothers</v>
      </c>
      <c r="C455" s="5">
        <f t="shared" si="50"/>
        <v>5764</v>
      </c>
      <c r="D455" s="15">
        <f t="shared" si="51"/>
        <v>5760</v>
      </c>
      <c r="E455" s="15">
        <f t="shared" si="52"/>
        <v>4</v>
      </c>
      <c r="F455" s="15" t="str">
        <f t="shared" si="53"/>
        <v>2D</v>
      </c>
      <c r="G455" s="15" t="str">
        <f t="shared" si="54"/>
        <v>04</v>
      </c>
      <c r="H455" s="5" t="str">
        <f t="shared" si="55"/>
        <v>F0 43 73 01 51 05 00 03 04 00 00 2D 04 F7</v>
      </c>
      <c r="I455"/>
    </row>
    <row r="456" spans="1:9" ht="16" x14ac:dyDescent="0.2">
      <c r="A456" s="2" t="s">
        <v>1040</v>
      </c>
      <c r="B456" s="5" t="str">
        <f t="shared" si="49"/>
        <v>SoulR&amp;B</v>
      </c>
      <c r="C456" s="5">
        <f t="shared" si="50"/>
        <v>8240</v>
      </c>
      <c r="D456" s="15">
        <f t="shared" si="51"/>
        <v>8192</v>
      </c>
      <c r="E456" s="15">
        <f t="shared" si="52"/>
        <v>48</v>
      </c>
      <c r="F456" s="15" t="str">
        <f t="shared" si="53"/>
        <v>40</v>
      </c>
      <c r="G456" s="15" t="str">
        <f t="shared" si="54"/>
        <v>30</v>
      </c>
      <c r="H456" s="5" t="str">
        <f t="shared" si="55"/>
        <v>F0 43 73 01 51 05 00 03 04 00 00 40 30 F7</v>
      </c>
      <c r="I456"/>
    </row>
    <row r="457" spans="1:9" ht="16" x14ac:dyDescent="0.2">
      <c r="A457" s="2" t="s">
        <v>1041</v>
      </c>
      <c r="B457" s="5" t="str">
        <f t="shared" si="49"/>
        <v>SoulShuffle</v>
      </c>
      <c r="C457" s="5">
        <f t="shared" si="50"/>
        <v>8832</v>
      </c>
      <c r="D457" s="15">
        <f t="shared" si="51"/>
        <v>8832</v>
      </c>
      <c r="E457" s="15">
        <f t="shared" si="52"/>
        <v>0</v>
      </c>
      <c r="F457" s="15" t="str">
        <f t="shared" si="53"/>
        <v>45</v>
      </c>
      <c r="G457" s="15" t="str">
        <f t="shared" si="54"/>
        <v>00</v>
      </c>
      <c r="H457" s="5" t="str">
        <f t="shared" si="55"/>
        <v>F0 43 73 01 51 05 00 03 04 00 00 45 00 F7</v>
      </c>
      <c r="I457"/>
    </row>
    <row r="458" spans="1:9" ht="16" x14ac:dyDescent="0.2">
      <c r="A458" s="2" t="s">
        <v>1042</v>
      </c>
      <c r="B458" s="5" t="str">
        <f t="shared" si="49"/>
        <v>SoulSwing</v>
      </c>
      <c r="C458" s="5">
        <f t="shared" si="50"/>
        <v>3693</v>
      </c>
      <c r="D458" s="15">
        <f t="shared" si="51"/>
        <v>3584</v>
      </c>
      <c r="E458" s="15">
        <f t="shared" si="52"/>
        <v>109</v>
      </c>
      <c r="F458" s="15" t="str">
        <f t="shared" si="53"/>
        <v>1C</v>
      </c>
      <c r="G458" s="15" t="str">
        <f t="shared" si="54"/>
        <v>6D</v>
      </c>
      <c r="H458" s="5" t="str">
        <f t="shared" si="55"/>
        <v>F0 43 73 01 51 05 00 03 04 00 00 1C 6D F7</v>
      </c>
      <c r="I458"/>
    </row>
    <row r="459" spans="1:9" ht="16" x14ac:dyDescent="0.2">
      <c r="A459" s="2" t="s">
        <v>1043</v>
      </c>
      <c r="B459" s="5" t="str">
        <f t="shared" si="49"/>
        <v>SouthernGospel</v>
      </c>
      <c r="C459" s="5">
        <f t="shared" si="50"/>
        <v>7812</v>
      </c>
      <c r="D459" s="15">
        <f t="shared" si="51"/>
        <v>7808</v>
      </c>
      <c r="E459" s="15">
        <f t="shared" si="52"/>
        <v>4</v>
      </c>
      <c r="F459" s="15" t="str">
        <f t="shared" si="53"/>
        <v>3D</v>
      </c>
      <c r="G459" s="15" t="str">
        <f t="shared" si="54"/>
        <v>04</v>
      </c>
      <c r="H459" s="5" t="str">
        <f t="shared" si="55"/>
        <v>F0 43 73 01 51 05 00 03 04 00 00 3D 04 F7</v>
      </c>
      <c r="I459"/>
    </row>
    <row r="460" spans="1:9" ht="16" x14ac:dyDescent="0.2">
      <c r="A460" s="2" t="s">
        <v>1044</v>
      </c>
      <c r="B460" s="5" t="str">
        <f t="shared" si="49"/>
        <v>SpanishPaso</v>
      </c>
      <c r="C460" s="5">
        <f t="shared" si="50"/>
        <v>3553</v>
      </c>
      <c r="D460" s="15">
        <f t="shared" si="51"/>
        <v>3456</v>
      </c>
      <c r="E460" s="15">
        <f t="shared" si="52"/>
        <v>97</v>
      </c>
      <c r="F460" s="15" t="str">
        <f t="shared" si="53"/>
        <v>1B</v>
      </c>
      <c r="G460" s="15" t="str">
        <f t="shared" si="54"/>
        <v>61</v>
      </c>
      <c r="H460" s="5" t="str">
        <f t="shared" si="55"/>
        <v>F0 43 73 01 51 05 00 03 04 00 00 1B 61 F7</v>
      </c>
      <c r="I460"/>
    </row>
    <row r="461" spans="1:9" ht="16" x14ac:dyDescent="0.2">
      <c r="A461" s="2" t="s">
        <v>1045</v>
      </c>
      <c r="B461" s="5" t="str">
        <f t="shared" si="49"/>
        <v>StadiumRock</v>
      </c>
      <c r="C461" s="5">
        <f t="shared" si="50"/>
        <v>5720</v>
      </c>
      <c r="D461" s="15">
        <f t="shared" si="51"/>
        <v>5632</v>
      </c>
      <c r="E461" s="15">
        <f t="shared" si="52"/>
        <v>88</v>
      </c>
      <c r="F461" s="15" t="str">
        <f t="shared" si="53"/>
        <v>2C</v>
      </c>
      <c r="G461" s="15" t="str">
        <f t="shared" si="54"/>
        <v>58</v>
      </c>
      <c r="H461" s="5" t="str">
        <f t="shared" si="55"/>
        <v>F0 43 73 01 51 05 00 03 04 00 00 2C 58 F7</v>
      </c>
      <c r="I461"/>
    </row>
    <row r="462" spans="1:9" ht="16" x14ac:dyDescent="0.2">
      <c r="A462" s="2" t="s">
        <v>1046</v>
      </c>
      <c r="B462" s="5" t="str">
        <f t="shared" si="49"/>
        <v>StandardRock</v>
      </c>
      <c r="C462" s="5">
        <f t="shared" si="50"/>
        <v>5703</v>
      </c>
      <c r="D462" s="15">
        <f t="shared" si="51"/>
        <v>5632</v>
      </c>
      <c r="E462" s="15">
        <f t="shared" si="52"/>
        <v>71</v>
      </c>
      <c r="F462" s="15" t="str">
        <f t="shared" si="53"/>
        <v>2C</v>
      </c>
      <c r="G462" s="15" t="str">
        <f t="shared" si="54"/>
        <v>47</v>
      </c>
      <c r="H462" s="5" t="str">
        <f t="shared" si="55"/>
        <v>F0 43 73 01 51 05 00 03 04 00 00 2C 47 F7</v>
      </c>
      <c r="I462"/>
    </row>
    <row r="463" spans="1:9" ht="16" x14ac:dyDescent="0.2">
      <c r="A463" s="2" t="s">
        <v>1047</v>
      </c>
      <c r="B463" s="5" t="str">
        <f t="shared" si="49"/>
        <v>Straight8Pop</v>
      </c>
      <c r="C463" s="5">
        <f t="shared" si="50"/>
        <v>5661</v>
      </c>
      <c r="D463" s="15">
        <f t="shared" si="51"/>
        <v>5632</v>
      </c>
      <c r="E463" s="15">
        <f t="shared" si="52"/>
        <v>29</v>
      </c>
      <c r="F463" s="15" t="str">
        <f t="shared" si="53"/>
        <v>2C</v>
      </c>
      <c r="G463" s="15" t="str">
        <f t="shared" si="54"/>
        <v>1D</v>
      </c>
      <c r="H463" s="5" t="str">
        <f t="shared" si="55"/>
        <v>F0 43 73 01 51 05 00 03 04 00 00 2C 1D F7</v>
      </c>
      <c r="I463"/>
    </row>
    <row r="464" spans="1:9" ht="16" x14ac:dyDescent="0.2">
      <c r="A464" s="2" t="s">
        <v>1048</v>
      </c>
      <c r="B464" s="5" t="str">
        <f t="shared" si="49"/>
        <v>Strathspey</v>
      </c>
      <c r="C464" s="5">
        <f t="shared" si="50"/>
        <v>496</v>
      </c>
      <c r="D464" s="15">
        <f t="shared" si="51"/>
        <v>384</v>
      </c>
      <c r="E464" s="15">
        <f t="shared" si="52"/>
        <v>112</v>
      </c>
      <c r="F464" s="15" t="str">
        <f t="shared" si="53"/>
        <v>03</v>
      </c>
      <c r="G464" s="15" t="str">
        <f t="shared" si="54"/>
        <v>70</v>
      </c>
      <c r="H464" s="5" t="str">
        <f t="shared" si="55"/>
        <v>F0 43 73 01 51 05 00 03 04 00 00 03 70 F7</v>
      </c>
      <c r="I464"/>
    </row>
    <row r="465" spans="1:9" ht="16" x14ac:dyDescent="0.2">
      <c r="A465" s="2" t="s">
        <v>1049</v>
      </c>
      <c r="B465" s="5" t="str">
        <f t="shared" si="49"/>
        <v>StringAdagio</v>
      </c>
      <c r="C465" s="5">
        <f t="shared" si="50"/>
        <v>6128</v>
      </c>
      <c r="D465" s="15">
        <f t="shared" si="51"/>
        <v>6016</v>
      </c>
      <c r="E465" s="15">
        <f t="shared" si="52"/>
        <v>112</v>
      </c>
      <c r="F465" s="15" t="str">
        <f t="shared" si="53"/>
        <v>2F</v>
      </c>
      <c r="G465" s="15" t="str">
        <f t="shared" si="54"/>
        <v>70</v>
      </c>
      <c r="H465" s="5" t="str">
        <f t="shared" si="55"/>
        <v>F0 43 73 01 51 05 00 03 04 00 00 2F 70 F7</v>
      </c>
      <c r="I465"/>
    </row>
    <row r="466" spans="1:9" ht="16" x14ac:dyDescent="0.2">
      <c r="A466" s="2" t="s">
        <v>1050</v>
      </c>
      <c r="B466" s="5" t="str">
        <f t="shared" si="49"/>
        <v>StringConcerto</v>
      </c>
      <c r="C466" s="5">
        <f t="shared" si="50"/>
        <v>6126</v>
      </c>
      <c r="D466" s="15">
        <f t="shared" si="51"/>
        <v>6016</v>
      </c>
      <c r="E466" s="15">
        <f t="shared" si="52"/>
        <v>110</v>
      </c>
      <c r="F466" s="15" t="str">
        <f t="shared" si="53"/>
        <v>2F</v>
      </c>
      <c r="G466" s="15" t="str">
        <f t="shared" si="54"/>
        <v>6E</v>
      </c>
      <c r="H466" s="5" t="str">
        <f t="shared" si="55"/>
        <v>F0 43 73 01 51 05 00 03 04 00 00 2F 6E F7</v>
      </c>
      <c r="I466"/>
    </row>
    <row r="467" spans="1:9" ht="16" x14ac:dyDescent="0.2">
      <c r="A467" s="2" t="s">
        <v>1051</v>
      </c>
      <c r="B467" s="5" t="str">
        <f t="shared" si="49"/>
        <v>SurfRock</v>
      </c>
      <c r="C467" s="5">
        <f t="shared" si="50"/>
        <v>5932</v>
      </c>
      <c r="D467" s="15">
        <f t="shared" si="51"/>
        <v>5888</v>
      </c>
      <c r="E467" s="15">
        <f t="shared" si="52"/>
        <v>44</v>
      </c>
      <c r="F467" s="15" t="str">
        <f t="shared" si="53"/>
        <v>2E</v>
      </c>
      <c r="G467" s="15" t="str">
        <f t="shared" si="54"/>
        <v>2C</v>
      </c>
      <c r="H467" s="5" t="str">
        <f t="shared" si="55"/>
        <v>F0 43 73 01 51 05 00 03 04 00 00 2E 2C F7</v>
      </c>
      <c r="I467"/>
    </row>
    <row r="468" spans="1:9" ht="16" x14ac:dyDescent="0.2">
      <c r="A468" s="2" t="s">
        <v>1052</v>
      </c>
      <c r="B468" s="5" t="str">
        <f t="shared" si="49"/>
        <v>Swingfox</v>
      </c>
      <c r="C468" s="5">
        <f t="shared" si="50"/>
        <v>1313</v>
      </c>
      <c r="D468" s="15">
        <f t="shared" si="51"/>
        <v>1280</v>
      </c>
      <c r="E468" s="15">
        <f t="shared" si="52"/>
        <v>33</v>
      </c>
      <c r="F468" s="15" t="str">
        <f t="shared" si="53"/>
        <v>0A</v>
      </c>
      <c r="G468" s="15" t="str">
        <f t="shared" si="54"/>
        <v>21</v>
      </c>
      <c r="H468" s="5" t="str">
        <f t="shared" si="55"/>
        <v>F0 43 73 01 51 05 00 03 04 00 00 0A 21 F7</v>
      </c>
      <c r="I468"/>
    </row>
    <row r="469" spans="1:9" ht="16" x14ac:dyDescent="0.2">
      <c r="A469" s="2" t="s">
        <v>1053</v>
      </c>
      <c r="B469" s="5" t="str">
        <f t="shared" si="49"/>
        <v>SwinginBigBand</v>
      </c>
      <c r="C469" s="5">
        <f t="shared" si="50"/>
        <v>3909</v>
      </c>
      <c r="D469" s="15">
        <f t="shared" si="51"/>
        <v>3840</v>
      </c>
      <c r="E469" s="15">
        <f t="shared" si="52"/>
        <v>69</v>
      </c>
      <c r="F469" s="15" t="str">
        <f t="shared" si="53"/>
        <v>1E</v>
      </c>
      <c r="G469" s="15" t="str">
        <f t="shared" si="54"/>
        <v>45</v>
      </c>
      <c r="H469" s="5" t="str">
        <f t="shared" si="55"/>
        <v>F0 43 73 01 51 05 00 03 04 00 00 1E 45 F7</v>
      </c>
      <c r="I469"/>
    </row>
    <row r="470" spans="1:9" ht="16" x14ac:dyDescent="0.2">
      <c r="A470" s="2" t="s">
        <v>1054</v>
      </c>
      <c r="B470" s="5" t="str">
        <f t="shared" si="49"/>
        <v>SwinginBoogie</v>
      </c>
      <c r="C470" s="5">
        <f t="shared" si="50"/>
        <v>3683</v>
      </c>
      <c r="D470" s="15">
        <f t="shared" si="51"/>
        <v>3584</v>
      </c>
      <c r="E470" s="15">
        <f t="shared" si="52"/>
        <v>99</v>
      </c>
      <c r="F470" s="15" t="str">
        <f t="shared" si="53"/>
        <v>1C</v>
      </c>
      <c r="G470" s="15" t="str">
        <f t="shared" si="54"/>
        <v>63</v>
      </c>
      <c r="H470" s="5" t="str">
        <f t="shared" si="55"/>
        <v>F0 43 73 01 51 05 00 03 04 00 00 1C 63 F7</v>
      </c>
      <c r="I470"/>
    </row>
    <row r="471" spans="1:9" ht="16" x14ac:dyDescent="0.2">
      <c r="A471" s="2" t="s">
        <v>1055</v>
      </c>
      <c r="B471" s="5" t="str">
        <f t="shared" si="49"/>
        <v>SwingWaltz</v>
      </c>
      <c r="C471" s="5">
        <f t="shared" si="50"/>
        <v>2852</v>
      </c>
      <c r="D471" s="15">
        <f t="shared" si="51"/>
        <v>2816</v>
      </c>
      <c r="E471" s="15">
        <f t="shared" si="52"/>
        <v>36</v>
      </c>
      <c r="F471" s="15" t="str">
        <f t="shared" si="53"/>
        <v>16</v>
      </c>
      <c r="G471" s="15" t="str">
        <f t="shared" si="54"/>
        <v>24</v>
      </c>
      <c r="H471" s="5" t="str">
        <f t="shared" si="55"/>
        <v>F0 43 73 01 51 05 00 03 04 00 00 16 24 F7</v>
      </c>
      <c r="I471"/>
    </row>
    <row r="472" spans="1:9" ht="16" x14ac:dyDescent="0.2">
      <c r="A472" s="2" t="s">
        <v>1056</v>
      </c>
      <c r="B472" s="5" t="str">
        <f t="shared" si="49"/>
        <v>SynthPop</v>
      </c>
      <c r="C472" s="5">
        <f t="shared" si="50"/>
        <v>8241</v>
      </c>
      <c r="D472" s="15">
        <f t="shared" si="51"/>
        <v>8192</v>
      </c>
      <c r="E472" s="15">
        <f t="shared" si="52"/>
        <v>49</v>
      </c>
      <c r="F472" s="15" t="str">
        <f t="shared" si="53"/>
        <v>40</v>
      </c>
      <c r="G472" s="15" t="str">
        <f t="shared" si="54"/>
        <v>31</v>
      </c>
      <c r="H472" s="5" t="str">
        <f t="shared" si="55"/>
        <v>F0 43 73 01 51 05 00 03 04 00 00 40 31 F7</v>
      </c>
      <c r="I472"/>
    </row>
    <row r="473" spans="1:9" ht="16" x14ac:dyDescent="0.2">
      <c r="A473" s="2" t="s">
        <v>1057</v>
      </c>
      <c r="B473" s="5" t="str">
        <f t="shared" si="49"/>
        <v>SynthPopDuo</v>
      </c>
      <c r="C473" s="5">
        <f t="shared" si="50"/>
        <v>5807</v>
      </c>
      <c r="D473" s="15">
        <f t="shared" si="51"/>
        <v>5760</v>
      </c>
      <c r="E473" s="15">
        <f t="shared" si="52"/>
        <v>47</v>
      </c>
      <c r="F473" s="15" t="str">
        <f t="shared" si="53"/>
        <v>2D</v>
      </c>
      <c r="G473" s="15" t="str">
        <f t="shared" si="54"/>
        <v>2F</v>
      </c>
      <c r="H473" s="5" t="str">
        <f t="shared" si="55"/>
        <v>F0 43 73 01 51 05 00 03 04 00 00 2D 2F F7</v>
      </c>
      <c r="I473"/>
    </row>
    <row r="474" spans="1:9" ht="16" x14ac:dyDescent="0.2">
      <c r="A474" s="2" t="s">
        <v>1058</v>
      </c>
      <c r="B474" s="5" t="str">
        <f t="shared" si="49"/>
        <v>Tango1</v>
      </c>
      <c r="C474" s="5">
        <f t="shared" si="50"/>
        <v>3456</v>
      </c>
      <c r="D474" s="15">
        <f t="shared" si="51"/>
        <v>3456</v>
      </c>
      <c r="E474" s="15">
        <f t="shared" si="52"/>
        <v>0</v>
      </c>
      <c r="F474" s="15" t="str">
        <f t="shared" si="53"/>
        <v>1B</v>
      </c>
      <c r="G474" s="15" t="str">
        <f t="shared" si="54"/>
        <v>00</v>
      </c>
      <c r="H474" s="5" t="str">
        <f t="shared" si="55"/>
        <v>F0 43 73 01 51 05 00 03 04 00 00 1B 00 F7</v>
      </c>
      <c r="I474"/>
    </row>
    <row r="475" spans="1:9" ht="16" x14ac:dyDescent="0.2">
      <c r="A475" s="2" t="s">
        <v>1059</v>
      </c>
      <c r="B475" s="5" t="str">
        <f t="shared" si="49"/>
        <v>Tango2</v>
      </c>
      <c r="C475" s="5">
        <f t="shared" si="50"/>
        <v>3457</v>
      </c>
      <c r="D475" s="15">
        <f t="shared" si="51"/>
        <v>3456</v>
      </c>
      <c r="E475" s="15">
        <f t="shared" si="52"/>
        <v>1</v>
      </c>
      <c r="F475" s="15" t="str">
        <f t="shared" si="53"/>
        <v>1B</v>
      </c>
      <c r="G475" s="15" t="str">
        <f t="shared" si="54"/>
        <v>01</v>
      </c>
      <c r="H475" s="5" t="str">
        <f t="shared" si="55"/>
        <v>F0 43 73 01 51 05 00 03 04 00 00 1B 01 F7</v>
      </c>
      <c r="I475"/>
    </row>
    <row r="476" spans="1:9" ht="16" x14ac:dyDescent="0.2">
      <c r="A476" s="2" t="s">
        <v>1060</v>
      </c>
      <c r="B476" s="5" t="str">
        <f t="shared" si="49"/>
        <v>TapDanceSwing</v>
      </c>
      <c r="C476" s="5">
        <f t="shared" si="50"/>
        <v>1319</v>
      </c>
      <c r="D476" s="15">
        <f t="shared" si="51"/>
        <v>1280</v>
      </c>
      <c r="E476" s="15">
        <f t="shared" si="52"/>
        <v>39</v>
      </c>
      <c r="F476" s="15" t="str">
        <f t="shared" si="53"/>
        <v>0A</v>
      </c>
      <c r="G476" s="15" t="str">
        <f t="shared" si="54"/>
        <v>27</v>
      </c>
      <c r="H476" s="5" t="str">
        <f t="shared" si="55"/>
        <v>F0 43 73 01 51 05 00 03 04 00 00 0A 27 F7</v>
      </c>
      <c r="I476"/>
    </row>
    <row r="477" spans="1:9" ht="16" x14ac:dyDescent="0.2">
      <c r="A477" s="2" t="s">
        <v>1061</v>
      </c>
      <c r="B477" s="5" t="str">
        <f t="shared" si="49"/>
        <v>Tarantella</v>
      </c>
      <c r="C477" s="5">
        <f t="shared" si="50"/>
        <v>1507</v>
      </c>
      <c r="D477" s="15">
        <f t="shared" si="51"/>
        <v>1408</v>
      </c>
      <c r="E477" s="15">
        <f t="shared" si="52"/>
        <v>99</v>
      </c>
      <c r="F477" s="15" t="str">
        <f t="shared" si="53"/>
        <v>0B</v>
      </c>
      <c r="G477" s="15" t="str">
        <f t="shared" si="54"/>
        <v>63</v>
      </c>
      <c r="H477" s="5" t="str">
        <f t="shared" si="55"/>
        <v>F0 43 73 01 51 05 00 03 04 00 00 0B 63 F7</v>
      </c>
      <c r="I477"/>
    </row>
    <row r="478" spans="1:9" ht="16" x14ac:dyDescent="0.2">
      <c r="A478" s="2" t="s">
        <v>1062</v>
      </c>
      <c r="B478" s="5" t="str">
        <f t="shared" si="49"/>
        <v>TechnoParty</v>
      </c>
      <c r="C478" s="5">
        <f t="shared" si="50"/>
        <v>8385</v>
      </c>
      <c r="D478" s="15">
        <f t="shared" si="51"/>
        <v>8320</v>
      </c>
      <c r="E478" s="15">
        <f t="shared" si="52"/>
        <v>65</v>
      </c>
      <c r="F478" s="15" t="str">
        <f t="shared" si="53"/>
        <v>41</v>
      </c>
      <c r="G478" s="15" t="str">
        <f t="shared" si="54"/>
        <v>41</v>
      </c>
      <c r="H478" s="5" t="str">
        <f t="shared" si="55"/>
        <v>F0 43 73 01 51 05 00 03 04 00 00 41 41 F7</v>
      </c>
      <c r="I478"/>
    </row>
    <row r="479" spans="1:9" ht="16" x14ac:dyDescent="0.2">
      <c r="A479" s="2" t="s">
        <v>1063</v>
      </c>
      <c r="B479" s="5" t="str">
        <f t="shared" si="49"/>
        <v>TheatreFoxtrot</v>
      </c>
      <c r="C479" s="5">
        <f t="shared" si="50"/>
        <v>7136</v>
      </c>
      <c r="D479" s="15">
        <f t="shared" si="51"/>
        <v>7040</v>
      </c>
      <c r="E479" s="15">
        <f t="shared" si="52"/>
        <v>96</v>
      </c>
      <c r="F479" s="15" t="str">
        <f t="shared" si="53"/>
        <v>37</v>
      </c>
      <c r="G479" s="15" t="str">
        <f t="shared" si="54"/>
        <v>60</v>
      </c>
      <c r="H479" s="5" t="str">
        <f t="shared" si="55"/>
        <v>F0 43 73 01 51 05 00 03 04 00 00 37 60 F7</v>
      </c>
      <c r="I479"/>
    </row>
    <row r="480" spans="1:9" ht="16" x14ac:dyDescent="0.2">
      <c r="A480" s="2" t="s">
        <v>1064</v>
      </c>
      <c r="B480" s="5" t="str">
        <f t="shared" si="49"/>
        <v>TheatreMarch</v>
      </c>
      <c r="C480" s="5">
        <f t="shared" si="50"/>
        <v>1474</v>
      </c>
      <c r="D480" s="15">
        <f t="shared" si="51"/>
        <v>1408</v>
      </c>
      <c r="E480" s="15">
        <f t="shared" si="52"/>
        <v>66</v>
      </c>
      <c r="F480" s="15" t="str">
        <f t="shared" si="53"/>
        <v>0B</v>
      </c>
      <c r="G480" s="15" t="str">
        <f t="shared" si="54"/>
        <v>42</v>
      </c>
      <c r="H480" s="5" t="str">
        <f t="shared" si="55"/>
        <v>F0 43 73 01 51 05 00 03 04 00 00 0B 42 F7</v>
      </c>
      <c r="I480"/>
    </row>
    <row r="481" spans="1:9" ht="16" x14ac:dyDescent="0.2">
      <c r="A481" s="2" t="s">
        <v>1065</v>
      </c>
      <c r="B481" s="5" t="str">
        <f t="shared" si="49"/>
        <v>TheatreQuickstep</v>
      </c>
      <c r="C481" s="5">
        <f t="shared" si="50"/>
        <v>1317</v>
      </c>
      <c r="D481" s="15">
        <f t="shared" si="51"/>
        <v>1280</v>
      </c>
      <c r="E481" s="15">
        <f t="shared" si="52"/>
        <v>37</v>
      </c>
      <c r="F481" s="15" t="str">
        <f t="shared" si="53"/>
        <v>0A</v>
      </c>
      <c r="G481" s="15" t="str">
        <f t="shared" si="54"/>
        <v>25</v>
      </c>
      <c r="H481" s="5" t="str">
        <f t="shared" si="55"/>
        <v>F0 43 73 01 51 05 00 03 04 00 00 0A 25 F7</v>
      </c>
      <c r="I481"/>
    </row>
    <row r="482" spans="1:9" ht="16" x14ac:dyDescent="0.2">
      <c r="A482" s="2" t="s">
        <v>1066</v>
      </c>
      <c r="B482" s="5" t="str">
        <f t="shared" si="49"/>
        <v>TheJazzSingers</v>
      </c>
      <c r="C482" s="5">
        <f t="shared" si="50"/>
        <v>3920</v>
      </c>
      <c r="D482" s="15">
        <f t="shared" si="51"/>
        <v>3840</v>
      </c>
      <c r="E482" s="15">
        <f t="shared" si="52"/>
        <v>80</v>
      </c>
      <c r="F482" s="15" t="str">
        <f t="shared" si="53"/>
        <v>1E</v>
      </c>
      <c r="G482" s="15" t="str">
        <f t="shared" si="54"/>
        <v>50</v>
      </c>
      <c r="H482" s="5" t="str">
        <f t="shared" si="55"/>
        <v>F0 43 73 01 51 05 00 03 04 00 00 1E 50 F7</v>
      </c>
      <c r="I482"/>
    </row>
    <row r="483" spans="1:9" ht="16" x14ac:dyDescent="0.2">
      <c r="A483" s="2" t="s">
        <v>1067</v>
      </c>
      <c r="B483" s="5" t="str">
        <f t="shared" si="49"/>
        <v>Tijuana</v>
      </c>
      <c r="C483" s="5">
        <f t="shared" si="50"/>
        <v>1408</v>
      </c>
      <c r="D483" s="15">
        <f t="shared" si="51"/>
        <v>1408</v>
      </c>
      <c r="E483" s="15">
        <f t="shared" si="52"/>
        <v>0</v>
      </c>
      <c r="F483" s="15" t="str">
        <f t="shared" si="53"/>
        <v>0B</v>
      </c>
      <c r="G483" s="15" t="str">
        <f t="shared" si="54"/>
        <v>00</v>
      </c>
      <c r="H483" s="5" t="str">
        <f t="shared" si="55"/>
        <v>F0 43 73 01 51 05 00 03 04 00 00 0B 00 F7</v>
      </c>
      <c r="I483"/>
    </row>
    <row r="484" spans="1:9" ht="16" x14ac:dyDescent="0.2">
      <c r="A484" s="2" t="s">
        <v>1068</v>
      </c>
      <c r="B484" s="5" t="str">
        <f t="shared" si="49"/>
        <v>TradPianoBallad</v>
      </c>
      <c r="C484" s="5">
        <f t="shared" si="50"/>
        <v>3890</v>
      </c>
      <c r="D484" s="15">
        <f t="shared" si="51"/>
        <v>3840</v>
      </c>
      <c r="E484" s="15">
        <f t="shared" si="52"/>
        <v>50</v>
      </c>
      <c r="F484" s="15" t="str">
        <f t="shared" si="53"/>
        <v>1E</v>
      </c>
      <c r="G484" s="15" t="str">
        <f t="shared" si="54"/>
        <v>32</v>
      </c>
      <c r="H484" s="5" t="str">
        <f t="shared" si="55"/>
        <v>F0 43 73 01 51 05 00 03 04 00 00 1E 32 F7</v>
      </c>
      <c r="I484"/>
    </row>
    <row r="485" spans="1:9" ht="16" x14ac:dyDescent="0.2">
      <c r="A485" s="2" t="s">
        <v>1069</v>
      </c>
      <c r="B485" s="5" t="str">
        <f t="shared" si="49"/>
        <v>TradPianoJazz</v>
      </c>
      <c r="C485" s="5">
        <f t="shared" si="50"/>
        <v>3889</v>
      </c>
      <c r="D485" s="15">
        <f t="shared" si="51"/>
        <v>3840</v>
      </c>
      <c r="E485" s="15">
        <f t="shared" si="52"/>
        <v>49</v>
      </c>
      <c r="F485" s="15" t="str">
        <f t="shared" si="53"/>
        <v>1E</v>
      </c>
      <c r="G485" s="15" t="str">
        <f t="shared" si="54"/>
        <v>31</v>
      </c>
      <c r="H485" s="5" t="str">
        <f t="shared" si="55"/>
        <v>F0 43 73 01 51 05 00 03 04 00 00 1E 31 F7</v>
      </c>
      <c r="I485"/>
    </row>
    <row r="486" spans="1:9" ht="16" x14ac:dyDescent="0.2">
      <c r="A486" s="2" t="s">
        <v>1070</v>
      </c>
      <c r="B486" s="5" t="str">
        <f t="shared" si="49"/>
        <v>TrancePop</v>
      </c>
      <c r="C486" s="5">
        <f t="shared" si="50"/>
        <v>5660</v>
      </c>
      <c r="D486" s="15">
        <f t="shared" si="51"/>
        <v>5632</v>
      </c>
      <c r="E486" s="15">
        <f t="shared" si="52"/>
        <v>28</v>
      </c>
      <c r="F486" s="15" t="str">
        <f t="shared" si="53"/>
        <v>2C</v>
      </c>
      <c r="G486" s="15" t="str">
        <f t="shared" si="54"/>
        <v>1C</v>
      </c>
      <c r="H486" s="5" t="str">
        <f t="shared" si="55"/>
        <v>F0 43 73 01 51 05 00 03 04 00 00 2C 1C F7</v>
      </c>
      <c r="I486"/>
    </row>
    <row r="487" spans="1:9" ht="16" x14ac:dyDescent="0.2">
      <c r="A487" s="2" t="s">
        <v>1071</v>
      </c>
      <c r="B487" s="5" t="str">
        <f t="shared" si="49"/>
        <v>TripHop</v>
      </c>
      <c r="C487" s="5">
        <f t="shared" si="50"/>
        <v>8897</v>
      </c>
      <c r="D487" s="15">
        <f t="shared" si="51"/>
        <v>8832</v>
      </c>
      <c r="E487" s="15">
        <f t="shared" si="52"/>
        <v>65</v>
      </c>
      <c r="F487" s="15" t="str">
        <f t="shared" si="53"/>
        <v>45</v>
      </c>
      <c r="G487" s="15" t="str">
        <f t="shared" si="54"/>
        <v>41</v>
      </c>
      <c r="H487" s="5" t="str">
        <f t="shared" si="55"/>
        <v>F0 43 73 01 51 05 00 03 04 00 00 45 41 F7</v>
      </c>
      <c r="I487"/>
    </row>
    <row r="488" spans="1:9" ht="16" x14ac:dyDescent="0.2">
      <c r="A488" s="2" t="s">
        <v>1072</v>
      </c>
      <c r="B488" s="5" t="str">
        <f t="shared" si="49"/>
        <v>TurkishEuro1</v>
      </c>
      <c r="C488" s="5">
        <f t="shared" si="50"/>
        <v>8212</v>
      </c>
      <c r="D488" s="15">
        <f t="shared" si="51"/>
        <v>8192</v>
      </c>
      <c r="E488" s="15">
        <f t="shared" si="52"/>
        <v>20</v>
      </c>
      <c r="F488" s="15" t="str">
        <f t="shared" si="53"/>
        <v>40</v>
      </c>
      <c r="G488" s="15" t="str">
        <f t="shared" si="54"/>
        <v>14</v>
      </c>
      <c r="H488" s="5" t="str">
        <f t="shared" si="55"/>
        <v>F0 43 73 01 51 05 00 03 04 00 00 40 14 F7</v>
      </c>
      <c r="I488"/>
    </row>
    <row r="489" spans="1:9" ht="16" x14ac:dyDescent="0.2">
      <c r="A489" s="2" t="s">
        <v>1073</v>
      </c>
      <c r="B489" s="5" t="str">
        <f t="shared" si="49"/>
        <v>TurkishEuro2</v>
      </c>
      <c r="C489" s="5">
        <f t="shared" si="50"/>
        <v>8213</v>
      </c>
      <c r="D489" s="15">
        <f t="shared" si="51"/>
        <v>8192</v>
      </c>
      <c r="E489" s="15">
        <f t="shared" si="52"/>
        <v>21</v>
      </c>
      <c r="F489" s="15" t="str">
        <f t="shared" si="53"/>
        <v>40</v>
      </c>
      <c r="G489" s="15" t="str">
        <f t="shared" si="54"/>
        <v>15</v>
      </c>
      <c r="H489" s="5" t="str">
        <f t="shared" si="55"/>
        <v>F0 43 73 01 51 05 00 03 04 00 00 40 15 F7</v>
      </c>
      <c r="I489"/>
    </row>
    <row r="490" spans="1:9" ht="16" x14ac:dyDescent="0.2">
      <c r="A490" s="2" t="s">
        <v>1074</v>
      </c>
      <c r="B490" s="5" t="str">
        <f t="shared" si="49"/>
        <v>Twist</v>
      </c>
      <c r="C490" s="5">
        <f t="shared" si="50"/>
        <v>5731</v>
      </c>
      <c r="D490" s="15">
        <f t="shared" si="51"/>
        <v>5632</v>
      </c>
      <c r="E490" s="15">
        <f t="shared" si="52"/>
        <v>99</v>
      </c>
      <c r="F490" s="15" t="str">
        <f t="shared" si="53"/>
        <v>2C</v>
      </c>
      <c r="G490" s="15" t="str">
        <f t="shared" si="54"/>
        <v>63</v>
      </c>
      <c r="H490" s="5" t="str">
        <f t="shared" si="55"/>
        <v>F0 43 73 01 51 05 00 03 04 00 00 2C 63 F7</v>
      </c>
      <c r="I490"/>
    </row>
    <row r="491" spans="1:9" ht="16" x14ac:dyDescent="0.2">
      <c r="A491" s="2" t="s">
        <v>1075</v>
      </c>
      <c r="B491" s="5" t="str">
        <f t="shared" si="49"/>
        <v>Twist</v>
      </c>
      <c r="C491" s="5">
        <f t="shared" si="50"/>
        <v>5728</v>
      </c>
      <c r="D491" s="15">
        <f t="shared" si="51"/>
        <v>5632</v>
      </c>
      <c r="E491" s="15">
        <f t="shared" si="52"/>
        <v>96</v>
      </c>
      <c r="F491" s="15" t="str">
        <f t="shared" si="53"/>
        <v>2C</v>
      </c>
      <c r="G491" s="15" t="str">
        <f t="shared" si="54"/>
        <v>60</v>
      </c>
      <c r="H491" s="5" t="str">
        <f t="shared" si="55"/>
        <v>F0 43 73 01 51 05 00 03 04 00 00 2C 60 F7</v>
      </c>
      <c r="I491"/>
    </row>
    <row r="492" spans="1:9" ht="16" x14ac:dyDescent="0.2">
      <c r="A492" s="2" t="s">
        <v>1076</v>
      </c>
      <c r="B492" s="5" t="str">
        <f t="shared" si="49"/>
        <v>UKSoulPop</v>
      </c>
      <c r="C492" s="5">
        <f t="shared" si="50"/>
        <v>5765</v>
      </c>
      <c r="D492" s="15">
        <f t="shared" si="51"/>
        <v>5760</v>
      </c>
      <c r="E492" s="15">
        <f t="shared" si="52"/>
        <v>5</v>
      </c>
      <c r="F492" s="15" t="str">
        <f t="shared" si="53"/>
        <v>2D</v>
      </c>
      <c r="G492" s="15" t="str">
        <f t="shared" si="54"/>
        <v>05</v>
      </c>
      <c r="H492" s="5" t="str">
        <f t="shared" si="55"/>
        <v>F0 43 73 01 51 05 00 03 04 00 00 2D 05 F7</v>
      </c>
      <c r="I492"/>
    </row>
    <row r="493" spans="1:9" ht="16" x14ac:dyDescent="0.2">
      <c r="A493" s="2" t="s">
        <v>1077</v>
      </c>
      <c r="B493" s="5" t="str">
        <f t="shared" si="49"/>
        <v>Unplugged2</v>
      </c>
      <c r="C493" s="5">
        <f t="shared" si="50"/>
        <v>5642</v>
      </c>
      <c r="D493" s="15">
        <f t="shared" si="51"/>
        <v>5632</v>
      </c>
      <c r="E493" s="15">
        <f t="shared" si="52"/>
        <v>10</v>
      </c>
      <c r="F493" s="15" t="str">
        <f t="shared" si="53"/>
        <v>2C</v>
      </c>
      <c r="G493" s="15" t="str">
        <f t="shared" si="54"/>
        <v>0A</v>
      </c>
      <c r="H493" s="5" t="str">
        <f t="shared" si="55"/>
        <v>F0 43 73 01 51 05 00 03 04 00 00 2C 0A F7</v>
      </c>
      <c r="I493"/>
    </row>
    <row r="494" spans="1:9" ht="16" x14ac:dyDescent="0.2">
      <c r="A494" s="2" t="s">
        <v>1078</v>
      </c>
      <c r="B494" s="5" t="str">
        <f t="shared" si="49"/>
        <v>Uptempo8Beat</v>
      </c>
      <c r="C494" s="5">
        <f t="shared" si="50"/>
        <v>5920</v>
      </c>
      <c r="D494" s="15">
        <f t="shared" si="51"/>
        <v>5888</v>
      </c>
      <c r="E494" s="15">
        <f t="shared" si="52"/>
        <v>32</v>
      </c>
      <c r="F494" s="15" t="str">
        <f t="shared" si="53"/>
        <v>2E</v>
      </c>
      <c r="G494" s="15" t="str">
        <f t="shared" si="54"/>
        <v>20</v>
      </c>
      <c r="H494" s="5" t="str">
        <f t="shared" si="55"/>
        <v>F0 43 73 01 51 05 00 03 04 00 00 2E 20 F7</v>
      </c>
      <c r="I494"/>
    </row>
    <row r="495" spans="1:9" ht="16" x14ac:dyDescent="0.2">
      <c r="A495" s="2" t="s">
        <v>1079</v>
      </c>
      <c r="B495" s="5" t="str">
        <f t="shared" si="49"/>
        <v>USHipHop</v>
      </c>
      <c r="C495" s="5">
        <f t="shared" si="50"/>
        <v>8418</v>
      </c>
      <c r="D495" s="15">
        <f t="shared" si="51"/>
        <v>8320</v>
      </c>
      <c r="E495" s="15">
        <f t="shared" si="52"/>
        <v>98</v>
      </c>
      <c r="F495" s="15" t="str">
        <f t="shared" si="53"/>
        <v>41</v>
      </c>
      <c r="G495" s="15" t="str">
        <f t="shared" si="54"/>
        <v>62</v>
      </c>
      <c r="H495" s="5" t="str">
        <f t="shared" si="55"/>
        <v>F0 43 73 01 51 05 00 03 04 00 00 41 62 F7</v>
      </c>
      <c r="I495"/>
    </row>
    <row r="496" spans="1:9" ht="16" x14ac:dyDescent="0.2">
      <c r="A496" s="2" t="s">
        <v>1080</v>
      </c>
      <c r="B496" s="5" t="str">
        <f t="shared" si="49"/>
        <v>USMarch</v>
      </c>
      <c r="C496" s="5">
        <f t="shared" si="50"/>
        <v>448</v>
      </c>
      <c r="D496" s="15">
        <f t="shared" si="51"/>
        <v>384</v>
      </c>
      <c r="E496" s="15">
        <f t="shared" si="52"/>
        <v>64</v>
      </c>
      <c r="F496" s="15" t="str">
        <f t="shared" si="53"/>
        <v>03</v>
      </c>
      <c r="G496" s="15" t="str">
        <f t="shared" si="54"/>
        <v>40</v>
      </c>
      <c r="H496" s="5" t="str">
        <f t="shared" si="55"/>
        <v>F0 43 73 01 51 05 00 03 04 00 00 03 40 F7</v>
      </c>
      <c r="I496"/>
    </row>
    <row r="497" spans="1:9" ht="16" x14ac:dyDescent="0.2">
      <c r="A497" s="2" t="s">
        <v>1081</v>
      </c>
      <c r="B497" s="5" t="str">
        <f t="shared" si="49"/>
        <v>Vallenato4-4</v>
      </c>
      <c r="C497" s="5">
        <f t="shared" si="50"/>
        <v>8589</v>
      </c>
      <c r="D497" s="15">
        <f t="shared" si="51"/>
        <v>8576</v>
      </c>
      <c r="E497" s="15">
        <f t="shared" si="52"/>
        <v>13</v>
      </c>
      <c r="F497" s="15" t="str">
        <f t="shared" si="53"/>
        <v>43</v>
      </c>
      <c r="G497" s="15" t="str">
        <f t="shared" si="54"/>
        <v>0D</v>
      </c>
      <c r="H497" s="5" t="str">
        <f t="shared" si="55"/>
        <v>F0 43 73 01 51 05 00 03 04 00 00 43 0D F7</v>
      </c>
      <c r="I497"/>
    </row>
    <row r="498" spans="1:9" ht="16" x14ac:dyDescent="0.2">
      <c r="A498" s="2" t="s">
        <v>1082</v>
      </c>
      <c r="B498" s="5" t="str">
        <f t="shared" si="49"/>
        <v>VienneseWaltz1</v>
      </c>
      <c r="C498" s="5">
        <f t="shared" si="50"/>
        <v>2016</v>
      </c>
      <c r="D498" s="15">
        <f t="shared" si="51"/>
        <v>1920</v>
      </c>
      <c r="E498" s="15">
        <f t="shared" si="52"/>
        <v>96</v>
      </c>
      <c r="F498" s="15" t="str">
        <f t="shared" si="53"/>
        <v>0F</v>
      </c>
      <c r="G498" s="15" t="str">
        <f t="shared" si="54"/>
        <v>60</v>
      </c>
      <c r="H498" s="5" t="str">
        <f t="shared" si="55"/>
        <v>F0 43 73 01 51 05 00 03 04 00 00 0F 60 F7</v>
      </c>
      <c r="I498"/>
    </row>
    <row r="499" spans="1:9" ht="16" x14ac:dyDescent="0.2">
      <c r="A499" s="2" t="s">
        <v>1083</v>
      </c>
      <c r="B499" s="5" t="str">
        <f t="shared" si="49"/>
        <v>VienneseWaltz1</v>
      </c>
      <c r="C499" s="5">
        <f t="shared" si="50"/>
        <v>2048</v>
      </c>
      <c r="D499" s="15">
        <f t="shared" si="51"/>
        <v>2048</v>
      </c>
      <c r="E499" s="15">
        <f t="shared" si="52"/>
        <v>0</v>
      </c>
      <c r="F499" s="15" t="str">
        <f t="shared" si="53"/>
        <v>10</v>
      </c>
      <c r="G499" s="15" t="str">
        <f t="shared" si="54"/>
        <v>00</v>
      </c>
      <c r="H499" s="5" t="str">
        <f t="shared" si="55"/>
        <v>F0 43 73 01 51 05 00 03 04 00 00 10 00 F7</v>
      </c>
      <c r="I499"/>
    </row>
    <row r="500" spans="1:9" ht="16" x14ac:dyDescent="0.2">
      <c r="A500" s="2" t="s">
        <v>1084</v>
      </c>
      <c r="B500" s="5" t="str">
        <f t="shared" si="49"/>
        <v>VienneseWaltz2</v>
      </c>
      <c r="C500" s="5">
        <f t="shared" si="50"/>
        <v>2528</v>
      </c>
      <c r="D500" s="15">
        <f t="shared" si="51"/>
        <v>2432</v>
      </c>
      <c r="E500" s="15">
        <f t="shared" si="52"/>
        <v>96</v>
      </c>
      <c r="F500" s="15" t="str">
        <f t="shared" si="53"/>
        <v>13</v>
      </c>
      <c r="G500" s="15" t="str">
        <f t="shared" si="54"/>
        <v>60</v>
      </c>
      <c r="H500" s="5" t="str">
        <f t="shared" si="55"/>
        <v>F0 43 73 01 51 05 00 03 04 00 00 13 60 F7</v>
      </c>
      <c r="I500"/>
    </row>
    <row r="501" spans="1:9" ht="16" x14ac:dyDescent="0.2">
      <c r="A501" s="2" t="s">
        <v>1085</v>
      </c>
      <c r="B501" s="5" t="str">
        <f t="shared" si="49"/>
        <v>VintageGtrPop</v>
      </c>
      <c r="C501" s="5">
        <f t="shared" si="50"/>
        <v>5633</v>
      </c>
      <c r="D501" s="15">
        <f t="shared" si="51"/>
        <v>5632</v>
      </c>
      <c r="E501" s="15">
        <f t="shared" si="52"/>
        <v>1</v>
      </c>
      <c r="F501" s="15" t="str">
        <f t="shared" si="53"/>
        <v>2C</v>
      </c>
      <c r="G501" s="15" t="str">
        <f t="shared" si="54"/>
        <v>01</v>
      </c>
      <c r="H501" s="5" t="str">
        <f t="shared" si="55"/>
        <v>F0 43 73 01 51 05 00 03 04 00 00 2C 01 F7</v>
      </c>
      <c r="I501"/>
    </row>
    <row r="502" spans="1:9" ht="16" x14ac:dyDescent="0.2">
      <c r="A502" s="2" t="s">
        <v>1086</v>
      </c>
      <c r="B502" s="5" t="str">
        <f t="shared" si="49"/>
        <v>VocalFoxtrot</v>
      </c>
      <c r="C502" s="5">
        <f t="shared" si="50"/>
        <v>1357</v>
      </c>
      <c r="D502" s="15">
        <f t="shared" si="51"/>
        <v>1280</v>
      </c>
      <c r="E502" s="15">
        <f t="shared" si="52"/>
        <v>77</v>
      </c>
      <c r="F502" s="15" t="str">
        <f t="shared" si="53"/>
        <v>0A</v>
      </c>
      <c r="G502" s="15" t="str">
        <f t="shared" si="54"/>
        <v>4D</v>
      </c>
      <c r="H502" s="5" t="str">
        <f t="shared" si="55"/>
        <v>F0 43 73 01 51 05 00 03 04 00 00 0A 4D F7</v>
      </c>
      <c r="I502"/>
    </row>
    <row r="503" spans="1:9" ht="16" x14ac:dyDescent="0.2">
      <c r="A503" s="2" t="s">
        <v>1087</v>
      </c>
      <c r="B503" s="5" t="str">
        <f t="shared" si="49"/>
        <v>VocalPopBallad</v>
      </c>
      <c r="C503" s="5">
        <f t="shared" si="50"/>
        <v>5964</v>
      </c>
      <c r="D503" s="15">
        <f t="shared" si="51"/>
        <v>5888</v>
      </c>
      <c r="E503" s="15">
        <f t="shared" si="52"/>
        <v>76</v>
      </c>
      <c r="F503" s="15" t="str">
        <f t="shared" si="53"/>
        <v>2E</v>
      </c>
      <c r="G503" s="15" t="str">
        <f t="shared" si="54"/>
        <v>4C</v>
      </c>
      <c r="H503" s="5" t="str">
        <f t="shared" si="55"/>
        <v>F0 43 73 01 51 05 00 03 04 00 00 2E 4C F7</v>
      </c>
      <c r="I503"/>
    </row>
    <row r="504" spans="1:9" ht="16" x14ac:dyDescent="0.2">
      <c r="A504" s="2" t="s">
        <v>1088</v>
      </c>
      <c r="B504" s="5" t="str">
        <f t="shared" si="49"/>
        <v>VocalWaltz</v>
      </c>
      <c r="C504" s="5">
        <f t="shared" si="50"/>
        <v>2856</v>
      </c>
      <c r="D504" s="15">
        <f t="shared" si="51"/>
        <v>2816</v>
      </c>
      <c r="E504" s="15">
        <f t="shared" si="52"/>
        <v>40</v>
      </c>
      <c r="F504" s="15" t="str">
        <f t="shared" si="53"/>
        <v>16</v>
      </c>
      <c r="G504" s="15" t="str">
        <f t="shared" si="54"/>
        <v>28</v>
      </c>
      <c r="H504" s="5" t="str">
        <f t="shared" si="55"/>
        <v>F0 43 73 01 51 05 00 03 04 00 00 16 28 F7</v>
      </c>
      <c r="I504"/>
    </row>
    <row r="505" spans="1:9" ht="16" x14ac:dyDescent="0.2">
      <c r="A505" s="2" t="s">
        <v>1089</v>
      </c>
      <c r="B505" s="5" t="str">
        <f t="shared" si="49"/>
        <v>WestCoastPop</v>
      </c>
      <c r="C505" s="5">
        <f t="shared" si="50"/>
        <v>8196</v>
      </c>
      <c r="D505" s="15">
        <f t="shared" si="51"/>
        <v>8192</v>
      </c>
      <c r="E505" s="15">
        <f t="shared" si="52"/>
        <v>4</v>
      </c>
      <c r="F505" s="15" t="str">
        <f t="shared" si="53"/>
        <v>40</v>
      </c>
      <c r="G505" s="15" t="str">
        <f t="shared" si="54"/>
        <v>04</v>
      </c>
      <c r="H505" s="5" t="str">
        <f t="shared" si="55"/>
        <v>F0 43 73 01 51 05 00 03 04 00 00 40 04 F7</v>
      </c>
      <c r="I505"/>
    </row>
    <row r="506" spans="1:9" ht="16" x14ac:dyDescent="0.2">
      <c r="A506" s="2" t="s">
        <v>1090</v>
      </c>
      <c r="B506" s="5" t="str">
        <f t="shared" si="49"/>
        <v>WildWest</v>
      </c>
      <c r="C506" s="5">
        <f t="shared" si="50"/>
        <v>6118</v>
      </c>
      <c r="D506" s="15">
        <f t="shared" si="51"/>
        <v>6016</v>
      </c>
      <c r="E506" s="15">
        <f t="shared" si="52"/>
        <v>102</v>
      </c>
      <c r="F506" s="15" t="str">
        <f t="shared" si="53"/>
        <v>2F</v>
      </c>
      <c r="G506" s="15" t="str">
        <f t="shared" si="54"/>
        <v>66</v>
      </c>
      <c r="H506" s="5" t="str">
        <f t="shared" si="55"/>
        <v>F0 43 73 01 51 05 00 03 04 00 00 2F 66 F7</v>
      </c>
      <c r="I506"/>
    </row>
    <row r="507" spans="1:9" ht="16" x14ac:dyDescent="0.2">
      <c r="A507" s="2" t="s">
        <v>1091</v>
      </c>
      <c r="B507" s="5" t="str">
        <f t="shared" si="49"/>
        <v>Worship6-8</v>
      </c>
      <c r="C507" s="5">
        <f t="shared" si="50"/>
        <v>8164</v>
      </c>
      <c r="D507" s="15">
        <f t="shared" si="51"/>
        <v>8064</v>
      </c>
      <c r="E507" s="15">
        <f t="shared" si="52"/>
        <v>100</v>
      </c>
      <c r="F507" s="15" t="str">
        <f t="shared" si="53"/>
        <v>3F</v>
      </c>
      <c r="G507" s="15" t="str">
        <f t="shared" si="54"/>
        <v>64</v>
      </c>
      <c r="H507" s="5" t="str">
        <f t="shared" si="55"/>
        <v>F0 43 73 01 51 05 00 03 04 00 00 3F 64 F7</v>
      </c>
      <c r="I507"/>
    </row>
    <row r="508" spans="1:9" ht="16" x14ac:dyDescent="0.2">
      <c r="A508" s="2" t="s">
        <v>1092</v>
      </c>
      <c r="B508" s="5" t="str">
        <f t="shared" si="49"/>
        <v>WorshipFast</v>
      </c>
      <c r="C508" s="5">
        <f t="shared" si="50"/>
        <v>8257</v>
      </c>
      <c r="D508" s="15">
        <f t="shared" si="51"/>
        <v>8192</v>
      </c>
      <c r="E508" s="15">
        <f t="shared" si="52"/>
        <v>65</v>
      </c>
      <c r="F508" s="15" t="str">
        <f t="shared" si="53"/>
        <v>40</v>
      </c>
      <c r="G508" s="15" t="str">
        <f t="shared" si="54"/>
        <v>41</v>
      </c>
      <c r="H508" s="5" t="str">
        <f t="shared" si="55"/>
        <v>F0 43 73 01 51 05 00 03 04 00 00 40 41 F7</v>
      </c>
      <c r="I508"/>
    </row>
    <row r="509" spans="1:9" ht="16" x14ac:dyDescent="0.2">
      <c r="A509" s="2" t="s">
        <v>1093</v>
      </c>
      <c r="B509" s="5" t="str">
        <f t="shared" si="49"/>
        <v>WorshipIrishRk</v>
      </c>
      <c r="C509" s="5">
        <f t="shared" si="50"/>
        <v>8675</v>
      </c>
      <c r="D509" s="15">
        <f t="shared" si="51"/>
        <v>8576</v>
      </c>
      <c r="E509" s="15">
        <f t="shared" si="52"/>
        <v>99</v>
      </c>
      <c r="F509" s="15" t="str">
        <f t="shared" si="53"/>
        <v>43</v>
      </c>
      <c r="G509" s="15" t="str">
        <f t="shared" si="54"/>
        <v>63</v>
      </c>
      <c r="H509" s="5" t="str">
        <f t="shared" si="55"/>
        <v>F0 43 73 01 51 05 00 03 04 00 00 43 63 F7</v>
      </c>
      <c r="I509"/>
    </row>
    <row r="510" spans="1:9" ht="16" x14ac:dyDescent="0.2">
      <c r="A510" s="2" t="s">
        <v>1094</v>
      </c>
      <c r="B510" s="5" t="str">
        <f t="shared" si="49"/>
        <v>WorshipMed</v>
      </c>
      <c r="C510" s="5">
        <f t="shared" si="50"/>
        <v>5648</v>
      </c>
      <c r="D510" s="15">
        <f t="shared" si="51"/>
        <v>5632</v>
      </c>
      <c r="E510" s="15">
        <f t="shared" si="52"/>
        <v>16</v>
      </c>
      <c r="F510" s="15" t="str">
        <f t="shared" si="53"/>
        <v>2C</v>
      </c>
      <c r="G510" s="15" t="str">
        <f t="shared" si="54"/>
        <v>10</v>
      </c>
      <c r="H510" s="5" t="str">
        <f t="shared" si="55"/>
        <v>F0 43 73 01 51 05 00 03 04 00 00 2C 10 F7</v>
      </c>
      <c r="I510"/>
    </row>
    <row r="511" spans="1:9" ht="16" x14ac:dyDescent="0.2">
      <c r="A511" s="2" t="s">
        <v>1095</v>
      </c>
      <c r="B511" s="5" t="str">
        <f t="shared" si="49"/>
        <v>WorshipSlow</v>
      </c>
      <c r="C511" s="5">
        <f t="shared" si="50"/>
        <v>5678</v>
      </c>
      <c r="D511" s="15">
        <f t="shared" si="51"/>
        <v>5632</v>
      </c>
      <c r="E511" s="15">
        <f t="shared" si="52"/>
        <v>46</v>
      </c>
      <c r="F511" s="15" t="str">
        <f t="shared" si="53"/>
        <v>2C</v>
      </c>
      <c r="G511" s="15" t="str">
        <f t="shared" si="54"/>
        <v>2E</v>
      </c>
      <c r="H511" s="5" t="str">
        <f t="shared" si="55"/>
        <v>F0 43 73 01 51 05 00 03 04 00 00 2C 2E F7</v>
      </c>
      <c r="I511"/>
    </row>
    <row r="512" spans="1:9" ht="16" x14ac:dyDescent="0.2">
      <c r="A512" s="2" t="s">
        <v>1096</v>
      </c>
      <c r="B512" s="5" t="str">
        <f t="shared" si="49"/>
        <v>WorshpPowerBld</v>
      </c>
      <c r="C512" s="5">
        <f t="shared" si="50"/>
        <v>8235</v>
      </c>
      <c r="D512" s="15">
        <f t="shared" si="51"/>
        <v>8192</v>
      </c>
      <c r="E512" s="15">
        <f t="shared" si="52"/>
        <v>43</v>
      </c>
      <c r="F512" s="15" t="str">
        <f t="shared" si="53"/>
        <v>40</v>
      </c>
      <c r="G512" s="15" t="str">
        <f t="shared" si="54"/>
        <v>2B</v>
      </c>
      <c r="H512" s="5" t="str">
        <f t="shared" si="55"/>
        <v>F0 43 73 01 51 05 00 03 04 00 00 40 2B F7</v>
      </c>
      <c r="I512"/>
    </row>
    <row r="513" spans="1:9" ht="16" x14ac:dyDescent="0.2">
      <c r="A513" s="2" t="s">
        <v>1097</v>
      </c>
      <c r="B513" s="5" t="str">
        <f t="shared" si="49"/>
        <v>ZitherPolka</v>
      </c>
      <c r="C513" s="5">
        <f t="shared" si="50"/>
        <v>497</v>
      </c>
      <c r="D513" s="15">
        <f t="shared" si="51"/>
        <v>384</v>
      </c>
      <c r="E513" s="15">
        <f t="shared" si="52"/>
        <v>113</v>
      </c>
      <c r="F513" s="15" t="str">
        <f t="shared" si="53"/>
        <v>03</v>
      </c>
      <c r="G513" s="15" t="str">
        <f t="shared" si="54"/>
        <v>71</v>
      </c>
      <c r="H513" s="5" t="str">
        <f t="shared" si="55"/>
        <v>F0 43 73 01 51 05 00 03 04 00 00 03 71 F7</v>
      </c>
      <c r="I513"/>
    </row>
    <row r="514" spans="1:9" ht="16" x14ac:dyDescent="0.2">
      <c r="A514" s="2" t="s">
        <v>1098</v>
      </c>
      <c r="B514" s="5" t="str">
        <f t="shared" si="49"/>
        <v>Zouk</v>
      </c>
      <c r="C514" s="5">
        <f t="shared" si="50"/>
        <v>8584</v>
      </c>
      <c r="D514" s="15">
        <f t="shared" si="51"/>
        <v>8576</v>
      </c>
      <c r="E514" s="15">
        <f t="shared" si="52"/>
        <v>8</v>
      </c>
      <c r="F514" s="15" t="str">
        <f t="shared" si="53"/>
        <v>43</v>
      </c>
      <c r="G514" s="15" t="str">
        <f t="shared" si="54"/>
        <v>08</v>
      </c>
      <c r="H514" s="5" t="str">
        <f t="shared" si="55"/>
        <v>F0 43 73 01 51 05 00 03 04 00 00 43 08 F7</v>
      </c>
      <c r="I514"/>
    </row>
    <row r="515" spans="1:9" ht="16" x14ac:dyDescent="0.2">
      <c r="A515" s="2"/>
      <c r="B515" s="2"/>
      <c r="C515" s="5" t="str">
        <f t="shared" si="50"/>
        <v/>
      </c>
      <c r="D515" s="15" t="str">
        <f t="shared" si="51"/>
        <v/>
      </c>
      <c r="E515" s="15" t="str">
        <f t="shared" si="52"/>
        <v/>
      </c>
      <c r="F515" s="15" t="str">
        <f t="shared" si="53"/>
        <v/>
      </c>
      <c r="G515" s="15" t="str">
        <f t="shared" si="54"/>
        <v/>
      </c>
      <c r="H515" s="5" t="str">
        <f t="shared" si="55"/>
        <v/>
      </c>
      <c r="I515"/>
    </row>
    <row r="516" spans="1:9" ht="16" x14ac:dyDescent="0.2">
      <c r="A516" s="2"/>
      <c r="B516" s="2"/>
      <c r="C516" s="5" t="str">
        <f t="shared" si="50"/>
        <v/>
      </c>
      <c r="D516" s="15" t="str">
        <f t="shared" si="51"/>
        <v/>
      </c>
      <c r="E516" s="15" t="str">
        <f t="shared" si="52"/>
        <v/>
      </c>
      <c r="F516" s="15" t="str">
        <f t="shared" si="53"/>
        <v/>
      </c>
      <c r="G516" s="15" t="str">
        <f t="shared" si="54"/>
        <v/>
      </c>
      <c r="H516" s="5" t="str">
        <f t="shared" si="55"/>
        <v/>
      </c>
      <c r="I516"/>
    </row>
    <row r="517" spans="1:9" ht="16" x14ac:dyDescent="0.2">
      <c r="A517" s="2"/>
      <c r="B517" s="2"/>
      <c r="C517" s="5" t="str">
        <f t="shared" si="50"/>
        <v/>
      </c>
      <c r="D517" s="15" t="str">
        <f t="shared" si="51"/>
        <v/>
      </c>
      <c r="E517" s="15" t="str">
        <f t="shared" si="52"/>
        <v/>
      </c>
      <c r="F517" s="15" t="str">
        <f t="shared" si="53"/>
        <v/>
      </c>
      <c r="G517" s="15" t="str">
        <f t="shared" si="54"/>
        <v/>
      </c>
      <c r="H517" s="5" t="str">
        <f t="shared" si="55"/>
        <v/>
      </c>
      <c r="I517"/>
    </row>
    <row r="518" spans="1:9" ht="16" x14ac:dyDescent="0.2">
      <c r="A518" s="2"/>
      <c r="B518" s="2"/>
      <c r="C518" s="5" t="str">
        <f t="shared" ref="C518:C581" si="56">IF(ISBLANK(A518),"",VALUE(MID(A518,(SEARCH(";",A518)+1),5)))</f>
        <v/>
      </c>
      <c r="D518" s="15" t="str">
        <f t="shared" ref="D518:D581" si="57">IF(ISBLANK(A518),"",128*INT(C518/128))</f>
        <v/>
      </c>
      <c r="E518" s="15" t="str">
        <f t="shared" ref="E518:E581" si="58">IF(ISBLANK(A518),"",C518-D518)</f>
        <v/>
      </c>
      <c r="F518" s="15" t="str">
        <f t="shared" ref="F518:F581" si="59">IF(ISBLANK(A518),"",DEC2HEX(D518/128,2))</f>
        <v/>
      </c>
      <c r="G518" s="15" t="str">
        <f t="shared" ref="G518:G581" si="60">IF(ISBLANK(A518),"",DEC2HEX(E518,2))</f>
        <v/>
      </c>
      <c r="H518" s="5" t="str">
        <f t="shared" ref="H518:H581" si="61">IF(ISBLANK(A518),"",LEFT($E$2,33)&amp;F518&amp;" "&amp;G518&amp;" "&amp;"F7")</f>
        <v/>
      </c>
      <c r="I518"/>
    </row>
    <row r="519" spans="1:9" ht="16" x14ac:dyDescent="0.2">
      <c r="A519" s="2"/>
      <c r="B519" s="2"/>
      <c r="C519" s="5" t="str">
        <f t="shared" si="56"/>
        <v/>
      </c>
      <c r="D519" s="15" t="str">
        <f t="shared" si="57"/>
        <v/>
      </c>
      <c r="E519" s="15" t="str">
        <f t="shared" si="58"/>
        <v/>
      </c>
      <c r="F519" s="15" t="str">
        <f t="shared" si="59"/>
        <v/>
      </c>
      <c r="G519" s="15" t="str">
        <f t="shared" si="60"/>
        <v/>
      </c>
      <c r="H519" s="5" t="str">
        <f t="shared" si="61"/>
        <v/>
      </c>
      <c r="I519"/>
    </row>
    <row r="520" spans="1:9" ht="16" x14ac:dyDescent="0.2">
      <c r="A520" s="2"/>
      <c r="B520" s="2"/>
      <c r="C520" s="5" t="str">
        <f t="shared" si="56"/>
        <v/>
      </c>
      <c r="D520" s="15" t="str">
        <f t="shared" si="57"/>
        <v/>
      </c>
      <c r="E520" s="15" t="str">
        <f t="shared" si="58"/>
        <v/>
      </c>
      <c r="F520" s="15" t="str">
        <f t="shared" si="59"/>
        <v/>
      </c>
      <c r="G520" s="15" t="str">
        <f t="shared" si="60"/>
        <v/>
      </c>
      <c r="H520" s="5" t="str">
        <f t="shared" si="61"/>
        <v/>
      </c>
      <c r="I520"/>
    </row>
    <row r="521" spans="1:9" ht="16" x14ac:dyDescent="0.2">
      <c r="A521" s="2"/>
      <c r="B521" s="2"/>
      <c r="C521" s="5" t="str">
        <f t="shared" si="56"/>
        <v/>
      </c>
      <c r="D521" s="15" t="str">
        <f t="shared" si="57"/>
        <v/>
      </c>
      <c r="E521" s="15" t="str">
        <f t="shared" si="58"/>
        <v/>
      </c>
      <c r="F521" s="15" t="str">
        <f t="shared" si="59"/>
        <v/>
      </c>
      <c r="G521" s="15" t="str">
        <f t="shared" si="60"/>
        <v/>
      </c>
      <c r="H521" s="5" t="str">
        <f t="shared" si="61"/>
        <v/>
      </c>
      <c r="I521"/>
    </row>
    <row r="522" spans="1:9" ht="16" x14ac:dyDescent="0.2">
      <c r="A522" s="2"/>
      <c r="B522" s="2"/>
      <c r="C522" s="5" t="str">
        <f t="shared" si="56"/>
        <v/>
      </c>
      <c r="D522" s="15" t="str">
        <f t="shared" si="57"/>
        <v/>
      </c>
      <c r="E522" s="15" t="str">
        <f t="shared" si="58"/>
        <v/>
      </c>
      <c r="F522" s="15" t="str">
        <f t="shared" si="59"/>
        <v/>
      </c>
      <c r="G522" s="15" t="str">
        <f t="shared" si="60"/>
        <v/>
      </c>
      <c r="H522" s="5" t="str">
        <f t="shared" si="61"/>
        <v/>
      </c>
      <c r="I522"/>
    </row>
    <row r="523" spans="1:9" ht="16" x14ac:dyDescent="0.2">
      <c r="A523" s="2"/>
      <c r="B523" s="2"/>
      <c r="C523" s="5" t="str">
        <f t="shared" si="56"/>
        <v/>
      </c>
      <c r="D523" s="15" t="str">
        <f t="shared" si="57"/>
        <v/>
      </c>
      <c r="E523" s="15" t="str">
        <f t="shared" si="58"/>
        <v/>
      </c>
      <c r="F523" s="15" t="str">
        <f t="shared" si="59"/>
        <v/>
      </c>
      <c r="G523" s="15" t="str">
        <f t="shared" si="60"/>
        <v/>
      </c>
      <c r="H523" s="5" t="str">
        <f t="shared" si="61"/>
        <v/>
      </c>
      <c r="I523"/>
    </row>
    <row r="524" spans="1:9" ht="16" x14ac:dyDescent="0.2">
      <c r="A524" s="2"/>
      <c r="B524" s="2"/>
      <c r="C524" s="5" t="str">
        <f t="shared" si="56"/>
        <v/>
      </c>
      <c r="D524" s="15" t="str">
        <f t="shared" si="57"/>
        <v/>
      </c>
      <c r="E524" s="15" t="str">
        <f t="shared" si="58"/>
        <v/>
      </c>
      <c r="F524" s="15" t="str">
        <f t="shared" si="59"/>
        <v/>
      </c>
      <c r="G524" s="15" t="str">
        <f t="shared" si="60"/>
        <v/>
      </c>
      <c r="H524" s="5" t="str">
        <f t="shared" si="61"/>
        <v/>
      </c>
      <c r="I524"/>
    </row>
    <row r="525" spans="1:9" ht="16" x14ac:dyDescent="0.2">
      <c r="A525" s="2"/>
      <c r="B525" s="2"/>
      <c r="C525" s="5" t="str">
        <f t="shared" si="56"/>
        <v/>
      </c>
      <c r="D525" s="15" t="str">
        <f t="shared" si="57"/>
        <v/>
      </c>
      <c r="E525" s="15" t="str">
        <f t="shared" si="58"/>
        <v/>
      </c>
      <c r="F525" s="15" t="str">
        <f t="shared" si="59"/>
        <v/>
      </c>
      <c r="G525" s="15" t="str">
        <f t="shared" si="60"/>
        <v/>
      </c>
      <c r="H525" s="5" t="str">
        <f t="shared" si="61"/>
        <v/>
      </c>
      <c r="I525"/>
    </row>
    <row r="526" spans="1:9" ht="16" x14ac:dyDescent="0.2">
      <c r="A526" s="2"/>
      <c r="B526" s="2"/>
      <c r="C526" s="5" t="str">
        <f t="shared" si="56"/>
        <v/>
      </c>
      <c r="D526" s="15" t="str">
        <f t="shared" si="57"/>
        <v/>
      </c>
      <c r="E526" s="15" t="str">
        <f t="shared" si="58"/>
        <v/>
      </c>
      <c r="F526" s="15" t="str">
        <f t="shared" si="59"/>
        <v/>
      </c>
      <c r="G526" s="15" t="str">
        <f t="shared" si="60"/>
        <v/>
      </c>
      <c r="H526" s="5" t="str">
        <f t="shared" si="61"/>
        <v/>
      </c>
      <c r="I526"/>
    </row>
    <row r="527" spans="1:9" ht="16" x14ac:dyDescent="0.2">
      <c r="A527" s="2"/>
      <c r="B527" s="2"/>
      <c r="C527" s="5" t="str">
        <f t="shared" si="56"/>
        <v/>
      </c>
      <c r="D527" s="15" t="str">
        <f t="shared" si="57"/>
        <v/>
      </c>
      <c r="E527" s="15" t="str">
        <f t="shared" si="58"/>
        <v/>
      </c>
      <c r="F527" s="15" t="str">
        <f t="shared" si="59"/>
        <v/>
      </c>
      <c r="G527" s="15" t="str">
        <f t="shared" si="60"/>
        <v/>
      </c>
      <c r="H527" s="5" t="str">
        <f t="shared" si="61"/>
        <v/>
      </c>
      <c r="I527"/>
    </row>
    <row r="528" spans="1:9" ht="16" x14ac:dyDescent="0.2">
      <c r="A528" s="2"/>
      <c r="B528" s="2"/>
      <c r="C528" s="5" t="str">
        <f t="shared" si="56"/>
        <v/>
      </c>
      <c r="D528" s="15" t="str">
        <f t="shared" si="57"/>
        <v/>
      </c>
      <c r="E528" s="15" t="str">
        <f t="shared" si="58"/>
        <v/>
      </c>
      <c r="F528" s="15" t="str">
        <f t="shared" si="59"/>
        <v/>
      </c>
      <c r="G528" s="15" t="str">
        <f t="shared" si="60"/>
        <v/>
      </c>
      <c r="H528" s="5" t="str">
        <f t="shared" si="61"/>
        <v/>
      </c>
      <c r="I528"/>
    </row>
    <row r="529" spans="1:9" ht="16" x14ac:dyDescent="0.2">
      <c r="A529" s="2"/>
      <c r="B529" s="2"/>
      <c r="C529" s="5" t="str">
        <f t="shared" si="56"/>
        <v/>
      </c>
      <c r="D529" s="15" t="str">
        <f t="shared" si="57"/>
        <v/>
      </c>
      <c r="E529" s="15" t="str">
        <f t="shared" si="58"/>
        <v/>
      </c>
      <c r="F529" s="15" t="str">
        <f t="shared" si="59"/>
        <v/>
      </c>
      <c r="G529" s="15" t="str">
        <f t="shared" si="60"/>
        <v/>
      </c>
      <c r="H529" s="5" t="str">
        <f t="shared" si="61"/>
        <v/>
      </c>
      <c r="I529"/>
    </row>
    <row r="530" spans="1:9" ht="16" x14ac:dyDescent="0.2">
      <c r="A530" s="2"/>
      <c r="B530" s="2"/>
      <c r="C530" s="5" t="str">
        <f t="shared" si="56"/>
        <v/>
      </c>
      <c r="D530" s="15" t="str">
        <f t="shared" si="57"/>
        <v/>
      </c>
      <c r="E530" s="15" t="str">
        <f t="shared" si="58"/>
        <v/>
      </c>
      <c r="F530" s="15" t="str">
        <f t="shared" si="59"/>
        <v/>
      </c>
      <c r="G530" s="15" t="str">
        <f t="shared" si="60"/>
        <v/>
      </c>
      <c r="H530" s="5" t="str">
        <f t="shared" si="61"/>
        <v/>
      </c>
      <c r="I530"/>
    </row>
    <row r="531" spans="1:9" ht="16" x14ac:dyDescent="0.2">
      <c r="A531" s="2"/>
      <c r="B531" s="2"/>
      <c r="C531" s="5" t="str">
        <f t="shared" si="56"/>
        <v/>
      </c>
      <c r="D531" s="15" t="str">
        <f t="shared" si="57"/>
        <v/>
      </c>
      <c r="E531" s="15" t="str">
        <f t="shared" si="58"/>
        <v/>
      </c>
      <c r="F531" s="15" t="str">
        <f t="shared" si="59"/>
        <v/>
      </c>
      <c r="G531" s="15" t="str">
        <f t="shared" si="60"/>
        <v/>
      </c>
      <c r="H531" s="5" t="str">
        <f t="shared" si="61"/>
        <v/>
      </c>
      <c r="I531"/>
    </row>
    <row r="532" spans="1:9" ht="16" x14ac:dyDescent="0.2">
      <c r="A532" s="2"/>
      <c r="B532" s="2"/>
      <c r="C532" s="5" t="str">
        <f t="shared" si="56"/>
        <v/>
      </c>
      <c r="D532" s="15" t="str">
        <f t="shared" si="57"/>
        <v/>
      </c>
      <c r="E532" s="15" t="str">
        <f t="shared" si="58"/>
        <v/>
      </c>
      <c r="F532" s="15" t="str">
        <f t="shared" si="59"/>
        <v/>
      </c>
      <c r="G532" s="15" t="str">
        <f t="shared" si="60"/>
        <v/>
      </c>
      <c r="H532" s="5" t="str">
        <f t="shared" si="61"/>
        <v/>
      </c>
      <c r="I532"/>
    </row>
    <row r="533" spans="1:9" ht="16" x14ac:dyDescent="0.2">
      <c r="A533" s="2"/>
      <c r="B533" s="2"/>
      <c r="C533" s="5" t="str">
        <f t="shared" si="56"/>
        <v/>
      </c>
      <c r="D533" s="15" t="str">
        <f t="shared" si="57"/>
        <v/>
      </c>
      <c r="E533" s="15" t="str">
        <f t="shared" si="58"/>
        <v/>
      </c>
      <c r="F533" s="15" t="str">
        <f t="shared" si="59"/>
        <v/>
      </c>
      <c r="G533" s="15" t="str">
        <f t="shared" si="60"/>
        <v/>
      </c>
      <c r="H533" s="5" t="str">
        <f t="shared" si="61"/>
        <v/>
      </c>
      <c r="I533"/>
    </row>
    <row r="534" spans="1:9" ht="16" x14ac:dyDescent="0.2">
      <c r="A534" s="2"/>
      <c r="B534" s="2"/>
      <c r="C534" s="5" t="str">
        <f t="shared" si="56"/>
        <v/>
      </c>
      <c r="D534" s="15" t="str">
        <f t="shared" si="57"/>
        <v/>
      </c>
      <c r="E534" s="15" t="str">
        <f t="shared" si="58"/>
        <v/>
      </c>
      <c r="F534" s="15" t="str">
        <f t="shared" si="59"/>
        <v/>
      </c>
      <c r="G534" s="15" t="str">
        <f t="shared" si="60"/>
        <v/>
      </c>
      <c r="H534" s="5" t="str">
        <f t="shared" si="61"/>
        <v/>
      </c>
      <c r="I534"/>
    </row>
    <row r="535" spans="1:9" ht="16" x14ac:dyDescent="0.2">
      <c r="A535" s="2"/>
      <c r="B535" s="2"/>
      <c r="C535" s="5" t="str">
        <f t="shared" si="56"/>
        <v/>
      </c>
      <c r="D535" s="15" t="str">
        <f t="shared" si="57"/>
        <v/>
      </c>
      <c r="E535" s="15" t="str">
        <f t="shared" si="58"/>
        <v/>
      </c>
      <c r="F535" s="15" t="str">
        <f t="shared" si="59"/>
        <v/>
      </c>
      <c r="G535" s="15" t="str">
        <f t="shared" si="60"/>
        <v/>
      </c>
      <c r="H535" s="5" t="str">
        <f t="shared" si="61"/>
        <v/>
      </c>
      <c r="I535"/>
    </row>
    <row r="536" spans="1:9" ht="16" x14ac:dyDescent="0.2">
      <c r="A536" s="2"/>
      <c r="B536" s="2"/>
      <c r="C536" s="5" t="str">
        <f t="shared" si="56"/>
        <v/>
      </c>
      <c r="D536" s="15" t="str">
        <f t="shared" si="57"/>
        <v/>
      </c>
      <c r="E536" s="15" t="str">
        <f t="shared" si="58"/>
        <v/>
      </c>
      <c r="F536" s="15" t="str">
        <f t="shared" si="59"/>
        <v/>
      </c>
      <c r="G536" s="15" t="str">
        <f t="shared" si="60"/>
        <v/>
      </c>
      <c r="H536" s="5" t="str">
        <f t="shared" si="61"/>
        <v/>
      </c>
      <c r="I536"/>
    </row>
    <row r="537" spans="1:9" ht="16" x14ac:dyDescent="0.2">
      <c r="A537" s="2"/>
      <c r="B537" s="2"/>
      <c r="C537" s="5" t="str">
        <f t="shared" si="56"/>
        <v/>
      </c>
      <c r="D537" s="15" t="str">
        <f t="shared" si="57"/>
        <v/>
      </c>
      <c r="E537" s="15" t="str">
        <f t="shared" si="58"/>
        <v/>
      </c>
      <c r="F537" s="15" t="str">
        <f t="shared" si="59"/>
        <v/>
      </c>
      <c r="G537" s="15" t="str">
        <f t="shared" si="60"/>
        <v/>
      </c>
      <c r="H537" s="5" t="str">
        <f t="shared" si="61"/>
        <v/>
      </c>
      <c r="I537"/>
    </row>
    <row r="538" spans="1:9" ht="16" x14ac:dyDescent="0.2">
      <c r="A538" s="2"/>
      <c r="B538" s="2"/>
      <c r="C538" s="5" t="str">
        <f t="shared" si="56"/>
        <v/>
      </c>
      <c r="D538" s="15" t="str">
        <f t="shared" si="57"/>
        <v/>
      </c>
      <c r="E538" s="15" t="str">
        <f t="shared" si="58"/>
        <v/>
      </c>
      <c r="F538" s="15" t="str">
        <f t="shared" si="59"/>
        <v/>
      </c>
      <c r="G538" s="15" t="str">
        <f t="shared" si="60"/>
        <v/>
      </c>
      <c r="H538" s="5" t="str">
        <f t="shared" si="61"/>
        <v/>
      </c>
      <c r="I538"/>
    </row>
    <row r="539" spans="1:9" ht="16" x14ac:dyDescent="0.2">
      <c r="A539" s="2"/>
      <c r="B539" s="2"/>
      <c r="C539" s="5" t="str">
        <f t="shared" si="56"/>
        <v/>
      </c>
      <c r="D539" s="15" t="str">
        <f t="shared" si="57"/>
        <v/>
      </c>
      <c r="E539" s="15" t="str">
        <f t="shared" si="58"/>
        <v/>
      </c>
      <c r="F539" s="15" t="str">
        <f t="shared" si="59"/>
        <v/>
      </c>
      <c r="G539" s="15" t="str">
        <f t="shared" si="60"/>
        <v/>
      </c>
      <c r="H539" s="5" t="str">
        <f t="shared" si="61"/>
        <v/>
      </c>
      <c r="I539"/>
    </row>
    <row r="540" spans="1:9" ht="16" x14ac:dyDescent="0.2">
      <c r="A540" s="2"/>
      <c r="B540" s="2"/>
      <c r="C540" s="5" t="str">
        <f t="shared" si="56"/>
        <v/>
      </c>
      <c r="D540" s="15" t="str">
        <f t="shared" si="57"/>
        <v/>
      </c>
      <c r="E540" s="15" t="str">
        <f t="shared" si="58"/>
        <v/>
      </c>
      <c r="F540" s="15" t="str">
        <f t="shared" si="59"/>
        <v/>
      </c>
      <c r="G540" s="15" t="str">
        <f t="shared" si="60"/>
        <v/>
      </c>
      <c r="H540" s="5" t="str">
        <f t="shared" si="61"/>
        <v/>
      </c>
      <c r="I540"/>
    </row>
    <row r="541" spans="1:9" ht="16" x14ac:dyDescent="0.2">
      <c r="A541" s="2"/>
      <c r="B541" s="2"/>
      <c r="C541" s="5" t="str">
        <f t="shared" si="56"/>
        <v/>
      </c>
      <c r="D541" s="15" t="str">
        <f t="shared" si="57"/>
        <v/>
      </c>
      <c r="E541" s="15" t="str">
        <f t="shared" si="58"/>
        <v/>
      </c>
      <c r="F541" s="15" t="str">
        <f t="shared" si="59"/>
        <v/>
      </c>
      <c r="G541" s="15" t="str">
        <f t="shared" si="60"/>
        <v/>
      </c>
      <c r="H541" s="5" t="str">
        <f t="shared" si="61"/>
        <v/>
      </c>
      <c r="I541"/>
    </row>
    <row r="542" spans="1:9" ht="16" x14ac:dyDescent="0.2">
      <c r="A542" s="2"/>
      <c r="B542" s="2"/>
      <c r="C542" s="5" t="str">
        <f t="shared" si="56"/>
        <v/>
      </c>
      <c r="D542" s="15" t="str">
        <f t="shared" si="57"/>
        <v/>
      </c>
      <c r="E542" s="15" t="str">
        <f t="shared" si="58"/>
        <v/>
      </c>
      <c r="F542" s="15" t="str">
        <f t="shared" si="59"/>
        <v/>
      </c>
      <c r="G542" s="15" t="str">
        <f t="shared" si="60"/>
        <v/>
      </c>
      <c r="H542" s="5" t="str">
        <f t="shared" si="61"/>
        <v/>
      </c>
      <c r="I542"/>
    </row>
    <row r="543" spans="1:9" ht="16" x14ac:dyDescent="0.2">
      <c r="A543" s="2"/>
      <c r="B543" s="2"/>
      <c r="C543" s="5" t="str">
        <f t="shared" si="56"/>
        <v/>
      </c>
      <c r="D543" s="15" t="str">
        <f t="shared" si="57"/>
        <v/>
      </c>
      <c r="E543" s="15" t="str">
        <f t="shared" si="58"/>
        <v/>
      </c>
      <c r="F543" s="15" t="str">
        <f t="shared" si="59"/>
        <v/>
      </c>
      <c r="G543" s="15" t="str">
        <f t="shared" si="60"/>
        <v/>
      </c>
      <c r="H543" s="5" t="str">
        <f t="shared" si="61"/>
        <v/>
      </c>
      <c r="I543"/>
    </row>
    <row r="544" spans="1:9" ht="16" x14ac:dyDescent="0.2">
      <c r="A544" s="2"/>
      <c r="B544" s="2"/>
      <c r="C544" s="5" t="str">
        <f t="shared" si="56"/>
        <v/>
      </c>
      <c r="D544" s="15" t="str">
        <f t="shared" si="57"/>
        <v/>
      </c>
      <c r="E544" s="15" t="str">
        <f t="shared" si="58"/>
        <v/>
      </c>
      <c r="F544" s="15" t="str">
        <f t="shared" si="59"/>
        <v/>
      </c>
      <c r="G544" s="15" t="str">
        <f t="shared" si="60"/>
        <v/>
      </c>
      <c r="H544" s="5" t="str">
        <f t="shared" si="61"/>
        <v/>
      </c>
      <c r="I544"/>
    </row>
    <row r="545" spans="1:9" ht="16" x14ac:dyDescent="0.2">
      <c r="A545" s="2"/>
      <c r="B545" s="2"/>
      <c r="C545" s="5" t="str">
        <f t="shared" si="56"/>
        <v/>
      </c>
      <c r="D545" s="15" t="str">
        <f t="shared" si="57"/>
        <v/>
      </c>
      <c r="E545" s="15" t="str">
        <f t="shared" si="58"/>
        <v/>
      </c>
      <c r="F545" s="15" t="str">
        <f t="shared" si="59"/>
        <v/>
      </c>
      <c r="G545" s="15" t="str">
        <f t="shared" si="60"/>
        <v/>
      </c>
      <c r="H545" s="5" t="str">
        <f t="shared" si="61"/>
        <v/>
      </c>
      <c r="I545"/>
    </row>
    <row r="546" spans="1:9" ht="16" x14ac:dyDescent="0.2">
      <c r="A546" s="2"/>
      <c r="B546" s="2"/>
      <c r="C546" s="5" t="str">
        <f t="shared" si="56"/>
        <v/>
      </c>
      <c r="D546" s="15" t="str">
        <f t="shared" si="57"/>
        <v/>
      </c>
      <c r="E546" s="15" t="str">
        <f t="shared" si="58"/>
        <v/>
      </c>
      <c r="F546" s="15" t="str">
        <f t="shared" si="59"/>
        <v/>
      </c>
      <c r="G546" s="15" t="str">
        <f t="shared" si="60"/>
        <v/>
      </c>
      <c r="H546" s="5" t="str">
        <f t="shared" si="61"/>
        <v/>
      </c>
      <c r="I546"/>
    </row>
    <row r="547" spans="1:9" ht="16" x14ac:dyDescent="0.2">
      <c r="A547" s="2"/>
      <c r="B547" s="2"/>
      <c r="C547" s="5" t="str">
        <f t="shared" si="56"/>
        <v/>
      </c>
      <c r="D547" s="15" t="str">
        <f t="shared" si="57"/>
        <v/>
      </c>
      <c r="E547" s="15" t="str">
        <f t="shared" si="58"/>
        <v/>
      </c>
      <c r="F547" s="15" t="str">
        <f t="shared" si="59"/>
        <v/>
      </c>
      <c r="G547" s="15" t="str">
        <f t="shared" si="60"/>
        <v/>
      </c>
      <c r="H547" s="5" t="str">
        <f t="shared" si="61"/>
        <v/>
      </c>
      <c r="I547"/>
    </row>
    <row r="548" spans="1:9" ht="16" x14ac:dyDescent="0.2">
      <c r="A548" s="2"/>
      <c r="B548" s="2"/>
      <c r="C548" s="5" t="str">
        <f t="shared" si="56"/>
        <v/>
      </c>
      <c r="D548" s="15" t="str">
        <f t="shared" si="57"/>
        <v/>
      </c>
      <c r="E548" s="15" t="str">
        <f t="shared" si="58"/>
        <v/>
      </c>
      <c r="F548" s="15" t="str">
        <f t="shared" si="59"/>
        <v/>
      </c>
      <c r="G548" s="15" t="str">
        <f t="shared" si="60"/>
        <v/>
      </c>
      <c r="H548" s="5" t="str">
        <f t="shared" si="61"/>
        <v/>
      </c>
      <c r="I548"/>
    </row>
    <row r="549" spans="1:9" ht="16" x14ac:dyDescent="0.2">
      <c r="A549" s="2"/>
      <c r="B549" s="2"/>
      <c r="C549" s="5" t="str">
        <f t="shared" si="56"/>
        <v/>
      </c>
      <c r="D549" s="15" t="str">
        <f t="shared" si="57"/>
        <v/>
      </c>
      <c r="E549" s="15" t="str">
        <f t="shared" si="58"/>
        <v/>
      </c>
      <c r="F549" s="15" t="str">
        <f t="shared" si="59"/>
        <v/>
      </c>
      <c r="G549" s="15" t="str">
        <f t="shared" si="60"/>
        <v/>
      </c>
      <c r="H549" s="5" t="str">
        <f t="shared" si="61"/>
        <v/>
      </c>
      <c r="I549"/>
    </row>
    <row r="550" spans="1:9" ht="16" x14ac:dyDescent="0.2">
      <c r="A550" s="2"/>
      <c r="B550" s="2"/>
      <c r="C550" s="5" t="str">
        <f t="shared" si="56"/>
        <v/>
      </c>
      <c r="D550" s="15" t="str">
        <f t="shared" si="57"/>
        <v/>
      </c>
      <c r="E550" s="15" t="str">
        <f t="shared" si="58"/>
        <v/>
      </c>
      <c r="F550" s="15" t="str">
        <f t="shared" si="59"/>
        <v/>
      </c>
      <c r="G550" s="15" t="str">
        <f t="shared" si="60"/>
        <v/>
      </c>
      <c r="H550" s="5" t="str">
        <f t="shared" si="61"/>
        <v/>
      </c>
      <c r="I550"/>
    </row>
    <row r="551" spans="1:9" ht="16" x14ac:dyDescent="0.2">
      <c r="A551" s="2"/>
      <c r="B551" s="2"/>
      <c r="C551" s="5" t="str">
        <f t="shared" si="56"/>
        <v/>
      </c>
      <c r="D551" s="15" t="str">
        <f t="shared" si="57"/>
        <v/>
      </c>
      <c r="E551" s="15" t="str">
        <f t="shared" si="58"/>
        <v/>
      </c>
      <c r="F551" s="15" t="str">
        <f t="shared" si="59"/>
        <v/>
      </c>
      <c r="G551" s="15" t="str">
        <f t="shared" si="60"/>
        <v/>
      </c>
      <c r="H551" s="5" t="str">
        <f t="shared" si="61"/>
        <v/>
      </c>
      <c r="I551"/>
    </row>
    <row r="552" spans="1:9" ht="16" x14ac:dyDescent="0.2">
      <c r="A552" s="2"/>
      <c r="B552" s="2"/>
      <c r="C552" s="5" t="str">
        <f t="shared" si="56"/>
        <v/>
      </c>
      <c r="D552" s="15" t="str">
        <f t="shared" si="57"/>
        <v/>
      </c>
      <c r="E552" s="15" t="str">
        <f t="shared" si="58"/>
        <v/>
      </c>
      <c r="F552" s="15" t="str">
        <f t="shared" si="59"/>
        <v/>
      </c>
      <c r="G552" s="15" t="str">
        <f t="shared" si="60"/>
        <v/>
      </c>
      <c r="H552" s="5" t="str">
        <f t="shared" si="61"/>
        <v/>
      </c>
      <c r="I552"/>
    </row>
    <row r="553" spans="1:9" ht="16" x14ac:dyDescent="0.2">
      <c r="A553" s="2"/>
      <c r="B553" s="2"/>
      <c r="C553" s="5" t="str">
        <f t="shared" si="56"/>
        <v/>
      </c>
      <c r="D553" s="15" t="str">
        <f t="shared" si="57"/>
        <v/>
      </c>
      <c r="E553" s="15" t="str">
        <f t="shared" si="58"/>
        <v/>
      </c>
      <c r="F553" s="15" t="str">
        <f t="shared" si="59"/>
        <v/>
      </c>
      <c r="G553" s="15" t="str">
        <f t="shared" si="60"/>
        <v/>
      </c>
      <c r="H553" s="5" t="str">
        <f t="shared" si="61"/>
        <v/>
      </c>
      <c r="I553"/>
    </row>
    <row r="554" spans="1:9" ht="16" x14ac:dyDescent="0.2">
      <c r="A554" s="2"/>
      <c r="B554" s="2"/>
      <c r="C554" s="5" t="str">
        <f t="shared" si="56"/>
        <v/>
      </c>
      <c r="D554" s="15" t="str">
        <f t="shared" si="57"/>
        <v/>
      </c>
      <c r="E554" s="15" t="str">
        <f t="shared" si="58"/>
        <v/>
      </c>
      <c r="F554" s="15" t="str">
        <f t="shared" si="59"/>
        <v/>
      </c>
      <c r="G554" s="15" t="str">
        <f t="shared" si="60"/>
        <v/>
      </c>
      <c r="H554" s="5" t="str">
        <f t="shared" si="61"/>
        <v/>
      </c>
      <c r="I554"/>
    </row>
    <row r="555" spans="1:9" ht="16" x14ac:dyDescent="0.2">
      <c r="A555" s="2"/>
      <c r="B555" s="2"/>
      <c r="C555" s="5" t="str">
        <f t="shared" si="56"/>
        <v/>
      </c>
      <c r="D555" s="15" t="str">
        <f t="shared" si="57"/>
        <v/>
      </c>
      <c r="E555" s="15" t="str">
        <f t="shared" si="58"/>
        <v/>
      </c>
      <c r="F555" s="15" t="str">
        <f t="shared" si="59"/>
        <v/>
      </c>
      <c r="G555" s="15" t="str">
        <f t="shared" si="60"/>
        <v/>
      </c>
      <c r="H555" s="5" t="str">
        <f t="shared" si="61"/>
        <v/>
      </c>
      <c r="I555"/>
    </row>
    <row r="556" spans="1:9" ht="16" x14ac:dyDescent="0.2">
      <c r="A556" s="2"/>
      <c r="B556" s="2"/>
      <c r="C556" s="5" t="str">
        <f t="shared" si="56"/>
        <v/>
      </c>
      <c r="D556" s="15" t="str">
        <f t="shared" si="57"/>
        <v/>
      </c>
      <c r="E556" s="15" t="str">
        <f t="shared" si="58"/>
        <v/>
      </c>
      <c r="F556" s="15" t="str">
        <f t="shared" si="59"/>
        <v/>
      </c>
      <c r="G556" s="15" t="str">
        <f t="shared" si="60"/>
        <v/>
      </c>
      <c r="H556" s="5" t="str">
        <f t="shared" si="61"/>
        <v/>
      </c>
      <c r="I556"/>
    </row>
    <row r="557" spans="1:9" ht="16" x14ac:dyDescent="0.2">
      <c r="A557" s="2"/>
      <c r="B557" s="2"/>
      <c r="C557" s="5" t="str">
        <f t="shared" si="56"/>
        <v/>
      </c>
      <c r="D557" s="15" t="str">
        <f t="shared" si="57"/>
        <v/>
      </c>
      <c r="E557" s="15" t="str">
        <f t="shared" si="58"/>
        <v/>
      </c>
      <c r="F557" s="15" t="str">
        <f t="shared" si="59"/>
        <v/>
      </c>
      <c r="G557" s="15" t="str">
        <f t="shared" si="60"/>
        <v/>
      </c>
      <c r="H557" s="5" t="str">
        <f t="shared" si="61"/>
        <v/>
      </c>
      <c r="I557"/>
    </row>
    <row r="558" spans="1:9" ht="16" x14ac:dyDescent="0.2">
      <c r="A558" s="2"/>
      <c r="B558" s="2"/>
      <c r="C558" s="5" t="str">
        <f t="shared" si="56"/>
        <v/>
      </c>
      <c r="D558" s="15" t="str">
        <f t="shared" si="57"/>
        <v/>
      </c>
      <c r="E558" s="15" t="str">
        <f t="shared" si="58"/>
        <v/>
      </c>
      <c r="F558" s="15" t="str">
        <f t="shared" si="59"/>
        <v/>
      </c>
      <c r="G558" s="15" t="str">
        <f t="shared" si="60"/>
        <v/>
      </c>
      <c r="H558" s="5" t="str">
        <f t="shared" si="61"/>
        <v/>
      </c>
      <c r="I558"/>
    </row>
    <row r="559" spans="1:9" ht="16" x14ac:dyDescent="0.2">
      <c r="A559" s="2"/>
      <c r="B559" s="2"/>
      <c r="C559" s="5" t="str">
        <f t="shared" si="56"/>
        <v/>
      </c>
      <c r="D559" s="15" t="str">
        <f t="shared" si="57"/>
        <v/>
      </c>
      <c r="E559" s="15" t="str">
        <f t="shared" si="58"/>
        <v/>
      </c>
      <c r="F559" s="15" t="str">
        <f t="shared" si="59"/>
        <v/>
      </c>
      <c r="G559" s="15" t="str">
        <f t="shared" si="60"/>
        <v/>
      </c>
      <c r="H559" s="5" t="str">
        <f t="shared" si="61"/>
        <v/>
      </c>
      <c r="I559"/>
    </row>
    <row r="560" spans="1:9" ht="16" x14ac:dyDescent="0.2">
      <c r="A560" s="2"/>
      <c r="B560" s="2"/>
      <c r="C560" s="5" t="str">
        <f t="shared" si="56"/>
        <v/>
      </c>
      <c r="D560" s="15" t="str">
        <f t="shared" si="57"/>
        <v/>
      </c>
      <c r="E560" s="15" t="str">
        <f t="shared" si="58"/>
        <v/>
      </c>
      <c r="F560" s="15" t="str">
        <f t="shared" si="59"/>
        <v/>
      </c>
      <c r="G560" s="15" t="str">
        <f t="shared" si="60"/>
        <v/>
      </c>
      <c r="H560" s="5" t="str">
        <f t="shared" si="61"/>
        <v/>
      </c>
      <c r="I560"/>
    </row>
    <row r="561" spans="1:9" ht="16" x14ac:dyDescent="0.2">
      <c r="A561" s="2"/>
      <c r="B561" s="2"/>
      <c r="C561" s="5" t="str">
        <f t="shared" si="56"/>
        <v/>
      </c>
      <c r="D561" s="15" t="str">
        <f t="shared" si="57"/>
        <v/>
      </c>
      <c r="E561" s="15" t="str">
        <f t="shared" si="58"/>
        <v/>
      </c>
      <c r="F561" s="15" t="str">
        <f t="shared" si="59"/>
        <v/>
      </c>
      <c r="G561" s="15" t="str">
        <f t="shared" si="60"/>
        <v/>
      </c>
      <c r="H561" s="5" t="str">
        <f t="shared" si="61"/>
        <v/>
      </c>
      <c r="I561"/>
    </row>
    <row r="562" spans="1:9" ht="16" x14ac:dyDescent="0.2">
      <c r="A562" s="2"/>
      <c r="B562" s="2"/>
      <c r="C562" s="5" t="str">
        <f t="shared" si="56"/>
        <v/>
      </c>
      <c r="D562" s="15" t="str">
        <f t="shared" si="57"/>
        <v/>
      </c>
      <c r="E562" s="15" t="str">
        <f t="shared" si="58"/>
        <v/>
      </c>
      <c r="F562" s="15" t="str">
        <f t="shared" si="59"/>
        <v/>
      </c>
      <c r="G562" s="15" t="str">
        <f t="shared" si="60"/>
        <v/>
      </c>
      <c r="H562" s="5" t="str">
        <f t="shared" si="61"/>
        <v/>
      </c>
      <c r="I562"/>
    </row>
    <row r="563" spans="1:9" ht="16" x14ac:dyDescent="0.2">
      <c r="A563" s="2"/>
      <c r="B563" s="2"/>
      <c r="C563" s="5" t="str">
        <f t="shared" si="56"/>
        <v/>
      </c>
      <c r="D563" s="15" t="str">
        <f t="shared" si="57"/>
        <v/>
      </c>
      <c r="E563" s="15" t="str">
        <f t="shared" si="58"/>
        <v/>
      </c>
      <c r="F563" s="15" t="str">
        <f t="shared" si="59"/>
        <v/>
      </c>
      <c r="G563" s="15" t="str">
        <f t="shared" si="60"/>
        <v/>
      </c>
      <c r="H563" s="5" t="str">
        <f t="shared" si="61"/>
        <v/>
      </c>
      <c r="I563"/>
    </row>
    <row r="564" spans="1:9" ht="16" x14ac:dyDescent="0.2">
      <c r="A564" s="2"/>
      <c r="B564" s="2"/>
      <c r="C564" s="5" t="str">
        <f t="shared" si="56"/>
        <v/>
      </c>
      <c r="D564" s="15" t="str">
        <f t="shared" si="57"/>
        <v/>
      </c>
      <c r="E564" s="15" t="str">
        <f t="shared" si="58"/>
        <v/>
      </c>
      <c r="F564" s="15" t="str">
        <f t="shared" si="59"/>
        <v/>
      </c>
      <c r="G564" s="15" t="str">
        <f t="shared" si="60"/>
        <v/>
      </c>
      <c r="H564" s="5" t="str">
        <f t="shared" si="61"/>
        <v/>
      </c>
      <c r="I564"/>
    </row>
    <row r="565" spans="1:9" ht="16" x14ac:dyDescent="0.2">
      <c r="A565" s="2"/>
      <c r="B565" s="2"/>
      <c r="C565" s="5" t="str">
        <f t="shared" si="56"/>
        <v/>
      </c>
      <c r="D565" s="15" t="str">
        <f t="shared" si="57"/>
        <v/>
      </c>
      <c r="E565" s="15" t="str">
        <f t="shared" si="58"/>
        <v/>
      </c>
      <c r="F565" s="15" t="str">
        <f t="shared" si="59"/>
        <v/>
      </c>
      <c r="G565" s="15" t="str">
        <f t="shared" si="60"/>
        <v/>
      </c>
      <c r="H565" s="5" t="str">
        <f t="shared" si="61"/>
        <v/>
      </c>
      <c r="I565"/>
    </row>
    <row r="566" spans="1:9" ht="16" x14ac:dyDescent="0.2">
      <c r="A566" s="2"/>
      <c r="B566" s="2"/>
      <c r="C566" s="5" t="str">
        <f t="shared" si="56"/>
        <v/>
      </c>
      <c r="D566" s="15" t="str">
        <f t="shared" si="57"/>
        <v/>
      </c>
      <c r="E566" s="15" t="str">
        <f t="shared" si="58"/>
        <v/>
      </c>
      <c r="F566" s="15" t="str">
        <f t="shared" si="59"/>
        <v/>
      </c>
      <c r="G566" s="15" t="str">
        <f t="shared" si="60"/>
        <v/>
      </c>
      <c r="H566" s="5" t="str">
        <f t="shared" si="61"/>
        <v/>
      </c>
      <c r="I566"/>
    </row>
    <row r="567" spans="1:9" ht="16" x14ac:dyDescent="0.2">
      <c r="A567" s="2"/>
      <c r="B567" s="2"/>
      <c r="C567" s="5" t="str">
        <f t="shared" si="56"/>
        <v/>
      </c>
      <c r="D567" s="15" t="str">
        <f t="shared" si="57"/>
        <v/>
      </c>
      <c r="E567" s="15" t="str">
        <f t="shared" si="58"/>
        <v/>
      </c>
      <c r="F567" s="15" t="str">
        <f t="shared" si="59"/>
        <v/>
      </c>
      <c r="G567" s="15" t="str">
        <f t="shared" si="60"/>
        <v/>
      </c>
      <c r="H567" s="5" t="str">
        <f t="shared" si="61"/>
        <v/>
      </c>
      <c r="I567"/>
    </row>
    <row r="568" spans="1:9" ht="16" x14ac:dyDescent="0.2">
      <c r="A568" s="2"/>
      <c r="B568" s="2"/>
      <c r="C568" s="5" t="str">
        <f t="shared" si="56"/>
        <v/>
      </c>
      <c r="D568" s="15" t="str">
        <f t="shared" si="57"/>
        <v/>
      </c>
      <c r="E568" s="15" t="str">
        <f t="shared" si="58"/>
        <v/>
      </c>
      <c r="F568" s="15" t="str">
        <f t="shared" si="59"/>
        <v/>
      </c>
      <c r="G568" s="15" t="str">
        <f t="shared" si="60"/>
        <v/>
      </c>
      <c r="H568" s="5" t="str">
        <f t="shared" si="61"/>
        <v/>
      </c>
      <c r="I568"/>
    </row>
    <row r="569" spans="1:9" ht="16" x14ac:dyDescent="0.2">
      <c r="A569" s="2"/>
      <c r="B569" s="2"/>
      <c r="C569" s="5" t="str">
        <f t="shared" si="56"/>
        <v/>
      </c>
      <c r="D569" s="15" t="str">
        <f t="shared" si="57"/>
        <v/>
      </c>
      <c r="E569" s="15" t="str">
        <f t="shared" si="58"/>
        <v/>
      </c>
      <c r="F569" s="15" t="str">
        <f t="shared" si="59"/>
        <v/>
      </c>
      <c r="G569" s="15" t="str">
        <f t="shared" si="60"/>
        <v/>
      </c>
      <c r="H569" s="5" t="str">
        <f t="shared" si="61"/>
        <v/>
      </c>
      <c r="I569"/>
    </row>
    <row r="570" spans="1:9" ht="16" x14ac:dyDescent="0.2">
      <c r="A570" s="2"/>
      <c r="B570" s="2"/>
      <c r="C570" s="5" t="str">
        <f t="shared" si="56"/>
        <v/>
      </c>
      <c r="D570" s="15" t="str">
        <f t="shared" si="57"/>
        <v/>
      </c>
      <c r="E570" s="15" t="str">
        <f t="shared" si="58"/>
        <v/>
      </c>
      <c r="F570" s="15" t="str">
        <f t="shared" si="59"/>
        <v/>
      </c>
      <c r="G570" s="15" t="str">
        <f t="shared" si="60"/>
        <v/>
      </c>
      <c r="H570" s="5" t="str">
        <f t="shared" si="61"/>
        <v/>
      </c>
      <c r="I570"/>
    </row>
    <row r="571" spans="1:9" ht="16" x14ac:dyDescent="0.2">
      <c r="A571" s="8"/>
      <c r="B571" s="8"/>
      <c r="C571" s="5" t="str">
        <f t="shared" si="56"/>
        <v/>
      </c>
      <c r="D571" s="15" t="str">
        <f t="shared" si="57"/>
        <v/>
      </c>
      <c r="E571" s="15" t="str">
        <f t="shared" si="58"/>
        <v/>
      </c>
      <c r="F571" s="15" t="str">
        <f t="shared" si="59"/>
        <v/>
      </c>
      <c r="G571" s="15" t="str">
        <f t="shared" si="60"/>
        <v/>
      </c>
      <c r="H571" s="5" t="str">
        <f t="shared" si="61"/>
        <v/>
      </c>
      <c r="I571"/>
    </row>
    <row r="572" spans="1:9" ht="16" x14ac:dyDescent="0.2">
      <c r="A572" s="8"/>
      <c r="B572" s="8"/>
      <c r="C572" s="5" t="str">
        <f t="shared" si="56"/>
        <v/>
      </c>
      <c r="D572" s="15" t="str">
        <f t="shared" si="57"/>
        <v/>
      </c>
      <c r="E572" s="15" t="str">
        <f t="shared" si="58"/>
        <v/>
      </c>
      <c r="F572" s="15" t="str">
        <f t="shared" si="59"/>
        <v/>
      </c>
      <c r="G572" s="15" t="str">
        <f t="shared" si="60"/>
        <v/>
      </c>
      <c r="H572" s="5" t="str">
        <f t="shared" si="61"/>
        <v/>
      </c>
      <c r="I572"/>
    </row>
    <row r="573" spans="1:9" ht="16" x14ac:dyDescent="0.2">
      <c r="A573" s="8"/>
      <c r="B573" s="8"/>
      <c r="C573" s="5" t="str">
        <f t="shared" si="56"/>
        <v/>
      </c>
      <c r="D573" s="15" t="str">
        <f t="shared" si="57"/>
        <v/>
      </c>
      <c r="E573" s="15" t="str">
        <f t="shared" si="58"/>
        <v/>
      </c>
      <c r="F573" s="15" t="str">
        <f t="shared" si="59"/>
        <v/>
      </c>
      <c r="G573" s="15" t="str">
        <f t="shared" si="60"/>
        <v/>
      </c>
      <c r="H573" s="5" t="str">
        <f t="shared" si="61"/>
        <v/>
      </c>
      <c r="I573"/>
    </row>
    <row r="574" spans="1:9" ht="16" x14ac:dyDescent="0.2">
      <c r="A574" s="8"/>
      <c r="B574" s="8"/>
      <c r="C574" s="5" t="str">
        <f t="shared" si="56"/>
        <v/>
      </c>
      <c r="D574" s="15" t="str">
        <f t="shared" si="57"/>
        <v/>
      </c>
      <c r="E574" s="15" t="str">
        <f t="shared" si="58"/>
        <v/>
      </c>
      <c r="F574" s="15" t="str">
        <f t="shared" si="59"/>
        <v/>
      </c>
      <c r="G574" s="15" t="str">
        <f t="shared" si="60"/>
        <v/>
      </c>
      <c r="H574" s="5" t="str">
        <f t="shared" si="61"/>
        <v/>
      </c>
      <c r="I574"/>
    </row>
    <row r="575" spans="1:9" ht="16" x14ac:dyDescent="0.2">
      <c r="A575" s="8"/>
      <c r="B575" s="8"/>
      <c r="C575" s="5" t="str">
        <f t="shared" si="56"/>
        <v/>
      </c>
      <c r="D575" s="15" t="str">
        <f t="shared" si="57"/>
        <v/>
      </c>
      <c r="E575" s="15" t="str">
        <f t="shared" si="58"/>
        <v/>
      </c>
      <c r="F575" s="15" t="str">
        <f t="shared" si="59"/>
        <v/>
      </c>
      <c r="G575" s="15" t="str">
        <f t="shared" si="60"/>
        <v/>
      </c>
      <c r="H575" s="5" t="str">
        <f t="shared" si="61"/>
        <v/>
      </c>
      <c r="I575"/>
    </row>
    <row r="576" spans="1:9" ht="16" x14ac:dyDescent="0.2">
      <c r="A576" s="8"/>
      <c r="B576" s="8"/>
      <c r="C576" s="5" t="str">
        <f t="shared" si="56"/>
        <v/>
      </c>
      <c r="D576" s="15" t="str">
        <f t="shared" si="57"/>
        <v/>
      </c>
      <c r="E576" s="15" t="str">
        <f t="shared" si="58"/>
        <v/>
      </c>
      <c r="F576" s="15" t="str">
        <f t="shared" si="59"/>
        <v/>
      </c>
      <c r="G576" s="15" t="str">
        <f t="shared" si="60"/>
        <v/>
      </c>
      <c r="H576" s="5" t="str">
        <f t="shared" si="61"/>
        <v/>
      </c>
      <c r="I576"/>
    </row>
    <row r="577" spans="1:9" ht="16" x14ac:dyDescent="0.2">
      <c r="A577" s="8"/>
      <c r="B577" s="8"/>
      <c r="C577" s="5" t="str">
        <f t="shared" si="56"/>
        <v/>
      </c>
      <c r="D577" s="15" t="str">
        <f t="shared" si="57"/>
        <v/>
      </c>
      <c r="E577" s="15" t="str">
        <f t="shared" si="58"/>
        <v/>
      </c>
      <c r="F577" s="15" t="str">
        <f t="shared" si="59"/>
        <v/>
      </c>
      <c r="G577" s="15" t="str">
        <f t="shared" si="60"/>
        <v/>
      </c>
      <c r="H577" s="5" t="str">
        <f t="shared" si="61"/>
        <v/>
      </c>
      <c r="I577"/>
    </row>
    <row r="578" spans="1:9" ht="16" x14ac:dyDescent="0.2">
      <c r="A578" s="8"/>
      <c r="B578" s="8"/>
      <c r="C578" s="5" t="str">
        <f t="shared" si="56"/>
        <v/>
      </c>
      <c r="D578" s="15" t="str">
        <f t="shared" si="57"/>
        <v/>
      </c>
      <c r="E578" s="15" t="str">
        <f t="shared" si="58"/>
        <v/>
      </c>
      <c r="F578" s="15" t="str">
        <f t="shared" si="59"/>
        <v/>
      </c>
      <c r="G578" s="15" t="str">
        <f t="shared" si="60"/>
        <v/>
      </c>
      <c r="H578" s="5" t="str">
        <f t="shared" si="61"/>
        <v/>
      </c>
      <c r="I578"/>
    </row>
    <row r="579" spans="1:9" ht="16" x14ac:dyDescent="0.2">
      <c r="A579" s="8"/>
      <c r="B579" s="8"/>
      <c r="C579" s="5" t="str">
        <f t="shared" si="56"/>
        <v/>
      </c>
      <c r="D579" s="15" t="str">
        <f t="shared" si="57"/>
        <v/>
      </c>
      <c r="E579" s="15" t="str">
        <f t="shared" si="58"/>
        <v/>
      </c>
      <c r="F579" s="15" t="str">
        <f t="shared" si="59"/>
        <v/>
      </c>
      <c r="G579" s="15" t="str">
        <f t="shared" si="60"/>
        <v/>
      </c>
      <c r="H579" s="5" t="str">
        <f t="shared" si="61"/>
        <v/>
      </c>
      <c r="I579"/>
    </row>
    <row r="580" spans="1:9" ht="16" x14ac:dyDescent="0.2">
      <c r="A580" s="8"/>
      <c r="B580" s="8"/>
      <c r="C580" s="5" t="str">
        <f t="shared" si="56"/>
        <v/>
      </c>
      <c r="D580" s="15" t="str">
        <f t="shared" si="57"/>
        <v/>
      </c>
      <c r="E580" s="15" t="str">
        <f t="shared" si="58"/>
        <v/>
      </c>
      <c r="F580" s="15" t="str">
        <f t="shared" si="59"/>
        <v/>
      </c>
      <c r="G580" s="15" t="str">
        <f t="shared" si="60"/>
        <v/>
      </c>
      <c r="H580" s="5" t="str">
        <f t="shared" si="61"/>
        <v/>
      </c>
      <c r="I580"/>
    </row>
    <row r="581" spans="1:9" ht="16" x14ac:dyDescent="0.2">
      <c r="A581" s="8"/>
      <c r="B581" s="8"/>
      <c r="C581" s="5" t="str">
        <f t="shared" si="56"/>
        <v/>
      </c>
      <c r="D581" s="15" t="str">
        <f t="shared" si="57"/>
        <v/>
      </c>
      <c r="E581" s="15" t="str">
        <f t="shared" si="58"/>
        <v/>
      </c>
      <c r="F581" s="15" t="str">
        <f t="shared" si="59"/>
        <v/>
      </c>
      <c r="G581" s="15" t="str">
        <f t="shared" si="60"/>
        <v/>
      </c>
      <c r="H581" s="5" t="str">
        <f t="shared" si="61"/>
        <v/>
      </c>
      <c r="I581"/>
    </row>
    <row r="582" spans="1:9" ht="16" x14ac:dyDescent="0.2">
      <c r="A582" s="8"/>
      <c r="B582" s="8"/>
      <c r="C582" s="5" t="str">
        <f t="shared" ref="C582:C604" si="62">IF(ISBLANK(A582),"",VALUE(MID(A582,(SEARCH(";",A582)+1),5)))</f>
        <v/>
      </c>
      <c r="D582" s="15" t="str">
        <f t="shared" ref="D582:D604" si="63">IF(ISBLANK(A582),"",128*INT(C582/128))</f>
        <v/>
      </c>
      <c r="E582" s="15" t="str">
        <f t="shared" ref="E582:E604" si="64">IF(ISBLANK(A582),"",C582-D582)</f>
        <v/>
      </c>
      <c r="F582" s="15" t="str">
        <f t="shared" ref="F582:F604" si="65">IF(ISBLANK(A582),"",DEC2HEX(D582/128,2))</f>
        <v/>
      </c>
      <c r="G582" s="15" t="str">
        <f t="shared" ref="G582:G604" si="66">IF(ISBLANK(A582),"",DEC2HEX(E582,2))</f>
        <v/>
      </c>
      <c r="H582" s="5" t="str">
        <f t="shared" ref="H582:H604" si="67">IF(ISBLANK(A582),"",LEFT($E$2,33)&amp;F582&amp;" "&amp;G582&amp;" "&amp;"F7")</f>
        <v/>
      </c>
      <c r="I582"/>
    </row>
    <row r="583" spans="1:9" ht="16" x14ac:dyDescent="0.2">
      <c r="A583" s="8"/>
      <c r="B583" s="8"/>
      <c r="C583" s="5" t="str">
        <f t="shared" si="62"/>
        <v/>
      </c>
      <c r="D583" s="15" t="str">
        <f t="shared" si="63"/>
        <v/>
      </c>
      <c r="E583" s="15" t="str">
        <f t="shared" si="64"/>
        <v/>
      </c>
      <c r="F583" s="15" t="str">
        <f t="shared" si="65"/>
        <v/>
      </c>
      <c r="G583" s="15" t="str">
        <f t="shared" si="66"/>
        <v/>
      </c>
      <c r="H583" s="5" t="str">
        <f t="shared" si="67"/>
        <v/>
      </c>
      <c r="I583"/>
    </row>
    <row r="584" spans="1:9" ht="16" x14ac:dyDescent="0.2">
      <c r="A584" s="8"/>
      <c r="B584" s="8"/>
      <c r="C584" s="5" t="str">
        <f t="shared" si="62"/>
        <v/>
      </c>
      <c r="D584" s="15" t="str">
        <f t="shared" si="63"/>
        <v/>
      </c>
      <c r="E584" s="15" t="str">
        <f t="shared" si="64"/>
        <v/>
      </c>
      <c r="F584" s="15" t="str">
        <f t="shared" si="65"/>
        <v/>
      </c>
      <c r="G584" s="15" t="str">
        <f t="shared" si="66"/>
        <v/>
      </c>
      <c r="H584" s="5" t="str">
        <f t="shared" si="67"/>
        <v/>
      </c>
      <c r="I584"/>
    </row>
    <row r="585" spans="1:9" ht="16" x14ac:dyDescent="0.2">
      <c r="A585" s="8"/>
      <c r="B585" s="8"/>
      <c r="C585" s="5" t="str">
        <f t="shared" si="62"/>
        <v/>
      </c>
      <c r="D585" s="15" t="str">
        <f t="shared" si="63"/>
        <v/>
      </c>
      <c r="E585" s="15" t="str">
        <f t="shared" si="64"/>
        <v/>
      </c>
      <c r="F585" s="15" t="str">
        <f t="shared" si="65"/>
        <v/>
      </c>
      <c r="G585" s="15" t="str">
        <f t="shared" si="66"/>
        <v/>
      </c>
      <c r="H585" s="5" t="str">
        <f t="shared" si="67"/>
        <v/>
      </c>
      <c r="I585"/>
    </row>
    <row r="586" spans="1:9" ht="16" x14ac:dyDescent="0.2">
      <c r="C586" s="5" t="str">
        <f t="shared" si="62"/>
        <v/>
      </c>
      <c r="D586" s="15" t="str">
        <f t="shared" si="63"/>
        <v/>
      </c>
      <c r="E586" s="15" t="str">
        <f t="shared" si="64"/>
        <v/>
      </c>
      <c r="F586" s="15" t="str">
        <f t="shared" si="65"/>
        <v/>
      </c>
      <c r="G586" s="15" t="str">
        <f t="shared" si="66"/>
        <v/>
      </c>
      <c r="H586" s="5" t="str">
        <f t="shared" si="67"/>
        <v/>
      </c>
    </row>
    <row r="587" spans="1:9" ht="16" x14ac:dyDescent="0.2">
      <c r="C587" s="5" t="str">
        <f t="shared" si="62"/>
        <v/>
      </c>
      <c r="D587" s="15" t="str">
        <f t="shared" si="63"/>
        <v/>
      </c>
      <c r="E587" s="15" t="str">
        <f t="shared" si="64"/>
        <v/>
      </c>
      <c r="F587" s="15" t="str">
        <f t="shared" si="65"/>
        <v/>
      </c>
      <c r="G587" s="15" t="str">
        <f t="shared" si="66"/>
        <v/>
      </c>
      <c r="H587" s="5" t="str">
        <f t="shared" si="67"/>
        <v/>
      </c>
    </row>
    <row r="588" spans="1:9" ht="16" x14ac:dyDescent="0.2">
      <c r="C588" s="5" t="str">
        <f t="shared" si="62"/>
        <v/>
      </c>
      <c r="D588" s="15" t="str">
        <f t="shared" si="63"/>
        <v/>
      </c>
      <c r="E588" s="15" t="str">
        <f t="shared" si="64"/>
        <v/>
      </c>
      <c r="F588" s="15" t="str">
        <f t="shared" si="65"/>
        <v/>
      </c>
      <c r="G588" s="15" t="str">
        <f t="shared" si="66"/>
        <v/>
      </c>
      <c r="H588" s="5" t="str">
        <f t="shared" si="67"/>
        <v/>
      </c>
    </row>
    <row r="589" spans="1:9" ht="16" x14ac:dyDescent="0.2">
      <c r="C589" s="5" t="str">
        <f t="shared" si="62"/>
        <v/>
      </c>
      <c r="D589" s="15" t="str">
        <f t="shared" si="63"/>
        <v/>
      </c>
      <c r="E589" s="15" t="str">
        <f t="shared" si="64"/>
        <v/>
      </c>
      <c r="F589" s="15" t="str">
        <f t="shared" si="65"/>
        <v/>
      </c>
      <c r="G589" s="15" t="str">
        <f t="shared" si="66"/>
        <v/>
      </c>
      <c r="H589" s="5" t="str">
        <f t="shared" si="67"/>
        <v/>
      </c>
    </row>
    <row r="590" spans="1:9" ht="16" x14ac:dyDescent="0.2">
      <c r="C590" s="5" t="str">
        <f t="shared" si="62"/>
        <v/>
      </c>
      <c r="D590" s="15" t="str">
        <f t="shared" si="63"/>
        <v/>
      </c>
      <c r="E590" s="15" t="str">
        <f t="shared" si="64"/>
        <v/>
      </c>
      <c r="F590" s="15" t="str">
        <f t="shared" si="65"/>
        <v/>
      </c>
      <c r="G590" s="15" t="str">
        <f t="shared" si="66"/>
        <v/>
      </c>
      <c r="H590" s="5" t="str">
        <f t="shared" si="67"/>
        <v/>
      </c>
    </row>
    <row r="591" spans="1:9" ht="16" x14ac:dyDescent="0.2">
      <c r="C591" s="5" t="str">
        <f t="shared" si="62"/>
        <v/>
      </c>
      <c r="D591" s="15" t="str">
        <f t="shared" si="63"/>
        <v/>
      </c>
      <c r="E591" s="15" t="str">
        <f t="shared" si="64"/>
        <v/>
      </c>
      <c r="F591" s="15" t="str">
        <f t="shared" si="65"/>
        <v/>
      </c>
      <c r="G591" s="15" t="str">
        <f t="shared" si="66"/>
        <v/>
      </c>
      <c r="H591" s="5" t="str">
        <f t="shared" si="67"/>
        <v/>
      </c>
    </row>
    <row r="592" spans="1:9" ht="16" x14ac:dyDescent="0.2">
      <c r="C592" s="5" t="str">
        <f t="shared" si="62"/>
        <v/>
      </c>
      <c r="D592" s="15" t="str">
        <f t="shared" si="63"/>
        <v/>
      </c>
      <c r="E592" s="15" t="str">
        <f t="shared" si="64"/>
        <v/>
      </c>
      <c r="F592" s="15" t="str">
        <f t="shared" si="65"/>
        <v/>
      </c>
      <c r="G592" s="15" t="str">
        <f t="shared" si="66"/>
        <v/>
      </c>
      <c r="H592" s="5" t="str">
        <f t="shared" si="67"/>
        <v/>
      </c>
    </row>
    <row r="593" spans="3:8" ht="16" x14ac:dyDescent="0.2">
      <c r="C593" s="5" t="str">
        <f t="shared" si="62"/>
        <v/>
      </c>
      <c r="D593" s="15" t="str">
        <f t="shared" si="63"/>
        <v/>
      </c>
      <c r="E593" s="15" t="str">
        <f t="shared" si="64"/>
        <v/>
      </c>
      <c r="F593" s="15" t="str">
        <f t="shared" si="65"/>
        <v/>
      </c>
      <c r="G593" s="15" t="str">
        <f t="shared" si="66"/>
        <v/>
      </c>
      <c r="H593" s="5" t="str">
        <f t="shared" si="67"/>
        <v/>
      </c>
    </row>
    <row r="594" spans="3:8" ht="16" x14ac:dyDescent="0.2">
      <c r="C594" s="5" t="str">
        <f t="shared" si="62"/>
        <v/>
      </c>
      <c r="D594" s="15" t="str">
        <f t="shared" si="63"/>
        <v/>
      </c>
      <c r="E594" s="15" t="str">
        <f t="shared" si="64"/>
        <v/>
      </c>
      <c r="F594" s="15" t="str">
        <f t="shared" si="65"/>
        <v/>
      </c>
      <c r="G594" s="15" t="str">
        <f t="shared" si="66"/>
        <v/>
      </c>
      <c r="H594" s="5" t="str">
        <f t="shared" si="67"/>
        <v/>
      </c>
    </row>
    <row r="595" spans="3:8" ht="16" x14ac:dyDescent="0.2">
      <c r="C595" s="5" t="str">
        <f t="shared" si="62"/>
        <v/>
      </c>
      <c r="D595" s="15" t="str">
        <f t="shared" si="63"/>
        <v/>
      </c>
      <c r="E595" s="15" t="str">
        <f t="shared" si="64"/>
        <v/>
      </c>
      <c r="F595" s="15" t="str">
        <f t="shared" si="65"/>
        <v/>
      </c>
      <c r="G595" s="15" t="str">
        <f t="shared" si="66"/>
        <v/>
      </c>
      <c r="H595" s="5" t="str">
        <f t="shared" si="67"/>
        <v/>
      </c>
    </row>
    <row r="596" spans="3:8" ht="16" x14ac:dyDescent="0.2">
      <c r="C596" s="5" t="str">
        <f t="shared" si="62"/>
        <v/>
      </c>
      <c r="D596" s="15" t="str">
        <f t="shared" si="63"/>
        <v/>
      </c>
      <c r="E596" s="15" t="str">
        <f t="shared" si="64"/>
        <v/>
      </c>
      <c r="F596" s="15" t="str">
        <f t="shared" si="65"/>
        <v/>
      </c>
      <c r="G596" s="15" t="str">
        <f t="shared" si="66"/>
        <v/>
      </c>
      <c r="H596" s="5" t="str">
        <f t="shared" si="67"/>
        <v/>
      </c>
    </row>
    <row r="597" spans="3:8" ht="16" x14ac:dyDescent="0.2">
      <c r="C597" s="5" t="str">
        <f t="shared" si="62"/>
        <v/>
      </c>
      <c r="D597" s="15" t="str">
        <f t="shared" si="63"/>
        <v/>
      </c>
      <c r="E597" s="15" t="str">
        <f t="shared" si="64"/>
        <v/>
      </c>
      <c r="F597" s="15" t="str">
        <f t="shared" si="65"/>
        <v/>
      </c>
      <c r="G597" s="15" t="str">
        <f t="shared" si="66"/>
        <v/>
      </c>
      <c r="H597" s="5" t="str">
        <f t="shared" si="67"/>
        <v/>
      </c>
    </row>
    <row r="598" spans="3:8" ht="16" x14ac:dyDescent="0.2">
      <c r="C598" s="5" t="str">
        <f t="shared" si="62"/>
        <v/>
      </c>
      <c r="D598" s="15" t="str">
        <f t="shared" si="63"/>
        <v/>
      </c>
      <c r="E598" s="15" t="str">
        <f t="shared" si="64"/>
        <v/>
      </c>
      <c r="F598" s="15" t="str">
        <f t="shared" si="65"/>
        <v/>
      </c>
      <c r="G598" s="15" t="str">
        <f t="shared" si="66"/>
        <v/>
      </c>
      <c r="H598" s="5" t="str">
        <f t="shared" si="67"/>
        <v/>
      </c>
    </row>
    <row r="599" spans="3:8" ht="16" x14ac:dyDescent="0.2">
      <c r="C599" s="5" t="str">
        <f t="shared" si="62"/>
        <v/>
      </c>
      <c r="D599" s="15" t="str">
        <f t="shared" si="63"/>
        <v/>
      </c>
      <c r="E599" s="15" t="str">
        <f t="shared" si="64"/>
        <v/>
      </c>
      <c r="F599" s="15" t="str">
        <f t="shared" si="65"/>
        <v/>
      </c>
      <c r="G599" s="15" t="str">
        <f t="shared" si="66"/>
        <v/>
      </c>
      <c r="H599" s="5" t="str">
        <f t="shared" si="67"/>
        <v/>
      </c>
    </row>
    <row r="600" spans="3:8" ht="16" x14ac:dyDescent="0.2">
      <c r="C600" s="5" t="str">
        <f t="shared" si="62"/>
        <v/>
      </c>
      <c r="D600" s="15" t="str">
        <f t="shared" si="63"/>
        <v/>
      </c>
      <c r="E600" s="15" t="str">
        <f t="shared" si="64"/>
        <v/>
      </c>
      <c r="F600" s="15" t="str">
        <f t="shared" si="65"/>
        <v/>
      </c>
      <c r="G600" s="15" t="str">
        <f t="shared" si="66"/>
        <v/>
      </c>
      <c r="H600" s="5" t="str">
        <f t="shared" si="67"/>
        <v/>
      </c>
    </row>
    <row r="601" spans="3:8" ht="16" x14ac:dyDescent="0.2">
      <c r="C601" s="5" t="str">
        <f t="shared" si="62"/>
        <v/>
      </c>
      <c r="D601" s="15" t="str">
        <f t="shared" si="63"/>
        <v/>
      </c>
      <c r="E601" s="15" t="str">
        <f t="shared" si="64"/>
        <v/>
      </c>
      <c r="F601" s="15" t="str">
        <f t="shared" si="65"/>
        <v/>
      </c>
      <c r="G601" s="15" t="str">
        <f t="shared" si="66"/>
        <v/>
      </c>
      <c r="H601" s="5" t="str">
        <f t="shared" si="67"/>
        <v/>
      </c>
    </row>
    <row r="602" spans="3:8" ht="16" x14ac:dyDescent="0.2">
      <c r="C602" s="5" t="str">
        <f t="shared" si="62"/>
        <v/>
      </c>
      <c r="D602" s="15" t="str">
        <f t="shared" si="63"/>
        <v/>
      </c>
      <c r="E602" s="15" t="str">
        <f t="shared" si="64"/>
        <v/>
      </c>
      <c r="F602" s="15" t="str">
        <f t="shared" si="65"/>
        <v/>
      </c>
      <c r="G602" s="15" t="str">
        <f t="shared" si="66"/>
        <v/>
      </c>
      <c r="H602" s="5" t="str">
        <f t="shared" si="67"/>
        <v/>
      </c>
    </row>
    <row r="603" spans="3:8" ht="16" x14ac:dyDescent="0.2">
      <c r="C603" s="5" t="str">
        <f t="shared" si="62"/>
        <v/>
      </c>
      <c r="D603" s="15" t="str">
        <f t="shared" si="63"/>
        <v/>
      </c>
      <c r="E603" s="15" t="str">
        <f t="shared" si="64"/>
        <v/>
      </c>
      <c r="F603" s="15" t="str">
        <f t="shared" si="65"/>
        <v/>
      </c>
      <c r="G603" s="15" t="str">
        <f t="shared" si="66"/>
        <v/>
      </c>
      <c r="H603" s="5" t="str">
        <f t="shared" si="67"/>
        <v/>
      </c>
    </row>
    <row r="604" spans="3:8" ht="16" x14ac:dyDescent="0.2">
      <c r="C604" s="5" t="str">
        <f t="shared" si="62"/>
        <v/>
      </c>
      <c r="D604" s="15" t="str">
        <f t="shared" si="63"/>
        <v/>
      </c>
      <c r="E604" s="15" t="str">
        <f t="shared" si="64"/>
        <v/>
      </c>
      <c r="F604" s="15" t="str">
        <f t="shared" si="65"/>
        <v/>
      </c>
      <c r="G604" s="15" t="str">
        <f t="shared" si="66"/>
        <v/>
      </c>
      <c r="H604" s="5" t="str">
        <f t="shared" si="67"/>
        <v/>
      </c>
    </row>
  </sheetData>
  <mergeCells count="1">
    <mergeCell ref="D3:H3"/>
  </mergeCells>
  <pageMargins left="0.78749999999999998" right="0.78749999999999998" top="0.78749999999999998" bottom="0.78749999999999998" header="0.39374999999999999" footer="0.39374999999999999"/>
  <pageSetup pageOrder="overThenDown" orientation="portrait" horizontalDpi="30066" verticalDpi="2647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4"/>
  <sheetViews>
    <sheetView zoomScale="130" zoomScaleNormal="130" workbookViewId="0">
      <pane xSplit="3" ySplit="4" topLeftCell="D5" activePane="bottomRight" state="frozen"/>
      <selection pane="topRight" activeCell="C1" sqref="C1"/>
      <selection pane="bottomLeft" activeCell="A4" sqref="A4"/>
      <selection pane="bottomRight" sqref="A1:H5"/>
    </sheetView>
  </sheetViews>
  <sheetFormatPr baseColWidth="10" defaultColWidth="10" defaultRowHeight="13" x14ac:dyDescent="0.15"/>
  <cols>
    <col min="1" max="1" width="32.1640625" style="18" customWidth="1"/>
    <col min="2" max="2" width="20.5" style="18" customWidth="1"/>
    <col min="3" max="3" width="18.5" style="18" customWidth="1"/>
    <col min="4" max="4" width="16.83203125" style="18" customWidth="1"/>
    <col min="5" max="5" width="12.6640625" style="18" customWidth="1"/>
    <col min="6" max="6" width="14.33203125" style="18" customWidth="1"/>
    <col min="7" max="7" width="12" style="18" customWidth="1"/>
    <col min="8" max="8" width="50.5" style="18" customWidth="1"/>
    <col min="9" max="9" width="10" style="18" customWidth="1"/>
    <col min="10" max="257" width="10" style="18" bestFit="1" customWidth="1"/>
    <col min="258" max="16384" width="10" style="18"/>
  </cols>
  <sheetData>
    <row r="1" spans="1:9" ht="22.5" customHeight="1" x14ac:dyDescent="0.25">
      <c r="A1" s="1" t="s">
        <v>597</v>
      </c>
      <c r="B1" s="1"/>
      <c r="C1" s="3"/>
      <c r="F1" s="1"/>
      <c r="G1" s="1"/>
      <c r="H1" s="1"/>
      <c r="I1" s="1"/>
    </row>
    <row r="2" spans="1:9" ht="21" customHeight="1" x14ac:dyDescent="0.25">
      <c r="A2" s="8"/>
      <c r="B2" s="8"/>
      <c r="D2" s="16" t="s">
        <v>596</v>
      </c>
      <c r="E2" s="14" t="s">
        <v>38</v>
      </c>
      <c r="F2" s="1"/>
      <c r="G2" s="1"/>
      <c r="H2" s="1"/>
      <c r="I2" s="1"/>
    </row>
    <row r="3" spans="1:9" ht="25.5" customHeight="1" x14ac:dyDescent="0.25">
      <c r="A3" s="16" t="s">
        <v>593</v>
      </c>
      <c r="B3" s="16"/>
      <c r="C3" s="14" t="s">
        <v>594</v>
      </c>
      <c r="D3" s="21" t="s">
        <v>591</v>
      </c>
      <c r="E3" s="22"/>
      <c r="F3" s="22"/>
      <c r="G3" s="22"/>
      <c r="H3" s="23"/>
      <c r="I3" s="1"/>
    </row>
    <row r="4" spans="1:9" ht="39" customHeight="1" x14ac:dyDescent="0.2">
      <c r="A4" s="11" t="s">
        <v>592</v>
      </c>
      <c r="B4" s="11" t="s">
        <v>1162</v>
      </c>
      <c r="C4" s="11" t="s">
        <v>595</v>
      </c>
      <c r="D4" s="11" t="s">
        <v>27</v>
      </c>
      <c r="E4" s="11" t="s">
        <v>26</v>
      </c>
      <c r="F4" s="11" t="s">
        <v>34</v>
      </c>
      <c r="G4" s="11" t="s">
        <v>35</v>
      </c>
      <c r="H4" s="11" t="s">
        <v>36</v>
      </c>
      <c r="I4"/>
    </row>
    <row r="5" spans="1:9" ht="16" x14ac:dyDescent="0.2">
      <c r="A5" s="2" t="s">
        <v>41</v>
      </c>
      <c r="B5" s="5" t="str">
        <f>IF(ISBLANK(A5),"",LEFT(A5,(FIND(";",A5,1)-1)))</f>
        <v>00sBoyBand</v>
      </c>
      <c r="C5" s="5">
        <f>IF(ISBLANK(A5),"",VALUE(MID(A5,(SEARCH(";",A5)+1),5)))</f>
        <v>5726</v>
      </c>
      <c r="D5" s="15">
        <f>IF(ISBLANK(A5),"",128*INT(C5/128))</f>
        <v>5632</v>
      </c>
      <c r="E5" s="15">
        <f>IF(ISBLANK(A5),"",C5-D5)</f>
        <v>94</v>
      </c>
      <c r="F5" s="15" t="str">
        <f>IF(ISBLANK(A5),"",DEC2HEX(D5/128,2))</f>
        <v>2C</v>
      </c>
      <c r="G5" s="15" t="str">
        <f>IF(ISBLANK(A5),"",DEC2HEX(E5,2))</f>
        <v>5E</v>
      </c>
      <c r="H5" s="5" t="str">
        <f>IF(ISBLANK(A5),"",LEFT($E$2,33)&amp;F5&amp;" "&amp;G5&amp;" "&amp;"F7")</f>
        <v>F0 43 73 01 51 05 00 03 04 00 00 2C 5E F7</v>
      </c>
      <c r="I5"/>
    </row>
    <row r="6" spans="1:9" ht="16" x14ac:dyDescent="0.2">
      <c r="A6" s="2" t="s">
        <v>42</v>
      </c>
      <c r="B6" s="5" t="str">
        <f t="shared" ref="B6:B69" si="0">IF(ISBLANK(A6),"",LEFT(A6,(FIND(";",A6,1)-1)))</f>
        <v xml:space="preserve"> 12-8PopBallad</v>
      </c>
      <c r="C6" s="5">
        <f t="shared" ref="C6:C69" si="1">IF(ISBLANK(A6),"",VALUE(MID(A6,(SEARCH(";",A6)+1),5)))</f>
        <v>5603</v>
      </c>
      <c r="D6" s="15">
        <f t="shared" ref="D6:D69" si="2">IF(ISBLANK(A6),"",128*INT(C6/128))</f>
        <v>5504</v>
      </c>
      <c r="E6" s="15">
        <f t="shared" ref="E6:E69" si="3">IF(ISBLANK(A6),"",C6-D6)</f>
        <v>99</v>
      </c>
      <c r="F6" s="15" t="str">
        <f t="shared" ref="F6:F69" si="4">IF(ISBLANK(A6),"",DEC2HEX(D6/128,2))</f>
        <v>2B</v>
      </c>
      <c r="G6" s="15" t="str">
        <f t="shared" ref="G6:G69" si="5">IF(ISBLANK(A6),"",DEC2HEX(E6,2))</f>
        <v>63</v>
      </c>
      <c r="H6" s="5" t="str">
        <f t="shared" ref="H6:H69" si="6">IF(ISBLANK(A6),"",LEFT($E$2,33)&amp;F6&amp;" "&amp;G6&amp;" "&amp;"F7")</f>
        <v>F0 43 73 01 51 05 00 03 04 00 00 2B 63 F7</v>
      </c>
      <c r="I6"/>
    </row>
    <row r="7" spans="1:9" ht="16" x14ac:dyDescent="0.2">
      <c r="A7" s="2" t="s">
        <v>43</v>
      </c>
      <c r="B7" s="5" t="str">
        <f t="shared" si="0"/>
        <v xml:space="preserve"> 16BeatBallad</v>
      </c>
      <c r="C7" s="5">
        <f t="shared" si="1"/>
        <v>8225</v>
      </c>
      <c r="D7" s="15">
        <f t="shared" si="2"/>
        <v>8192</v>
      </c>
      <c r="E7" s="15">
        <f t="shared" si="3"/>
        <v>33</v>
      </c>
      <c r="F7" s="15" t="str">
        <f t="shared" si="4"/>
        <v>40</v>
      </c>
      <c r="G7" s="15" t="str">
        <f t="shared" si="5"/>
        <v>21</v>
      </c>
      <c r="H7" s="5" t="str">
        <f t="shared" si="6"/>
        <v>F0 43 73 01 51 05 00 03 04 00 00 40 21 F7</v>
      </c>
      <c r="I7"/>
    </row>
    <row r="8" spans="1:9" ht="16" x14ac:dyDescent="0.2">
      <c r="A8" s="2" t="s">
        <v>44</v>
      </c>
      <c r="B8" s="5" t="str">
        <f t="shared" si="0"/>
        <v xml:space="preserve"> 40sSwingBallad</v>
      </c>
      <c r="C8" s="5">
        <f t="shared" si="1"/>
        <v>1356</v>
      </c>
      <c r="D8" s="15">
        <f t="shared" si="2"/>
        <v>1280</v>
      </c>
      <c r="E8" s="15">
        <f t="shared" si="3"/>
        <v>76</v>
      </c>
      <c r="F8" s="15" t="str">
        <f t="shared" si="4"/>
        <v>0A</v>
      </c>
      <c r="G8" s="15" t="str">
        <f t="shared" si="5"/>
        <v>4C</v>
      </c>
      <c r="H8" s="5" t="str">
        <f t="shared" si="6"/>
        <v>F0 43 73 01 51 05 00 03 04 00 00 0A 4C F7</v>
      </c>
      <c r="I8"/>
    </row>
    <row r="9" spans="1:9" ht="16" x14ac:dyDescent="0.2">
      <c r="A9" s="2" t="s">
        <v>45</v>
      </c>
      <c r="B9" s="5" t="str">
        <f t="shared" si="0"/>
        <v xml:space="preserve"> 50sRock&amp;Roll</v>
      </c>
      <c r="C9" s="5">
        <f t="shared" si="1"/>
        <v>3695</v>
      </c>
      <c r="D9" s="15">
        <f t="shared" si="2"/>
        <v>3584</v>
      </c>
      <c r="E9" s="15">
        <f t="shared" si="3"/>
        <v>111</v>
      </c>
      <c r="F9" s="15" t="str">
        <f t="shared" si="4"/>
        <v>1C</v>
      </c>
      <c r="G9" s="15" t="str">
        <f t="shared" si="5"/>
        <v>6F</v>
      </c>
      <c r="H9" s="5" t="str">
        <f t="shared" si="6"/>
        <v>F0 43 73 01 51 05 00 03 04 00 00 1C 6F F7</v>
      </c>
      <c r="I9"/>
    </row>
    <row r="10" spans="1:9" ht="16" x14ac:dyDescent="0.2">
      <c r="A10" s="2" t="s">
        <v>46</v>
      </c>
      <c r="B10" s="5" t="str">
        <f t="shared" si="0"/>
        <v xml:space="preserve"> 60s8Beat</v>
      </c>
      <c r="C10" s="5">
        <f t="shared" si="1"/>
        <v>5638</v>
      </c>
      <c r="D10" s="15">
        <f t="shared" si="2"/>
        <v>5632</v>
      </c>
      <c r="E10" s="15">
        <f t="shared" si="3"/>
        <v>6</v>
      </c>
      <c r="F10" s="15" t="str">
        <f t="shared" si="4"/>
        <v>2C</v>
      </c>
      <c r="G10" s="15" t="str">
        <f t="shared" si="5"/>
        <v>06</v>
      </c>
      <c r="H10" s="5" t="str">
        <f t="shared" si="6"/>
        <v>F0 43 73 01 51 05 00 03 04 00 00 2C 06 F7</v>
      </c>
      <c r="I10"/>
    </row>
    <row r="11" spans="1:9" ht="16" x14ac:dyDescent="0.2">
      <c r="A11" s="2" t="s">
        <v>47</v>
      </c>
      <c r="B11" s="5" t="str">
        <f t="shared" si="0"/>
        <v xml:space="preserve"> 60sBlueEyedSoul</v>
      </c>
      <c r="C11" s="5">
        <f t="shared" si="1"/>
        <v>5947</v>
      </c>
      <c r="D11" s="15">
        <f t="shared" si="2"/>
        <v>5888</v>
      </c>
      <c r="E11" s="15">
        <f t="shared" si="3"/>
        <v>59</v>
      </c>
      <c r="F11" s="15" t="str">
        <f t="shared" si="4"/>
        <v>2E</v>
      </c>
      <c r="G11" s="15" t="str">
        <f t="shared" si="5"/>
        <v>3B</v>
      </c>
      <c r="H11" s="5" t="str">
        <f t="shared" si="6"/>
        <v>F0 43 73 01 51 05 00 03 04 00 00 2E 3B F7</v>
      </c>
      <c r="I11"/>
    </row>
    <row r="12" spans="1:9" ht="16" x14ac:dyDescent="0.2">
      <c r="A12" s="2" t="s">
        <v>48</v>
      </c>
      <c r="B12" s="5" t="str">
        <f t="shared" si="0"/>
        <v xml:space="preserve"> 60sBritishSoul</v>
      </c>
      <c r="C12" s="5">
        <f t="shared" si="1"/>
        <v>5946</v>
      </c>
      <c r="D12" s="15">
        <f t="shared" si="2"/>
        <v>5888</v>
      </c>
      <c r="E12" s="15">
        <f t="shared" si="3"/>
        <v>58</v>
      </c>
      <c r="F12" s="15" t="str">
        <f t="shared" si="4"/>
        <v>2E</v>
      </c>
      <c r="G12" s="15" t="str">
        <f t="shared" si="5"/>
        <v>3A</v>
      </c>
      <c r="H12" s="5" t="str">
        <f t="shared" si="6"/>
        <v>F0 43 73 01 51 05 00 03 04 00 00 2E 3A F7</v>
      </c>
      <c r="I12"/>
    </row>
    <row r="13" spans="1:9" ht="16" x14ac:dyDescent="0.2">
      <c r="A13" s="2" t="s">
        <v>49</v>
      </c>
      <c r="B13" s="5" t="str">
        <f t="shared" si="0"/>
        <v xml:space="preserve"> 60sChartSwing</v>
      </c>
      <c r="C13" s="5">
        <f t="shared" si="1"/>
        <v>3585</v>
      </c>
      <c r="D13" s="15">
        <f t="shared" si="2"/>
        <v>3584</v>
      </c>
      <c r="E13" s="15">
        <f t="shared" si="3"/>
        <v>1</v>
      </c>
      <c r="F13" s="15" t="str">
        <f t="shared" si="4"/>
        <v>1C</v>
      </c>
      <c r="G13" s="15" t="str">
        <f t="shared" si="5"/>
        <v>01</v>
      </c>
      <c r="H13" s="5" t="str">
        <f t="shared" si="6"/>
        <v>F0 43 73 01 51 05 00 03 04 00 00 1C 01 F7</v>
      </c>
      <c r="I13"/>
    </row>
    <row r="14" spans="1:9" ht="16" x14ac:dyDescent="0.2">
      <c r="A14" s="2" t="s">
        <v>50</v>
      </c>
      <c r="B14" s="5" t="str">
        <f t="shared" si="0"/>
        <v xml:space="preserve"> 60sGuitarRock</v>
      </c>
      <c r="C14" s="5">
        <f t="shared" si="1"/>
        <v>6457</v>
      </c>
      <c r="D14" s="15">
        <f t="shared" si="2"/>
        <v>6400</v>
      </c>
      <c r="E14" s="15">
        <f t="shared" si="3"/>
        <v>57</v>
      </c>
      <c r="F14" s="15" t="str">
        <f t="shared" si="4"/>
        <v>32</v>
      </c>
      <c r="G14" s="15" t="str">
        <f t="shared" si="5"/>
        <v>39</v>
      </c>
      <c r="H14" s="5" t="str">
        <f t="shared" si="6"/>
        <v>F0 43 73 01 51 05 00 03 04 00 00 32 39 F7</v>
      </c>
      <c r="I14"/>
    </row>
    <row r="15" spans="1:9" ht="16" x14ac:dyDescent="0.2">
      <c r="A15" s="2" t="s">
        <v>51</v>
      </c>
      <c r="B15" s="5" t="str">
        <f t="shared" si="0"/>
        <v xml:space="preserve"> 60sOrganBallad</v>
      </c>
      <c r="C15" s="5">
        <f t="shared" si="1"/>
        <v>5672</v>
      </c>
      <c r="D15" s="15">
        <f t="shared" si="2"/>
        <v>5632</v>
      </c>
      <c r="E15" s="15">
        <f t="shared" si="3"/>
        <v>40</v>
      </c>
      <c r="F15" s="15" t="str">
        <f t="shared" si="4"/>
        <v>2C</v>
      </c>
      <c r="G15" s="15" t="str">
        <f t="shared" si="5"/>
        <v>28</v>
      </c>
      <c r="H15" s="5" t="str">
        <f t="shared" si="6"/>
        <v>F0 43 73 01 51 05 00 03 04 00 00 2C 28 F7</v>
      </c>
      <c r="I15"/>
    </row>
    <row r="16" spans="1:9" ht="16" x14ac:dyDescent="0.2">
      <c r="A16" s="2" t="s">
        <v>52</v>
      </c>
      <c r="B16" s="5" t="str">
        <f t="shared" si="0"/>
        <v xml:space="preserve"> 60sPianoPop</v>
      </c>
      <c r="C16" s="5">
        <f t="shared" si="1"/>
        <v>5923</v>
      </c>
      <c r="D16" s="15">
        <f t="shared" si="2"/>
        <v>5888</v>
      </c>
      <c r="E16" s="15">
        <f t="shared" si="3"/>
        <v>35</v>
      </c>
      <c r="F16" s="15" t="str">
        <f t="shared" si="4"/>
        <v>2E</v>
      </c>
      <c r="G16" s="15" t="str">
        <f t="shared" si="5"/>
        <v>23</v>
      </c>
      <c r="H16" s="5" t="str">
        <f t="shared" si="6"/>
        <v>F0 43 73 01 51 05 00 03 04 00 00 2E 23 F7</v>
      </c>
      <c r="I16"/>
    </row>
    <row r="17" spans="1:9" ht="16" x14ac:dyDescent="0.2">
      <c r="A17" s="2" t="s">
        <v>53</v>
      </c>
      <c r="B17" s="5" t="str">
        <f t="shared" si="0"/>
        <v xml:space="preserve"> 60sPopRock</v>
      </c>
      <c r="C17" s="5">
        <f t="shared" si="1"/>
        <v>5701</v>
      </c>
      <c r="D17" s="15">
        <f t="shared" si="2"/>
        <v>5632</v>
      </c>
      <c r="E17" s="15">
        <f t="shared" si="3"/>
        <v>69</v>
      </c>
      <c r="F17" s="15" t="str">
        <f t="shared" si="4"/>
        <v>2C</v>
      </c>
      <c r="G17" s="15" t="str">
        <f t="shared" si="5"/>
        <v>45</v>
      </c>
      <c r="H17" s="5" t="str">
        <f t="shared" si="6"/>
        <v>F0 43 73 01 51 05 00 03 04 00 00 2C 45 F7</v>
      </c>
      <c r="I17"/>
    </row>
    <row r="18" spans="1:9" ht="16" x14ac:dyDescent="0.2">
      <c r="A18" s="2" t="s">
        <v>54</v>
      </c>
      <c r="B18" s="5" t="str">
        <f t="shared" si="0"/>
        <v xml:space="preserve"> 60sRisingPop</v>
      </c>
      <c r="C18" s="5">
        <f t="shared" si="1"/>
        <v>7720</v>
      </c>
      <c r="D18" s="15">
        <f t="shared" si="2"/>
        <v>7680</v>
      </c>
      <c r="E18" s="15">
        <f t="shared" si="3"/>
        <v>40</v>
      </c>
      <c r="F18" s="15" t="str">
        <f t="shared" si="4"/>
        <v>3C</v>
      </c>
      <c r="G18" s="15" t="str">
        <f t="shared" si="5"/>
        <v>28</v>
      </c>
      <c r="H18" s="5" t="str">
        <f t="shared" si="6"/>
        <v>F0 43 73 01 51 05 00 03 04 00 00 3C 28 F7</v>
      </c>
      <c r="I18"/>
    </row>
    <row r="19" spans="1:9" ht="16" x14ac:dyDescent="0.2">
      <c r="A19" s="2" t="s">
        <v>55</v>
      </c>
      <c r="B19" s="5" t="str">
        <f t="shared" si="0"/>
        <v xml:space="preserve"> 60sRock&amp;Roll</v>
      </c>
      <c r="C19" s="5">
        <f t="shared" si="1"/>
        <v>5730</v>
      </c>
      <c r="D19" s="15">
        <f t="shared" si="2"/>
        <v>5632</v>
      </c>
      <c r="E19" s="15">
        <f t="shared" si="3"/>
        <v>98</v>
      </c>
      <c r="F19" s="15" t="str">
        <f t="shared" si="4"/>
        <v>2C</v>
      </c>
      <c r="G19" s="15" t="str">
        <f t="shared" si="5"/>
        <v>62</v>
      </c>
      <c r="H19" s="5" t="str">
        <f t="shared" si="6"/>
        <v>F0 43 73 01 51 05 00 03 04 00 00 2C 62 F7</v>
      </c>
      <c r="I19"/>
    </row>
    <row r="20" spans="1:9" ht="16" x14ac:dyDescent="0.2">
      <c r="A20" s="2" t="s">
        <v>56</v>
      </c>
      <c r="B20" s="5" t="str">
        <f t="shared" si="0"/>
        <v xml:space="preserve"> 60sShadowedPop</v>
      </c>
      <c r="C20" s="5">
        <f t="shared" si="1"/>
        <v>5637</v>
      </c>
      <c r="D20" s="15">
        <f t="shared" si="2"/>
        <v>5632</v>
      </c>
      <c r="E20" s="15">
        <f t="shared" si="3"/>
        <v>5</v>
      </c>
      <c r="F20" s="15" t="str">
        <f t="shared" si="4"/>
        <v>2C</v>
      </c>
      <c r="G20" s="15" t="str">
        <f t="shared" si="5"/>
        <v>05</v>
      </c>
      <c r="H20" s="5" t="str">
        <f t="shared" si="6"/>
        <v>F0 43 73 01 51 05 00 03 04 00 00 2C 05 F7</v>
      </c>
      <c r="I20"/>
    </row>
    <row r="21" spans="1:9" ht="16" x14ac:dyDescent="0.2">
      <c r="A21" s="2" t="s">
        <v>57</v>
      </c>
      <c r="B21" s="5" t="str">
        <f t="shared" si="0"/>
        <v xml:space="preserve"> 60sUnderground</v>
      </c>
      <c r="C21" s="5">
        <f t="shared" si="1"/>
        <v>5722</v>
      </c>
      <c r="D21" s="15">
        <f t="shared" si="2"/>
        <v>5632</v>
      </c>
      <c r="E21" s="15">
        <f t="shared" si="3"/>
        <v>90</v>
      </c>
      <c r="F21" s="15" t="str">
        <f t="shared" si="4"/>
        <v>2C</v>
      </c>
      <c r="G21" s="15" t="str">
        <f t="shared" si="5"/>
        <v>5A</v>
      </c>
      <c r="H21" s="5" t="str">
        <f t="shared" si="6"/>
        <v>F0 43 73 01 51 05 00 03 04 00 00 2C 5A F7</v>
      </c>
      <c r="I21"/>
    </row>
    <row r="22" spans="1:9" ht="16" x14ac:dyDescent="0.2">
      <c r="A22" s="2" t="s">
        <v>58</v>
      </c>
      <c r="B22" s="5" t="str">
        <f t="shared" si="0"/>
        <v xml:space="preserve"> 60sVintagePop</v>
      </c>
      <c r="C22" s="5">
        <f t="shared" si="1"/>
        <v>6059</v>
      </c>
      <c r="D22" s="15">
        <f t="shared" si="2"/>
        <v>6016</v>
      </c>
      <c r="E22" s="15">
        <f t="shared" si="3"/>
        <v>43</v>
      </c>
      <c r="F22" s="15" t="str">
        <f t="shared" si="4"/>
        <v>2F</v>
      </c>
      <c r="G22" s="15" t="str">
        <f t="shared" si="5"/>
        <v>2B</v>
      </c>
      <c r="H22" s="5" t="str">
        <f t="shared" si="6"/>
        <v>F0 43 73 01 51 05 00 03 04 00 00 2F 2B F7</v>
      </c>
      <c r="I22"/>
    </row>
    <row r="23" spans="1:9" ht="16" x14ac:dyDescent="0.2">
      <c r="A23" s="2" t="s">
        <v>59</v>
      </c>
      <c r="B23" s="5" t="str">
        <f t="shared" si="0"/>
        <v xml:space="preserve"> 60sVintageRock</v>
      </c>
      <c r="C23" s="5">
        <f t="shared" si="1"/>
        <v>5700</v>
      </c>
      <c r="D23" s="15">
        <f t="shared" si="2"/>
        <v>5632</v>
      </c>
      <c r="E23" s="15">
        <f t="shared" si="3"/>
        <v>68</v>
      </c>
      <c r="F23" s="15" t="str">
        <f t="shared" si="4"/>
        <v>2C</v>
      </c>
      <c r="G23" s="15" t="str">
        <f t="shared" si="5"/>
        <v>44</v>
      </c>
      <c r="H23" s="5" t="str">
        <f t="shared" si="6"/>
        <v>F0 43 73 01 51 05 00 03 04 00 00 2C 44 F7</v>
      </c>
      <c r="I23"/>
    </row>
    <row r="24" spans="1:9" ht="16" x14ac:dyDescent="0.2">
      <c r="A24" s="2" t="s">
        <v>60</v>
      </c>
      <c r="B24" s="5" t="str">
        <f t="shared" si="0"/>
        <v xml:space="preserve"> 60sVintageRumba</v>
      </c>
      <c r="C24" s="5">
        <f t="shared" si="1"/>
        <v>6064</v>
      </c>
      <c r="D24" s="15">
        <f t="shared" si="2"/>
        <v>6016</v>
      </c>
      <c r="E24" s="15">
        <f t="shared" si="3"/>
        <v>48</v>
      </c>
      <c r="F24" s="15" t="str">
        <f t="shared" si="4"/>
        <v>2F</v>
      </c>
      <c r="G24" s="15" t="str">
        <f t="shared" si="5"/>
        <v>30</v>
      </c>
      <c r="H24" s="5" t="str">
        <f t="shared" si="6"/>
        <v>F0 43 73 01 51 05 00 03 04 00 00 2F 30 F7</v>
      </c>
      <c r="I24"/>
    </row>
    <row r="25" spans="1:9" ht="16" x14ac:dyDescent="0.2">
      <c r="A25" s="2" t="s">
        <v>61</v>
      </c>
      <c r="B25" s="5" t="str">
        <f t="shared" si="0"/>
        <v xml:space="preserve"> 6-8ClassicSynth</v>
      </c>
      <c r="C25" s="5">
        <f t="shared" si="1"/>
        <v>7872</v>
      </c>
      <c r="D25" s="15">
        <f t="shared" si="2"/>
        <v>7808</v>
      </c>
      <c r="E25" s="15">
        <f t="shared" si="3"/>
        <v>64</v>
      </c>
      <c r="F25" s="15" t="str">
        <f t="shared" si="4"/>
        <v>3D</v>
      </c>
      <c r="G25" s="15" t="str">
        <f t="shared" si="5"/>
        <v>40</v>
      </c>
      <c r="H25" s="5" t="str">
        <f t="shared" si="6"/>
        <v>F0 43 73 01 51 05 00 03 04 00 00 3D 40 F7</v>
      </c>
      <c r="I25"/>
    </row>
    <row r="26" spans="1:9" ht="16" x14ac:dyDescent="0.2">
      <c r="A26" s="2" t="s">
        <v>62</v>
      </c>
      <c r="B26" s="5" t="str">
        <f t="shared" si="0"/>
        <v xml:space="preserve"> 6-8GuitarBallad</v>
      </c>
      <c r="C26" s="5">
        <f t="shared" si="1"/>
        <v>7726</v>
      </c>
      <c r="D26" s="15">
        <f t="shared" si="2"/>
        <v>7680</v>
      </c>
      <c r="E26" s="15">
        <f t="shared" si="3"/>
        <v>46</v>
      </c>
      <c r="F26" s="15" t="str">
        <f t="shared" si="4"/>
        <v>3C</v>
      </c>
      <c r="G26" s="15" t="str">
        <f t="shared" si="5"/>
        <v>2E</v>
      </c>
      <c r="H26" s="5" t="str">
        <f t="shared" si="6"/>
        <v>F0 43 73 01 51 05 00 03 04 00 00 3C 2E F7</v>
      </c>
      <c r="I26"/>
    </row>
    <row r="27" spans="1:9" ht="16" x14ac:dyDescent="0.2">
      <c r="A27" s="2" t="s">
        <v>63</v>
      </c>
      <c r="B27" s="5" t="str">
        <f t="shared" si="0"/>
        <v xml:space="preserve"> 6-8March</v>
      </c>
      <c r="C27" s="5">
        <f t="shared" si="1"/>
        <v>1472</v>
      </c>
      <c r="D27" s="15">
        <f t="shared" si="2"/>
        <v>1408</v>
      </c>
      <c r="E27" s="15">
        <f t="shared" si="3"/>
        <v>64</v>
      </c>
      <c r="F27" s="15" t="str">
        <f t="shared" si="4"/>
        <v>0B</v>
      </c>
      <c r="G27" s="15" t="str">
        <f t="shared" si="5"/>
        <v>40</v>
      </c>
      <c r="H27" s="5" t="str">
        <f t="shared" si="6"/>
        <v>F0 43 73 01 51 05 00 03 04 00 00 0B 40 F7</v>
      </c>
      <c r="I27"/>
    </row>
    <row r="28" spans="1:9" ht="16" x14ac:dyDescent="0.2">
      <c r="A28" s="2" t="s">
        <v>64</v>
      </c>
      <c r="B28" s="5" t="str">
        <f t="shared" si="0"/>
        <v xml:space="preserve"> 6-8PopBallad</v>
      </c>
      <c r="C28" s="5">
        <f t="shared" si="1"/>
        <v>501</v>
      </c>
      <c r="D28" s="15">
        <f t="shared" si="2"/>
        <v>384</v>
      </c>
      <c r="E28" s="15">
        <f t="shared" si="3"/>
        <v>117</v>
      </c>
      <c r="F28" s="15" t="str">
        <f t="shared" si="4"/>
        <v>03</v>
      </c>
      <c r="G28" s="15" t="str">
        <f t="shared" si="5"/>
        <v>75</v>
      </c>
      <c r="H28" s="5" t="str">
        <f t="shared" si="6"/>
        <v>F0 43 73 01 51 05 00 03 04 00 00 03 75 F7</v>
      </c>
      <c r="I28"/>
    </row>
    <row r="29" spans="1:9" ht="16" x14ac:dyDescent="0.2">
      <c r="A29" s="2" t="s">
        <v>65</v>
      </c>
      <c r="B29" s="5" t="str">
        <f t="shared" si="0"/>
        <v xml:space="preserve"> 6-8Rock</v>
      </c>
      <c r="C29" s="5">
        <f t="shared" si="1"/>
        <v>7746</v>
      </c>
      <c r="D29" s="15">
        <f t="shared" si="2"/>
        <v>7680</v>
      </c>
      <c r="E29" s="15">
        <f t="shared" si="3"/>
        <v>66</v>
      </c>
      <c r="F29" s="15" t="str">
        <f t="shared" si="4"/>
        <v>3C</v>
      </c>
      <c r="G29" s="15" t="str">
        <f t="shared" si="5"/>
        <v>42</v>
      </c>
      <c r="H29" s="5" t="str">
        <f t="shared" si="6"/>
        <v>F0 43 73 01 51 05 00 03 04 00 00 3C 42 F7</v>
      </c>
      <c r="I29"/>
    </row>
    <row r="30" spans="1:9" ht="16" x14ac:dyDescent="0.2">
      <c r="A30" s="2" t="s">
        <v>66</v>
      </c>
      <c r="B30" s="5" t="str">
        <f t="shared" si="0"/>
        <v xml:space="preserve"> 6-8SlowRock</v>
      </c>
      <c r="C30" s="5">
        <f t="shared" si="1"/>
        <v>7715</v>
      </c>
      <c r="D30" s="15">
        <f t="shared" si="2"/>
        <v>7680</v>
      </c>
      <c r="E30" s="15">
        <f t="shared" si="3"/>
        <v>35</v>
      </c>
      <c r="F30" s="15" t="str">
        <f t="shared" si="4"/>
        <v>3C</v>
      </c>
      <c r="G30" s="15" t="str">
        <f t="shared" si="5"/>
        <v>23</v>
      </c>
      <c r="H30" s="5" t="str">
        <f t="shared" si="6"/>
        <v>F0 43 73 01 51 05 00 03 04 00 00 3C 23 F7</v>
      </c>
      <c r="I30"/>
    </row>
    <row r="31" spans="1:9" ht="16" x14ac:dyDescent="0.2">
      <c r="A31" s="2" t="s">
        <v>67</v>
      </c>
      <c r="B31" s="5" t="str">
        <f t="shared" si="0"/>
        <v xml:space="preserve"> 6-8SoulBallad</v>
      </c>
      <c r="C31" s="5">
        <f t="shared" si="1"/>
        <v>7808</v>
      </c>
      <c r="D31" s="15">
        <f t="shared" si="2"/>
        <v>7808</v>
      </c>
      <c r="E31" s="15">
        <f t="shared" si="3"/>
        <v>0</v>
      </c>
      <c r="F31" s="15" t="str">
        <f t="shared" si="4"/>
        <v>3D</v>
      </c>
      <c r="G31" s="15" t="str">
        <f t="shared" si="5"/>
        <v>00</v>
      </c>
      <c r="H31" s="5" t="str">
        <f t="shared" si="6"/>
        <v>F0 43 73 01 51 05 00 03 04 00 00 3D 00 F7</v>
      </c>
      <c r="I31"/>
    </row>
    <row r="32" spans="1:9" ht="16" x14ac:dyDescent="0.2">
      <c r="A32" s="2" t="s">
        <v>68</v>
      </c>
      <c r="B32" s="5" t="str">
        <f t="shared" si="0"/>
        <v xml:space="preserve"> 70s8BeatBallad</v>
      </c>
      <c r="C32" s="5">
        <f t="shared" si="1"/>
        <v>5668</v>
      </c>
      <c r="D32" s="15">
        <f t="shared" si="2"/>
        <v>5632</v>
      </c>
      <c r="E32" s="15">
        <f t="shared" si="3"/>
        <v>36</v>
      </c>
      <c r="F32" s="15" t="str">
        <f t="shared" si="4"/>
        <v>2C</v>
      </c>
      <c r="G32" s="15" t="str">
        <f t="shared" si="5"/>
        <v>24</v>
      </c>
      <c r="H32" s="5" t="str">
        <f t="shared" si="6"/>
        <v>F0 43 73 01 51 05 00 03 04 00 00 2C 24 F7</v>
      </c>
      <c r="I32"/>
    </row>
    <row r="33" spans="1:9" ht="16" x14ac:dyDescent="0.2">
      <c r="A33" s="2" t="s">
        <v>69</v>
      </c>
      <c r="B33" s="5" t="str">
        <f t="shared" si="0"/>
        <v xml:space="preserve"> 70sChartBallad</v>
      </c>
      <c r="C33" s="5">
        <f t="shared" si="1"/>
        <v>5694</v>
      </c>
      <c r="D33" s="15">
        <f t="shared" si="2"/>
        <v>5632</v>
      </c>
      <c r="E33" s="15">
        <f t="shared" si="3"/>
        <v>62</v>
      </c>
      <c r="F33" s="15" t="str">
        <f t="shared" si="4"/>
        <v>2C</v>
      </c>
      <c r="G33" s="15" t="str">
        <f t="shared" si="5"/>
        <v>3E</v>
      </c>
      <c r="H33" s="5" t="str">
        <f t="shared" si="6"/>
        <v>F0 43 73 01 51 05 00 03 04 00 00 2C 3E F7</v>
      </c>
      <c r="I33"/>
    </row>
    <row r="34" spans="1:9" ht="16" x14ac:dyDescent="0.2">
      <c r="A34" s="2" t="s">
        <v>70</v>
      </c>
      <c r="B34" s="5" t="str">
        <f t="shared" si="0"/>
        <v xml:space="preserve"> 70sChartSoul</v>
      </c>
      <c r="C34" s="5">
        <f t="shared" si="1"/>
        <v>8327</v>
      </c>
      <c r="D34" s="15">
        <f t="shared" si="2"/>
        <v>8320</v>
      </c>
      <c r="E34" s="15">
        <f t="shared" si="3"/>
        <v>7</v>
      </c>
      <c r="F34" s="15" t="str">
        <f t="shared" si="4"/>
        <v>41</v>
      </c>
      <c r="G34" s="15" t="str">
        <f t="shared" si="5"/>
        <v>07</v>
      </c>
      <c r="H34" s="5" t="str">
        <f t="shared" si="6"/>
        <v>F0 43 73 01 51 05 00 03 04 00 00 41 07 F7</v>
      </c>
      <c r="I34"/>
    </row>
    <row r="35" spans="1:9" ht="16" x14ac:dyDescent="0.2">
      <c r="A35" s="2" t="s">
        <v>71</v>
      </c>
      <c r="B35" s="5" t="str">
        <f t="shared" si="0"/>
        <v xml:space="preserve"> 70sCoolBallad</v>
      </c>
      <c r="C35" s="5">
        <f t="shared" si="1"/>
        <v>8931</v>
      </c>
      <c r="D35" s="15">
        <f t="shared" si="2"/>
        <v>8832</v>
      </c>
      <c r="E35" s="15">
        <f t="shared" si="3"/>
        <v>99</v>
      </c>
      <c r="F35" s="15" t="str">
        <f t="shared" si="4"/>
        <v>45</v>
      </c>
      <c r="G35" s="15" t="str">
        <f t="shared" si="5"/>
        <v>63</v>
      </c>
      <c r="H35" s="5" t="str">
        <f t="shared" si="6"/>
        <v>F0 43 73 01 51 05 00 03 04 00 00 45 63 F7</v>
      </c>
      <c r="I35"/>
    </row>
    <row r="36" spans="1:9" ht="16" x14ac:dyDescent="0.2">
      <c r="A36" s="2" t="s">
        <v>72</v>
      </c>
      <c r="B36" s="5" t="str">
        <f t="shared" si="0"/>
        <v xml:space="preserve"> 70sDisco1</v>
      </c>
      <c r="C36" s="5">
        <f t="shared" si="1"/>
        <v>8354</v>
      </c>
      <c r="D36" s="15">
        <f t="shared" si="2"/>
        <v>8320</v>
      </c>
      <c r="E36" s="15">
        <f t="shared" si="3"/>
        <v>34</v>
      </c>
      <c r="F36" s="15" t="str">
        <f t="shared" si="4"/>
        <v>41</v>
      </c>
      <c r="G36" s="15" t="str">
        <f t="shared" si="5"/>
        <v>22</v>
      </c>
      <c r="H36" s="5" t="str">
        <f t="shared" si="6"/>
        <v>F0 43 73 01 51 05 00 03 04 00 00 41 22 F7</v>
      </c>
      <c r="I36"/>
    </row>
    <row r="37" spans="1:9" ht="16" x14ac:dyDescent="0.2">
      <c r="A37" s="2" t="s">
        <v>73</v>
      </c>
      <c r="B37" s="5" t="str">
        <f t="shared" si="0"/>
        <v xml:space="preserve"> 70sDisco2</v>
      </c>
      <c r="C37" s="5">
        <f t="shared" si="1"/>
        <v>5792</v>
      </c>
      <c r="D37" s="15">
        <f t="shared" si="2"/>
        <v>5760</v>
      </c>
      <c r="E37" s="15">
        <f t="shared" si="3"/>
        <v>32</v>
      </c>
      <c r="F37" s="15" t="str">
        <f t="shared" si="4"/>
        <v>2D</v>
      </c>
      <c r="G37" s="15" t="str">
        <f t="shared" si="5"/>
        <v>20</v>
      </c>
      <c r="H37" s="5" t="str">
        <f t="shared" si="6"/>
        <v>F0 43 73 01 51 05 00 03 04 00 00 2D 20 F7</v>
      </c>
      <c r="I37"/>
    </row>
    <row r="38" spans="1:9" ht="16" x14ac:dyDescent="0.2">
      <c r="A38" s="2" t="s">
        <v>74</v>
      </c>
      <c r="B38" s="5" t="str">
        <f t="shared" si="0"/>
        <v xml:space="preserve"> 70sDiscoFunk</v>
      </c>
      <c r="C38" s="5">
        <f t="shared" si="1"/>
        <v>8355</v>
      </c>
      <c r="D38" s="15">
        <f t="shared" si="2"/>
        <v>8320</v>
      </c>
      <c r="E38" s="15">
        <f t="shared" si="3"/>
        <v>35</v>
      </c>
      <c r="F38" s="15" t="str">
        <f t="shared" si="4"/>
        <v>41</v>
      </c>
      <c r="G38" s="15" t="str">
        <f t="shared" si="5"/>
        <v>23</v>
      </c>
      <c r="H38" s="5" t="str">
        <f t="shared" si="6"/>
        <v>F0 43 73 01 51 05 00 03 04 00 00 41 23 F7</v>
      </c>
      <c r="I38"/>
    </row>
    <row r="39" spans="1:9" ht="16" x14ac:dyDescent="0.2">
      <c r="A39" s="2" t="s">
        <v>75</v>
      </c>
      <c r="B39" s="5" t="str">
        <f t="shared" si="0"/>
        <v xml:space="preserve"> 70sEasyPop</v>
      </c>
      <c r="C39" s="5">
        <f t="shared" si="1"/>
        <v>5903</v>
      </c>
      <c r="D39" s="15">
        <f t="shared" si="2"/>
        <v>5888</v>
      </c>
      <c r="E39" s="15">
        <f t="shared" si="3"/>
        <v>15</v>
      </c>
      <c r="F39" s="15" t="str">
        <f t="shared" si="4"/>
        <v>2E</v>
      </c>
      <c r="G39" s="15" t="str">
        <f t="shared" si="5"/>
        <v>0F</v>
      </c>
      <c r="H39" s="5" t="str">
        <f t="shared" si="6"/>
        <v>F0 43 73 01 51 05 00 03 04 00 00 2E 0F F7</v>
      </c>
      <c r="I39"/>
    </row>
    <row r="40" spans="1:9" ht="16" x14ac:dyDescent="0.2">
      <c r="A40" s="2" t="s">
        <v>76</v>
      </c>
      <c r="B40" s="5" t="str">
        <f t="shared" si="0"/>
        <v xml:space="preserve"> 70sFrenchHit</v>
      </c>
      <c r="C40" s="5">
        <f t="shared" si="1"/>
        <v>6121</v>
      </c>
      <c r="D40" s="15">
        <f t="shared" si="2"/>
        <v>6016</v>
      </c>
      <c r="E40" s="15">
        <f t="shared" si="3"/>
        <v>105</v>
      </c>
      <c r="F40" s="15" t="str">
        <f t="shared" si="4"/>
        <v>2F</v>
      </c>
      <c r="G40" s="15" t="str">
        <f t="shared" si="5"/>
        <v>69</v>
      </c>
      <c r="H40" s="5" t="str">
        <f t="shared" si="6"/>
        <v>F0 43 73 01 51 05 00 03 04 00 00 2F 69 F7</v>
      </c>
      <c r="I40"/>
    </row>
    <row r="41" spans="1:9" ht="16" x14ac:dyDescent="0.2">
      <c r="A41" s="2" t="s">
        <v>77</v>
      </c>
      <c r="B41" s="5" t="str">
        <f t="shared" si="0"/>
        <v xml:space="preserve"> 70sGlamPiano</v>
      </c>
      <c r="C41" s="5">
        <f t="shared" si="1"/>
        <v>5952</v>
      </c>
      <c r="D41" s="15">
        <f t="shared" si="2"/>
        <v>5888</v>
      </c>
      <c r="E41" s="15">
        <f t="shared" si="3"/>
        <v>64</v>
      </c>
      <c r="F41" s="15" t="str">
        <f t="shared" si="4"/>
        <v>2E</v>
      </c>
      <c r="G41" s="15" t="str">
        <f t="shared" si="5"/>
        <v>40</v>
      </c>
      <c r="H41" s="5" t="str">
        <f t="shared" si="6"/>
        <v>F0 43 73 01 51 05 00 03 04 00 00 2E 40 F7</v>
      </c>
      <c r="I41"/>
    </row>
    <row r="42" spans="1:9" ht="16" x14ac:dyDescent="0.2">
      <c r="A42" s="2" t="s">
        <v>78</v>
      </c>
      <c r="B42" s="5" t="str">
        <f t="shared" si="0"/>
        <v xml:space="preserve"> 70sHardRock</v>
      </c>
      <c r="C42" s="5">
        <f t="shared" si="1"/>
        <v>5696</v>
      </c>
      <c r="D42" s="15">
        <f t="shared" si="2"/>
        <v>5632</v>
      </c>
      <c r="E42" s="15">
        <f t="shared" si="3"/>
        <v>64</v>
      </c>
      <c r="F42" s="15" t="str">
        <f t="shared" si="4"/>
        <v>2C</v>
      </c>
      <c r="G42" s="15" t="str">
        <f t="shared" si="5"/>
        <v>40</v>
      </c>
      <c r="H42" s="5" t="str">
        <f t="shared" si="6"/>
        <v>F0 43 73 01 51 05 00 03 04 00 00 2C 40 F7</v>
      </c>
      <c r="I42"/>
    </row>
    <row r="43" spans="1:9" ht="16" x14ac:dyDescent="0.2">
      <c r="A43" s="2" t="s">
        <v>79</v>
      </c>
      <c r="B43" s="5" t="str">
        <f t="shared" si="0"/>
        <v xml:space="preserve"> 70sPopDuo1</v>
      </c>
      <c r="C43" s="5">
        <f t="shared" si="1"/>
        <v>5667</v>
      </c>
      <c r="D43" s="15">
        <f t="shared" si="2"/>
        <v>5632</v>
      </c>
      <c r="E43" s="15">
        <f t="shared" si="3"/>
        <v>35</v>
      </c>
      <c r="F43" s="15" t="str">
        <f t="shared" si="4"/>
        <v>2C</v>
      </c>
      <c r="G43" s="15" t="str">
        <f t="shared" si="5"/>
        <v>23</v>
      </c>
      <c r="H43" s="5" t="str">
        <f t="shared" si="6"/>
        <v>F0 43 73 01 51 05 00 03 04 00 00 2C 23 F7</v>
      </c>
      <c r="I43"/>
    </row>
    <row r="44" spans="1:9" ht="16" x14ac:dyDescent="0.2">
      <c r="A44" s="2" t="s">
        <v>80</v>
      </c>
      <c r="B44" s="5" t="str">
        <f t="shared" si="0"/>
        <v xml:space="preserve"> 70sPopDuo2</v>
      </c>
      <c r="C44" s="5">
        <f t="shared" si="1"/>
        <v>5965</v>
      </c>
      <c r="D44" s="15">
        <f t="shared" si="2"/>
        <v>5888</v>
      </c>
      <c r="E44" s="15">
        <f t="shared" si="3"/>
        <v>77</v>
      </c>
      <c r="F44" s="15" t="str">
        <f t="shared" si="4"/>
        <v>2E</v>
      </c>
      <c r="G44" s="15" t="str">
        <f t="shared" si="5"/>
        <v>4D</v>
      </c>
      <c r="H44" s="5" t="str">
        <f t="shared" si="6"/>
        <v>F0 43 73 01 51 05 00 03 04 00 00 2E 4D F7</v>
      </c>
      <c r="I44"/>
    </row>
    <row r="45" spans="1:9" ht="16" x14ac:dyDescent="0.2">
      <c r="A45" s="2" t="s">
        <v>81</v>
      </c>
      <c r="B45" s="5" t="str">
        <f t="shared" si="0"/>
        <v xml:space="preserve"> 70sScatLegend</v>
      </c>
      <c r="C45" s="5">
        <f t="shared" si="1"/>
        <v>9227</v>
      </c>
      <c r="D45" s="15">
        <f t="shared" si="2"/>
        <v>9216</v>
      </c>
      <c r="E45" s="15">
        <f t="shared" si="3"/>
        <v>11</v>
      </c>
      <c r="F45" s="15" t="str">
        <f t="shared" si="4"/>
        <v>48</v>
      </c>
      <c r="G45" s="15" t="str">
        <f t="shared" si="5"/>
        <v>0B</v>
      </c>
      <c r="H45" s="5" t="str">
        <f t="shared" si="6"/>
        <v>F0 43 73 01 51 05 00 03 04 00 00 48 0B F7</v>
      </c>
      <c r="I45"/>
    </row>
    <row r="46" spans="1:9" ht="16" x14ac:dyDescent="0.2">
      <c r="A46" s="2" t="s">
        <v>82</v>
      </c>
      <c r="B46" s="5" t="str">
        <f t="shared" si="0"/>
        <v xml:space="preserve"> 70sShuffleRock</v>
      </c>
      <c r="C46" s="5">
        <f t="shared" si="1"/>
        <v>7745</v>
      </c>
      <c r="D46" s="15">
        <f t="shared" si="2"/>
        <v>7680</v>
      </c>
      <c r="E46" s="15">
        <f t="shared" si="3"/>
        <v>65</v>
      </c>
      <c r="F46" s="15" t="str">
        <f t="shared" si="4"/>
        <v>3C</v>
      </c>
      <c r="G46" s="15" t="str">
        <f t="shared" si="5"/>
        <v>41</v>
      </c>
      <c r="H46" s="5" t="str">
        <f t="shared" si="6"/>
        <v>F0 43 73 01 51 05 00 03 04 00 00 3C 41 F7</v>
      </c>
      <c r="I46"/>
    </row>
    <row r="47" spans="1:9" ht="16" x14ac:dyDescent="0.2">
      <c r="A47" s="2" t="s">
        <v>83</v>
      </c>
      <c r="B47" s="5" t="str">
        <f t="shared" si="0"/>
        <v xml:space="preserve"> 70sStraightRock</v>
      </c>
      <c r="C47" s="5">
        <f t="shared" si="1"/>
        <v>5721</v>
      </c>
      <c r="D47" s="15">
        <f t="shared" si="2"/>
        <v>5632</v>
      </c>
      <c r="E47" s="15">
        <f t="shared" si="3"/>
        <v>89</v>
      </c>
      <c r="F47" s="15" t="str">
        <f t="shared" si="4"/>
        <v>2C</v>
      </c>
      <c r="G47" s="15" t="str">
        <f t="shared" si="5"/>
        <v>59</v>
      </c>
      <c r="H47" s="5" t="str">
        <f t="shared" si="6"/>
        <v>F0 43 73 01 51 05 00 03 04 00 00 2C 59 F7</v>
      </c>
      <c r="I47"/>
    </row>
    <row r="48" spans="1:9" ht="16" x14ac:dyDescent="0.2">
      <c r="A48" s="2" t="s">
        <v>84</v>
      </c>
      <c r="B48" s="5" t="str">
        <f t="shared" si="0"/>
        <v xml:space="preserve"> 70sTV Theme</v>
      </c>
      <c r="C48" s="5">
        <f t="shared" si="1"/>
        <v>8197</v>
      </c>
      <c r="D48" s="15">
        <f t="shared" si="2"/>
        <v>8192</v>
      </c>
      <c r="E48" s="15">
        <f t="shared" si="3"/>
        <v>5</v>
      </c>
      <c r="F48" s="15" t="str">
        <f t="shared" si="4"/>
        <v>40</v>
      </c>
      <c r="G48" s="15" t="str">
        <f t="shared" si="5"/>
        <v>05</v>
      </c>
      <c r="H48" s="5" t="str">
        <f t="shared" si="6"/>
        <v>F0 43 73 01 51 05 00 03 04 00 00 40 05 F7</v>
      </c>
      <c r="I48"/>
    </row>
    <row r="49" spans="1:9" ht="16" x14ac:dyDescent="0.2">
      <c r="A49" s="2" t="s">
        <v>85</v>
      </c>
      <c r="B49" s="5" t="str">
        <f t="shared" si="0"/>
        <v xml:space="preserve"> 80s8Beat</v>
      </c>
      <c r="C49" s="5">
        <f t="shared" si="1"/>
        <v>5926</v>
      </c>
      <c r="D49" s="15">
        <f t="shared" si="2"/>
        <v>5888</v>
      </c>
      <c r="E49" s="15">
        <f t="shared" si="3"/>
        <v>38</v>
      </c>
      <c r="F49" s="15" t="str">
        <f t="shared" si="4"/>
        <v>2E</v>
      </c>
      <c r="G49" s="15" t="str">
        <f t="shared" si="5"/>
        <v>26</v>
      </c>
      <c r="H49" s="5" t="str">
        <f t="shared" si="6"/>
        <v>F0 43 73 01 51 05 00 03 04 00 00 2E 26 F7</v>
      </c>
      <c r="I49"/>
    </row>
    <row r="50" spans="1:9" ht="16" x14ac:dyDescent="0.2">
      <c r="A50" s="2" t="s">
        <v>86</v>
      </c>
      <c r="B50" s="5" t="str">
        <f t="shared" si="0"/>
        <v xml:space="preserve"> 80sAnalogBallad</v>
      </c>
      <c r="C50" s="5">
        <f t="shared" si="1"/>
        <v>8247</v>
      </c>
      <c r="D50" s="15">
        <f t="shared" si="2"/>
        <v>8192</v>
      </c>
      <c r="E50" s="15">
        <f t="shared" si="3"/>
        <v>55</v>
      </c>
      <c r="F50" s="15" t="str">
        <f t="shared" si="4"/>
        <v>40</v>
      </c>
      <c r="G50" s="15" t="str">
        <f t="shared" si="5"/>
        <v>37</v>
      </c>
      <c r="H50" s="5" t="str">
        <f t="shared" si="6"/>
        <v>F0 43 73 01 51 05 00 03 04 00 00 40 37 F7</v>
      </c>
      <c r="I50"/>
    </row>
    <row r="51" spans="1:9" ht="16" x14ac:dyDescent="0.2">
      <c r="A51" s="2" t="s">
        <v>87</v>
      </c>
      <c r="B51" s="5" t="str">
        <f t="shared" si="0"/>
        <v xml:space="preserve"> 80sBoyBand</v>
      </c>
      <c r="C51" s="5">
        <f t="shared" si="1"/>
        <v>8236</v>
      </c>
      <c r="D51" s="15">
        <f t="shared" si="2"/>
        <v>8192</v>
      </c>
      <c r="E51" s="15">
        <f t="shared" si="3"/>
        <v>44</v>
      </c>
      <c r="F51" s="15" t="str">
        <f t="shared" si="4"/>
        <v>40</v>
      </c>
      <c r="G51" s="15" t="str">
        <f t="shared" si="5"/>
        <v>2C</v>
      </c>
      <c r="H51" s="5" t="str">
        <f t="shared" si="6"/>
        <v>F0 43 73 01 51 05 00 03 04 00 00 40 2C F7</v>
      </c>
      <c r="I51"/>
    </row>
    <row r="52" spans="1:9" ht="16" x14ac:dyDescent="0.2">
      <c r="A52" s="2" t="s">
        <v>88</v>
      </c>
      <c r="B52" s="5" t="str">
        <f t="shared" si="0"/>
        <v xml:space="preserve"> 80sBritishPop</v>
      </c>
      <c r="C52" s="5">
        <f t="shared" si="1"/>
        <v>8222</v>
      </c>
      <c r="D52" s="15">
        <f t="shared" si="2"/>
        <v>8192</v>
      </c>
      <c r="E52" s="15">
        <f t="shared" si="3"/>
        <v>30</v>
      </c>
      <c r="F52" s="15" t="str">
        <f t="shared" si="4"/>
        <v>40</v>
      </c>
      <c r="G52" s="15" t="str">
        <f t="shared" si="5"/>
        <v>1E</v>
      </c>
      <c r="H52" s="5" t="str">
        <f t="shared" si="6"/>
        <v>F0 43 73 01 51 05 00 03 04 00 00 40 1E F7</v>
      </c>
      <c r="I52"/>
    </row>
    <row r="53" spans="1:9" ht="16" x14ac:dyDescent="0.2">
      <c r="A53" s="2" t="s">
        <v>89</v>
      </c>
      <c r="B53" s="5" t="str">
        <f t="shared" si="0"/>
        <v xml:space="preserve"> 80sChilloutSynth</v>
      </c>
      <c r="C53" s="5">
        <f t="shared" si="1"/>
        <v>3124</v>
      </c>
      <c r="D53" s="15">
        <f t="shared" si="2"/>
        <v>3072</v>
      </c>
      <c r="E53" s="15">
        <f t="shared" si="3"/>
        <v>52</v>
      </c>
      <c r="F53" s="15" t="str">
        <f t="shared" si="4"/>
        <v>18</v>
      </c>
      <c r="G53" s="15" t="str">
        <f t="shared" si="5"/>
        <v>34</v>
      </c>
      <c r="H53" s="5" t="str">
        <f t="shared" si="6"/>
        <v>F0 43 73 01 51 05 00 03 04 00 00 18 34 F7</v>
      </c>
      <c r="I53"/>
    </row>
    <row r="54" spans="1:9" ht="16" x14ac:dyDescent="0.2">
      <c r="A54" s="2" t="s">
        <v>90</v>
      </c>
      <c r="B54" s="5" t="str">
        <f t="shared" si="0"/>
        <v xml:space="preserve"> 80sChristmas</v>
      </c>
      <c r="C54" s="5">
        <f t="shared" si="1"/>
        <v>5813</v>
      </c>
      <c r="D54" s="15">
        <f t="shared" si="2"/>
        <v>5760</v>
      </c>
      <c r="E54" s="15">
        <f t="shared" si="3"/>
        <v>53</v>
      </c>
      <c r="F54" s="15" t="str">
        <f t="shared" si="4"/>
        <v>2D</v>
      </c>
      <c r="G54" s="15" t="str">
        <f t="shared" si="5"/>
        <v>35</v>
      </c>
      <c r="H54" s="5" t="str">
        <f t="shared" si="6"/>
        <v>F0 43 73 01 51 05 00 03 04 00 00 2D 35 F7</v>
      </c>
      <c r="I54"/>
    </row>
    <row r="55" spans="1:9" ht="16" x14ac:dyDescent="0.2">
      <c r="A55" s="2" t="s">
        <v>91</v>
      </c>
      <c r="B55" s="5" t="str">
        <f t="shared" si="0"/>
        <v xml:space="preserve"> 80sClassic6-8</v>
      </c>
      <c r="C55" s="5">
        <f t="shared" si="1"/>
        <v>7748</v>
      </c>
      <c r="D55" s="15">
        <f t="shared" si="2"/>
        <v>7680</v>
      </c>
      <c r="E55" s="15">
        <f t="shared" si="3"/>
        <v>68</v>
      </c>
      <c r="F55" s="15" t="str">
        <f t="shared" si="4"/>
        <v>3C</v>
      </c>
      <c r="G55" s="15" t="str">
        <f t="shared" si="5"/>
        <v>44</v>
      </c>
      <c r="H55" s="5" t="str">
        <f t="shared" si="6"/>
        <v>F0 43 73 01 51 05 00 03 04 00 00 3C 44 F7</v>
      </c>
      <c r="I55"/>
    </row>
    <row r="56" spans="1:9" ht="16" x14ac:dyDescent="0.2">
      <c r="A56" s="2" t="s">
        <v>92</v>
      </c>
      <c r="B56" s="5" t="str">
        <f t="shared" si="0"/>
        <v xml:space="preserve"> 80sClassicRock</v>
      </c>
      <c r="C56" s="5">
        <f t="shared" si="1"/>
        <v>6447</v>
      </c>
      <c r="D56" s="15">
        <f t="shared" si="2"/>
        <v>6400</v>
      </c>
      <c r="E56" s="15">
        <f t="shared" si="3"/>
        <v>47</v>
      </c>
      <c r="F56" s="15" t="str">
        <f t="shared" si="4"/>
        <v>32</v>
      </c>
      <c r="G56" s="15" t="str">
        <f t="shared" si="5"/>
        <v>2F</v>
      </c>
      <c r="H56" s="5" t="str">
        <f t="shared" si="6"/>
        <v>F0 43 73 01 51 05 00 03 04 00 00 32 2F F7</v>
      </c>
      <c r="I56"/>
    </row>
    <row r="57" spans="1:9" ht="16" x14ac:dyDescent="0.2">
      <c r="A57" s="2" t="s">
        <v>93</v>
      </c>
      <c r="B57" s="5" t="str">
        <f t="shared" si="0"/>
        <v xml:space="preserve"> 80sDetective</v>
      </c>
      <c r="C57" s="5">
        <f t="shared" si="1"/>
        <v>10433</v>
      </c>
      <c r="D57" s="15">
        <f t="shared" si="2"/>
        <v>10368</v>
      </c>
      <c r="E57" s="15">
        <f t="shared" si="3"/>
        <v>65</v>
      </c>
      <c r="F57" s="15" t="str">
        <f t="shared" si="4"/>
        <v>51</v>
      </c>
      <c r="G57" s="15" t="str">
        <f t="shared" si="5"/>
        <v>41</v>
      </c>
      <c r="H57" s="5" t="str">
        <f t="shared" si="6"/>
        <v>F0 43 73 01 51 05 00 03 04 00 00 51 41 F7</v>
      </c>
      <c r="I57"/>
    </row>
    <row r="58" spans="1:9" ht="16" x14ac:dyDescent="0.2">
      <c r="A58" s="2" t="s">
        <v>94</v>
      </c>
      <c r="B58" s="5" t="str">
        <f t="shared" si="0"/>
        <v xml:space="preserve"> 80sDiscoBeat</v>
      </c>
      <c r="C58" s="5">
        <f t="shared" si="1"/>
        <v>8896</v>
      </c>
      <c r="D58" s="15">
        <f t="shared" si="2"/>
        <v>8832</v>
      </c>
      <c r="E58" s="15">
        <f t="shared" si="3"/>
        <v>64</v>
      </c>
      <c r="F58" s="15" t="str">
        <f t="shared" si="4"/>
        <v>45</v>
      </c>
      <c r="G58" s="15" t="str">
        <f t="shared" si="5"/>
        <v>40</v>
      </c>
      <c r="H58" s="5" t="str">
        <f t="shared" si="6"/>
        <v>F0 43 73 01 51 05 00 03 04 00 00 45 40 F7</v>
      </c>
      <c r="I58"/>
    </row>
    <row r="59" spans="1:9" ht="16" x14ac:dyDescent="0.2">
      <c r="A59" s="2" t="s">
        <v>95</v>
      </c>
      <c r="B59" s="5" t="str">
        <f t="shared" si="0"/>
        <v xml:space="preserve"> 80sDivaBallad</v>
      </c>
      <c r="C59" s="5">
        <f t="shared" si="1"/>
        <v>7712</v>
      </c>
      <c r="D59" s="15">
        <f t="shared" si="2"/>
        <v>7680</v>
      </c>
      <c r="E59" s="15">
        <f t="shared" si="3"/>
        <v>32</v>
      </c>
      <c r="F59" s="15" t="str">
        <f t="shared" si="4"/>
        <v>3C</v>
      </c>
      <c r="G59" s="15" t="str">
        <f t="shared" si="5"/>
        <v>20</v>
      </c>
      <c r="H59" s="5" t="str">
        <f t="shared" si="6"/>
        <v>F0 43 73 01 51 05 00 03 04 00 00 3C 20 F7</v>
      </c>
      <c r="I59"/>
    </row>
    <row r="60" spans="1:9" ht="16" x14ac:dyDescent="0.2">
      <c r="A60" s="2" t="s">
        <v>96</v>
      </c>
      <c r="B60" s="5" t="str">
        <f t="shared" si="0"/>
        <v xml:space="preserve"> 80sEdgyRock</v>
      </c>
      <c r="C60" s="5">
        <f t="shared" si="1"/>
        <v>5715</v>
      </c>
      <c r="D60" s="15">
        <f t="shared" si="2"/>
        <v>5632</v>
      </c>
      <c r="E60" s="15">
        <f t="shared" si="3"/>
        <v>83</v>
      </c>
      <c r="F60" s="15" t="str">
        <f t="shared" si="4"/>
        <v>2C</v>
      </c>
      <c r="G60" s="15" t="str">
        <f t="shared" si="5"/>
        <v>53</v>
      </c>
      <c r="H60" s="5" t="str">
        <f t="shared" si="6"/>
        <v>F0 43 73 01 51 05 00 03 04 00 00 2C 53 F7</v>
      </c>
      <c r="I60"/>
    </row>
    <row r="61" spans="1:9" ht="16" x14ac:dyDescent="0.2">
      <c r="A61" s="2" t="s">
        <v>97</v>
      </c>
      <c r="B61" s="5" t="str">
        <f t="shared" si="0"/>
        <v xml:space="preserve"> 80sEuroPop</v>
      </c>
      <c r="C61" s="5">
        <f t="shared" si="1"/>
        <v>6446</v>
      </c>
      <c r="D61" s="15">
        <f t="shared" si="2"/>
        <v>6400</v>
      </c>
      <c r="E61" s="15">
        <f t="shared" si="3"/>
        <v>46</v>
      </c>
      <c r="F61" s="15" t="str">
        <f t="shared" si="4"/>
        <v>32</v>
      </c>
      <c r="G61" s="15" t="str">
        <f t="shared" si="5"/>
        <v>2E</v>
      </c>
      <c r="H61" s="5" t="str">
        <f t="shared" si="6"/>
        <v>F0 43 73 01 51 05 00 03 04 00 00 32 2E F7</v>
      </c>
      <c r="I61"/>
    </row>
    <row r="62" spans="1:9" ht="16" x14ac:dyDescent="0.2">
      <c r="A62" s="2" t="s">
        <v>98</v>
      </c>
      <c r="B62" s="5" t="str">
        <f t="shared" si="0"/>
        <v xml:space="preserve"> 80sFunkIcon</v>
      </c>
      <c r="C62" s="5">
        <f t="shared" si="1"/>
        <v>8367</v>
      </c>
      <c r="D62" s="15">
        <f t="shared" si="2"/>
        <v>8320</v>
      </c>
      <c r="E62" s="15">
        <f t="shared" si="3"/>
        <v>47</v>
      </c>
      <c r="F62" s="15" t="str">
        <f t="shared" si="4"/>
        <v>41</v>
      </c>
      <c r="G62" s="15" t="str">
        <f t="shared" si="5"/>
        <v>2F</v>
      </c>
      <c r="H62" s="5" t="str">
        <f t="shared" si="6"/>
        <v>F0 43 73 01 51 05 00 03 04 00 00 41 2F F7</v>
      </c>
      <c r="I62"/>
    </row>
    <row r="63" spans="1:9" ht="16" x14ac:dyDescent="0.2">
      <c r="A63" s="2" t="s">
        <v>99</v>
      </c>
      <c r="B63" s="5" t="str">
        <f t="shared" si="0"/>
        <v xml:space="preserve"> 80sGrooveBallad</v>
      </c>
      <c r="C63" s="5">
        <f t="shared" si="1"/>
        <v>10432</v>
      </c>
      <c r="D63" s="15">
        <f t="shared" si="2"/>
        <v>10368</v>
      </c>
      <c r="E63" s="15">
        <f t="shared" si="3"/>
        <v>64</v>
      </c>
      <c r="F63" s="15" t="str">
        <f t="shared" si="4"/>
        <v>51</v>
      </c>
      <c r="G63" s="15" t="str">
        <f t="shared" si="5"/>
        <v>40</v>
      </c>
      <c r="H63" s="5" t="str">
        <f t="shared" si="6"/>
        <v>F0 43 73 01 51 05 00 03 04 00 00 51 40 F7</v>
      </c>
      <c r="I63"/>
    </row>
    <row r="64" spans="1:9" ht="16" x14ac:dyDescent="0.2">
      <c r="A64" s="2" t="s">
        <v>100</v>
      </c>
      <c r="B64" s="5" t="str">
        <f t="shared" si="0"/>
        <v xml:space="preserve"> 80sGuitarPop</v>
      </c>
      <c r="C64" s="5">
        <f t="shared" si="1"/>
        <v>5713</v>
      </c>
      <c r="D64" s="15">
        <f t="shared" si="2"/>
        <v>5632</v>
      </c>
      <c r="E64" s="15">
        <f t="shared" si="3"/>
        <v>81</v>
      </c>
      <c r="F64" s="15" t="str">
        <f t="shared" si="4"/>
        <v>2C</v>
      </c>
      <c r="G64" s="15" t="str">
        <f t="shared" si="5"/>
        <v>51</v>
      </c>
      <c r="H64" s="5" t="str">
        <f t="shared" si="6"/>
        <v>F0 43 73 01 51 05 00 03 04 00 00 2C 51 F7</v>
      </c>
      <c r="I64"/>
    </row>
    <row r="65" spans="1:9" ht="16" x14ac:dyDescent="0.2">
      <c r="A65" s="2" t="s">
        <v>101</v>
      </c>
      <c r="B65" s="5" t="str">
        <f t="shared" si="0"/>
        <v xml:space="preserve"> 80sMonsterHit</v>
      </c>
      <c r="C65" s="5">
        <f t="shared" si="1"/>
        <v>8901</v>
      </c>
      <c r="D65" s="15">
        <f t="shared" si="2"/>
        <v>8832</v>
      </c>
      <c r="E65" s="15">
        <f t="shared" si="3"/>
        <v>69</v>
      </c>
      <c r="F65" s="15" t="str">
        <f t="shared" si="4"/>
        <v>45</v>
      </c>
      <c r="G65" s="15" t="str">
        <f t="shared" si="5"/>
        <v>45</v>
      </c>
      <c r="H65" s="5" t="str">
        <f t="shared" si="6"/>
        <v>F0 43 73 01 51 05 00 03 04 00 00 45 45 F7</v>
      </c>
      <c r="I65"/>
    </row>
    <row r="66" spans="1:9" ht="16" x14ac:dyDescent="0.2">
      <c r="A66" s="2" t="s">
        <v>102</v>
      </c>
      <c r="B66" s="5" t="str">
        <f t="shared" si="0"/>
        <v xml:space="preserve"> 80sMovieBallad</v>
      </c>
      <c r="C66" s="5">
        <f t="shared" si="1"/>
        <v>8208</v>
      </c>
      <c r="D66" s="15">
        <f t="shared" si="2"/>
        <v>8192</v>
      </c>
      <c r="E66" s="15">
        <f t="shared" si="3"/>
        <v>16</v>
      </c>
      <c r="F66" s="15" t="str">
        <f t="shared" si="4"/>
        <v>40</v>
      </c>
      <c r="G66" s="15" t="str">
        <f t="shared" si="5"/>
        <v>10</v>
      </c>
      <c r="H66" s="5" t="str">
        <f t="shared" si="6"/>
        <v>F0 43 73 01 51 05 00 03 04 00 00 40 10 F7</v>
      </c>
      <c r="I66"/>
    </row>
    <row r="67" spans="1:9" ht="16" x14ac:dyDescent="0.2">
      <c r="A67" s="2" t="s">
        <v>103</v>
      </c>
      <c r="B67" s="5" t="str">
        <f t="shared" si="0"/>
        <v xml:space="preserve"> 80sPianoBallad</v>
      </c>
      <c r="C67" s="5">
        <f t="shared" si="1"/>
        <v>5689</v>
      </c>
      <c r="D67" s="15">
        <f t="shared" si="2"/>
        <v>5632</v>
      </c>
      <c r="E67" s="15">
        <f t="shared" si="3"/>
        <v>57</v>
      </c>
      <c r="F67" s="15" t="str">
        <f t="shared" si="4"/>
        <v>2C</v>
      </c>
      <c r="G67" s="15" t="str">
        <f t="shared" si="5"/>
        <v>39</v>
      </c>
      <c r="H67" s="5" t="str">
        <f t="shared" si="6"/>
        <v>F0 43 73 01 51 05 00 03 04 00 00 2C 39 F7</v>
      </c>
      <c r="I67"/>
    </row>
    <row r="68" spans="1:9" ht="16" x14ac:dyDescent="0.2">
      <c r="A68" s="2" t="s">
        <v>104</v>
      </c>
      <c r="B68" s="5" t="str">
        <f t="shared" si="0"/>
        <v xml:space="preserve"> 80sPopBallad</v>
      </c>
      <c r="C68" s="5">
        <f t="shared" si="1"/>
        <v>5981</v>
      </c>
      <c r="D68" s="15">
        <f t="shared" si="2"/>
        <v>5888</v>
      </c>
      <c r="E68" s="15">
        <f t="shared" si="3"/>
        <v>93</v>
      </c>
      <c r="F68" s="15" t="str">
        <f t="shared" si="4"/>
        <v>2E</v>
      </c>
      <c r="G68" s="15" t="str">
        <f t="shared" si="5"/>
        <v>5D</v>
      </c>
      <c r="H68" s="5" t="str">
        <f t="shared" si="6"/>
        <v>F0 43 73 01 51 05 00 03 04 00 00 2E 5D F7</v>
      </c>
      <c r="I68"/>
    </row>
    <row r="69" spans="1:9" ht="16" x14ac:dyDescent="0.2">
      <c r="A69" s="2" t="s">
        <v>105</v>
      </c>
      <c r="B69" s="5" t="str">
        <f t="shared" si="0"/>
        <v xml:space="preserve"> 80sPopDiva</v>
      </c>
      <c r="C69" s="5">
        <f t="shared" si="1"/>
        <v>8255</v>
      </c>
      <c r="D69" s="15">
        <f t="shared" si="2"/>
        <v>8192</v>
      </c>
      <c r="E69" s="15">
        <f t="shared" si="3"/>
        <v>63</v>
      </c>
      <c r="F69" s="15" t="str">
        <f t="shared" si="4"/>
        <v>40</v>
      </c>
      <c r="G69" s="15" t="str">
        <f t="shared" si="5"/>
        <v>3F</v>
      </c>
      <c r="H69" s="5" t="str">
        <f t="shared" si="6"/>
        <v>F0 43 73 01 51 05 00 03 04 00 00 40 3F F7</v>
      </c>
      <c r="I69"/>
    </row>
    <row r="70" spans="1:9" ht="16" x14ac:dyDescent="0.2">
      <c r="A70" s="2" t="s">
        <v>106</v>
      </c>
      <c r="B70" s="5" t="str">
        <f t="shared" ref="B70:B133" si="7">IF(ISBLANK(A70),"",LEFT(A70,(FIND(";",A70,1)-1)))</f>
        <v xml:space="preserve"> 80sPowerRock</v>
      </c>
      <c r="C70" s="5">
        <f t="shared" ref="C70:C133" si="8">IF(ISBLANK(A70),"",VALUE(MID(A70,(SEARCH(";",A70)+1),5)))</f>
        <v>5695</v>
      </c>
      <c r="D70" s="15">
        <f t="shared" ref="D70:D133" si="9">IF(ISBLANK(A70),"",128*INT(C70/128))</f>
        <v>5632</v>
      </c>
      <c r="E70" s="15">
        <f t="shared" ref="E70:E133" si="10">IF(ISBLANK(A70),"",C70-D70)</f>
        <v>63</v>
      </c>
      <c r="F70" s="15" t="str">
        <f t="shared" ref="F70:F133" si="11">IF(ISBLANK(A70),"",DEC2HEX(D70/128,2))</f>
        <v>2C</v>
      </c>
      <c r="G70" s="15" t="str">
        <f t="shared" ref="G70:G133" si="12">IF(ISBLANK(A70),"",DEC2HEX(E70,2))</f>
        <v>3F</v>
      </c>
      <c r="H70" s="5" t="str">
        <f t="shared" ref="H70:H133" si="13">IF(ISBLANK(A70),"",LEFT($E$2,33)&amp;F70&amp;" "&amp;G70&amp;" "&amp;"F7")</f>
        <v>F0 43 73 01 51 05 00 03 04 00 00 2C 3F F7</v>
      </c>
      <c r="I70"/>
    </row>
    <row r="71" spans="1:9" ht="16" x14ac:dyDescent="0.2">
      <c r="A71" s="2" t="s">
        <v>107</v>
      </c>
      <c r="B71" s="5" t="str">
        <f t="shared" si="7"/>
        <v xml:space="preserve"> 80sRetroDisco</v>
      </c>
      <c r="C71" s="5">
        <f t="shared" si="8"/>
        <v>5844</v>
      </c>
      <c r="D71" s="15">
        <f t="shared" si="9"/>
        <v>5760</v>
      </c>
      <c r="E71" s="15">
        <f t="shared" si="10"/>
        <v>84</v>
      </c>
      <c r="F71" s="15" t="str">
        <f t="shared" si="11"/>
        <v>2D</v>
      </c>
      <c r="G71" s="15" t="str">
        <f t="shared" si="12"/>
        <v>54</v>
      </c>
      <c r="H71" s="5" t="str">
        <f t="shared" si="13"/>
        <v>F0 43 73 01 51 05 00 03 04 00 00 2D 54 F7</v>
      </c>
      <c r="I71"/>
    </row>
    <row r="72" spans="1:9" ht="16" x14ac:dyDescent="0.2">
      <c r="A72" s="2" t="s">
        <v>108</v>
      </c>
      <c r="B72" s="5" t="str">
        <f t="shared" si="7"/>
        <v xml:space="preserve"> 80sRockAnthem</v>
      </c>
      <c r="C72" s="5">
        <f t="shared" si="8"/>
        <v>6439</v>
      </c>
      <c r="D72" s="15">
        <f t="shared" si="9"/>
        <v>6400</v>
      </c>
      <c r="E72" s="15">
        <f t="shared" si="10"/>
        <v>39</v>
      </c>
      <c r="F72" s="15" t="str">
        <f t="shared" si="11"/>
        <v>32</v>
      </c>
      <c r="G72" s="15" t="str">
        <f t="shared" si="12"/>
        <v>27</v>
      </c>
      <c r="H72" s="5" t="str">
        <f t="shared" si="13"/>
        <v>F0 43 73 01 51 05 00 03 04 00 00 32 27 F7</v>
      </c>
      <c r="I72"/>
    </row>
    <row r="73" spans="1:9" ht="16" x14ac:dyDescent="0.2">
      <c r="A73" s="2" t="s">
        <v>109</v>
      </c>
      <c r="B73" s="5" t="str">
        <f t="shared" si="7"/>
        <v xml:space="preserve"> 80sRockBeat</v>
      </c>
      <c r="C73" s="5">
        <f t="shared" si="8"/>
        <v>5716</v>
      </c>
      <c r="D73" s="15">
        <f t="shared" si="9"/>
        <v>5632</v>
      </c>
      <c r="E73" s="15">
        <f t="shared" si="10"/>
        <v>84</v>
      </c>
      <c r="F73" s="15" t="str">
        <f t="shared" si="11"/>
        <v>2C</v>
      </c>
      <c r="G73" s="15" t="str">
        <f t="shared" si="12"/>
        <v>54</v>
      </c>
      <c r="H73" s="5" t="str">
        <f t="shared" si="13"/>
        <v>F0 43 73 01 51 05 00 03 04 00 00 2C 54 F7</v>
      </c>
      <c r="I73"/>
    </row>
    <row r="74" spans="1:9" ht="16" x14ac:dyDescent="0.2">
      <c r="A74" s="2" t="s">
        <v>110</v>
      </c>
      <c r="B74" s="5" t="str">
        <f t="shared" si="7"/>
        <v xml:space="preserve"> 80sRockDiva</v>
      </c>
      <c r="C74" s="5">
        <f t="shared" si="8"/>
        <v>6456</v>
      </c>
      <c r="D74" s="15">
        <f t="shared" si="9"/>
        <v>6400</v>
      </c>
      <c r="E74" s="15">
        <f t="shared" si="10"/>
        <v>56</v>
      </c>
      <c r="F74" s="15" t="str">
        <f t="shared" si="11"/>
        <v>32</v>
      </c>
      <c r="G74" s="15" t="str">
        <f t="shared" si="12"/>
        <v>38</v>
      </c>
      <c r="H74" s="5" t="str">
        <f t="shared" si="13"/>
        <v>F0 43 73 01 51 05 00 03 04 00 00 32 38 F7</v>
      </c>
      <c r="I74"/>
    </row>
    <row r="75" spans="1:9" ht="16" x14ac:dyDescent="0.2">
      <c r="A75" s="2" t="s">
        <v>111</v>
      </c>
      <c r="B75" s="5" t="str">
        <f t="shared" si="7"/>
        <v xml:space="preserve"> 80sShuffle</v>
      </c>
      <c r="C75" s="5">
        <f t="shared" si="8"/>
        <v>9229</v>
      </c>
      <c r="D75" s="15">
        <f t="shared" si="9"/>
        <v>9216</v>
      </c>
      <c r="E75" s="15">
        <f t="shared" si="10"/>
        <v>13</v>
      </c>
      <c r="F75" s="15" t="str">
        <f t="shared" si="11"/>
        <v>48</v>
      </c>
      <c r="G75" s="15" t="str">
        <f t="shared" si="12"/>
        <v>0D</v>
      </c>
      <c r="H75" s="5" t="str">
        <f t="shared" si="13"/>
        <v>F0 43 73 01 51 05 00 03 04 00 00 48 0D F7</v>
      </c>
      <c r="I75"/>
    </row>
    <row r="76" spans="1:9" ht="16" x14ac:dyDescent="0.2">
      <c r="A76" s="2" t="s">
        <v>112</v>
      </c>
      <c r="B76" s="5" t="str">
        <f t="shared" si="7"/>
        <v xml:space="preserve"> 80sSmoothBallad</v>
      </c>
      <c r="C76" s="5">
        <f t="shared" si="8"/>
        <v>8244</v>
      </c>
      <c r="D76" s="15">
        <f t="shared" si="9"/>
        <v>8192</v>
      </c>
      <c r="E76" s="15">
        <f t="shared" si="10"/>
        <v>52</v>
      </c>
      <c r="F76" s="15" t="str">
        <f t="shared" si="11"/>
        <v>40</v>
      </c>
      <c r="G76" s="15" t="str">
        <f t="shared" si="12"/>
        <v>34</v>
      </c>
      <c r="H76" s="5" t="str">
        <f t="shared" si="13"/>
        <v>F0 43 73 01 51 05 00 03 04 00 00 40 34 F7</v>
      </c>
      <c r="I76"/>
    </row>
    <row r="77" spans="1:9" ht="16" x14ac:dyDescent="0.2">
      <c r="A77" s="2" t="s">
        <v>113</v>
      </c>
      <c r="B77" s="5" t="str">
        <f t="shared" si="7"/>
        <v xml:space="preserve"> 80sSynthBallad</v>
      </c>
      <c r="C77" s="5">
        <f t="shared" si="8"/>
        <v>5843</v>
      </c>
      <c r="D77" s="15">
        <f t="shared" si="9"/>
        <v>5760</v>
      </c>
      <c r="E77" s="15">
        <f t="shared" si="10"/>
        <v>83</v>
      </c>
      <c r="F77" s="15" t="str">
        <f t="shared" si="11"/>
        <v>2D</v>
      </c>
      <c r="G77" s="15" t="str">
        <f t="shared" si="12"/>
        <v>53</v>
      </c>
      <c r="H77" s="5" t="str">
        <f t="shared" si="13"/>
        <v>F0 43 73 01 51 05 00 03 04 00 00 2D 53 F7</v>
      </c>
      <c r="I77"/>
    </row>
    <row r="78" spans="1:9" ht="16" x14ac:dyDescent="0.2">
      <c r="A78" s="2" t="s">
        <v>114</v>
      </c>
      <c r="B78" s="5" t="str">
        <f t="shared" si="7"/>
        <v xml:space="preserve"> 80sSynthDuo</v>
      </c>
      <c r="C78" s="5">
        <f t="shared" si="8"/>
        <v>5814</v>
      </c>
      <c r="D78" s="15">
        <f t="shared" si="9"/>
        <v>5760</v>
      </c>
      <c r="E78" s="15">
        <f t="shared" si="10"/>
        <v>54</v>
      </c>
      <c r="F78" s="15" t="str">
        <f t="shared" si="11"/>
        <v>2D</v>
      </c>
      <c r="G78" s="15" t="str">
        <f t="shared" si="12"/>
        <v>36</v>
      </c>
      <c r="H78" s="5" t="str">
        <f t="shared" si="13"/>
        <v>F0 43 73 01 51 05 00 03 04 00 00 2D 36 F7</v>
      </c>
      <c r="I78"/>
    </row>
    <row r="79" spans="1:9" ht="16" x14ac:dyDescent="0.2">
      <c r="A79" s="2" t="s">
        <v>115</v>
      </c>
      <c r="B79" s="5" t="str">
        <f t="shared" si="7"/>
        <v xml:space="preserve"> 80sSynthPop</v>
      </c>
      <c r="C79" s="5">
        <f t="shared" si="8"/>
        <v>8365</v>
      </c>
      <c r="D79" s="15">
        <f t="shared" si="9"/>
        <v>8320</v>
      </c>
      <c r="E79" s="15">
        <f t="shared" si="10"/>
        <v>45</v>
      </c>
      <c r="F79" s="15" t="str">
        <f t="shared" si="11"/>
        <v>41</v>
      </c>
      <c r="G79" s="15" t="str">
        <f t="shared" si="12"/>
        <v>2D</v>
      </c>
      <c r="H79" s="5" t="str">
        <f t="shared" si="13"/>
        <v>F0 43 73 01 51 05 00 03 04 00 00 41 2D F7</v>
      </c>
      <c r="I79"/>
    </row>
    <row r="80" spans="1:9" ht="16" x14ac:dyDescent="0.2">
      <c r="A80" s="2" t="s">
        <v>116</v>
      </c>
      <c r="B80" s="5" t="str">
        <f t="shared" si="7"/>
        <v xml:space="preserve"> 80sSynthRock</v>
      </c>
      <c r="C80" s="5">
        <f t="shared" si="8"/>
        <v>8834</v>
      </c>
      <c r="D80" s="15">
        <f t="shared" si="9"/>
        <v>8832</v>
      </c>
      <c r="E80" s="15">
        <f t="shared" si="10"/>
        <v>2</v>
      </c>
      <c r="F80" s="15" t="str">
        <f t="shared" si="11"/>
        <v>45</v>
      </c>
      <c r="G80" s="15" t="str">
        <f t="shared" si="12"/>
        <v>02</v>
      </c>
      <c r="H80" s="5" t="str">
        <f t="shared" si="13"/>
        <v>F0 43 73 01 51 05 00 03 04 00 00 45 02 F7</v>
      </c>
      <c r="I80"/>
    </row>
    <row r="81" spans="1:9" ht="16" x14ac:dyDescent="0.2">
      <c r="A81" s="2" t="s">
        <v>117</v>
      </c>
      <c r="B81" s="5" t="str">
        <f t="shared" si="7"/>
        <v xml:space="preserve"> 80sTeenDisco</v>
      </c>
      <c r="C81" s="5">
        <f t="shared" si="8"/>
        <v>5842</v>
      </c>
      <c r="D81" s="15">
        <f t="shared" si="9"/>
        <v>5760</v>
      </c>
      <c r="E81" s="15">
        <f t="shared" si="10"/>
        <v>82</v>
      </c>
      <c r="F81" s="15" t="str">
        <f t="shared" si="11"/>
        <v>2D</v>
      </c>
      <c r="G81" s="15" t="str">
        <f t="shared" si="12"/>
        <v>52</v>
      </c>
      <c r="H81" s="5" t="str">
        <f t="shared" si="13"/>
        <v>F0 43 73 01 51 05 00 03 04 00 00 2D 52 F7</v>
      </c>
      <c r="I81"/>
    </row>
    <row r="82" spans="1:9" ht="16" x14ac:dyDescent="0.2">
      <c r="A82" s="2" t="s">
        <v>118</v>
      </c>
      <c r="B82" s="5" t="str">
        <f t="shared" si="7"/>
        <v xml:space="preserve"> 8BeatAdria</v>
      </c>
      <c r="C82" s="5">
        <f t="shared" si="8"/>
        <v>5640</v>
      </c>
      <c r="D82" s="15">
        <f t="shared" si="9"/>
        <v>5632</v>
      </c>
      <c r="E82" s="15">
        <f t="shared" si="10"/>
        <v>8</v>
      </c>
      <c r="F82" s="15" t="str">
        <f t="shared" si="11"/>
        <v>2C</v>
      </c>
      <c r="G82" s="15" t="str">
        <f t="shared" si="12"/>
        <v>08</v>
      </c>
      <c r="H82" s="5" t="str">
        <f t="shared" si="13"/>
        <v>F0 43 73 01 51 05 00 03 04 00 00 2C 08 F7</v>
      </c>
      <c r="I82"/>
    </row>
    <row r="83" spans="1:9" ht="16" x14ac:dyDescent="0.2">
      <c r="A83" s="2" t="s">
        <v>119</v>
      </c>
      <c r="B83" s="5" t="str">
        <f t="shared" si="7"/>
        <v xml:space="preserve"> 90s8BeatBallad</v>
      </c>
      <c r="C83" s="5">
        <f t="shared" si="8"/>
        <v>5690</v>
      </c>
      <c r="D83" s="15">
        <f t="shared" si="9"/>
        <v>5632</v>
      </c>
      <c r="E83" s="15">
        <f t="shared" si="10"/>
        <v>58</v>
      </c>
      <c r="F83" s="15" t="str">
        <f t="shared" si="11"/>
        <v>2C</v>
      </c>
      <c r="G83" s="15" t="str">
        <f t="shared" si="12"/>
        <v>3A</v>
      </c>
      <c r="H83" s="5" t="str">
        <f t="shared" si="13"/>
        <v>F0 43 73 01 51 05 00 03 04 00 00 2C 3A F7</v>
      </c>
      <c r="I83"/>
    </row>
    <row r="84" spans="1:9" ht="16" x14ac:dyDescent="0.2">
      <c r="A84" s="2" t="s">
        <v>120</v>
      </c>
      <c r="B84" s="5" t="str">
        <f t="shared" si="7"/>
        <v xml:space="preserve"> 90sDisco</v>
      </c>
      <c r="C84" s="5">
        <f t="shared" si="8"/>
        <v>5796</v>
      </c>
      <c r="D84" s="15">
        <f t="shared" si="9"/>
        <v>5760</v>
      </c>
      <c r="E84" s="15">
        <f t="shared" si="10"/>
        <v>36</v>
      </c>
      <c r="F84" s="15" t="str">
        <f t="shared" si="11"/>
        <v>2D</v>
      </c>
      <c r="G84" s="15" t="str">
        <f t="shared" si="12"/>
        <v>24</v>
      </c>
      <c r="H84" s="5" t="str">
        <f t="shared" si="13"/>
        <v>F0 43 73 01 51 05 00 03 04 00 00 2D 24 F7</v>
      </c>
      <c r="I84"/>
    </row>
    <row r="85" spans="1:9" ht="16" x14ac:dyDescent="0.2">
      <c r="A85" s="2" t="s">
        <v>121</v>
      </c>
      <c r="B85" s="5" t="str">
        <f t="shared" si="7"/>
        <v xml:space="preserve"> 90sGuitarPop</v>
      </c>
      <c r="C85" s="5">
        <f t="shared" si="8"/>
        <v>8194</v>
      </c>
      <c r="D85" s="15">
        <f t="shared" si="9"/>
        <v>8192</v>
      </c>
      <c r="E85" s="15">
        <f t="shared" si="10"/>
        <v>2</v>
      </c>
      <c r="F85" s="15" t="str">
        <f t="shared" si="11"/>
        <v>40</v>
      </c>
      <c r="G85" s="15" t="str">
        <f t="shared" si="12"/>
        <v>02</v>
      </c>
      <c r="H85" s="5" t="str">
        <f t="shared" si="13"/>
        <v>F0 43 73 01 51 05 00 03 04 00 00 40 02 F7</v>
      </c>
      <c r="I85"/>
    </row>
    <row r="86" spans="1:9" ht="16" x14ac:dyDescent="0.2">
      <c r="A86" s="2" t="s">
        <v>122</v>
      </c>
      <c r="B86" s="5" t="str">
        <f t="shared" si="7"/>
        <v xml:space="preserve"> 90sPopGroove</v>
      </c>
      <c r="C86" s="5">
        <f t="shared" si="8"/>
        <v>8679</v>
      </c>
      <c r="D86" s="15">
        <f t="shared" si="9"/>
        <v>8576</v>
      </c>
      <c r="E86" s="15">
        <f t="shared" si="10"/>
        <v>103</v>
      </c>
      <c r="F86" s="15" t="str">
        <f t="shared" si="11"/>
        <v>43</v>
      </c>
      <c r="G86" s="15" t="str">
        <f t="shared" si="12"/>
        <v>67</v>
      </c>
      <c r="H86" s="5" t="str">
        <f t="shared" si="13"/>
        <v>F0 43 73 01 51 05 00 03 04 00 00 43 67 F7</v>
      </c>
      <c r="I86"/>
    </row>
    <row r="87" spans="1:9" ht="16" x14ac:dyDescent="0.2">
      <c r="A87" s="2" t="s">
        <v>123</v>
      </c>
      <c r="B87" s="5" t="str">
        <f t="shared" si="7"/>
        <v xml:space="preserve"> 90sPopShuffle</v>
      </c>
      <c r="C87" s="5">
        <f t="shared" si="8"/>
        <v>9448</v>
      </c>
      <c r="D87" s="15">
        <f t="shared" si="9"/>
        <v>9344</v>
      </c>
      <c r="E87" s="15">
        <f t="shared" si="10"/>
        <v>104</v>
      </c>
      <c r="F87" s="15" t="str">
        <f t="shared" si="11"/>
        <v>49</v>
      </c>
      <c r="G87" s="15" t="str">
        <f t="shared" si="12"/>
        <v>68</v>
      </c>
      <c r="H87" s="5" t="str">
        <f t="shared" si="13"/>
        <v>F0 43 73 01 51 05 00 03 04 00 00 49 68 F7</v>
      </c>
      <c r="I87"/>
    </row>
    <row r="88" spans="1:9" ht="16" x14ac:dyDescent="0.2">
      <c r="A88" s="2" t="s">
        <v>124</v>
      </c>
      <c r="B88" s="5" t="str">
        <f t="shared" si="7"/>
        <v xml:space="preserve"> 90sRockBallad</v>
      </c>
      <c r="C88" s="5">
        <f t="shared" si="8"/>
        <v>8265</v>
      </c>
      <c r="D88" s="15">
        <f t="shared" si="9"/>
        <v>8192</v>
      </c>
      <c r="E88" s="15">
        <f t="shared" si="10"/>
        <v>73</v>
      </c>
      <c r="F88" s="15" t="str">
        <f t="shared" si="11"/>
        <v>40</v>
      </c>
      <c r="G88" s="15" t="str">
        <f t="shared" si="12"/>
        <v>49</v>
      </c>
      <c r="H88" s="5" t="str">
        <f t="shared" si="13"/>
        <v>F0 43 73 01 51 05 00 03 04 00 00 40 49 F7</v>
      </c>
      <c r="I88"/>
    </row>
    <row r="89" spans="1:9" ht="16" x14ac:dyDescent="0.2">
      <c r="A89" s="2" t="s">
        <v>125</v>
      </c>
      <c r="B89" s="5" t="str">
        <f t="shared" si="7"/>
        <v xml:space="preserve"> 90sSmoothBallad</v>
      </c>
      <c r="C89" s="5">
        <f t="shared" si="8"/>
        <v>8243</v>
      </c>
      <c r="D89" s="15">
        <f t="shared" si="9"/>
        <v>8192</v>
      </c>
      <c r="E89" s="15">
        <f t="shared" si="10"/>
        <v>51</v>
      </c>
      <c r="F89" s="15" t="str">
        <f t="shared" si="11"/>
        <v>40</v>
      </c>
      <c r="G89" s="15" t="str">
        <f t="shared" si="12"/>
        <v>33</v>
      </c>
      <c r="H89" s="5" t="str">
        <f t="shared" si="13"/>
        <v>F0 43 73 01 51 05 00 03 04 00 00 40 33 F7</v>
      </c>
      <c r="I89"/>
    </row>
    <row r="90" spans="1:9" ht="16" x14ac:dyDescent="0.2">
      <c r="A90" s="2" t="s">
        <v>126</v>
      </c>
      <c r="B90" s="5" t="str">
        <f t="shared" si="7"/>
        <v xml:space="preserve"> Acoustic8BtBallad</v>
      </c>
      <c r="C90" s="5">
        <f t="shared" si="8"/>
        <v>5966</v>
      </c>
      <c r="D90" s="15">
        <f t="shared" si="9"/>
        <v>5888</v>
      </c>
      <c r="E90" s="15">
        <f t="shared" si="10"/>
        <v>78</v>
      </c>
      <c r="F90" s="15" t="str">
        <f t="shared" si="11"/>
        <v>2E</v>
      </c>
      <c r="G90" s="15" t="str">
        <f t="shared" si="12"/>
        <v>4E</v>
      </c>
      <c r="H90" s="5" t="str">
        <f t="shared" si="13"/>
        <v>F0 43 73 01 51 05 00 03 04 00 00 2E 4E F7</v>
      </c>
      <c r="I90"/>
    </row>
    <row r="91" spans="1:9" ht="16" x14ac:dyDescent="0.2">
      <c r="A91" s="2" t="s">
        <v>127</v>
      </c>
      <c r="B91" s="5" t="str">
        <f t="shared" si="7"/>
        <v xml:space="preserve"> AcousticBluegrass</v>
      </c>
      <c r="C91" s="5">
        <f t="shared" si="8"/>
        <v>268</v>
      </c>
      <c r="D91" s="15">
        <f t="shared" si="9"/>
        <v>256</v>
      </c>
      <c r="E91" s="15">
        <f t="shared" si="10"/>
        <v>12</v>
      </c>
      <c r="F91" s="15" t="str">
        <f t="shared" si="11"/>
        <v>02</v>
      </c>
      <c r="G91" s="15" t="str">
        <f t="shared" si="12"/>
        <v>0C</v>
      </c>
      <c r="H91" s="5" t="str">
        <f t="shared" si="13"/>
        <v>F0 43 73 01 51 05 00 03 04 00 00 02 0C F7</v>
      </c>
      <c r="I91"/>
    </row>
    <row r="92" spans="1:9" ht="16" x14ac:dyDescent="0.2">
      <c r="A92" s="2" t="s">
        <v>128</v>
      </c>
      <c r="B92" s="5" t="str">
        <f t="shared" si="7"/>
        <v xml:space="preserve"> AcousticBlues</v>
      </c>
      <c r="C92" s="5">
        <f t="shared" si="8"/>
        <v>2929</v>
      </c>
      <c r="D92" s="15">
        <f t="shared" si="9"/>
        <v>2816</v>
      </c>
      <c r="E92" s="15">
        <f t="shared" si="10"/>
        <v>113</v>
      </c>
      <c r="F92" s="15" t="str">
        <f t="shared" si="11"/>
        <v>16</v>
      </c>
      <c r="G92" s="15" t="str">
        <f t="shared" si="12"/>
        <v>71</v>
      </c>
      <c r="H92" s="5" t="str">
        <f t="shared" si="13"/>
        <v>F0 43 73 01 51 05 00 03 04 00 00 16 71 F7</v>
      </c>
      <c r="I92"/>
    </row>
    <row r="93" spans="1:9" ht="16" x14ac:dyDescent="0.2">
      <c r="A93" s="2" t="s">
        <v>129</v>
      </c>
      <c r="B93" s="5" t="str">
        <f t="shared" si="7"/>
        <v xml:space="preserve"> AcousticJazz</v>
      </c>
      <c r="C93" s="5">
        <f t="shared" si="8"/>
        <v>3872</v>
      </c>
      <c r="D93" s="15">
        <f t="shared" si="9"/>
        <v>3840</v>
      </c>
      <c r="E93" s="15">
        <f t="shared" si="10"/>
        <v>32</v>
      </c>
      <c r="F93" s="15" t="str">
        <f t="shared" si="11"/>
        <v>1E</v>
      </c>
      <c r="G93" s="15" t="str">
        <f t="shared" si="12"/>
        <v>20</v>
      </c>
      <c r="H93" s="5" t="str">
        <f t="shared" si="13"/>
        <v>F0 43 73 01 51 05 00 03 04 00 00 1E 20 F7</v>
      </c>
      <c r="I93"/>
    </row>
    <row r="94" spans="1:9" ht="16" x14ac:dyDescent="0.2">
      <c r="A94" s="2" t="s">
        <v>130</v>
      </c>
      <c r="B94" s="5" t="str">
        <f t="shared" si="7"/>
        <v xml:space="preserve"> AcousticRock</v>
      </c>
      <c r="C94" s="5">
        <f t="shared" si="8"/>
        <v>8260</v>
      </c>
      <c r="D94" s="15">
        <f t="shared" si="9"/>
        <v>8192</v>
      </c>
      <c r="E94" s="15">
        <f t="shared" si="10"/>
        <v>68</v>
      </c>
      <c r="F94" s="15" t="str">
        <f t="shared" si="11"/>
        <v>40</v>
      </c>
      <c r="G94" s="15" t="str">
        <f t="shared" si="12"/>
        <v>44</v>
      </c>
      <c r="H94" s="5" t="str">
        <f t="shared" si="13"/>
        <v>F0 43 73 01 51 05 00 03 04 00 00 40 44 F7</v>
      </c>
      <c r="I94"/>
    </row>
    <row r="95" spans="1:9" ht="16" x14ac:dyDescent="0.2">
      <c r="A95" s="2" t="s">
        <v>131</v>
      </c>
      <c r="B95" s="5" t="str">
        <f t="shared" si="7"/>
        <v xml:space="preserve"> AcousticShuffle</v>
      </c>
      <c r="C95" s="5">
        <f t="shared" si="8"/>
        <v>3842</v>
      </c>
      <c r="D95" s="15">
        <f t="shared" si="9"/>
        <v>3840</v>
      </c>
      <c r="E95" s="15">
        <f t="shared" si="10"/>
        <v>2</v>
      </c>
      <c r="F95" s="15" t="str">
        <f t="shared" si="11"/>
        <v>1E</v>
      </c>
      <c r="G95" s="15" t="str">
        <f t="shared" si="12"/>
        <v>02</v>
      </c>
      <c r="H95" s="5" t="str">
        <f t="shared" si="13"/>
        <v>F0 43 73 01 51 05 00 03 04 00 00 1E 02 F7</v>
      </c>
      <c r="I95"/>
    </row>
    <row r="96" spans="1:9" ht="16" x14ac:dyDescent="0.2">
      <c r="A96" s="2" t="s">
        <v>132</v>
      </c>
      <c r="B96" s="5" t="str">
        <f t="shared" si="7"/>
        <v xml:space="preserve"> AfroCuban</v>
      </c>
      <c r="C96" s="5">
        <f t="shared" si="8"/>
        <v>15745</v>
      </c>
      <c r="D96" s="15">
        <f t="shared" si="9"/>
        <v>15744</v>
      </c>
      <c r="E96" s="15">
        <f t="shared" si="10"/>
        <v>1</v>
      </c>
      <c r="F96" s="15" t="str">
        <f t="shared" si="11"/>
        <v>7B</v>
      </c>
      <c r="G96" s="15" t="str">
        <f t="shared" si="12"/>
        <v>01</v>
      </c>
      <c r="H96" s="5" t="str">
        <f t="shared" si="13"/>
        <v>F0 43 73 01 51 05 00 03 04 00 00 7B 01 F7</v>
      </c>
      <c r="I96"/>
    </row>
    <row r="97" spans="1:9" ht="16" x14ac:dyDescent="0.2">
      <c r="A97" s="2" t="s">
        <v>133</v>
      </c>
      <c r="B97" s="5" t="str">
        <f t="shared" si="7"/>
        <v xml:space="preserve"> AlpenBallad1</v>
      </c>
      <c r="C97" s="5">
        <f t="shared" si="8"/>
        <v>8162</v>
      </c>
      <c r="D97" s="15">
        <f t="shared" si="9"/>
        <v>8064</v>
      </c>
      <c r="E97" s="15">
        <f t="shared" si="10"/>
        <v>98</v>
      </c>
      <c r="F97" s="15" t="str">
        <f t="shared" si="11"/>
        <v>3F</v>
      </c>
      <c r="G97" s="15" t="str">
        <f t="shared" si="12"/>
        <v>62</v>
      </c>
      <c r="H97" s="5" t="str">
        <f t="shared" si="13"/>
        <v>F0 43 73 01 51 05 00 03 04 00 00 3F 62 F7</v>
      </c>
      <c r="I97"/>
    </row>
    <row r="98" spans="1:9" ht="16" x14ac:dyDescent="0.2">
      <c r="A98" s="2" t="s">
        <v>134</v>
      </c>
      <c r="B98" s="5" t="str">
        <f t="shared" si="7"/>
        <v xml:space="preserve"> AlpenBallad2</v>
      </c>
      <c r="C98" s="5">
        <f t="shared" si="8"/>
        <v>8163</v>
      </c>
      <c r="D98" s="15">
        <f t="shared" si="9"/>
        <v>8064</v>
      </c>
      <c r="E98" s="15">
        <f t="shared" si="10"/>
        <v>99</v>
      </c>
      <c r="F98" s="15" t="str">
        <f t="shared" si="11"/>
        <v>3F</v>
      </c>
      <c r="G98" s="15" t="str">
        <f t="shared" si="12"/>
        <v>63</v>
      </c>
      <c r="H98" s="5" t="str">
        <f t="shared" si="13"/>
        <v>F0 43 73 01 51 05 00 03 04 00 00 3F 63 F7</v>
      </c>
      <c r="I98"/>
    </row>
    <row r="99" spans="1:9" ht="16" x14ac:dyDescent="0.2">
      <c r="A99" s="2" t="s">
        <v>135</v>
      </c>
      <c r="B99" s="5" t="str">
        <f t="shared" si="7"/>
        <v xml:space="preserve"> AlpenLand</v>
      </c>
      <c r="C99" s="5">
        <f t="shared" si="8"/>
        <v>5934</v>
      </c>
      <c r="D99" s="15">
        <f t="shared" si="9"/>
        <v>5888</v>
      </c>
      <c r="E99" s="15">
        <f t="shared" si="10"/>
        <v>46</v>
      </c>
      <c r="F99" s="15" t="str">
        <f t="shared" si="11"/>
        <v>2E</v>
      </c>
      <c r="G99" s="15" t="str">
        <f t="shared" si="12"/>
        <v>2E</v>
      </c>
      <c r="H99" s="5" t="str">
        <f t="shared" si="13"/>
        <v>F0 43 73 01 51 05 00 03 04 00 00 2E 2E F7</v>
      </c>
      <c r="I99"/>
    </row>
    <row r="100" spans="1:9" ht="16" x14ac:dyDescent="0.2">
      <c r="A100" s="2" t="s">
        <v>136</v>
      </c>
      <c r="B100" s="5" t="str">
        <f t="shared" si="7"/>
        <v xml:space="preserve"> AlpenSchlager</v>
      </c>
      <c r="C100" s="5">
        <f t="shared" si="8"/>
        <v>5945</v>
      </c>
      <c r="D100" s="15">
        <f t="shared" si="9"/>
        <v>5888</v>
      </c>
      <c r="E100" s="15">
        <f t="shared" si="10"/>
        <v>57</v>
      </c>
      <c r="F100" s="15" t="str">
        <f t="shared" si="11"/>
        <v>2E</v>
      </c>
      <c r="G100" s="15" t="str">
        <f t="shared" si="12"/>
        <v>39</v>
      </c>
      <c r="H100" s="5" t="str">
        <f t="shared" si="13"/>
        <v>F0 43 73 01 51 05 00 03 04 00 00 2E 39 F7</v>
      </c>
      <c r="I100"/>
    </row>
    <row r="101" spans="1:9" ht="16" x14ac:dyDescent="0.2">
      <c r="A101" s="2" t="s">
        <v>137</v>
      </c>
      <c r="B101" s="5" t="str">
        <f t="shared" si="7"/>
        <v xml:space="preserve"> AmazingGospel</v>
      </c>
      <c r="C101" s="5">
        <f t="shared" si="8"/>
        <v>5602</v>
      </c>
      <c r="D101" s="15">
        <f t="shared" si="9"/>
        <v>5504</v>
      </c>
      <c r="E101" s="15">
        <f t="shared" si="10"/>
        <v>98</v>
      </c>
      <c r="F101" s="15" t="str">
        <f t="shared" si="11"/>
        <v>2B</v>
      </c>
      <c r="G101" s="15" t="str">
        <f t="shared" si="12"/>
        <v>62</v>
      </c>
      <c r="H101" s="5" t="str">
        <f t="shared" si="13"/>
        <v>F0 43 73 01 51 05 00 03 04 00 00 2B 62 F7</v>
      </c>
      <c r="I101"/>
    </row>
    <row r="102" spans="1:9" ht="16" x14ac:dyDescent="0.2">
      <c r="A102" s="2" t="s">
        <v>138</v>
      </c>
      <c r="B102" s="5" t="str">
        <f t="shared" si="7"/>
        <v xml:space="preserve"> AmbientChristmas</v>
      </c>
      <c r="C102" s="5">
        <f t="shared" si="8"/>
        <v>3123</v>
      </c>
      <c r="D102" s="15">
        <f t="shared" si="9"/>
        <v>3072</v>
      </c>
      <c r="E102" s="15">
        <f t="shared" si="10"/>
        <v>51</v>
      </c>
      <c r="F102" s="15" t="str">
        <f t="shared" si="11"/>
        <v>18</v>
      </c>
      <c r="G102" s="15" t="str">
        <f t="shared" si="12"/>
        <v>33</v>
      </c>
      <c r="H102" s="5" t="str">
        <f t="shared" si="13"/>
        <v>F0 43 73 01 51 05 00 03 04 00 00 18 33 F7</v>
      </c>
      <c r="I102"/>
    </row>
    <row r="103" spans="1:9" ht="16" x14ac:dyDescent="0.2">
      <c r="A103" s="2" t="s">
        <v>139</v>
      </c>
      <c r="B103" s="5" t="str">
        <f t="shared" si="7"/>
        <v xml:space="preserve"> AngelSun</v>
      </c>
      <c r="C103" s="5">
        <f t="shared" si="8"/>
        <v>3117</v>
      </c>
      <c r="D103" s="15">
        <f t="shared" si="9"/>
        <v>3072</v>
      </c>
      <c r="E103" s="15">
        <f t="shared" si="10"/>
        <v>45</v>
      </c>
      <c r="F103" s="15" t="str">
        <f t="shared" si="11"/>
        <v>18</v>
      </c>
      <c r="G103" s="15" t="str">
        <f t="shared" si="12"/>
        <v>2D</v>
      </c>
      <c r="H103" s="5" t="str">
        <f t="shared" si="13"/>
        <v>F0 43 73 01 51 05 00 03 04 00 00 18 2D F7</v>
      </c>
      <c r="I103"/>
    </row>
    <row r="104" spans="1:9" ht="16" x14ac:dyDescent="0.2">
      <c r="A104" s="2" t="s">
        <v>140</v>
      </c>
      <c r="B104" s="5" t="str">
        <f t="shared" si="7"/>
        <v xml:space="preserve"> AnimationBallad</v>
      </c>
      <c r="C104" s="5">
        <f t="shared" si="8"/>
        <v>5953</v>
      </c>
      <c r="D104" s="15">
        <f t="shared" si="9"/>
        <v>5888</v>
      </c>
      <c r="E104" s="15">
        <f t="shared" si="10"/>
        <v>65</v>
      </c>
      <c r="F104" s="15" t="str">
        <f t="shared" si="11"/>
        <v>2E</v>
      </c>
      <c r="G104" s="15" t="str">
        <f t="shared" si="12"/>
        <v>41</v>
      </c>
      <c r="H104" s="5" t="str">
        <f t="shared" si="13"/>
        <v>F0 43 73 01 51 05 00 03 04 00 00 2E 41 F7</v>
      </c>
      <c r="I104"/>
    </row>
    <row r="105" spans="1:9" ht="16" x14ac:dyDescent="0.2">
      <c r="A105" s="2" t="s">
        <v>141</v>
      </c>
      <c r="B105" s="5" t="str">
        <f t="shared" si="7"/>
        <v xml:space="preserve"> AnimationFantasy</v>
      </c>
      <c r="C105" s="5">
        <f t="shared" si="8"/>
        <v>3521</v>
      </c>
      <c r="D105" s="15">
        <f t="shared" si="9"/>
        <v>3456</v>
      </c>
      <c r="E105" s="15">
        <f t="shared" si="10"/>
        <v>65</v>
      </c>
      <c r="F105" s="15" t="str">
        <f t="shared" si="11"/>
        <v>1B</v>
      </c>
      <c r="G105" s="15" t="str">
        <f t="shared" si="12"/>
        <v>41</v>
      </c>
      <c r="H105" s="5" t="str">
        <f t="shared" si="13"/>
        <v>F0 43 73 01 51 05 00 03 04 00 00 1B 41 F7</v>
      </c>
      <c r="I105"/>
    </row>
    <row r="106" spans="1:9" ht="16" x14ac:dyDescent="0.2">
      <c r="A106" s="2" t="s">
        <v>142</v>
      </c>
      <c r="B106" s="5" t="str">
        <f t="shared" si="7"/>
        <v xml:space="preserve"> ApresSkiHit</v>
      </c>
      <c r="C106" s="5">
        <f t="shared" si="8"/>
        <v>5806</v>
      </c>
      <c r="D106" s="15">
        <f t="shared" si="9"/>
        <v>5760</v>
      </c>
      <c r="E106" s="15">
        <f t="shared" si="10"/>
        <v>46</v>
      </c>
      <c r="F106" s="15" t="str">
        <f t="shared" si="11"/>
        <v>2D</v>
      </c>
      <c r="G106" s="15" t="str">
        <f t="shared" si="12"/>
        <v>2E</v>
      </c>
      <c r="H106" s="5" t="str">
        <f t="shared" si="13"/>
        <v>F0 43 73 01 51 05 00 03 04 00 00 2D 2E F7</v>
      </c>
      <c r="I106"/>
    </row>
    <row r="107" spans="1:9" ht="16" x14ac:dyDescent="0.2">
      <c r="A107" s="2" t="s">
        <v>143</v>
      </c>
      <c r="B107" s="5" t="str">
        <f t="shared" si="7"/>
        <v xml:space="preserve"> ApresSkiParty</v>
      </c>
      <c r="C107" s="5">
        <f t="shared" si="8"/>
        <v>5816</v>
      </c>
      <c r="D107" s="15">
        <f t="shared" si="9"/>
        <v>5760</v>
      </c>
      <c r="E107" s="15">
        <f t="shared" si="10"/>
        <v>56</v>
      </c>
      <c r="F107" s="15" t="str">
        <f t="shared" si="11"/>
        <v>2D</v>
      </c>
      <c r="G107" s="15" t="str">
        <f t="shared" si="12"/>
        <v>38</v>
      </c>
      <c r="H107" s="5" t="str">
        <f t="shared" si="13"/>
        <v>F0 43 73 01 51 05 00 03 04 00 00 2D 38 F7</v>
      </c>
      <c r="I107"/>
    </row>
    <row r="108" spans="1:9" ht="16" x14ac:dyDescent="0.2">
      <c r="A108" s="2" t="s">
        <v>144</v>
      </c>
      <c r="B108" s="5" t="str">
        <f t="shared" si="7"/>
        <v xml:space="preserve"> AustrianDiscoPop</v>
      </c>
      <c r="C108" s="5">
        <f t="shared" si="8"/>
        <v>5815</v>
      </c>
      <c r="D108" s="15">
        <f t="shared" si="9"/>
        <v>5760</v>
      </c>
      <c r="E108" s="15">
        <f t="shared" si="10"/>
        <v>55</v>
      </c>
      <c r="F108" s="15" t="str">
        <f t="shared" si="11"/>
        <v>2D</v>
      </c>
      <c r="G108" s="15" t="str">
        <f t="shared" si="12"/>
        <v>37</v>
      </c>
      <c r="H108" s="5" t="str">
        <f t="shared" si="13"/>
        <v>F0 43 73 01 51 05 00 03 04 00 00 2D 37 F7</v>
      </c>
      <c r="I108"/>
    </row>
    <row r="109" spans="1:9" ht="16" x14ac:dyDescent="0.2">
      <c r="A109" s="2" t="s">
        <v>145</v>
      </c>
      <c r="B109" s="5" t="str">
        <f t="shared" si="7"/>
        <v xml:space="preserve"> AustrianGuitarPop</v>
      </c>
      <c r="C109" s="5">
        <f t="shared" si="8"/>
        <v>10496</v>
      </c>
      <c r="D109" s="15">
        <f t="shared" si="9"/>
        <v>10496</v>
      </c>
      <c r="E109" s="15">
        <f t="shared" si="10"/>
        <v>0</v>
      </c>
      <c r="F109" s="15" t="str">
        <f t="shared" si="11"/>
        <v>52</v>
      </c>
      <c r="G109" s="15" t="str">
        <f t="shared" si="12"/>
        <v>00</v>
      </c>
      <c r="H109" s="5" t="str">
        <f t="shared" si="13"/>
        <v>F0 43 73 01 51 05 00 03 04 00 00 52 00 F7</v>
      </c>
      <c r="I109"/>
    </row>
    <row r="110" spans="1:9" ht="16" x14ac:dyDescent="0.2">
      <c r="A110" s="2" t="s">
        <v>146</v>
      </c>
      <c r="B110" s="5" t="str">
        <f t="shared" si="7"/>
        <v xml:space="preserve"> Bachata</v>
      </c>
      <c r="C110" s="5">
        <f t="shared" si="8"/>
        <v>6056</v>
      </c>
      <c r="D110" s="15">
        <f t="shared" si="9"/>
        <v>6016</v>
      </c>
      <c r="E110" s="15">
        <f t="shared" si="10"/>
        <v>40</v>
      </c>
      <c r="F110" s="15" t="str">
        <f t="shared" si="11"/>
        <v>2F</v>
      </c>
      <c r="G110" s="15" t="str">
        <f t="shared" si="12"/>
        <v>28</v>
      </c>
      <c r="H110" s="5" t="str">
        <f t="shared" si="13"/>
        <v>F0 43 73 01 51 05 00 03 04 00 00 2F 28 F7</v>
      </c>
      <c r="I110"/>
    </row>
    <row r="111" spans="1:9" ht="16" x14ac:dyDescent="0.2">
      <c r="A111" s="2" t="s">
        <v>147</v>
      </c>
      <c r="B111" s="5" t="str">
        <f t="shared" si="7"/>
        <v xml:space="preserve"> BaroqueAir</v>
      </c>
      <c r="C111" s="5">
        <f t="shared" si="8"/>
        <v>6120</v>
      </c>
      <c r="D111" s="15">
        <f t="shared" si="9"/>
        <v>6016</v>
      </c>
      <c r="E111" s="15">
        <f t="shared" si="10"/>
        <v>104</v>
      </c>
      <c r="F111" s="15" t="str">
        <f t="shared" si="11"/>
        <v>2F</v>
      </c>
      <c r="G111" s="15" t="str">
        <f t="shared" si="12"/>
        <v>68</v>
      </c>
      <c r="H111" s="5" t="str">
        <f t="shared" si="13"/>
        <v>F0 43 73 01 51 05 00 03 04 00 00 2F 68 F7</v>
      </c>
      <c r="I111"/>
    </row>
    <row r="112" spans="1:9" ht="16" x14ac:dyDescent="0.2">
      <c r="A112" s="2" t="s">
        <v>148</v>
      </c>
      <c r="B112" s="5" t="str">
        <f t="shared" si="7"/>
        <v xml:space="preserve"> BeachRock</v>
      </c>
      <c r="C112" s="5">
        <f t="shared" si="8"/>
        <v>5735</v>
      </c>
      <c r="D112" s="15">
        <f t="shared" si="9"/>
        <v>5632</v>
      </c>
      <c r="E112" s="15">
        <f t="shared" si="10"/>
        <v>103</v>
      </c>
      <c r="F112" s="15" t="str">
        <f t="shared" si="11"/>
        <v>2C</v>
      </c>
      <c r="G112" s="15" t="str">
        <f t="shared" si="12"/>
        <v>67</v>
      </c>
      <c r="H112" s="5" t="str">
        <f t="shared" si="13"/>
        <v>F0 43 73 01 51 05 00 03 04 00 00 2C 67 F7</v>
      </c>
      <c r="I112"/>
    </row>
    <row r="113" spans="1:9" ht="16" x14ac:dyDescent="0.2">
      <c r="A113" s="2" t="s">
        <v>149</v>
      </c>
      <c r="B113" s="5" t="str">
        <f t="shared" si="7"/>
        <v xml:space="preserve"> Beguine</v>
      </c>
      <c r="C113" s="5">
        <f t="shared" si="8"/>
        <v>6017</v>
      </c>
      <c r="D113" s="15">
        <f t="shared" si="9"/>
        <v>6016</v>
      </c>
      <c r="E113" s="15">
        <f t="shared" si="10"/>
        <v>1</v>
      </c>
      <c r="F113" s="15" t="str">
        <f t="shared" si="11"/>
        <v>2F</v>
      </c>
      <c r="G113" s="15" t="str">
        <f t="shared" si="12"/>
        <v>01</v>
      </c>
      <c r="H113" s="5" t="str">
        <f t="shared" si="13"/>
        <v>F0 43 73 01 51 05 00 03 04 00 00 2F 01 F7</v>
      </c>
      <c r="I113"/>
    </row>
    <row r="114" spans="1:9" ht="16" x14ac:dyDescent="0.2">
      <c r="A114" s="2" t="s">
        <v>150</v>
      </c>
      <c r="B114" s="5" t="str">
        <f t="shared" si="7"/>
        <v xml:space="preserve"> BigBandBallad</v>
      </c>
      <c r="C114" s="5">
        <f t="shared" si="8"/>
        <v>1353</v>
      </c>
      <c r="D114" s="15">
        <f t="shared" si="9"/>
        <v>1280</v>
      </c>
      <c r="E114" s="15">
        <f t="shared" si="10"/>
        <v>73</v>
      </c>
      <c r="F114" s="15" t="str">
        <f t="shared" si="11"/>
        <v>0A</v>
      </c>
      <c r="G114" s="15" t="str">
        <f t="shared" si="12"/>
        <v>49</v>
      </c>
      <c r="H114" s="5" t="str">
        <f t="shared" si="13"/>
        <v>F0 43 73 01 51 05 00 03 04 00 00 0A 49 F7</v>
      </c>
      <c r="I114"/>
    </row>
    <row r="115" spans="1:9" ht="16" x14ac:dyDescent="0.2">
      <c r="A115" s="2" t="s">
        <v>151</v>
      </c>
      <c r="B115" s="5" t="str">
        <f t="shared" si="7"/>
        <v xml:space="preserve"> BigBandCount</v>
      </c>
      <c r="C115" s="5">
        <f t="shared" si="8"/>
        <v>3924</v>
      </c>
      <c r="D115" s="15">
        <f t="shared" si="9"/>
        <v>3840</v>
      </c>
      <c r="E115" s="15">
        <f t="shared" si="10"/>
        <v>84</v>
      </c>
      <c r="F115" s="15" t="str">
        <f t="shared" si="11"/>
        <v>1E</v>
      </c>
      <c r="G115" s="15" t="str">
        <f t="shared" si="12"/>
        <v>54</v>
      </c>
      <c r="H115" s="5" t="str">
        <f t="shared" si="13"/>
        <v>F0 43 73 01 51 05 00 03 04 00 00 1E 54 F7</v>
      </c>
      <c r="I115"/>
    </row>
    <row r="116" spans="1:9" ht="16" x14ac:dyDescent="0.2">
      <c r="A116" s="2" t="s">
        <v>152</v>
      </c>
      <c r="B116" s="5" t="str">
        <f t="shared" si="7"/>
        <v xml:space="preserve"> BigBandCrooner</v>
      </c>
      <c r="C116" s="5">
        <f t="shared" si="8"/>
        <v>3923</v>
      </c>
      <c r="D116" s="15">
        <f t="shared" si="9"/>
        <v>3840</v>
      </c>
      <c r="E116" s="15">
        <f t="shared" si="10"/>
        <v>83</v>
      </c>
      <c r="F116" s="15" t="str">
        <f t="shared" si="11"/>
        <v>1E</v>
      </c>
      <c r="G116" s="15" t="str">
        <f t="shared" si="12"/>
        <v>53</v>
      </c>
      <c r="H116" s="5" t="str">
        <f t="shared" si="13"/>
        <v>F0 43 73 01 51 05 00 03 04 00 00 1E 53 F7</v>
      </c>
      <c r="I116"/>
    </row>
    <row r="117" spans="1:9" ht="16" x14ac:dyDescent="0.2">
      <c r="A117" s="2" t="s">
        <v>153</v>
      </c>
      <c r="B117" s="5" t="str">
        <f t="shared" si="7"/>
        <v xml:space="preserve"> BigBandFast1</v>
      </c>
      <c r="C117" s="5">
        <f t="shared" si="8"/>
        <v>3910</v>
      </c>
      <c r="D117" s="15">
        <f t="shared" si="9"/>
        <v>3840</v>
      </c>
      <c r="E117" s="15">
        <f t="shared" si="10"/>
        <v>70</v>
      </c>
      <c r="F117" s="15" t="str">
        <f t="shared" si="11"/>
        <v>1E</v>
      </c>
      <c r="G117" s="15" t="str">
        <f t="shared" si="12"/>
        <v>46</v>
      </c>
      <c r="H117" s="5" t="str">
        <f t="shared" si="13"/>
        <v>F0 43 73 01 51 05 00 03 04 00 00 1E 46 F7</v>
      </c>
      <c r="I117"/>
    </row>
    <row r="118" spans="1:9" ht="16" x14ac:dyDescent="0.2">
      <c r="A118" s="2" t="s">
        <v>154</v>
      </c>
      <c r="B118" s="5" t="str">
        <f t="shared" si="7"/>
        <v xml:space="preserve"> BigBandFast2</v>
      </c>
      <c r="C118" s="5">
        <f t="shared" si="8"/>
        <v>1347</v>
      </c>
      <c r="D118" s="15">
        <f t="shared" si="9"/>
        <v>1280</v>
      </c>
      <c r="E118" s="15">
        <f t="shared" si="10"/>
        <v>67</v>
      </c>
      <c r="F118" s="15" t="str">
        <f t="shared" si="11"/>
        <v>0A</v>
      </c>
      <c r="G118" s="15" t="str">
        <f t="shared" si="12"/>
        <v>43</v>
      </c>
      <c r="H118" s="5" t="str">
        <f t="shared" si="13"/>
        <v>F0 43 73 01 51 05 00 03 04 00 00 0A 43 F7</v>
      </c>
      <c r="I118"/>
    </row>
    <row r="119" spans="1:9" ht="16" x14ac:dyDescent="0.2">
      <c r="A119" s="2" t="s">
        <v>155</v>
      </c>
      <c r="B119" s="5" t="str">
        <f t="shared" si="7"/>
        <v xml:space="preserve"> BigBandJazz</v>
      </c>
      <c r="C119" s="5">
        <f t="shared" si="8"/>
        <v>3921</v>
      </c>
      <c r="D119" s="15">
        <f t="shared" si="9"/>
        <v>3840</v>
      </c>
      <c r="E119" s="15">
        <f t="shared" si="10"/>
        <v>81</v>
      </c>
      <c r="F119" s="15" t="str">
        <f t="shared" si="11"/>
        <v>1E</v>
      </c>
      <c r="G119" s="15" t="str">
        <f t="shared" si="12"/>
        <v>51</v>
      </c>
      <c r="H119" s="5" t="str">
        <f t="shared" si="13"/>
        <v>F0 43 73 01 51 05 00 03 04 00 00 1E 51 F7</v>
      </c>
      <c r="I119"/>
    </row>
    <row r="120" spans="1:9" ht="16" x14ac:dyDescent="0.2">
      <c r="A120" s="2" t="s">
        <v>156</v>
      </c>
      <c r="B120" s="5" t="str">
        <f t="shared" si="7"/>
        <v xml:space="preserve"> BigBandMedium</v>
      </c>
      <c r="C120" s="5">
        <f t="shared" si="8"/>
        <v>3904</v>
      </c>
      <c r="D120" s="15">
        <f t="shared" si="9"/>
        <v>3840</v>
      </c>
      <c r="E120" s="15">
        <f t="shared" si="10"/>
        <v>64</v>
      </c>
      <c r="F120" s="15" t="str">
        <f t="shared" si="11"/>
        <v>1E</v>
      </c>
      <c r="G120" s="15" t="str">
        <f t="shared" si="12"/>
        <v>40</v>
      </c>
      <c r="H120" s="5" t="str">
        <f t="shared" si="13"/>
        <v>F0 43 73 01 51 05 00 03 04 00 00 1E 40 F7</v>
      </c>
      <c r="I120"/>
    </row>
    <row r="121" spans="1:9" ht="16" x14ac:dyDescent="0.2">
      <c r="A121" s="2" t="s">
        <v>157</v>
      </c>
      <c r="B121" s="5" t="str">
        <f t="shared" si="7"/>
        <v xml:space="preserve"> BigBandShuffle</v>
      </c>
      <c r="C121" s="5">
        <f t="shared" si="8"/>
        <v>3919</v>
      </c>
      <c r="D121" s="15">
        <f t="shared" si="9"/>
        <v>3840</v>
      </c>
      <c r="E121" s="15">
        <f t="shared" si="10"/>
        <v>79</v>
      </c>
      <c r="F121" s="15" t="str">
        <f t="shared" si="11"/>
        <v>1E</v>
      </c>
      <c r="G121" s="15" t="str">
        <f t="shared" si="12"/>
        <v>4F</v>
      </c>
      <c r="H121" s="5" t="str">
        <f t="shared" si="13"/>
        <v>F0 43 73 01 51 05 00 03 04 00 00 1E 4F F7</v>
      </c>
      <c r="I121"/>
    </row>
    <row r="122" spans="1:9" ht="16" x14ac:dyDescent="0.2">
      <c r="A122" s="2" t="s">
        <v>158</v>
      </c>
      <c r="B122" s="5" t="str">
        <f t="shared" si="7"/>
        <v xml:space="preserve"> BigRockBallad</v>
      </c>
      <c r="C122" s="5">
        <f t="shared" si="8"/>
        <v>7721</v>
      </c>
      <c r="D122" s="15">
        <f t="shared" si="9"/>
        <v>7680</v>
      </c>
      <c r="E122" s="15">
        <f t="shared" si="10"/>
        <v>41</v>
      </c>
      <c r="F122" s="15" t="str">
        <f t="shared" si="11"/>
        <v>3C</v>
      </c>
      <c r="G122" s="15" t="str">
        <f t="shared" si="12"/>
        <v>29</v>
      </c>
      <c r="H122" s="5" t="str">
        <f t="shared" si="13"/>
        <v>F0 43 73 01 51 05 00 03 04 00 00 3C 29 F7</v>
      </c>
      <c r="I122"/>
    </row>
    <row r="123" spans="1:9" ht="16" x14ac:dyDescent="0.2">
      <c r="A123" s="2" t="s">
        <v>159</v>
      </c>
      <c r="B123" s="5" t="str">
        <f t="shared" si="7"/>
        <v xml:space="preserve"> BigRoom</v>
      </c>
      <c r="C123" s="5">
        <f t="shared" si="8"/>
        <v>8481</v>
      </c>
      <c r="D123" s="15">
        <f t="shared" si="9"/>
        <v>8448</v>
      </c>
      <c r="E123" s="15">
        <f t="shared" si="10"/>
        <v>33</v>
      </c>
      <c r="F123" s="15" t="str">
        <f t="shared" si="11"/>
        <v>42</v>
      </c>
      <c r="G123" s="15" t="str">
        <f t="shared" si="12"/>
        <v>21</v>
      </c>
      <c r="H123" s="5" t="str">
        <f t="shared" si="13"/>
        <v>F0 43 73 01 51 05 00 03 04 00 00 42 21 F7</v>
      </c>
      <c r="I123"/>
    </row>
    <row r="124" spans="1:9" ht="16" x14ac:dyDescent="0.2">
      <c r="A124" s="2" t="s">
        <v>160</v>
      </c>
      <c r="B124" s="5" t="str">
        <f t="shared" si="7"/>
        <v xml:space="preserve"> BlueberryBlues</v>
      </c>
      <c r="C124" s="5">
        <f t="shared" si="8"/>
        <v>7776</v>
      </c>
      <c r="D124" s="15">
        <f t="shared" si="9"/>
        <v>7680</v>
      </c>
      <c r="E124" s="15">
        <f t="shared" si="10"/>
        <v>96</v>
      </c>
      <c r="F124" s="15" t="str">
        <f t="shared" si="11"/>
        <v>3C</v>
      </c>
      <c r="G124" s="15" t="str">
        <f t="shared" si="12"/>
        <v>60</v>
      </c>
      <c r="H124" s="5" t="str">
        <f t="shared" si="13"/>
        <v>F0 43 73 01 51 05 00 03 04 00 00 3C 60 F7</v>
      </c>
      <c r="I124"/>
    </row>
    <row r="125" spans="1:9" ht="16" x14ac:dyDescent="0.2">
      <c r="A125" s="2" t="s">
        <v>161</v>
      </c>
      <c r="B125" s="5" t="str">
        <f t="shared" si="7"/>
        <v xml:space="preserve"> Bluegrass</v>
      </c>
      <c r="C125" s="5">
        <f t="shared" si="8"/>
        <v>266</v>
      </c>
      <c r="D125" s="15">
        <f t="shared" si="9"/>
        <v>256</v>
      </c>
      <c r="E125" s="15">
        <f t="shared" si="10"/>
        <v>10</v>
      </c>
      <c r="F125" s="15" t="str">
        <f t="shared" si="11"/>
        <v>02</v>
      </c>
      <c r="G125" s="15" t="str">
        <f t="shared" si="12"/>
        <v>0A</v>
      </c>
      <c r="H125" s="5" t="str">
        <f t="shared" si="13"/>
        <v>F0 43 73 01 51 05 00 03 04 00 00 02 0A F7</v>
      </c>
      <c r="I125"/>
    </row>
    <row r="126" spans="1:9" ht="16" x14ac:dyDescent="0.2">
      <c r="A126" s="2" t="s">
        <v>162</v>
      </c>
      <c r="B126" s="5" t="str">
        <f t="shared" si="7"/>
        <v xml:space="preserve"> BluesRock</v>
      </c>
      <c r="C126" s="5">
        <f t="shared" si="8"/>
        <v>5760</v>
      </c>
      <c r="D126" s="15">
        <f t="shared" si="9"/>
        <v>5760</v>
      </c>
      <c r="E126" s="15">
        <f t="shared" si="10"/>
        <v>0</v>
      </c>
      <c r="F126" s="15" t="str">
        <f t="shared" si="11"/>
        <v>2D</v>
      </c>
      <c r="G126" s="15" t="str">
        <f t="shared" si="12"/>
        <v>00</v>
      </c>
      <c r="H126" s="5" t="str">
        <f t="shared" si="13"/>
        <v>F0 43 73 01 51 05 00 03 04 00 00 2D 00 F7</v>
      </c>
      <c r="I126"/>
    </row>
    <row r="127" spans="1:9" ht="16" x14ac:dyDescent="0.2">
      <c r="A127" s="2" t="s">
        <v>163</v>
      </c>
      <c r="B127" s="5" t="str">
        <f t="shared" si="7"/>
        <v xml:space="preserve"> BluesShuffle</v>
      </c>
      <c r="C127" s="5">
        <f t="shared" si="8"/>
        <v>3685</v>
      </c>
      <c r="D127" s="15">
        <f t="shared" si="9"/>
        <v>3584</v>
      </c>
      <c r="E127" s="15">
        <f t="shared" si="10"/>
        <v>101</v>
      </c>
      <c r="F127" s="15" t="str">
        <f t="shared" si="11"/>
        <v>1C</v>
      </c>
      <c r="G127" s="15" t="str">
        <f t="shared" si="12"/>
        <v>65</v>
      </c>
      <c r="H127" s="5" t="str">
        <f t="shared" si="13"/>
        <v>F0 43 73 01 51 05 00 03 04 00 00 1C 65 F7</v>
      </c>
      <c r="I127"/>
    </row>
    <row r="128" spans="1:9" ht="16" x14ac:dyDescent="0.2">
      <c r="A128" s="2" t="s">
        <v>164</v>
      </c>
      <c r="B128" s="5" t="str">
        <f t="shared" si="7"/>
        <v xml:space="preserve"> BluesShuffleBand</v>
      </c>
      <c r="C128" s="5">
        <f t="shared" si="8"/>
        <v>3698</v>
      </c>
      <c r="D128" s="15">
        <f t="shared" si="9"/>
        <v>3584</v>
      </c>
      <c r="E128" s="15">
        <f t="shared" si="10"/>
        <v>114</v>
      </c>
      <c r="F128" s="15" t="str">
        <f t="shared" si="11"/>
        <v>1C</v>
      </c>
      <c r="G128" s="15" t="str">
        <f t="shared" si="12"/>
        <v>72</v>
      </c>
      <c r="H128" s="5" t="str">
        <f t="shared" si="13"/>
        <v>F0 43 73 01 51 05 00 03 04 00 00 1C 72 F7</v>
      </c>
      <c r="I128"/>
    </row>
    <row r="129" spans="1:9" ht="16" x14ac:dyDescent="0.2">
      <c r="A129" s="2" t="s">
        <v>165</v>
      </c>
      <c r="B129" s="5" t="str">
        <f t="shared" si="7"/>
        <v xml:space="preserve"> BohemianWaltz</v>
      </c>
      <c r="C129" s="5">
        <f t="shared" si="8"/>
        <v>5601</v>
      </c>
      <c r="D129" s="15">
        <f t="shared" si="9"/>
        <v>5504</v>
      </c>
      <c r="E129" s="15">
        <f t="shared" si="10"/>
        <v>97</v>
      </c>
      <c r="F129" s="15" t="str">
        <f t="shared" si="11"/>
        <v>2B</v>
      </c>
      <c r="G129" s="15" t="str">
        <f t="shared" si="12"/>
        <v>61</v>
      </c>
      <c r="H129" s="5" t="str">
        <f t="shared" si="13"/>
        <v>F0 43 73 01 51 05 00 03 04 00 00 2B 61 F7</v>
      </c>
      <c r="I129"/>
    </row>
    <row r="130" spans="1:9" ht="16" x14ac:dyDescent="0.2">
      <c r="A130" s="2" t="s">
        <v>166</v>
      </c>
      <c r="B130" s="5" t="str">
        <f t="shared" si="7"/>
        <v xml:space="preserve"> BoleroLento</v>
      </c>
      <c r="C130" s="5">
        <f t="shared" si="8"/>
        <v>6018</v>
      </c>
      <c r="D130" s="15">
        <f t="shared" si="9"/>
        <v>6016</v>
      </c>
      <c r="E130" s="15">
        <f t="shared" si="10"/>
        <v>2</v>
      </c>
      <c r="F130" s="15" t="str">
        <f t="shared" si="11"/>
        <v>2F</v>
      </c>
      <c r="G130" s="15" t="str">
        <f t="shared" si="12"/>
        <v>02</v>
      </c>
      <c r="H130" s="5" t="str">
        <f t="shared" si="13"/>
        <v>F0 43 73 01 51 05 00 03 04 00 00 2F 02 F7</v>
      </c>
      <c r="I130"/>
    </row>
    <row r="131" spans="1:9" ht="16" x14ac:dyDescent="0.2">
      <c r="A131" s="2" t="s">
        <v>167</v>
      </c>
      <c r="B131" s="5" t="str">
        <f t="shared" si="7"/>
        <v xml:space="preserve"> Bomba</v>
      </c>
      <c r="C131" s="5">
        <f t="shared" si="8"/>
        <v>8596</v>
      </c>
      <c r="D131" s="15">
        <f t="shared" si="9"/>
        <v>8576</v>
      </c>
      <c r="E131" s="15">
        <f t="shared" si="10"/>
        <v>20</v>
      </c>
      <c r="F131" s="15" t="str">
        <f t="shared" si="11"/>
        <v>43</v>
      </c>
      <c r="G131" s="15" t="str">
        <f t="shared" si="12"/>
        <v>14</v>
      </c>
      <c r="H131" s="5" t="str">
        <f t="shared" si="13"/>
        <v>F0 43 73 01 51 05 00 03 04 00 00 43 14 F7</v>
      </c>
      <c r="I131"/>
    </row>
    <row r="132" spans="1:9" ht="16" x14ac:dyDescent="0.2">
      <c r="A132" s="2" t="s">
        <v>168</v>
      </c>
      <c r="B132" s="5" t="str">
        <f t="shared" si="7"/>
        <v xml:space="preserve"> BoogieWoogie</v>
      </c>
      <c r="C132" s="5">
        <f t="shared" si="8"/>
        <v>3699</v>
      </c>
      <c r="D132" s="15">
        <f t="shared" si="9"/>
        <v>3584</v>
      </c>
      <c r="E132" s="15">
        <f t="shared" si="10"/>
        <v>115</v>
      </c>
      <c r="F132" s="15" t="str">
        <f t="shared" si="11"/>
        <v>1C</v>
      </c>
      <c r="G132" s="15" t="str">
        <f t="shared" si="12"/>
        <v>73</v>
      </c>
      <c r="H132" s="5" t="str">
        <f t="shared" si="13"/>
        <v>F0 43 73 01 51 05 00 03 04 00 00 1C 73 F7</v>
      </c>
      <c r="I132"/>
    </row>
    <row r="133" spans="1:9" ht="16" x14ac:dyDescent="0.2">
      <c r="A133" s="2" t="s">
        <v>169</v>
      </c>
      <c r="B133" s="5" t="str">
        <f t="shared" si="7"/>
        <v xml:space="preserve"> BossaBrazil</v>
      </c>
      <c r="C133" s="5">
        <f t="shared" si="8"/>
        <v>364</v>
      </c>
      <c r="D133" s="15">
        <f t="shared" si="9"/>
        <v>256</v>
      </c>
      <c r="E133" s="15">
        <f t="shared" si="10"/>
        <v>108</v>
      </c>
      <c r="F133" s="15" t="str">
        <f t="shared" si="11"/>
        <v>02</v>
      </c>
      <c r="G133" s="15" t="str">
        <f t="shared" si="12"/>
        <v>6C</v>
      </c>
      <c r="H133" s="5" t="str">
        <f t="shared" si="13"/>
        <v>F0 43 73 01 51 05 00 03 04 00 00 02 6C F7</v>
      </c>
      <c r="I133"/>
    </row>
    <row r="134" spans="1:9" ht="16" x14ac:dyDescent="0.2">
      <c r="A134" s="2" t="s">
        <v>170</v>
      </c>
      <c r="B134" s="5" t="str">
        <f t="shared" ref="B134:B197" si="14">IF(ISBLANK(A134),"",LEFT(A134,(FIND(";",A134,1)-1)))</f>
        <v xml:space="preserve"> BossaNova</v>
      </c>
      <c r="C134" s="5">
        <f t="shared" ref="C134:C197" si="15">IF(ISBLANK(A134),"",VALUE(MID(A134,(SEARCH(";",A134)+1),5)))</f>
        <v>356</v>
      </c>
      <c r="D134" s="15">
        <f t="shared" ref="D134:D197" si="16">IF(ISBLANK(A134),"",128*INT(C134/128))</f>
        <v>256</v>
      </c>
      <c r="E134" s="15">
        <f t="shared" ref="E134:E197" si="17">IF(ISBLANK(A134),"",C134-D134)</f>
        <v>100</v>
      </c>
      <c r="F134" s="15" t="str">
        <f t="shared" ref="F134:F197" si="18">IF(ISBLANK(A134),"",DEC2HEX(D134/128,2))</f>
        <v>02</v>
      </c>
      <c r="G134" s="15" t="str">
        <f t="shared" ref="G134:G197" si="19">IF(ISBLANK(A134),"",DEC2HEX(E134,2))</f>
        <v>64</v>
      </c>
      <c r="H134" s="5" t="str">
        <f t="shared" ref="H134:H197" si="20">IF(ISBLANK(A134),"",LEFT($E$2,33)&amp;F134&amp;" "&amp;G134&amp;" "&amp;"F7")</f>
        <v>F0 43 73 01 51 05 00 03 04 00 00 02 64 F7</v>
      </c>
      <c r="I134"/>
    </row>
    <row r="135" spans="1:9" ht="16" x14ac:dyDescent="0.2">
      <c r="A135" s="2" t="s">
        <v>171</v>
      </c>
      <c r="B135" s="5" t="str">
        <f t="shared" si="14"/>
        <v xml:space="preserve"> BossaRio</v>
      </c>
      <c r="C135" s="5">
        <f t="shared" si="15"/>
        <v>374</v>
      </c>
      <c r="D135" s="15">
        <f t="shared" si="16"/>
        <v>256</v>
      </c>
      <c r="E135" s="15">
        <f t="shared" si="17"/>
        <v>118</v>
      </c>
      <c r="F135" s="15" t="str">
        <f t="shared" si="18"/>
        <v>02</v>
      </c>
      <c r="G135" s="15" t="str">
        <f t="shared" si="19"/>
        <v>76</v>
      </c>
      <c r="H135" s="5" t="str">
        <f t="shared" si="20"/>
        <v>F0 43 73 01 51 05 00 03 04 00 00 02 76 F7</v>
      </c>
      <c r="I135"/>
    </row>
    <row r="136" spans="1:9" ht="16" x14ac:dyDescent="0.2">
      <c r="A136" s="2" t="s">
        <v>172</v>
      </c>
      <c r="B136" s="5" t="str">
        <f t="shared" si="14"/>
        <v xml:space="preserve"> BoxingLegend</v>
      </c>
      <c r="C136" s="5">
        <f t="shared" si="15"/>
        <v>8364</v>
      </c>
      <c r="D136" s="15">
        <f t="shared" si="16"/>
        <v>8320</v>
      </c>
      <c r="E136" s="15">
        <f t="shared" si="17"/>
        <v>44</v>
      </c>
      <c r="F136" s="15" t="str">
        <f t="shared" si="18"/>
        <v>41</v>
      </c>
      <c r="G136" s="15" t="str">
        <f t="shared" si="19"/>
        <v>2C</v>
      </c>
      <c r="H136" s="5" t="str">
        <f t="shared" si="20"/>
        <v>F0 43 73 01 51 05 00 03 04 00 00 41 2C F7</v>
      </c>
      <c r="I136"/>
    </row>
    <row r="137" spans="1:9" ht="16" x14ac:dyDescent="0.2">
      <c r="A137" s="2" t="s">
        <v>173</v>
      </c>
      <c r="B137" s="5" t="str">
        <f t="shared" si="14"/>
        <v xml:space="preserve"> BoyBandBallad</v>
      </c>
      <c r="C137" s="5">
        <f t="shared" si="15"/>
        <v>5933</v>
      </c>
      <c r="D137" s="15">
        <f t="shared" si="16"/>
        <v>5888</v>
      </c>
      <c r="E137" s="15">
        <f t="shared" si="17"/>
        <v>45</v>
      </c>
      <c r="F137" s="15" t="str">
        <f t="shared" si="18"/>
        <v>2E</v>
      </c>
      <c r="G137" s="15" t="str">
        <f t="shared" si="19"/>
        <v>2D</v>
      </c>
      <c r="H137" s="5" t="str">
        <f t="shared" si="20"/>
        <v>F0 43 73 01 51 05 00 03 04 00 00 2E 2D F7</v>
      </c>
      <c r="I137"/>
    </row>
    <row r="138" spans="1:9" ht="16" x14ac:dyDescent="0.2">
      <c r="A138" s="2" t="s">
        <v>174</v>
      </c>
      <c r="B138" s="5" t="str">
        <f t="shared" si="14"/>
        <v xml:space="preserve"> BoyBandPop</v>
      </c>
      <c r="C138" s="5">
        <f t="shared" si="15"/>
        <v>8223</v>
      </c>
      <c r="D138" s="15">
        <f t="shared" si="16"/>
        <v>8192</v>
      </c>
      <c r="E138" s="15">
        <f t="shared" si="17"/>
        <v>31</v>
      </c>
      <c r="F138" s="15" t="str">
        <f t="shared" si="18"/>
        <v>40</v>
      </c>
      <c r="G138" s="15" t="str">
        <f t="shared" si="19"/>
        <v>1F</v>
      </c>
      <c r="H138" s="5" t="str">
        <f t="shared" si="20"/>
        <v>F0 43 73 01 51 05 00 03 04 00 00 40 1F F7</v>
      </c>
      <c r="I138"/>
    </row>
    <row r="139" spans="1:9" ht="16" x14ac:dyDescent="0.2">
      <c r="A139" s="2" t="s">
        <v>175</v>
      </c>
      <c r="B139" s="5" t="str">
        <f t="shared" si="14"/>
        <v xml:space="preserve"> BrassBand</v>
      </c>
      <c r="C139" s="5">
        <f t="shared" si="15"/>
        <v>3112</v>
      </c>
      <c r="D139" s="15">
        <f t="shared" si="16"/>
        <v>3072</v>
      </c>
      <c r="E139" s="15">
        <f t="shared" si="17"/>
        <v>40</v>
      </c>
      <c r="F139" s="15" t="str">
        <f t="shared" si="18"/>
        <v>18</v>
      </c>
      <c r="G139" s="15" t="str">
        <f t="shared" si="19"/>
        <v>28</v>
      </c>
      <c r="H139" s="5" t="str">
        <f t="shared" si="20"/>
        <v>F0 43 73 01 51 05 00 03 04 00 00 18 28 F7</v>
      </c>
      <c r="I139"/>
    </row>
    <row r="140" spans="1:9" ht="16" x14ac:dyDescent="0.2">
      <c r="A140" s="2" t="s">
        <v>176</v>
      </c>
      <c r="B140" s="5" t="str">
        <f t="shared" si="14"/>
        <v xml:space="preserve"> BritishDancePop</v>
      </c>
      <c r="C140" s="5">
        <f t="shared" si="15"/>
        <v>8366</v>
      </c>
      <c r="D140" s="15">
        <f t="shared" si="16"/>
        <v>8320</v>
      </c>
      <c r="E140" s="15">
        <f t="shared" si="17"/>
        <v>46</v>
      </c>
      <c r="F140" s="15" t="str">
        <f t="shared" si="18"/>
        <v>41</v>
      </c>
      <c r="G140" s="15" t="str">
        <f t="shared" si="19"/>
        <v>2E</v>
      </c>
      <c r="H140" s="5" t="str">
        <f t="shared" si="20"/>
        <v>F0 43 73 01 51 05 00 03 04 00 00 41 2E F7</v>
      </c>
      <c r="I140"/>
    </row>
    <row r="141" spans="1:9" ht="16" x14ac:dyDescent="0.2">
      <c r="A141" s="2" t="s">
        <v>177</v>
      </c>
      <c r="B141" s="5" t="str">
        <f t="shared" si="14"/>
        <v xml:space="preserve"> BritishSunnyPop</v>
      </c>
      <c r="C141" s="5">
        <f t="shared" si="15"/>
        <v>6757</v>
      </c>
      <c r="D141" s="15">
        <f t="shared" si="16"/>
        <v>6656</v>
      </c>
      <c r="E141" s="15">
        <f t="shared" si="17"/>
        <v>101</v>
      </c>
      <c r="F141" s="15" t="str">
        <f t="shared" si="18"/>
        <v>34</v>
      </c>
      <c r="G141" s="15" t="str">
        <f t="shared" si="19"/>
        <v>65</v>
      </c>
      <c r="H141" s="5" t="str">
        <f t="shared" si="20"/>
        <v>F0 43 73 01 51 05 00 03 04 00 00 34 65 F7</v>
      </c>
      <c r="I141"/>
    </row>
    <row r="142" spans="1:9" ht="16" x14ac:dyDescent="0.2">
      <c r="A142" s="2" t="s">
        <v>178</v>
      </c>
      <c r="B142" s="5" t="str">
        <f t="shared" si="14"/>
        <v xml:space="preserve"> BritPopAnthem</v>
      </c>
      <c r="C142" s="5">
        <f t="shared" si="15"/>
        <v>8249</v>
      </c>
      <c r="D142" s="15">
        <f t="shared" si="16"/>
        <v>8192</v>
      </c>
      <c r="E142" s="15">
        <f t="shared" si="17"/>
        <v>57</v>
      </c>
      <c r="F142" s="15" t="str">
        <f t="shared" si="18"/>
        <v>40</v>
      </c>
      <c r="G142" s="15" t="str">
        <f t="shared" si="19"/>
        <v>39</v>
      </c>
      <c r="H142" s="5" t="str">
        <f t="shared" si="20"/>
        <v>F0 43 73 01 51 05 00 03 04 00 00 40 39 F7</v>
      </c>
      <c r="I142"/>
    </row>
    <row r="143" spans="1:9" ht="16" x14ac:dyDescent="0.2">
      <c r="A143" s="2" t="s">
        <v>179</v>
      </c>
      <c r="B143" s="5" t="str">
        <f t="shared" si="14"/>
        <v xml:space="preserve"> BritPopDiva</v>
      </c>
      <c r="C143" s="5">
        <f t="shared" si="15"/>
        <v>6438</v>
      </c>
      <c r="D143" s="15">
        <f t="shared" si="16"/>
        <v>6400</v>
      </c>
      <c r="E143" s="15">
        <f t="shared" si="17"/>
        <v>38</v>
      </c>
      <c r="F143" s="15" t="str">
        <f t="shared" si="18"/>
        <v>32</v>
      </c>
      <c r="G143" s="15" t="str">
        <f t="shared" si="19"/>
        <v>26</v>
      </c>
      <c r="H143" s="5" t="str">
        <f t="shared" si="20"/>
        <v>F0 43 73 01 51 05 00 03 04 00 00 32 26 F7</v>
      </c>
      <c r="I143"/>
    </row>
    <row r="144" spans="1:9" ht="16" x14ac:dyDescent="0.2">
      <c r="A144" s="2" t="s">
        <v>180</v>
      </c>
      <c r="B144" s="5" t="str">
        <f t="shared" si="14"/>
        <v xml:space="preserve"> BritPopSwing</v>
      </c>
      <c r="C144" s="5">
        <f t="shared" si="15"/>
        <v>6656</v>
      </c>
      <c r="D144" s="15">
        <f t="shared" si="16"/>
        <v>6656</v>
      </c>
      <c r="E144" s="15">
        <f t="shared" si="17"/>
        <v>0</v>
      </c>
      <c r="F144" s="15" t="str">
        <f t="shared" si="18"/>
        <v>34</v>
      </c>
      <c r="G144" s="15" t="str">
        <f t="shared" si="19"/>
        <v>00</v>
      </c>
      <c r="H144" s="5" t="str">
        <f t="shared" si="20"/>
        <v>F0 43 73 01 51 05 00 03 04 00 00 34 00 F7</v>
      </c>
      <c r="I144"/>
    </row>
    <row r="145" spans="1:9" ht="16" x14ac:dyDescent="0.2">
      <c r="A145" s="2" t="s">
        <v>181</v>
      </c>
      <c r="B145" s="5" t="str">
        <f t="shared" si="14"/>
        <v xml:space="preserve"> BritRockPop</v>
      </c>
      <c r="C145" s="5">
        <f t="shared" si="15"/>
        <v>5714</v>
      </c>
      <c r="D145" s="15">
        <f t="shared" si="16"/>
        <v>5632</v>
      </c>
      <c r="E145" s="15">
        <f t="shared" si="17"/>
        <v>82</v>
      </c>
      <c r="F145" s="15" t="str">
        <f t="shared" si="18"/>
        <v>2C</v>
      </c>
      <c r="G145" s="15" t="str">
        <f t="shared" si="19"/>
        <v>52</v>
      </c>
      <c r="H145" s="5" t="str">
        <f t="shared" si="20"/>
        <v>F0 43 73 01 51 05 00 03 04 00 00 2C 52 F7</v>
      </c>
      <c r="I145"/>
    </row>
    <row r="146" spans="1:9" ht="16" x14ac:dyDescent="0.2">
      <c r="A146" s="2" t="s">
        <v>182</v>
      </c>
      <c r="B146" s="5" t="str">
        <f t="shared" si="14"/>
        <v xml:space="preserve"> BroadwayBallad</v>
      </c>
      <c r="C146" s="5">
        <f t="shared" si="15"/>
        <v>5677</v>
      </c>
      <c r="D146" s="15">
        <f t="shared" si="16"/>
        <v>5632</v>
      </c>
      <c r="E146" s="15">
        <f t="shared" si="17"/>
        <v>45</v>
      </c>
      <c r="F146" s="15" t="str">
        <f t="shared" si="18"/>
        <v>2C</v>
      </c>
      <c r="G146" s="15" t="str">
        <f t="shared" si="19"/>
        <v>2D</v>
      </c>
      <c r="H146" s="5" t="str">
        <f t="shared" si="20"/>
        <v>F0 43 73 01 51 05 00 03 04 00 00 2C 2D F7</v>
      </c>
      <c r="I146"/>
    </row>
    <row r="147" spans="1:9" ht="16" x14ac:dyDescent="0.2">
      <c r="A147" s="2" t="s">
        <v>183</v>
      </c>
      <c r="B147" s="5" t="str">
        <f t="shared" si="14"/>
        <v xml:space="preserve"> BubblegumPop</v>
      </c>
      <c r="C147" s="5">
        <f t="shared" si="15"/>
        <v>5639</v>
      </c>
      <c r="D147" s="15">
        <f t="shared" si="16"/>
        <v>5632</v>
      </c>
      <c r="E147" s="15">
        <f t="shared" si="17"/>
        <v>7</v>
      </c>
      <c r="F147" s="15" t="str">
        <f t="shared" si="18"/>
        <v>2C</v>
      </c>
      <c r="G147" s="15" t="str">
        <f t="shared" si="19"/>
        <v>07</v>
      </c>
      <c r="H147" s="5" t="str">
        <f t="shared" si="20"/>
        <v>F0 43 73 01 51 05 00 03 04 00 00 2C 07 F7</v>
      </c>
      <c r="I147"/>
    </row>
    <row r="148" spans="1:9" ht="16" x14ac:dyDescent="0.2">
      <c r="A148" s="2" t="s">
        <v>184</v>
      </c>
      <c r="B148" s="5" t="str">
        <f t="shared" si="14"/>
        <v xml:space="preserve"> CalifornianCountry</v>
      </c>
      <c r="C148" s="5">
        <f t="shared" si="15"/>
        <v>5906</v>
      </c>
      <c r="D148" s="15">
        <f t="shared" si="16"/>
        <v>5888</v>
      </c>
      <c r="E148" s="15">
        <f t="shared" si="17"/>
        <v>18</v>
      </c>
      <c r="F148" s="15" t="str">
        <f t="shared" si="18"/>
        <v>2E</v>
      </c>
      <c r="G148" s="15" t="str">
        <f t="shared" si="19"/>
        <v>12</v>
      </c>
      <c r="H148" s="5" t="str">
        <f t="shared" si="20"/>
        <v>F0 43 73 01 51 05 00 03 04 00 00 2E 12 F7</v>
      </c>
      <c r="I148"/>
    </row>
    <row r="149" spans="1:9" ht="16" x14ac:dyDescent="0.2">
      <c r="A149" s="2" t="s">
        <v>185</v>
      </c>
      <c r="B149" s="5" t="str">
        <f t="shared" si="14"/>
        <v xml:space="preserve"> CanadianRock</v>
      </c>
      <c r="C149" s="5">
        <f t="shared" si="15"/>
        <v>5970</v>
      </c>
      <c r="D149" s="15">
        <f t="shared" si="16"/>
        <v>5888</v>
      </c>
      <c r="E149" s="15">
        <f t="shared" si="17"/>
        <v>82</v>
      </c>
      <c r="F149" s="15" t="str">
        <f t="shared" si="18"/>
        <v>2E</v>
      </c>
      <c r="G149" s="15" t="str">
        <f t="shared" si="19"/>
        <v>52</v>
      </c>
      <c r="H149" s="5" t="str">
        <f t="shared" si="20"/>
        <v>F0 43 73 01 51 05 00 03 04 00 00 2E 52 F7</v>
      </c>
      <c r="I149"/>
    </row>
    <row r="150" spans="1:9" ht="16" x14ac:dyDescent="0.2">
      <c r="A150" s="2" t="s">
        <v>186</v>
      </c>
      <c r="B150" s="5" t="str">
        <f t="shared" si="14"/>
        <v xml:space="preserve"> CelticDance</v>
      </c>
      <c r="C150" s="5">
        <f t="shared" si="15"/>
        <v>6123</v>
      </c>
      <c r="D150" s="15">
        <f t="shared" si="16"/>
        <v>6016</v>
      </c>
      <c r="E150" s="15">
        <f t="shared" si="17"/>
        <v>107</v>
      </c>
      <c r="F150" s="15" t="str">
        <f t="shared" si="18"/>
        <v>2F</v>
      </c>
      <c r="G150" s="15" t="str">
        <f t="shared" si="19"/>
        <v>6B</v>
      </c>
      <c r="H150" s="5" t="str">
        <f t="shared" si="20"/>
        <v>F0 43 73 01 51 05 00 03 04 00 00 2F 6B F7</v>
      </c>
      <c r="I150"/>
    </row>
    <row r="151" spans="1:9" ht="16" x14ac:dyDescent="0.2">
      <c r="A151" s="2" t="s">
        <v>187</v>
      </c>
      <c r="B151" s="5" t="str">
        <f t="shared" si="14"/>
        <v xml:space="preserve"> CelticDance3-4</v>
      </c>
      <c r="C151" s="5">
        <f t="shared" si="15"/>
        <v>2658</v>
      </c>
      <c r="D151" s="15">
        <f t="shared" si="16"/>
        <v>2560</v>
      </c>
      <c r="E151" s="15">
        <f t="shared" si="17"/>
        <v>98</v>
      </c>
      <c r="F151" s="15" t="str">
        <f t="shared" si="18"/>
        <v>14</v>
      </c>
      <c r="G151" s="15" t="str">
        <f t="shared" si="19"/>
        <v>62</v>
      </c>
      <c r="H151" s="5" t="str">
        <f t="shared" si="20"/>
        <v>F0 43 73 01 51 05 00 03 04 00 00 14 62 F7</v>
      </c>
      <c r="I151"/>
    </row>
    <row r="152" spans="1:9" ht="16" x14ac:dyDescent="0.2">
      <c r="A152" s="2" t="s">
        <v>188</v>
      </c>
      <c r="B152" s="5" t="str">
        <f t="shared" si="14"/>
        <v xml:space="preserve"> Cha-cha1</v>
      </c>
      <c r="C152" s="5">
        <f t="shared" si="15"/>
        <v>6041</v>
      </c>
      <c r="D152" s="15">
        <f t="shared" si="16"/>
        <v>6016</v>
      </c>
      <c r="E152" s="15">
        <f t="shared" si="17"/>
        <v>25</v>
      </c>
      <c r="F152" s="15" t="str">
        <f t="shared" si="18"/>
        <v>2F</v>
      </c>
      <c r="G152" s="15" t="str">
        <f t="shared" si="19"/>
        <v>19</v>
      </c>
      <c r="H152" s="5" t="str">
        <f t="shared" si="20"/>
        <v>F0 43 73 01 51 05 00 03 04 00 00 2F 19 F7</v>
      </c>
      <c r="I152"/>
    </row>
    <row r="153" spans="1:9" ht="16" x14ac:dyDescent="0.2">
      <c r="A153" s="2" t="s">
        <v>189</v>
      </c>
      <c r="B153" s="5" t="str">
        <f t="shared" si="14"/>
        <v xml:space="preserve"> Cha-cha2</v>
      </c>
      <c r="C153" s="5">
        <f t="shared" si="15"/>
        <v>6019</v>
      </c>
      <c r="D153" s="15">
        <f t="shared" si="16"/>
        <v>6016</v>
      </c>
      <c r="E153" s="15">
        <f t="shared" si="17"/>
        <v>3</v>
      </c>
      <c r="F153" s="15" t="str">
        <f t="shared" si="18"/>
        <v>2F</v>
      </c>
      <c r="G153" s="15" t="str">
        <f t="shared" si="19"/>
        <v>03</v>
      </c>
      <c r="H153" s="5" t="str">
        <f t="shared" si="20"/>
        <v>F0 43 73 01 51 05 00 03 04 00 00 2F 03 F7</v>
      </c>
      <c r="I153"/>
    </row>
    <row r="154" spans="1:9" ht="16" x14ac:dyDescent="0.2">
      <c r="A154" s="2" t="s">
        <v>190</v>
      </c>
      <c r="B154" s="5" t="str">
        <f t="shared" si="14"/>
        <v xml:space="preserve"> Charleston</v>
      </c>
      <c r="C154" s="5">
        <f t="shared" si="15"/>
        <v>1322</v>
      </c>
      <c r="D154" s="15">
        <f t="shared" si="16"/>
        <v>1280</v>
      </c>
      <c r="E154" s="15">
        <f t="shared" si="17"/>
        <v>42</v>
      </c>
      <c r="F154" s="15" t="str">
        <f t="shared" si="18"/>
        <v>0A</v>
      </c>
      <c r="G154" s="15" t="str">
        <f t="shared" si="19"/>
        <v>2A</v>
      </c>
      <c r="H154" s="5" t="str">
        <f t="shared" si="20"/>
        <v>F0 43 73 01 51 05 00 03 04 00 00 0A 2A F7</v>
      </c>
      <c r="I154"/>
    </row>
    <row r="155" spans="1:9" ht="16" x14ac:dyDescent="0.2">
      <c r="A155" s="2" t="s">
        <v>191</v>
      </c>
      <c r="B155" s="5" t="str">
        <f t="shared" si="14"/>
        <v xml:space="preserve"> ChartEDM</v>
      </c>
      <c r="C155" s="5">
        <f t="shared" si="15"/>
        <v>5949</v>
      </c>
      <c r="D155" s="15">
        <f t="shared" si="16"/>
        <v>5888</v>
      </c>
      <c r="E155" s="15">
        <f t="shared" si="17"/>
        <v>61</v>
      </c>
      <c r="F155" s="15" t="str">
        <f t="shared" si="18"/>
        <v>2E</v>
      </c>
      <c r="G155" s="15" t="str">
        <f t="shared" si="19"/>
        <v>3D</v>
      </c>
      <c r="H155" s="5" t="str">
        <f t="shared" si="20"/>
        <v>F0 43 73 01 51 05 00 03 04 00 00 2E 3D F7</v>
      </c>
      <c r="I155"/>
    </row>
    <row r="156" spans="1:9" ht="16" x14ac:dyDescent="0.2">
      <c r="A156" s="2" t="s">
        <v>192</v>
      </c>
      <c r="B156" s="5" t="str">
        <f t="shared" si="14"/>
        <v xml:space="preserve"> ChartPianoShuffle</v>
      </c>
      <c r="C156" s="5">
        <f t="shared" si="15"/>
        <v>9224</v>
      </c>
      <c r="D156" s="15">
        <f t="shared" si="16"/>
        <v>9216</v>
      </c>
      <c r="E156" s="15">
        <f t="shared" si="17"/>
        <v>8</v>
      </c>
      <c r="F156" s="15" t="str">
        <f t="shared" si="18"/>
        <v>48</v>
      </c>
      <c r="G156" s="15" t="str">
        <f t="shared" si="19"/>
        <v>08</v>
      </c>
      <c r="H156" s="5" t="str">
        <f t="shared" si="20"/>
        <v>F0 43 73 01 51 05 00 03 04 00 00 48 08 F7</v>
      </c>
      <c r="I156"/>
    </row>
    <row r="157" spans="1:9" ht="16" x14ac:dyDescent="0.2">
      <c r="A157" s="2" t="s">
        <v>193</v>
      </c>
      <c r="B157" s="5" t="str">
        <f t="shared" si="14"/>
        <v xml:space="preserve"> Chillout1</v>
      </c>
      <c r="C157" s="5">
        <f t="shared" si="15"/>
        <v>8199</v>
      </c>
      <c r="D157" s="15">
        <f t="shared" si="16"/>
        <v>8192</v>
      </c>
      <c r="E157" s="15">
        <f t="shared" si="17"/>
        <v>7</v>
      </c>
      <c r="F157" s="15" t="str">
        <f t="shared" si="18"/>
        <v>40</v>
      </c>
      <c r="G157" s="15" t="str">
        <f t="shared" si="19"/>
        <v>07</v>
      </c>
      <c r="H157" s="5" t="str">
        <f t="shared" si="20"/>
        <v>F0 43 73 01 51 05 00 03 04 00 00 40 07 F7</v>
      </c>
      <c r="I157"/>
    </row>
    <row r="158" spans="1:9" ht="16" x14ac:dyDescent="0.2">
      <c r="A158" s="2" t="s">
        <v>194</v>
      </c>
      <c r="B158" s="5" t="str">
        <f t="shared" si="14"/>
        <v xml:space="preserve"> Chillout2</v>
      </c>
      <c r="C158" s="5">
        <f t="shared" si="15"/>
        <v>8200</v>
      </c>
      <c r="D158" s="15">
        <f t="shared" si="16"/>
        <v>8192</v>
      </c>
      <c r="E158" s="15">
        <f t="shared" si="17"/>
        <v>8</v>
      </c>
      <c r="F158" s="15" t="str">
        <f t="shared" si="18"/>
        <v>40</v>
      </c>
      <c r="G158" s="15" t="str">
        <f t="shared" si="19"/>
        <v>08</v>
      </c>
      <c r="H158" s="5" t="str">
        <f t="shared" si="20"/>
        <v>F0 43 73 01 51 05 00 03 04 00 00 40 08 F7</v>
      </c>
      <c r="I158"/>
    </row>
    <row r="159" spans="1:9" ht="16" x14ac:dyDescent="0.2">
      <c r="A159" s="2" t="s">
        <v>195</v>
      </c>
      <c r="B159" s="5" t="str">
        <f t="shared" si="14"/>
        <v xml:space="preserve"> ChilloutCafe</v>
      </c>
      <c r="C159" s="5">
        <f t="shared" si="15"/>
        <v>8242</v>
      </c>
      <c r="D159" s="15">
        <f t="shared" si="16"/>
        <v>8192</v>
      </c>
      <c r="E159" s="15">
        <f t="shared" si="17"/>
        <v>50</v>
      </c>
      <c r="F159" s="15" t="str">
        <f t="shared" si="18"/>
        <v>40</v>
      </c>
      <c r="G159" s="15" t="str">
        <f t="shared" si="19"/>
        <v>32</v>
      </c>
      <c r="H159" s="5" t="str">
        <f t="shared" si="20"/>
        <v>F0 43 73 01 51 05 00 03 04 00 00 40 32 F7</v>
      </c>
      <c r="I159"/>
    </row>
    <row r="160" spans="1:9" ht="16" x14ac:dyDescent="0.2">
      <c r="A160" s="2" t="s">
        <v>196</v>
      </c>
      <c r="B160" s="5" t="str">
        <f t="shared" si="14"/>
        <v xml:space="preserve"> ChillPerformer</v>
      </c>
      <c r="C160" s="5">
        <f t="shared" si="15"/>
        <v>3113</v>
      </c>
      <c r="D160" s="15">
        <f t="shared" si="16"/>
        <v>3072</v>
      </c>
      <c r="E160" s="15">
        <f t="shared" si="17"/>
        <v>41</v>
      </c>
      <c r="F160" s="15" t="str">
        <f t="shared" si="18"/>
        <v>18</v>
      </c>
      <c r="G160" s="15" t="str">
        <f t="shared" si="19"/>
        <v>29</v>
      </c>
      <c r="H160" s="5" t="str">
        <f t="shared" si="20"/>
        <v>F0 43 73 01 51 05 00 03 04 00 00 18 29 F7</v>
      </c>
      <c r="I160"/>
    </row>
    <row r="161" spans="1:9" ht="16" x14ac:dyDescent="0.2">
      <c r="A161" s="2" t="s">
        <v>197</v>
      </c>
      <c r="B161" s="5" t="str">
        <f t="shared" si="14"/>
        <v xml:space="preserve"> ChoirSoundtrack</v>
      </c>
      <c r="C161" s="5">
        <f t="shared" si="15"/>
        <v>2043</v>
      </c>
      <c r="D161" s="15">
        <f t="shared" si="16"/>
        <v>1920</v>
      </c>
      <c r="E161" s="15">
        <f t="shared" si="17"/>
        <v>123</v>
      </c>
      <c r="F161" s="15" t="str">
        <f t="shared" si="18"/>
        <v>0F</v>
      </c>
      <c r="G161" s="15" t="str">
        <f t="shared" si="19"/>
        <v>7B</v>
      </c>
      <c r="H161" s="5" t="str">
        <f t="shared" si="20"/>
        <v>F0 43 73 01 51 05 00 03 04 00 00 0F 7B F7</v>
      </c>
      <c r="I161"/>
    </row>
    <row r="162" spans="1:9" ht="16" x14ac:dyDescent="0.2">
      <c r="A162" s="2" t="s">
        <v>198</v>
      </c>
      <c r="B162" s="5" t="str">
        <f t="shared" si="14"/>
        <v xml:space="preserve"> ChristmasBallad</v>
      </c>
      <c r="C162" s="5">
        <f t="shared" si="15"/>
        <v>1510</v>
      </c>
      <c r="D162" s="15">
        <f t="shared" si="16"/>
        <v>1408</v>
      </c>
      <c r="E162" s="15">
        <f t="shared" si="17"/>
        <v>102</v>
      </c>
      <c r="F162" s="15" t="str">
        <f t="shared" si="18"/>
        <v>0B</v>
      </c>
      <c r="G162" s="15" t="str">
        <f t="shared" si="19"/>
        <v>66</v>
      </c>
      <c r="H162" s="5" t="str">
        <f t="shared" si="20"/>
        <v>F0 43 73 01 51 05 00 03 04 00 00 0B 66 F7</v>
      </c>
      <c r="I162"/>
    </row>
    <row r="163" spans="1:9" ht="16" x14ac:dyDescent="0.2">
      <c r="A163" s="2" t="s">
        <v>199</v>
      </c>
      <c r="B163" s="5" t="str">
        <f t="shared" si="14"/>
        <v xml:space="preserve"> ChristmasSwing</v>
      </c>
      <c r="C163" s="5">
        <f t="shared" si="15"/>
        <v>1504</v>
      </c>
      <c r="D163" s="15">
        <f t="shared" si="16"/>
        <v>1408</v>
      </c>
      <c r="E163" s="15">
        <f t="shared" si="17"/>
        <v>96</v>
      </c>
      <c r="F163" s="15" t="str">
        <f t="shared" si="18"/>
        <v>0B</v>
      </c>
      <c r="G163" s="15" t="str">
        <f t="shared" si="19"/>
        <v>60</v>
      </c>
      <c r="H163" s="5" t="str">
        <f t="shared" si="20"/>
        <v>F0 43 73 01 51 05 00 03 04 00 00 0B 60 F7</v>
      </c>
      <c r="I163"/>
    </row>
    <row r="164" spans="1:9" ht="16" x14ac:dyDescent="0.2">
      <c r="A164" s="2" t="s">
        <v>200</v>
      </c>
      <c r="B164" s="5" t="str">
        <f t="shared" si="14"/>
        <v xml:space="preserve"> ChristmasWaltz</v>
      </c>
      <c r="C164" s="5">
        <f t="shared" si="15"/>
        <v>2018</v>
      </c>
      <c r="D164" s="15">
        <f t="shared" si="16"/>
        <v>1920</v>
      </c>
      <c r="E164" s="15">
        <f t="shared" si="17"/>
        <v>98</v>
      </c>
      <c r="F164" s="15" t="str">
        <f t="shared" si="18"/>
        <v>0F</v>
      </c>
      <c r="G164" s="15" t="str">
        <f t="shared" si="19"/>
        <v>62</v>
      </c>
      <c r="H164" s="5" t="str">
        <f t="shared" si="20"/>
        <v>F0 43 73 01 51 05 00 03 04 00 00 0F 62 F7</v>
      </c>
      <c r="I164"/>
    </row>
    <row r="165" spans="1:9" ht="16" x14ac:dyDescent="0.2">
      <c r="A165" s="2" t="s">
        <v>201</v>
      </c>
      <c r="B165" s="5" t="str">
        <f t="shared" si="14"/>
        <v xml:space="preserve"> CinematicPop</v>
      </c>
      <c r="C165" s="5">
        <f t="shared" si="15"/>
        <v>9412</v>
      </c>
      <c r="D165" s="15">
        <f t="shared" si="16"/>
        <v>9344</v>
      </c>
      <c r="E165" s="15">
        <f t="shared" si="17"/>
        <v>68</v>
      </c>
      <c r="F165" s="15" t="str">
        <f t="shared" si="18"/>
        <v>49</v>
      </c>
      <c r="G165" s="15" t="str">
        <f t="shared" si="19"/>
        <v>44</v>
      </c>
      <c r="H165" s="5" t="str">
        <f t="shared" si="20"/>
        <v>F0 43 73 01 51 05 00 03 04 00 00 49 44 F7</v>
      </c>
      <c r="I165"/>
    </row>
    <row r="166" spans="1:9" ht="16" x14ac:dyDescent="0.2">
      <c r="A166" s="2" t="s">
        <v>202</v>
      </c>
      <c r="B166" s="5" t="str">
        <f t="shared" si="14"/>
        <v xml:space="preserve"> Classic16Beat</v>
      </c>
      <c r="C166" s="5">
        <f t="shared" si="15"/>
        <v>8237</v>
      </c>
      <c r="D166" s="15">
        <f t="shared" si="16"/>
        <v>8192</v>
      </c>
      <c r="E166" s="15">
        <f t="shared" si="17"/>
        <v>45</v>
      </c>
      <c r="F166" s="15" t="str">
        <f t="shared" si="18"/>
        <v>40</v>
      </c>
      <c r="G166" s="15" t="str">
        <f t="shared" si="19"/>
        <v>2D</v>
      </c>
      <c r="H166" s="5" t="str">
        <f t="shared" si="20"/>
        <v>F0 43 73 01 51 05 00 03 04 00 00 40 2D F7</v>
      </c>
      <c r="I166"/>
    </row>
    <row r="167" spans="1:9" ht="16" x14ac:dyDescent="0.2">
      <c r="A167" s="2" t="s">
        <v>203</v>
      </c>
      <c r="B167" s="5" t="str">
        <f t="shared" si="14"/>
        <v xml:space="preserve"> Classic8Beat</v>
      </c>
      <c r="C167" s="5">
        <f t="shared" si="15"/>
        <v>5921</v>
      </c>
      <c r="D167" s="15">
        <f t="shared" si="16"/>
        <v>5888</v>
      </c>
      <c r="E167" s="15">
        <f t="shared" si="17"/>
        <v>33</v>
      </c>
      <c r="F167" s="15" t="str">
        <f t="shared" si="18"/>
        <v>2E</v>
      </c>
      <c r="G167" s="15" t="str">
        <f t="shared" si="19"/>
        <v>21</v>
      </c>
      <c r="H167" s="5" t="str">
        <f t="shared" si="20"/>
        <v>F0 43 73 01 51 05 00 03 04 00 00 2E 21 F7</v>
      </c>
      <c r="I167"/>
    </row>
    <row r="168" spans="1:9" ht="16" x14ac:dyDescent="0.2">
      <c r="A168" s="2" t="s">
        <v>204</v>
      </c>
      <c r="B168" s="5" t="str">
        <f t="shared" si="14"/>
        <v xml:space="preserve"> ClassicBigBand</v>
      </c>
      <c r="C168" s="5">
        <f t="shared" si="15"/>
        <v>3908</v>
      </c>
      <c r="D168" s="15">
        <f t="shared" si="16"/>
        <v>3840</v>
      </c>
      <c r="E168" s="15">
        <f t="shared" si="17"/>
        <v>68</v>
      </c>
      <c r="F168" s="15" t="str">
        <f t="shared" si="18"/>
        <v>1E</v>
      </c>
      <c r="G168" s="15" t="str">
        <f t="shared" si="19"/>
        <v>44</v>
      </c>
      <c r="H168" s="5" t="str">
        <f t="shared" si="20"/>
        <v>F0 43 73 01 51 05 00 03 04 00 00 1E 44 F7</v>
      </c>
      <c r="I168"/>
    </row>
    <row r="169" spans="1:9" ht="16" x14ac:dyDescent="0.2">
      <c r="A169" s="2" t="s">
        <v>205</v>
      </c>
      <c r="B169" s="5" t="str">
        <f t="shared" si="14"/>
        <v xml:space="preserve"> CloudyBay</v>
      </c>
      <c r="C169" s="5">
        <f t="shared" si="15"/>
        <v>3114</v>
      </c>
      <c r="D169" s="15">
        <f t="shared" si="16"/>
        <v>3072</v>
      </c>
      <c r="E169" s="15">
        <f t="shared" si="17"/>
        <v>42</v>
      </c>
      <c r="F169" s="15" t="str">
        <f t="shared" si="18"/>
        <v>18</v>
      </c>
      <c r="G169" s="15" t="str">
        <f t="shared" si="19"/>
        <v>2A</v>
      </c>
      <c r="H169" s="5" t="str">
        <f t="shared" si="20"/>
        <v>F0 43 73 01 51 05 00 03 04 00 00 18 2A F7</v>
      </c>
      <c r="I169"/>
    </row>
    <row r="170" spans="1:9" ht="16" x14ac:dyDescent="0.2">
      <c r="A170" s="2" t="s">
        <v>206</v>
      </c>
      <c r="B170" s="5" t="str">
        <f t="shared" si="14"/>
        <v xml:space="preserve"> ClubDance1</v>
      </c>
      <c r="C170" s="5">
        <f t="shared" si="15"/>
        <v>8406</v>
      </c>
      <c r="D170" s="15">
        <f t="shared" si="16"/>
        <v>8320</v>
      </c>
      <c r="E170" s="15">
        <f t="shared" si="17"/>
        <v>86</v>
      </c>
      <c r="F170" s="15" t="str">
        <f t="shared" si="18"/>
        <v>41</v>
      </c>
      <c r="G170" s="15" t="str">
        <f t="shared" si="19"/>
        <v>56</v>
      </c>
      <c r="H170" s="5" t="str">
        <f t="shared" si="20"/>
        <v>F0 43 73 01 51 05 00 03 04 00 00 41 56 F7</v>
      </c>
      <c r="I170"/>
    </row>
    <row r="171" spans="1:9" ht="16" x14ac:dyDescent="0.2">
      <c r="A171" s="2" t="s">
        <v>207</v>
      </c>
      <c r="B171" s="5" t="str">
        <f t="shared" si="14"/>
        <v xml:space="preserve"> ClubDance2</v>
      </c>
      <c r="C171" s="5">
        <f t="shared" si="15"/>
        <v>5824</v>
      </c>
      <c r="D171" s="15">
        <f t="shared" si="16"/>
        <v>5760</v>
      </c>
      <c r="E171" s="15">
        <f t="shared" si="17"/>
        <v>64</v>
      </c>
      <c r="F171" s="15" t="str">
        <f t="shared" si="18"/>
        <v>2D</v>
      </c>
      <c r="G171" s="15" t="str">
        <f t="shared" si="19"/>
        <v>40</v>
      </c>
      <c r="H171" s="5" t="str">
        <f t="shared" si="20"/>
        <v>F0 43 73 01 51 05 00 03 04 00 00 2D 40 F7</v>
      </c>
      <c r="I171"/>
    </row>
    <row r="172" spans="1:9" ht="16" x14ac:dyDescent="0.2">
      <c r="A172" s="2" t="s">
        <v>208</v>
      </c>
      <c r="B172" s="5" t="str">
        <f t="shared" si="14"/>
        <v xml:space="preserve"> ClubHouse</v>
      </c>
      <c r="C172" s="5">
        <f t="shared" si="15"/>
        <v>9410</v>
      </c>
      <c r="D172" s="15">
        <f t="shared" si="16"/>
        <v>9344</v>
      </c>
      <c r="E172" s="15">
        <f t="shared" si="17"/>
        <v>66</v>
      </c>
      <c r="F172" s="15" t="str">
        <f t="shared" si="18"/>
        <v>49</v>
      </c>
      <c r="G172" s="15" t="str">
        <f t="shared" si="19"/>
        <v>42</v>
      </c>
      <c r="H172" s="5" t="str">
        <f t="shared" si="20"/>
        <v>F0 43 73 01 51 05 00 03 04 00 00 49 42 F7</v>
      </c>
      <c r="I172"/>
    </row>
    <row r="173" spans="1:9" ht="16" x14ac:dyDescent="0.2">
      <c r="A173" s="2" t="s">
        <v>209</v>
      </c>
      <c r="B173" s="5" t="str">
        <f t="shared" si="14"/>
        <v xml:space="preserve"> ClubHouse</v>
      </c>
      <c r="C173" s="5">
        <f t="shared" si="15"/>
        <v>8486</v>
      </c>
      <c r="D173" s="15">
        <f t="shared" si="16"/>
        <v>8448</v>
      </c>
      <c r="E173" s="15">
        <f t="shared" si="17"/>
        <v>38</v>
      </c>
      <c r="F173" s="15" t="str">
        <f t="shared" si="18"/>
        <v>42</v>
      </c>
      <c r="G173" s="15" t="str">
        <f t="shared" si="19"/>
        <v>26</v>
      </c>
      <c r="H173" s="5" t="str">
        <f t="shared" si="20"/>
        <v>F0 43 73 01 51 05 00 03 04 00 00 42 26 F7</v>
      </c>
      <c r="I173"/>
    </row>
    <row r="174" spans="1:9" ht="16" x14ac:dyDescent="0.2">
      <c r="A174" s="2" t="s">
        <v>210</v>
      </c>
      <c r="B174" s="5" t="str">
        <f t="shared" si="14"/>
        <v xml:space="preserve"> ClubRiddim</v>
      </c>
      <c r="C174" s="5">
        <f t="shared" si="15"/>
        <v>9450</v>
      </c>
      <c r="D174" s="15">
        <f t="shared" si="16"/>
        <v>9344</v>
      </c>
      <c r="E174" s="15">
        <f t="shared" si="17"/>
        <v>106</v>
      </c>
      <c r="F174" s="15" t="str">
        <f t="shared" si="18"/>
        <v>49</v>
      </c>
      <c r="G174" s="15" t="str">
        <f t="shared" si="19"/>
        <v>6A</v>
      </c>
      <c r="H174" s="5" t="str">
        <f t="shared" si="20"/>
        <v>F0 43 73 01 51 05 00 03 04 00 00 49 6A F7</v>
      </c>
      <c r="I174"/>
    </row>
    <row r="175" spans="1:9" ht="16" x14ac:dyDescent="0.2">
      <c r="A175" s="2" t="s">
        <v>211</v>
      </c>
      <c r="B175" s="5" t="str">
        <f t="shared" si="14"/>
        <v xml:space="preserve"> Cool8Beat</v>
      </c>
      <c r="C175" s="5">
        <f t="shared" si="15"/>
        <v>5635</v>
      </c>
      <c r="D175" s="15">
        <f t="shared" si="16"/>
        <v>5632</v>
      </c>
      <c r="E175" s="15">
        <f t="shared" si="17"/>
        <v>3</v>
      </c>
      <c r="F175" s="15" t="str">
        <f t="shared" si="18"/>
        <v>2C</v>
      </c>
      <c r="G175" s="15" t="str">
        <f t="shared" si="19"/>
        <v>03</v>
      </c>
      <c r="H175" s="5" t="str">
        <f t="shared" si="20"/>
        <v>F0 43 73 01 51 05 00 03 04 00 00 2C 03 F7</v>
      </c>
      <c r="I175"/>
    </row>
    <row r="176" spans="1:9" ht="16" x14ac:dyDescent="0.2">
      <c r="A176" s="2" t="s">
        <v>212</v>
      </c>
      <c r="B176" s="5" t="str">
        <f t="shared" si="14"/>
        <v xml:space="preserve"> CoolBossaNova</v>
      </c>
      <c r="C176" s="5">
        <f t="shared" si="15"/>
        <v>366</v>
      </c>
      <c r="D176" s="15">
        <f t="shared" si="16"/>
        <v>256</v>
      </c>
      <c r="E176" s="15">
        <f t="shared" si="17"/>
        <v>110</v>
      </c>
      <c r="F176" s="15" t="str">
        <f t="shared" si="18"/>
        <v>02</v>
      </c>
      <c r="G176" s="15" t="str">
        <f t="shared" si="19"/>
        <v>6E</v>
      </c>
      <c r="H176" s="5" t="str">
        <f t="shared" si="20"/>
        <v>F0 43 73 01 51 05 00 03 04 00 00 02 6E F7</v>
      </c>
      <c r="I176"/>
    </row>
    <row r="177" spans="1:9" ht="16" x14ac:dyDescent="0.2">
      <c r="A177" s="2" t="s">
        <v>213</v>
      </c>
      <c r="B177" s="5" t="str">
        <f t="shared" si="14"/>
        <v xml:space="preserve"> CoolJazzBallad</v>
      </c>
      <c r="C177" s="5">
        <f t="shared" si="15"/>
        <v>1325</v>
      </c>
      <c r="D177" s="15">
        <f t="shared" si="16"/>
        <v>1280</v>
      </c>
      <c r="E177" s="15">
        <f t="shared" si="17"/>
        <v>45</v>
      </c>
      <c r="F177" s="15" t="str">
        <f t="shared" si="18"/>
        <v>0A</v>
      </c>
      <c r="G177" s="15" t="str">
        <f t="shared" si="19"/>
        <v>2D</v>
      </c>
      <c r="H177" s="5" t="str">
        <f t="shared" si="20"/>
        <v>F0 43 73 01 51 05 00 03 04 00 00 0A 2D F7</v>
      </c>
      <c r="I177"/>
    </row>
    <row r="178" spans="1:9" ht="16" x14ac:dyDescent="0.2">
      <c r="A178" s="2" t="s">
        <v>214</v>
      </c>
      <c r="B178" s="5" t="str">
        <f t="shared" si="14"/>
        <v xml:space="preserve"> CoolJazzClub</v>
      </c>
      <c r="C178" s="5">
        <f t="shared" si="15"/>
        <v>3897</v>
      </c>
      <c r="D178" s="15">
        <f t="shared" si="16"/>
        <v>3840</v>
      </c>
      <c r="E178" s="15">
        <f t="shared" si="17"/>
        <v>57</v>
      </c>
      <c r="F178" s="15" t="str">
        <f t="shared" si="18"/>
        <v>1E</v>
      </c>
      <c r="G178" s="15" t="str">
        <f t="shared" si="19"/>
        <v>39</v>
      </c>
      <c r="H178" s="5" t="str">
        <f t="shared" si="20"/>
        <v>F0 43 73 01 51 05 00 03 04 00 00 1E 39 F7</v>
      </c>
      <c r="I178"/>
    </row>
    <row r="179" spans="1:9" ht="16" x14ac:dyDescent="0.2">
      <c r="A179" s="2" t="s">
        <v>215</v>
      </c>
      <c r="B179" s="5" t="str">
        <f t="shared" si="14"/>
        <v xml:space="preserve"> CoolPianoJazz</v>
      </c>
      <c r="C179" s="5">
        <f t="shared" si="15"/>
        <v>3892</v>
      </c>
      <c r="D179" s="15">
        <f t="shared" si="16"/>
        <v>3840</v>
      </c>
      <c r="E179" s="15">
        <f t="shared" si="17"/>
        <v>52</v>
      </c>
      <c r="F179" s="15" t="str">
        <f t="shared" si="18"/>
        <v>1E</v>
      </c>
      <c r="G179" s="15" t="str">
        <f t="shared" si="19"/>
        <v>34</v>
      </c>
      <c r="H179" s="5" t="str">
        <f t="shared" si="20"/>
        <v>F0 43 73 01 51 05 00 03 04 00 00 1E 34 F7</v>
      </c>
      <c r="I179"/>
    </row>
    <row r="180" spans="1:9" ht="16" x14ac:dyDescent="0.2">
      <c r="A180" s="2" t="s">
        <v>216</v>
      </c>
      <c r="B180" s="5" t="str">
        <f t="shared" si="14"/>
        <v xml:space="preserve"> CoolR&amp;B</v>
      </c>
      <c r="C180" s="5">
        <f t="shared" si="15"/>
        <v>8214</v>
      </c>
      <c r="D180" s="15">
        <f t="shared" si="16"/>
        <v>8192</v>
      </c>
      <c r="E180" s="15">
        <f t="shared" si="17"/>
        <v>22</v>
      </c>
      <c r="F180" s="15" t="str">
        <f t="shared" si="18"/>
        <v>40</v>
      </c>
      <c r="G180" s="15" t="str">
        <f t="shared" si="19"/>
        <v>16</v>
      </c>
      <c r="H180" s="5" t="str">
        <f t="shared" si="20"/>
        <v>F0 43 73 01 51 05 00 03 04 00 00 40 16 F7</v>
      </c>
      <c r="I180"/>
    </row>
    <row r="181" spans="1:9" ht="16" x14ac:dyDescent="0.2">
      <c r="A181" s="2" t="s">
        <v>217</v>
      </c>
      <c r="B181" s="5" t="str">
        <f t="shared" si="14"/>
        <v xml:space="preserve"> Country2-4</v>
      </c>
      <c r="C181" s="5">
        <f t="shared" si="15"/>
        <v>256</v>
      </c>
      <c r="D181" s="15">
        <f t="shared" si="16"/>
        <v>256</v>
      </c>
      <c r="E181" s="15">
        <f t="shared" si="17"/>
        <v>0</v>
      </c>
      <c r="F181" s="15" t="str">
        <f t="shared" si="18"/>
        <v>02</v>
      </c>
      <c r="G181" s="15" t="str">
        <f t="shared" si="19"/>
        <v>00</v>
      </c>
      <c r="H181" s="5" t="str">
        <f t="shared" si="20"/>
        <v>F0 43 73 01 51 05 00 03 04 00 00 02 00 F7</v>
      </c>
      <c r="I181"/>
    </row>
    <row r="182" spans="1:9" ht="16" x14ac:dyDescent="0.2">
      <c r="A182" s="2" t="s">
        <v>218</v>
      </c>
      <c r="B182" s="5" t="str">
        <f t="shared" si="14"/>
        <v xml:space="preserve"> Country8Beat1</v>
      </c>
      <c r="C182" s="5">
        <f t="shared" si="15"/>
        <v>5917</v>
      </c>
      <c r="D182" s="15">
        <f t="shared" si="16"/>
        <v>5888</v>
      </c>
      <c r="E182" s="15">
        <f t="shared" si="17"/>
        <v>29</v>
      </c>
      <c r="F182" s="15" t="str">
        <f t="shared" si="18"/>
        <v>2E</v>
      </c>
      <c r="G182" s="15" t="str">
        <f t="shared" si="19"/>
        <v>1D</v>
      </c>
      <c r="H182" s="5" t="str">
        <f t="shared" si="20"/>
        <v>F0 43 73 01 51 05 00 03 04 00 00 2E 1D F7</v>
      </c>
      <c r="I182"/>
    </row>
    <row r="183" spans="1:9" ht="16" x14ac:dyDescent="0.2">
      <c r="A183" s="2" t="s">
        <v>219</v>
      </c>
      <c r="B183" s="5" t="str">
        <f t="shared" si="14"/>
        <v xml:space="preserve"> Country8Beat2</v>
      </c>
      <c r="C183" s="5">
        <f t="shared" si="15"/>
        <v>5888</v>
      </c>
      <c r="D183" s="15">
        <f t="shared" si="16"/>
        <v>5888</v>
      </c>
      <c r="E183" s="15">
        <f t="shared" si="17"/>
        <v>0</v>
      </c>
      <c r="F183" s="15" t="str">
        <f t="shared" si="18"/>
        <v>2E</v>
      </c>
      <c r="G183" s="15" t="str">
        <f t="shared" si="19"/>
        <v>00</v>
      </c>
      <c r="H183" s="5" t="str">
        <f t="shared" si="20"/>
        <v>F0 43 73 01 51 05 00 03 04 00 00 2E 00 F7</v>
      </c>
      <c r="I183"/>
    </row>
    <row r="184" spans="1:9" ht="16" x14ac:dyDescent="0.2">
      <c r="A184" s="2" t="s">
        <v>220</v>
      </c>
      <c r="B184" s="5" t="str">
        <f t="shared" si="14"/>
        <v xml:space="preserve"> Country8Beat3</v>
      </c>
      <c r="C184" s="5">
        <f t="shared" si="15"/>
        <v>5890</v>
      </c>
      <c r="D184" s="15">
        <f t="shared" si="16"/>
        <v>5888</v>
      </c>
      <c r="E184" s="15">
        <f t="shared" si="17"/>
        <v>2</v>
      </c>
      <c r="F184" s="15" t="str">
        <f t="shared" si="18"/>
        <v>2E</v>
      </c>
      <c r="G184" s="15" t="str">
        <f t="shared" si="19"/>
        <v>02</v>
      </c>
      <c r="H184" s="5" t="str">
        <f t="shared" si="20"/>
        <v>F0 43 73 01 51 05 00 03 04 00 00 2E 02 F7</v>
      </c>
      <c r="I184"/>
    </row>
    <row r="185" spans="1:9" ht="16" x14ac:dyDescent="0.2">
      <c r="A185" s="2" t="s">
        <v>221</v>
      </c>
      <c r="B185" s="5" t="str">
        <f t="shared" si="14"/>
        <v xml:space="preserve"> CountryBallad1</v>
      </c>
      <c r="C185" s="5">
        <f t="shared" si="15"/>
        <v>5893</v>
      </c>
      <c r="D185" s="15">
        <f t="shared" si="16"/>
        <v>5888</v>
      </c>
      <c r="E185" s="15">
        <f t="shared" si="17"/>
        <v>5</v>
      </c>
      <c r="F185" s="15" t="str">
        <f t="shared" si="18"/>
        <v>2E</v>
      </c>
      <c r="G185" s="15" t="str">
        <f t="shared" si="19"/>
        <v>05</v>
      </c>
      <c r="H185" s="5" t="str">
        <f t="shared" si="20"/>
        <v>F0 43 73 01 51 05 00 03 04 00 00 2E 05 F7</v>
      </c>
      <c r="I185"/>
    </row>
    <row r="186" spans="1:9" ht="16" x14ac:dyDescent="0.2">
      <c r="A186" s="2" t="s">
        <v>222</v>
      </c>
      <c r="B186" s="5" t="str">
        <f t="shared" si="14"/>
        <v xml:space="preserve"> CountryBallad2</v>
      </c>
      <c r="C186" s="5">
        <f t="shared" si="15"/>
        <v>5894</v>
      </c>
      <c r="D186" s="15">
        <f t="shared" si="16"/>
        <v>5888</v>
      </c>
      <c r="E186" s="15">
        <f t="shared" si="17"/>
        <v>6</v>
      </c>
      <c r="F186" s="15" t="str">
        <f t="shared" si="18"/>
        <v>2E</v>
      </c>
      <c r="G186" s="15" t="str">
        <f t="shared" si="19"/>
        <v>06</v>
      </c>
      <c r="H186" s="5" t="str">
        <f t="shared" si="20"/>
        <v>F0 43 73 01 51 05 00 03 04 00 00 2E 06 F7</v>
      </c>
      <c r="I186"/>
    </row>
    <row r="187" spans="1:9" ht="16" x14ac:dyDescent="0.2">
      <c r="A187" s="2" t="s">
        <v>223</v>
      </c>
      <c r="B187" s="5" t="str">
        <f t="shared" si="14"/>
        <v xml:space="preserve"> CountryBallad3</v>
      </c>
      <c r="C187" s="5">
        <f t="shared" si="15"/>
        <v>8452</v>
      </c>
      <c r="D187" s="15">
        <f t="shared" si="16"/>
        <v>8448</v>
      </c>
      <c r="E187" s="15">
        <f t="shared" si="17"/>
        <v>4</v>
      </c>
      <c r="F187" s="15" t="str">
        <f t="shared" si="18"/>
        <v>42</v>
      </c>
      <c r="G187" s="15" t="str">
        <f t="shared" si="19"/>
        <v>04</v>
      </c>
      <c r="H187" s="5" t="str">
        <f t="shared" si="20"/>
        <v>F0 43 73 01 51 05 00 03 04 00 00 42 04 F7</v>
      </c>
      <c r="I187"/>
    </row>
    <row r="188" spans="1:9" ht="16" x14ac:dyDescent="0.2">
      <c r="A188" s="2" t="s">
        <v>224</v>
      </c>
      <c r="B188" s="5" t="str">
        <f t="shared" si="14"/>
        <v xml:space="preserve"> CountryBlues</v>
      </c>
      <c r="C188" s="5">
        <f t="shared" si="15"/>
        <v>5905</v>
      </c>
      <c r="D188" s="15">
        <f t="shared" si="16"/>
        <v>5888</v>
      </c>
      <c r="E188" s="15">
        <f t="shared" si="17"/>
        <v>17</v>
      </c>
      <c r="F188" s="15" t="str">
        <f t="shared" si="18"/>
        <v>2E</v>
      </c>
      <c r="G188" s="15" t="str">
        <f t="shared" si="19"/>
        <v>11</v>
      </c>
      <c r="H188" s="5" t="str">
        <f t="shared" si="20"/>
        <v>F0 43 73 01 51 05 00 03 04 00 00 2E 11 F7</v>
      </c>
      <c r="I188"/>
    </row>
    <row r="189" spans="1:9" ht="16" x14ac:dyDescent="0.2">
      <c r="A189" s="2" t="s">
        <v>225</v>
      </c>
      <c r="B189" s="5" t="str">
        <f t="shared" si="14"/>
        <v xml:space="preserve"> CountryFolk8Beat</v>
      </c>
      <c r="C189" s="5">
        <f t="shared" si="15"/>
        <v>5912</v>
      </c>
      <c r="D189" s="15">
        <f t="shared" si="16"/>
        <v>5888</v>
      </c>
      <c r="E189" s="15">
        <f t="shared" si="17"/>
        <v>24</v>
      </c>
      <c r="F189" s="15" t="str">
        <f t="shared" si="18"/>
        <v>2E</v>
      </c>
      <c r="G189" s="15" t="str">
        <f t="shared" si="19"/>
        <v>18</v>
      </c>
      <c r="H189" s="5" t="str">
        <f t="shared" si="20"/>
        <v>F0 43 73 01 51 05 00 03 04 00 00 2E 18 F7</v>
      </c>
      <c r="I189"/>
    </row>
    <row r="190" spans="1:9" ht="16" x14ac:dyDescent="0.2">
      <c r="A190" s="2" t="s">
        <v>226</v>
      </c>
      <c r="B190" s="5" t="str">
        <f t="shared" si="14"/>
        <v xml:space="preserve"> CountryFolkBallad</v>
      </c>
      <c r="C190" s="5">
        <f t="shared" si="15"/>
        <v>10080</v>
      </c>
      <c r="D190" s="15">
        <f t="shared" si="16"/>
        <v>9984</v>
      </c>
      <c r="E190" s="15">
        <f t="shared" si="17"/>
        <v>96</v>
      </c>
      <c r="F190" s="15" t="str">
        <f t="shared" si="18"/>
        <v>4E</v>
      </c>
      <c r="G190" s="15" t="str">
        <f t="shared" si="19"/>
        <v>60</v>
      </c>
      <c r="H190" s="5" t="str">
        <f t="shared" si="20"/>
        <v>F0 43 73 01 51 05 00 03 04 00 00 4E 60 F7</v>
      </c>
      <c r="I190"/>
    </row>
    <row r="191" spans="1:9" ht="16" x14ac:dyDescent="0.2">
      <c r="A191" s="2" t="s">
        <v>227</v>
      </c>
      <c r="B191" s="5" t="str">
        <f t="shared" si="14"/>
        <v xml:space="preserve"> CountryFolkUpbeat</v>
      </c>
      <c r="C191" s="5">
        <f t="shared" si="15"/>
        <v>1286</v>
      </c>
      <c r="D191" s="15">
        <f t="shared" si="16"/>
        <v>1280</v>
      </c>
      <c r="E191" s="15">
        <f t="shared" si="17"/>
        <v>6</v>
      </c>
      <c r="F191" s="15" t="str">
        <f t="shared" si="18"/>
        <v>0A</v>
      </c>
      <c r="G191" s="15" t="str">
        <f t="shared" si="19"/>
        <v>06</v>
      </c>
      <c r="H191" s="5" t="str">
        <f t="shared" si="20"/>
        <v>F0 43 73 01 51 05 00 03 04 00 00 0A 06 F7</v>
      </c>
      <c r="I191"/>
    </row>
    <row r="192" spans="1:9" ht="16" x14ac:dyDescent="0.2">
      <c r="A192" s="2" t="s">
        <v>228</v>
      </c>
      <c r="B192" s="5" t="str">
        <f t="shared" si="14"/>
        <v xml:space="preserve"> CountryHits</v>
      </c>
      <c r="C192" s="5">
        <f t="shared" si="15"/>
        <v>5892</v>
      </c>
      <c r="D192" s="15">
        <f t="shared" si="16"/>
        <v>5888</v>
      </c>
      <c r="E192" s="15">
        <f t="shared" si="17"/>
        <v>4</v>
      </c>
      <c r="F192" s="15" t="str">
        <f t="shared" si="18"/>
        <v>2E</v>
      </c>
      <c r="G192" s="15" t="str">
        <f t="shared" si="19"/>
        <v>04</v>
      </c>
      <c r="H192" s="5" t="str">
        <f t="shared" si="20"/>
        <v>F0 43 73 01 51 05 00 03 04 00 00 2E 04 F7</v>
      </c>
      <c r="I192"/>
    </row>
    <row r="193" spans="1:9" ht="16" x14ac:dyDescent="0.2">
      <c r="A193" s="2" t="s">
        <v>229</v>
      </c>
      <c r="B193" s="5" t="str">
        <f t="shared" si="14"/>
        <v xml:space="preserve"> CountryPop</v>
      </c>
      <c r="C193" s="5">
        <f t="shared" si="15"/>
        <v>5891</v>
      </c>
      <c r="D193" s="15">
        <f t="shared" si="16"/>
        <v>5888</v>
      </c>
      <c r="E193" s="15">
        <f t="shared" si="17"/>
        <v>3</v>
      </c>
      <c r="F193" s="15" t="str">
        <f t="shared" si="18"/>
        <v>2E</v>
      </c>
      <c r="G193" s="15" t="str">
        <f t="shared" si="19"/>
        <v>03</v>
      </c>
      <c r="H193" s="5" t="str">
        <f t="shared" si="20"/>
        <v>F0 43 73 01 51 05 00 03 04 00 00 2E 03 F7</v>
      </c>
      <c r="I193"/>
    </row>
    <row r="194" spans="1:9" ht="16" x14ac:dyDescent="0.2">
      <c r="A194" s="2" t="s">
        <v>230</v>
      </c>
      <c r="B194" s="5" t="str">
        <f t="shared" si="14"/>
        <v xml:space="preserve"> CountryRock</v>
      </c>
      <c r="C194" s="5">
        <f t="shared" si="15"/>
        <v>5889</v>
      </c>
      <c r="D194" s="15">
        <f t="shared" si="16"/>
        <v>5888</v>
      </c>
      <c r="E194" s="15">
        <f t="shared" si="17"/>
        <v>1</v>
      </c>
      <c r="F194" s="15" t="str">
        <f t="shared" si="18"/>
        <v>2E</v>
      </c>
      <c r="G194" s="15" t="str">
        <f t="shared" si="19"/>
        <v>01</v>
      </c>
      <c r="H194" s="5" t="str">
        <f t="shared" si="20"/>
        <v>F0 43 73 01 51 05 00 03 04 00 00 2E 01 F7</v>
      </c>
      <c r="I194"/>
    </row>
    <row r="195" spans="1:9" ht="16" x14ac:dyDescent="0.2">
      <c r="A195" s="2" t="s">
        <v>231</v>
      </c>
      <c r="B195" s="5" t="str">
        <f t="shared" si="14"/>
        <v xml:space="preserve"> CountryShuffle1</v>
      </c>
      <c r="C195" s="5">
        <f t="shared" si="15"/>
        <v>1287</v>
      </c>
      <c r="D195" s="15">
        <f t="shared" si="16"/>
        <v>1280</v>
      </c>
      <c r="E195" s="15">
        <f t="shared" si="17"/>
        <v>7</v>
      </c>
      <c r="F195" s="15" t="str">
        <f t="shared" si="18"/>
        <v>0A</v>
      </c>
      <c r="G195" s="15" t="str">
        <f t="shared" si="19"/>
        <v>07</v>
      </c>
      <c r="H195" s="5" t="str">
        <f t="shared" si="20"/>
        <v>F0 43 73 01 51 05 00 03 04 00 00 0A 07 F7</v>
      </c>
      <c r="I195"/>
    </row>
    <row r="196" spans="1:9" ht="16" x14ac:dyDescent="0.2">
      <c r="A196" s="2" t="s">
        <v>232</v>
      </c>
      <c r="B196" s="5" t="str">
        <f t="shared" si="14"/>
        <v xml:space="preserve"> CountryShuffle2</v>
      </c>
      <c r="C196" s="5">
        <f t="shared" si="15"/>
        <v>1281</v>
      </c>
      <c r="D196" s="15">
        <f t="shared" si="16"/>
        <v>1280</v>
      </c>
      <c r="E196" s="15">
        <f t="shared" si="17"/>
        <v>1</v>
      </c>
      <c r="F196" s="15" t="str">
        <f t="shared" si="18"/>
        <v>0A</v>
      </c>
      <c r="G196" s="15" t="str">
        <f t="shared" si="19"/>
        <v>01</v>
      </c>
      <c r="H196" s="5" t="str">
        <f t="shared" si="20"/>
        <v>F0 43 73 01 51 05 00 03 04 00 00 0A 01 F7</v>
      </c>
      <c r="I196"/>
    </row>
    <row r="197" spans="1:9" ht="16" x14ac:dyDescent="0.2">
      <c r="A197" s="2" t="s">
        <v>233</v>
      </c>
      <c r="B197" s="5" t="str">
        <f t="shared" si="14"/>
        <v xml:space="preserve"> CountrySingalong</v>
      </c>
      <c r="C197" s="5">
        <f t="shared" si="15"/>
        <v>1283</v>
      </c>
      <c r="D197" s="15">
        <f t="shared" si="16"/>
        <v>1280</v>
      </c>
      <c r="E197" s="15">
        <f t="shared" si="17"/>
        <v>3</v>
      </c>
      <c r="F197" s="15" t="str">
        <f t="shared" si="18"/>
        <v>0A</v>
      </c>
      <c r="G197" s="15" t="str">
        <f t="shared" si="19"/>
        <v>03</v>
      </c>
      <c r="H197" s="5" t="str">
        <f t="shared" si="20"/>
        <v>F0 43 73 01 51 05 00 03 04 00 00 0A 03 F7</v>
      </c>
      <c r="I197"/>
    </row>
    <row r="198" spans="1:9" ht="16" x14ac:dyDescent="0.2">
      <c r="A198" s="2" t="s">
        <v>234</v>
      </c>
      <c r="B198" s="5" t="str">
        <f t="shared" ref="B198:B261" si="21">IF(ISBLANK(A198),"",LEFT(A198,(FIND(";",A198,1)-1)))</f>
        <v xml:space="preserve"> CountrySongwriter</v>
      </c>
      <c r="C198" s="5">
        <f t="shared" ref="C198:C216" si="22">IF(ISBLANK(A198),"",VALUE(MID(A198,(SEARCH(";",A198)+1),5)))</f>
        <v>5913</v>
      </c>
      <c r="D198" s="15">
        <f t="shared" ref="D198:D216" si="23">IF(ISBLANK(A198),"",128*INT(C198/128))</f>
        <v>5888</v>
      </c>
      <c r="E198" s="15">
        <f t="shared" ref="E198:E216" si="24">IF(ISBLANK(A198),"",C198-D198)</f>
        <v>25</v>
      </c>
      <c r="F198" s="15" t="str">
        <f t="shared" ref="F198:F261" si="25">IF(ISBLANK(A198),"",DEC2HEX(D198/128,2))</f>
        <v>2E</v>
      </c>
      <c r="G198" s="15" t="str">
        <f t="shared" ref="G198:G261" si="26">IF(ISBLANK(A198),"",DEC2HEX(E198,2))</f>
        <v>19</v>
      </c>
      <c r="H198" s="5" t="str">
        <f t="shared" ref="H198:H261" si="27">IF(ISBLANK(A198),"",LEFT($E$2,33)&amp;F198&amp;" "&amp;G198&amp;" "&amp;"F7")</f>
        <v>F0 43 73 01 51 05 00 03 04 00 00 2E 19 F7</v>
      </c>
      <c r="I198"/>
    </row>
    <row r="199" spans="1:9" ht="16" x14ac:dyDescent="0.2">
      <c r="A199" s="2" t="s">
        <v>235</v>
      </c>
      <c r="B199" s="5" t="str">
        <f t="shared" si="21"/>
        <v xml:space="preserve"> CountryStraits</v>
      </c>
      <c r="C199" s="5">
        <f t="shared" si="22"/>
        <v>5907</v>
      </c>
      <c r="D199" s="15">
        <f t="shared" si="23"/>
        <v>5888</v>
      </c>
      <c r="E199" s="15">
        <f t="shared" si="24"/>
        <v>19</v>
      </c>
      <c r="F199" s="15" t="str">
        <f t="shared" si="25"/>
        <v>2E</v>
      </c>
      <c r="G199" s="15" t="str">
        <f t="shared" si="26"/>
        <v>13</v>
      </c>
      <c r="H199" s="5" t="str">
        <f t="shared" si="27"/>
        <v>F0 43 73 01 51 05 00 03 04 00 00 2E 13 F7</v>
      </c>
      <c r="I199"/>
    </row>
    <row r="200" spans="1:9" ht="16" x14ac:dyDescent="0.2">
      <c r="A200" s="2" t="s">
        <v>236</v>
      </c>
      <c r="B200" s="5" t="str">
        <f t="shared" si="21"/>
        <v xml:space="preserve"> CountryStrummin'</v>
      </c>
      <c r="C200" s="5">
        <f t="shared" si="22"/>
        <v>5902</v>
      </c>
      <c r="D200" s="15">
        <f t="shared" si="23"/>
        <v>5888</v>
      </c>
      <c r="E200" s="15">
        <f t="shared" si="24"/>
        <v>14</v>
      </c>
      <c r="F200" s="15" t="str">
        <f t="shared" si="25"/>
        <v>2E</v>
      </c>
      <c r="G200" s="15" t="str">
        <f t="shared" si="26"/>
        <v>0E</v>
      </c>
      <c r="H200" s="5" t="str">
        <f t="shared" si="27"/>
        <v>F0 43 73 01 51 05 00 03 04 00 00 2E 0E F7</v>
      </c>
      <c r="I200"/>
    </row>
    <row r="201" spans="1:9" ht="16" x14ac:dyDescent="0.2">
      <c r="A201" s="2" t="s">
        <v>237</v>
      </c>
      <c r="B201" s="5" t="str">
        <f t="shared" si="21"/>
        <v xml:space="preserve"> CountrySwing</v>
      </c>
      <c r="C201" s="5">
        <f t="shared" si="22"/>
        <v>1280</v>
      </c>
      <c r="D201" s="15">
        <f t="shared" si="23"/>
        <v>1280</v>
      </c>
      <c r="E201" s="15">
        <f t="shared" si="24"/>
        <v>0</v>
      </c>
      <c r="F201" s="15" t="str">
        <f t="shared" si="25"/>
        <v>0A</v>
      </c>
      <c r="G201" s="15" t="str">
        <f t="shared" si="26"/>
        <v>00</v>
      </c>
      <c r="H201" s="5" t="str">
        <f t="shared" si="27"/>
        <v>F0 43 73 01 51 05 00 03 04 00 00 0A 00 F7</v>
      </c>
      <c r="I201"/>
    </row>
    <row r="202" spans="1:9" ht="16" x14ac:dyDescent="0.2">
      <c r="A202" s="2" t="s">
        <v>238</v>
      </c>
      <c r="B202" s="5" t="str">
        <f t="shared" si="21"/>
        <v xml:space="preserve"> CountrySwingBallad</v>
      </c>
      <c r="C202" s="5">
        <f t="shared" si="22"/>
        <v>7727</v>
      </c>
      <c r="D202" s="15">
        <f t="shared" si="23"/>
        <v>7680</v>
      </c>
      <c r="E202" s="15">
        <f t="shared" si="24"/>
        <v>47</v>
      </c>
      <c r="F202" s="15" t="str">
        <f t="shared" si="25"/>
        <v>3C</v>
      </c>
      <c r="G202" s="15" t="str">
        <f t="shared" si="26"/>
        <v>2F</v>
      </c>
      <c r="H202" s="5" t="str">
        <f t="shared" si="27"/>
        <v>F0 43 73 01 51 05 00 03 04 00 00 3C 2F F7</v>
      </c>
      <c r="I202"/>
    </row>
    <row r="203" spans="1:9" ht="16" x14ac:dyDescent="0.2">
      <c r="A203" s="2" t="s">
        <v>239</v>
      </c>
      <c r="B203" s="5" t="str">
        <f t="shared" si="21"/>
        <v xml:space="preserve"> CountryWaltz</v>
      </c>
      <c r="C203" s="5">
        <f t="shared" si="22"/>
        <v>2817</v>
      </c>
      <c r="D203" s="15">
        <f t="shared" si="23"/>
        <v>2816</v>
      </c>
      <c r="E203" s="15">
        <f t="shared" si="24"/>
        <v>1</v>
      </c>
      <c r="F203" s="15" t="str">
        <f t="shared" si="25"/>
        <v>16</v>
      </c>
      <c r="G203" s="15" t="str">
        <f t="shared" si="26"/>
        <v>01</v>
      </c>
      <c r="H203" s="5" t="str">
        <f t="shared" si="27"/>
        <v>F0 43 73 01 51 05 00 03 04 00 00 16 01 F7</v>
      </c>
      <c r="I203"/>
    </row>
    <row r="204" spans="1:9" ht="16" x14ac:dyDescent="0.2">
      <c r="A204" s="2" t="s">
        <v>240</v>
      </c>
      <c r="B204" s="5" t="str">
        <f t="shared" si="21"/>
        <v xml:space="preserve"> CrazyPop</v>
      </c>
      <c r="C204" s="5">
        <f t="shared" si="22"/>
        <v>8210</v>
      </c>
      <c r="D204" s="15">
        <f t="shared" si="23"/>
        <v>8192</v>
      </c>
      <c r="E204" s="15">
        <f t="shared" si="24"/>
        <v>18</v>
      </c>
      <c r="F204" s="15" t="str">
        <f t="shared" si="25"/>
        <v>40</v>
      </c>
      <c r="G204" s="15" t="str">
        <f t="shared" si="26"/>
        <v>12</v>
      </c>
      <c r="H204" s="5" t="str">
        <f t="shared" si="27"/>
        <v>F0 43 73 01 51 05 00 03 04 00 00 40 12 F7</v>
      </c>
      <c r="I204"/>
    </row>
    <row r="205" spans="1:9" ht="16" x14ac:dyDescent="0.2">
      <c r="A205" s="2" t="s">
        <v>241</v>
      </c>
      <c r="B205" s="5" t="str">
        <f t="shared" si="21"/>
        <v xml:space="preserve"> CubanSon</v>
      </c>
      <c r="C205" s="5">
        <f t="shared" si="22"/>
        <v>8592</v>
      </c>
      <c r="D205" s="15">
        <f t="shared" si="23"/>
        <v>8576</v>
      </c>
      <c r="E205" s="15">
        <f t="shared" si="24"/>
        <v>16</v>
      </c>
      <c r="F205" s="15" t="str">
        <f t="shared" si="25"/>
        <v>43</v>
      </c>
      <c r="G205" s="15" t="str">
        <f t="shared" si="26"/>
        <v>10</v>
      </c>
      <c r="H205" s="5" t="str">
        <f t="shared" si="27"/>
        <v>F0 43 73 01 51 05 00 03 04 00 00 43 10 F7</v>
      </c>
      <c r="I205"/>
    </row>
    <row r="206" spans="1:9" ht="16" x14ac:dyDescent="0.2">
      <c r="A206" s="2" t="s">
        <v>242</v>
      </c>
      <c r="B206" s="5" t="str">
        <f t="shared" si="21"/>
        <v xml:space="preserve"> CultKidsTV</v>
      </c>
      <c r="C206" s="5">
        <f t="shared" si="22"/>
        <v>1476</v>
      </c>
      <c r="D206" s="15">
        <f t="shared" si="23"/>
        <v>1408</v>
      </c>
      <c r="E206" s="15">
        <f t="shared" si="24"/>
        <v>68</v>
      </c>
      <c r="F206" s="15" t="str">
        <f t="shared" si="25"/>
        <v>0B</v>
      </c>
      <c r="G206" s="15" t="str">
        <f t="shared" si="26"/>
        <v>44</v>
      </c>
      <c r="H206" s="5" t="str">
        <f t="shared" si="27"/>
        <v>F0 43 73 01 51 05 00 03 04 00 00 0B 44 F7</v>
      </c>
      <c r="I206"/>
    </row>
    <row r="207" spans="1:9" ht="16" x14ac:dyDescent="0.2">
      <c r="A207" s="2" t="s">
        <v>243</v>
      </c>
      <c r="B207" s="5" t="str">
        <f t="shared" si="21"/>
        <v xml:space="preserve"> DanceFloor</v>
      </c>
      <c r="C207" s="5">
        <f t="shared" si="22"/>
        <v>5948</v>
      </c>
      <c r="D207" s="15">
        <f t="shared" si="23"/>
        <v>5888</v>
      </c>
      <c r="E207" s="15">
        <f t="shared" si="24"/>
        <v>60</v>
      </c>
      <c r="F207" s="15" t="str">
        <f t="shared" si="25"/>
        <v>2E</v>
      </c>
      <c r="G207" s="15" t="str">
        <f t="shared" si="26"/>
        <v>3C</v>
      </c>
      <c r="H207" s="5" t="str">
        <f t="shared" si="27"/>
        <v>F0 43 73 01 51 05 00 03 04 00 00 2E 3C F7</v>
      </c>
      <c r="I207"/>
    </row>
    <row r="208" spans="1:9" ht="16" x14ac:dyDescent="0.2">
      <c r="A208" s="2" t="s">
        <v>244</v>
      </c>
      <c r="B208" s="5" t="str">
        <f t="shared" si="21"/>
        <v xml:space="preserve"> DanceFox2016</v>
      </c>
      <c r="C208" s="5">
        <f t="shared" si="22"/>
        <v>8500</v>
      </c>
      <c r="D208" s="15">
        <f t="shared" si="23"/>
        <v>8448</v>
      </c>
      <c r="E208" s="15">
        <f t="shared" si="24"/>
        <v>52</v>
      </c>
      <c r="F208" s="15" t="str">
        <f t="shared" si="25"/>
        <v>42</v>
      </c>
      <c r="G208" s="15" t="str">
        <f t="shared" si="26"/>
        <v>34</v>
      </c>
      <c r="H208" s="5" t="str">
        <f t="shared" si="27"/>
        <v>F0 43 73 01 51 05 00 03 04 00 00 42 34 F7</v>
      </c>
      <c r="I208"/>
    </row>
    <row r="209" spans="1:9" ht="16" x14ac:dyDescent="0.2">
      <c r="A209" s="2" t="s">
        <v>245</v>
      </c>
      <c r="B209" s="5" t="str">
        <f t="shared" si="21"/>
        <v xml:space="preserve"> DangerDance</v>
      </c>
      <c r="C209" s="5">
        <f t="shared" si="22"/>
        <v>8506</v>
      </c>
      <c r="D209" s="15">
        <f t="shared" si="23"/>
        <v>8448</v>
      </c>
      <c r="E209" s="15">
        <f t="shared" si="24"/>
        <v>58</v>
      </c>
      <c r="F209" s="15" t="str">
        <f t="shared" si="25"/>
        <v>42</v>
      </c>
      <c r="G209" s="15" t="str">
        <f t="shared" si="26"/>
        <v>3A</v>
      </c>
      <c r="H209" s="5" t="str">
        <f t="shared" si="27"/>
        <v>F0 43 73 01 51 05 00 03 04 00 00 42 3A F7</v>
      </c>
      <c r="I209"/>
    </row>
    <row r="210" spans="1:9" ht="16" x14ac:dyDescent="0.2">
      <c r="A210" s="2" t="s">
        <v>246</v>
      </c>
      <c r="B210" s="5" t="str">
        <f t="shared" si="21"/>
        <v xml:space="preserve"> DetroitPop</v>
      </c>
      <c r="C210" s="5">
        <f t="shared" si="22"/>
        <v>3686</v>
      </c>
      <c r="D210" s="15">
        <f t="shared" si="23"/>
        <v>3584</v>
      </c>
      <c r="E210" s="15">
        <f t="shared" si="24"/>
        <v>102</v>
      </c>
      <c r="F210" s="15" t="str">
        <f t="shared" si="25"/>
        <v>1C</v>
      </c>
      <c r="G210" s="15" t="str">
        <f t="shared" si="26"/>
        <v>66</v>
      </c>
      <c r="H210" s="5" t="str">
        <f t="shared" si="27"/>
        <v>F0 43 73 01 51 05 00 03 04 00 00 1C 66 F7</v>
      </c>
      <c r="I210"/>
    </row>
    <row r="211" spans="1:9" ht="16" x14ac:dyDescent="0.2">
      <c r="A211" s="2" t="s">
        <v>247</v>
      </c>
      <c r="B211" s="5" t="str">
        <f t="shared" si="21"/>
        <v xml:space="preserve"> DirtyPop</v>
      </c>
      <c r="C211" s="5">
        <f t="shared" si="22"/>
        <v>8410</v>
      </c>
      <c r="D211" s="15">
        <f t="shared" si="23"/>
        <v>8320</v>
      </c>
      <c r="E211" s="15">
        <f t="shared" si="24"/>
        <v>90</v>
      </c>
      <c r="F211" s="15" t="str">
        <f t="shared" si="25"/>
        <v>41</v>
      </c>
      <c r="G211" s="15" t="str">
        <f t="shared" si="26"/>
        <v>5A</v>
      </c>
      <c r="H211" s="5" t="str">
        <f t="shared" si="27"/>
        <v>F0 43 73 01 51 05 00 03 04 00 00 41 5A F7</v>
      </c>
      <c r="I211"/>
    </row>
    <row r="212" spans="1:9" ht="16" x14ac:dyDescent="0.2">
      <c r="A212" s="2" t="s">
        <v>248</v>
      </c>
      <c r="B212" s="5" t="str">
        <f t="shared" si="21"/>
        <v xml:space="preserve"> DiscoChocolate</v>
      </c>
      <c r="C212" s="5">
        <f t="shared" si="22"/>
        <v>8864</v>
      </c>
      <c r="D212" s="15">
        <f t="shared" si="23"/>
        <v>8832</v>
      </c>
      <c r="E212" s="15">
        <f t="shared" si="24"/>
        <v>32</v>
      </c>
      <c r="F212" s="15" t="str">
        <f t="shared" si="25"/>
        <v>45</v>
      </c>
      <c r="G212" s="15" t="str">
        <f t="shared" si="26"/>
        <v>20</v>
      </c>
      <c r="H212" s="5" t="str">
        <f t="shared" si="27"/>
        <v>F0 43 73 01 51 05 00 03 04 00 00 45 20 F7</v>
      </c>
      <c r="I212"/>
    </row>
    <row r="213" spans="1:9" ht="16" x14ac:dyDescent="0.2">
      <c r="A213" s="2" t="s">
        <v>249</v>
      </c>
      <c r="B213" s="5" t="str">
        <f t="shared" si="21"/>
        <v xml:space="preserve"> DiscoFox</v>
      </c>
      <c r="C213" s="5">
        <f t="shared" si="22"/>
        <v>5803</v>
      </c>
      <c r="D213" s="15">
        <f t="shared" si="23"/>
        <v>5760</v>
      </c>
      <c r="E213" s="15">
        <f t="shared" si="24"/>
        <v>43</v>
      </c>
      <c r="F213" s="15" t="str">
        <f t="shared" si="25"/>
        <v>2D</v>
      </c>
      <c r="G213" s="15" t="str">
        <f t="shared" si="26"/>
        <v>2B</v>
      </c>
      <c r="H213" s="5" t="str">
        <f t="shared" si="27"/>
        <v>F0 43 73 01 51 05 00 03 04 00 00 2D 2B F7</v>
      </c>
      <c r="I213"/>
    </row>
    <row r="214" spans="1:9" ht="16" x14ac:dyDescent="0.2">
      <c r="A214" s="2" t="s">
        <v>250</v>
      </c>
      <c r="B214" s="5" t="str">
        <f t="shared" si="21"/>
        <v xml:space="preserve"> DiscoFoxRock</v>
      </c>
      <c r="C214" s="5">
        <f t="shared" si="22"/>
        <v>5723</v>
      </c>
      <c r="D214" s="15">
        <f t="shared" si="23"/>
        <v>5632</v>
      </c>
      <c r="E214" s="15">
        <f t="shared" si="24"/>
        <v>91</v>
      </c>
      <c r="F214" s="15" t="str">
        <f t="shared" si="25"/>
        <v>2C</v>
      </c>
      <c r="G214" s="15" t="str">
        <f t="shared" si="26"/>
        <v>5B</v>
      </c>
      <c r="H214" s="5" t="str">
        <f t="shared" si="27"/>
        <v>F0 43 73 01 51 05 00 03 04 00 00 2C 5B F7</v>
      </c>
      <c r="I214"/>
    </row>
    <row r="215" spans="1:9" ht="16" x14ac:dyDescent="0.2">
      <c r="A215" s="2" t="s">
        <v>251</v>
      </c>
      <c r="B215" s="5" t="str">
        <f t="shared" si="21"/>
        <v xml:space="preserve"> DivaChartPunk</v>
      </c>
      <c r="C215" s="5">
        <f t="shared" si="22"/>
        <v>10082</v>
      </c>
      <c r="D215" s="15">
        <f t="shared" si="23"/>
        <v>9984</v>
      </c>
      <c r="E215" s="15">
        <f t="shared" si="24"/>
        <v>98</v>
      </c>
      <c r="F215" s="15" t="str">
        <f t="shared" si="25"/>
        <v>4E</v>
      </c>
      <c r="G215" s="15" t="str">
        <f t="shared" si="26"/>
        <v>62</v>
      </c>
      <c r="H215" s="5" t="str">
        <f t="shared" si="27"/>
        <v>F0 43 73 01 51 05 00 03 04 00 00 4E 62 F7</v>
      </c>
      <c r="I215"/>
    </row>
    <row r="216" spans="1:9" ht="16" x14ac:dyDescent="0.2">
      <c r="A216" s="2" t="s">
        <v>252</v>
      </c>
      <c r="B216" s="5" t="str">
        <f t="shared" si="21"/>
        <v xml:space="preserve"> DivaPowerPop</v>
      </c>
      <c r="C216" s="5">
        <f t="shared" si="22"/>
        <v>8423</v>
      </c>
      <c r="D216" s="15">
        <f t="shared" si="23"/>
        <v>8320</v>
      </c>
      <c r="E216" s="15">
        <f t="shared" si="24"/>
        <v>103</v>
      </c>
      <c r="F216" s="15" t="str">
        <f t="shared" si="25"/>
        <v>41</v>
      </c>
      <c r="G216" s="15" t="str">
        <f t="shared" si="26"/>
        <v>67</v>
      </c>
      <c r="H216" s="5" t="str">
        <f t="shared" si="27"/>
        <v>F0 43 73 01 51 05 00 03 04 00 00 41 67 F7</v>
      </c>
      <c r="I216"/>
    </row>
    <row r="217" spans="1:9" ht="16" x14ac:dyDescent="0.2">
      <c r="A217" s="2" t="s">
        <v>253</v>
      </c>
      <c r="B217" s="5" t="str">
        <f t="shared" si="21"/>
        <v xml:space="preserve"> Dixieland</v>
      </c>
      <c r="C217" s="5">
        <f t="shared" ref="C217:C280" si="28">IF(ISBLANK(A217),"",VALUE(MID(A217,(SEARCH(";",A217)+1),5)))</f>
        <v>1323</v>
      </c>
      <c r="D217" s="15">
        <f t="shared" ref="D217:D280" si="29">IF(ISBLANK(A217),"",128*INT(C217/128))</f>
        <v>1280</v>
      </c>
      <c r="E217" s="15">
        <f t="shared" ref="E217:E280" si="30">IF(ISBLANK(A217),"",C217-D217)</f>
        <v>43</v>
      </c>
      <c r="F217" s="15" t="str">
        <f t="shared" si="25"/>
        <v>0A</v>
      </c>
      <c r="G217" s="15" t="str">
        <f t="shared" si="26"/>
        <v>2B</v>
      </c>
      <c r="H217" s="5" t="str">
        <f t="shared" si="27"/>
        <v>F0 43 73 01 51 05 00 03 04 00 00 0A 2B F7</v>
      </c>
      <c r="I217"/>
    </row>
    <row r="218" spans="1:9" ht="16" x14ac:dyDescent="0.2">
      <c r="A218" s="2" t="s">
        <v>254</v>
      </c>
      <c r="B218" s="5" t="str">
        <f t="shared" si="21"/>
        <v xml:space="preserve"> DreamDance</v>
      </c>
      <c r="C218" s="5">
        <f t="shared" si="28"/>
        <v>8388</v>
      </c>
      <c r="D218" s="15">
        <f t="shared" si="29"/>
        <v>8320</v>
      </c>
      <c r="E218" s="15">
        <f t="shared" si="30"/>
        <v>68</v>
      </c>
      <c r="F218" s="15" t="str">
        <f t="shared" si="25"/>
        <v>41</v>
      </c>
      <c r="G218" s="15" t="str">
        <f t="shared" si="26"/>
        <v>44</v>
      </c>
      <c r="H218" s="5" t="str">
        <f t="shared" si="27"/>
        <v>F0 43 73 01 51 05 00 03 04 00 00 41 44 F7</v>
      </c>
      <c r="I218"/>
    </row>
    <row r="219" spans="1:9" ht="16" x14ac:dyDescent="0.2">
      <c r="A219" s="2" t="s">
        <v>255</v>
      </c>
      <c r="B219" s="5" t="str">
        <f t="shared" si="21"/>
        <v xml:space="preserve"> DreamSchlager</v>
      </c>
      <c r="C219" s="5">
        <f t="shared" si="28"/>
        <v>8499</v>
      </c>
      <c r="D219" s="15">
        <f t="shared" si="29"/>
        <v>8448</v>
      </c>
      <c r="E219" s="15">
        <f t="shared" si="30"/>
        <v>51</v>
      </c>
      <c r="F219" s="15" t="str">
        <f t="shared" si="25"/>
        <v>42</v>
      </c>
      <c r="G219" s="15" t="str">
        <f t="shared" si="26"/>
        <v>33</v>
      </c>
      <c r="H219" s="5" t="str">
        <f t="shared" si="27"/>
        <v>F0 43 73 01 51 05 00 03 04 00 00 42 33 F7</v>
      </c>
      <c r="I219"/>
    </row>
    <row r="220" spans="1:9" ht="16" x14ac:dyDescent="0.2">
      <c r="A220" s="2" t="s">
        <v>256</v>
      </c>
      <c r="B220" s="5" t="str">
        <f t="shared" si="21"/>
        <v xml:space="preserve"> DreamyBallad</v>
      </c>
      <c r="C220" s="5">
        <f t="shared" si="28"/>
        <v>1354</v>
      </c>
      <c r="D220" s="15">
        <f t="shared" si="29"/>
        <v>1280</v>
      </c>
      <c r="E220" s="15">
        <f t="shared" si="30"/>
        <v>74</v>
      </c>
      <c r="F220" s="15" t="str">
        <f t="shared" si="25"/>
        <v>0A</v>
      </c>
      <c r="G220" s="15" t="str">
        <f t="shared" si="26"/>
        <v>4A</v>
      </c>
      <c r="H220" s="5" t="str">
        <f t="shared" si="27"/>
        <v>F0 43 73 01 51 05 00 03 04 00 00 0A 4A F7</v>
      </c>
      <c r="I220"/>
    </row>
    <row r="221" spans="1:9" ht="16" x14ac:dyDescent="0.2">
      <c r="A221" s="2" t="s">
        <v>257</v>
      </c>
      <c r="B221" s="5" t="str">
        <f t="shared" si="21"/>
        <v xml:space="preserve"> Dubstep</v>
      </c>
      <c r="C221" s="5">
        <f t="shared" si="28"/>
        <v>8502</v>
      </c>
      <c r="D221" s="15">
        <f t="shared" si="29"/>
        <v>8448</v>
      </c>
      <c r="E221" s="15">
        <f t="shared" si="30"/>
        <v>54</v>
      </c>
      <c r="F221" s="15" t="str">
        <f t="shared" si="25"/>
        <v>42</v>
      </c>
      <c r="G221" s="15" t="str">
        <f t="shared" si="26"/>
        <v>36</v>
      </c>
      <c r="H221" s="5" t="str">
        <f t="shared" si="27"/>
        <v>F0 43 73 01 51 05 00 03 04 00 00 42 36 F7</v>
      </c>
      <c r="I221"/>
    </row>
    <row r="222" spans="1:9" ht="16" x14ac:dyDescent="0.2">
      <c r="A222" s="2" t="s">
        <v>258</v>
      </c>
      <c r="B222" s="5" t="str">
        <f t="shared" si="21"/>
        <v xml:space="preserve"> EasyBallad</v>
      </c>
      <c r="C222" s="5">
        <f t="shared" si="28"/>
        <v>5670</v>
      </c>
      <c r="D222" s="15">
        <f t="shared" si="29"/>
        <v>5632</v>
      </c>
      <c r="E222" s="15">
        <f t="shared" si="30"/>
        <v>38</v>
      </c>
      <c r="F222" s="15" t="str">
        <f t="shared" si="25"/>
        <v>2C</v>
      </c>
      <c r="G222" s="15" t="str">
        <f t="shared" si="26"/>
        <v>26</v>
      </c>
      <c r="H222" s="5" t="str">
        <f t="shared" si="27"/>
        <v>F0 43 73 01 51 05 00 03 04 00 00 2C 26 F7</v>
      </c>
      <c r="I222"/>
    </row>
    <row r="223" spans="1:9" ht="16" x14ac:dyDescent="0.2">
      <c r="A223" s="2" t="s">
        <v>259</v>
      </c>
      <c r="B223" s="5" t="str">
        <f t="shared" si="21"/>
        <v xml:space="preserve"> EasyCountryBallad</v>
      </c>
      <c r="C223" s="5">
        <f t="shared" si="28"/>
        <v>5908</v>
      </c>
      <c r="D223" s="15">
        <f t="shared" si="29"/>
        <v>5888</v>
      </c>
      <c r="E223" s="15">
        <f t="shared" si="30"/>
        <v>20</v>
      </c>
      <c r="F223" s="15" t="str">
        <f t="shared" si="25"/>
        <v>2E</v>
      </c>
      <c r="G223" s="15" t="str">
        <f t="shared" si="26"/>
        <v>14</v>
      </c>
      <c r="H223" s="5" t="str">
        <f t="shared" si="27"/>
        <v>F0 43 73 01 51 05 00 03 04 00 00 2E 14 F7</v>
      </c>
      <c r="I223"/>
    </row>
    <row r="224" spans="1:9" ht="16" x14ac:dyDescent="0.2">
      <c r="A224" s="2" t="s">
        <v>260</v>
      </c>
      <c r="B224" s="5" t="str">
        <f t="shared" si="21"/>
        <v xml:space="preserve"> EasyListening</v>
      </c>
      <c r="C224" s="5">
        <f t="shared" si="28"/>
        <v>1344</v>
      </c>
      <c r="D224" s="15">
        <f t="shared" si="29"/>
        <v>1280</v>
      </c>
      <c r="E224" s="15">
        <f t="shared" si="30"/>
        <v>64</v>
      </c>
      <c r="F224" s="15" t="str">
        <f t="shared" si="25"/>
        <v>0A</v>
      </c>
      <c r="G224" s="15" t="str">
        <f t="shared" si="26"/>
        <v>40</v>
      </c>
      <c r="H224" s="5" t="str">
        <f t="shared" si="27"/>
        <v>F0 43 73 01 51 05 00 03 04 00 00 0A 40 F7</v>
      </c>
      <c r="I224"/>
    </row>
    <row r="225" spans="1:9" ht="16" x14ac:dyDescent="0.2">
      <c r="A225" s="2" t="s">
        <v>261</v>
      </c>
      <c r="B225" s="5" t="str">
        <f t="shared" si="21"/>
        <v xml:space="preserve"> EasyPop</v>
      </c>
      <c r="C225" s="5">
        <f t="shared" si="28"/>
        <v>5922</v>
      </c>
      <c r="D225" s="15">
        <f t="shared" si="29"/>
        <v>5888</v>
      </c>
      <c r="E225" s="15">
        <f t="shared" si="30"/>
        <v>34</v>
      </c>
      <c r="F225" s="15" t="str">
        <f t="shared" si="25"/>
        <v>2E</v>
      </c>
      <c r="G225" s="15" t="str">
        <f t="shared" si="26"/>
        <v>22</v>
      </c>
      <c r="H225" s="5" t="str">
        <f t="shared" si="27"/>
        <v>F0 43 73 01 51 05 00 03 04 00 00 2E 22 F7</v>
      </c>
      <c r="I225"/>
    </row>
    <row r="226" spans="1:9" ht="16" x14ac:dyDescent="0.2">
      <c r="A226" s="2" t="s">
        <v>262</v>
      </c>
      <c r="B226" s="5" t="str">
        <f t="shared" si="21"/>
        <v xml:space="preserve"> EasySwing</v>
      </c>
      <c r="C226" s="5">
        <f t="shared" si="28"/>
        <v>1320</v>
      </c>
      <c r="D226" s="15">
        <f t="shared" si="29"/>
        <v>1280</v>
      </c>
      <c r="E226" s="15">
        <f t="shared" si="30"/>
        <v>40</v>
      </c>
      <c r="F226" s="15" t="str">
        <f t="shared" si="25"/>
        <v>0A</v>
      </c>
      <c r="G226" s="15" t="str">
        <f t="shared" si="26"/>
        <v>28</v>
      </c>
      <c r="H226" s="5" t="str">
        <f t="shared" si="27"/>
        <v>F0 43 73 01 51 05 00 03 04 00 00 0A 28 F7</v>
      </c>
      <c r="I226"/>
    </row>
    <row r="227" spans="1:9" ht="16" x14ac:dyDescent="0.2">
      <c r="A227" s="2" t="s">
        <v>263</v>
      </c>
      <c r="B227" s="5" t="str">
        <f t="shared" si="21"/>
        <v xml:space="preserve"> EDM Anthem</v>
      </c>
      <c r="C227" s="5">
        <f t="shared" si="28"/>
        <v>8508</v>
      </c>
      <c r="D227" s="15">
        <f t="shared" si="29"/>
        <v>8448</v>
      </c>
      <c r="E227" s="15">
        <f t="shared" si="30"/>
        <v>60</v>
      </c>
      <c r="F227" s="15" t="str">
        <f t="shared" si="25"/>
        <v>42</v>
      </c>
      <c r="G227" s="15" t="str">
        <f t="shared" si="26"/>
        <v>3C</v>
      </c>
      <c r="H227" s="5" t="str">
        <f t="shared" si="27"/>
        <v>F0 43 73 01 51 05 00 03 04 00 00 42 3C F7</v>
      </c>
      <c r="I227"/>
    </row>
    <row r="228" spans="1:9" ht="16" x14ac:dyDescent="0.2">
      <c r="A228" s="2" t="s">
        <v>264</v>
      </c>
      <c r="B228" s="5" t="str">
        <f t="shared" si="21"/>
        <v xml:space="preserve"> ElectroHouse</v>
      </c>
      <c r="C228" s="5">
        <f t="shared" si="28"/>
        <v>8505</v>
      </c>
      <c r="D228" s="15">
        <f t="shared" si="29"/>
        <v>8448</v>
      </c>
      <c r="E228" s="15">
        <f t="shared" si="30"/>
        <v>57</v>
      </c>
      <c r="F228" s="15" t="str">
        <f t="shared" si="25"/>
        <v>42</v>
      </c>
      <c r="G228" s="15" t="str">
        <f t="shared" si="26"/>
        <v>39</v>
      </c>
      <c r="H228" s="5" t="str">
        <f t="shared" si="27"/>
        <v>F0 43 73 01 51 05 00 03 04 00 00 42 39 F7</v>
      </c>
      <c r="I228"/>
    </row>
    <row r="229" spans="1:9" ht="16" x14ac:dyDescent="0.2">
      <c r="A229" s="2" t="s">
        <v>265</v>
      </c>
      <c r="B229" s="5" t="str">
        <f t="shared" si="21"/>
        <v xml:space="preserve"> ElectroHouse</v>
      </c>
      <c r="C229" s="5">
        <f t="shared" si="28"/>
        <v>8488</v>
      </c>
      <c r="D229" s="15">
        <f t="shared" si="29"/>
        <v>8448</v>
      </c>
      <c r="E229" s="15">
        <f t="shared" si="30"/>
        <v>40</v>
      </c>
      <c r="F229" s="15" t="str">
        <f t="shared" si="25"/>
        <v>42</v>
      </c>
      <c r="G229" s="15" t="str">
        <f t="shared" si="26"/>
        <v>28</v>
      </c>
      <c r="H229" s="5" t="str">
        <f t="shared" si="27"/>
        <v>F0 43 73 01 51 05 00 03 04 00 00 42 28 F7</v>
      </c>
      <c r="I229"/>
    </row>
    <row r="230" spans="1:9" ht="16" x14ac:dyDescent="0.2">
      <c r="A230" s="2" t="s">
        <v>266</v>
      </c>
      <c r="B230" s="5" t="str">
        <f t="shared" si="21"/>
        <v xml:space="preserve"> Electronica</v>
      </c>
      <c r="C230" s="5">
        <f t="shared" si="28"/>
        <v>8405</v>
      </c>
      <c r="D230" s="15">
        <f t="shared" si="29"/>
        <v>8320</v>
      </c>
      <c r="E230" s="15">
        <f t="shared" si="30"/>
        <v>85</v>
      </c>
      <c r="F230" s="15" t="str">
        <f t="shared" si="25"/>
        <v>41</v>
      </c>
      <c r="G230" s="15" t="str">
        <f t="shared" si="26"/>
        <v>55</v>
      </c>
      <c r="H230" s="5" t="str">
        <f t="shared" si="27"/>
        <v>F0 43 73 01 51 05 00 03 04 00 00 41 55 F7</v>
      </c>
      <c r="I230"/>
    </row>
    <row r="231" spans="1:9" ht="16" x14ac:dyDescent="0.2">
      <c r="A231" s="2" t="s">
        <v>267</v>
      </c>
      <c r="B231" s="5" t="str">
        <f t="shared" si="21"/>
        <v xml:space="preserve"> ElectroPop</v>
      </c>
      <c r="C231" s="5">
        <f t="shared" si="28"/>
        <v>5845</v>
      </c>
      <c r="D231" s="15">
        <f t="shared" si="29"/>
        <v>5760</v>
      </c>
      <c r="E231" s="15">
        <f t="shared" si="30"/>
        <v>85</v>
      </c>
      <c r="F231" s="15" t="str">
        <f t="shared" si="25"/>
        <v>2D</v>
      </c>
      <c r="G231" s="15" t="str">
        <f t="shared" si="26"/>
        <v>55</v>
      </c>
      <c r="H231" s="5" t="str">
        <f t="shared" si="27"/>
        <v>F0 43 73 01 51 05 00 03 04 00 00 2D 55 F7</v>
      </c>
      <c r="I231"/>
    </row>
    <row r="232" spans="1:9" ht="16" x14ac:dyDescent="0.2">
      <c r="A232" s="2" t="s">
        <v>268</v>
      </c>
      <c r="B232" s="5" t="str">
        <f t="shared" si="21"/>
        <v xml:space="preserve"> ElectroSchlager</v>
      </c>
      <c r="C232" s="5">
        <f t="shared" si="28"/>
        <v>6458</v>
      </c>
      <c r="D232" s="15">
        <f t="shared" si="29"/>
        <v>6400</v>
      </c>
      <c r="E232" s="15">
        <f t="shared" si="30"/>
        <v>58</v>
      </c>
      <c r="F232" s="15" t="str">
        <f t="shared" si="25"/>
        <v>32</v>
      </c>
      <c r="G232" s="15" t="str">
        <f t="shared" si="26"/>
        <v>3A</v>
      </c>
      <c r="H232" s="5" t="str">
        <f t="shared" si="27"/>
        <v>F0 43 73 01 51 05 00 03 04 00 00 32 3A F7</v>
      </c>
      <c r="I232"/>
    </row>
    <row r="233" spans="1:9" ht="16" x14ac:dyDescent="0.2">
      <c r="A233" s="2" t="s">
        <v>269</v>
      </c>
      <c r="B233" s="5" t="str">
        <f t="shared" si="21"/>
        <v xml:space="preserve"> ElectroStep</v>
      </c>
      <c r="C233" s="5">
        <f t="shared" si="28"/>
        <v>8492</v>
      </c>
      <c r="D233" s="15">
        <f t="shared" si="29"/>
        <v>8448</v>
      </c>
      <c r="E233" s="15">
        <f t="shared" si="30"/>
        <v>44</v>
      </c>
      <c r="F233" s="15" t="str">
        <f t="shared" si="25"/>
        <v>42</v>
      </c>
      <c r="G233" s="15" t="str">
        <f t="shared" si="26"/>
        <v>2C</v>
      </c>
      <c r="H233" s="5" t="str">
        <f t="shared" si="27"/>
        <v>F0 43 73 01 51 05 00 03 04 00 00 42 2C F7</v>
      </c>
      <c r="I233"/>
    </row>
    <row r="234" spans="1:9" ht="16" x14ac:dyDescent="0.2">
      <c r="A234" s="2" t="s">
        <v>270</v>
      </c>
      <c r="B234" s="5" t="str">
        <f t="shared" si="21"/>
        <v xml:space="preserve"> EnglishWaltz</v>
      </c>
      <c r="C234" s="5">
        <f t="shared" si="28"/>
        <v>1536</v>
      </c>
      <c r="D234" s="15">
        <f t="shared" si="29"/>
        <v>1536</v>
      </c>
      <c r="E234" s="15">
        <f t="shared" si="30"/>
        <v>0</v>
      </c>
      <c r="F234" s="15" t="str">
        <f t="shared" si="25"/>
        <v>0C</v>
      </c>
      <c r="G234" s="15" t="str">
        <f t="shared" si="26"/>
        <v>00</v>
      </c>
      <c r="H234" s="5" t="str">
        <f t="shared" si="27"/>
        <v>F0 43 73 01 51 05 00 03 04 00 00 0C 00 F7</v>
      </c>
      <c r="I234"/>
    </row>
    <row r="235" spans="1:9" ht="16" x14ac:dyDescent="0.2">
      <c r="A235" s="2" t="s">
        <v>271</v>
      </c>
      <c r="B235" s="5" t="str">
        <f t="shared" si="21"/>
        <v xml:space="preserve"> EpicBallad</v>
      </c>
      <c r="C235" s="5">
        <f t="shared" si="28"/>
        <v>5674</v>
      </c>
      <c r="D235" s="15">
        <f t="shared" si="29"/>
        <v>5632</v>
      </c>
      <c r="E235" s="15">
        <f t="shared" si="30"/>
        <v>42</v>
      </c>
      <c r="F235" s="15" t="str">
        <f t="shared" si="25"/>
        <v>2C</v>
      </c>
      <c r="G235" s="15" t="str">
        <f t="shared" si="26"/>
        <v>2A</v>
      </c>
      <c r="H235" s="5" t="str">
        <f t="shared" si="27"/>
        <v>F0 43 73 01 51 05 00 03 04 00 00 2C 2A F7</v>
      </c>
      <c r="I235"/>
    </row>
    <row r="236" spans="1:9" ht="16" x14ac:dyDescent="0.2">
      <c r="A236" s="2" t="s">
        <v>272</v>
      </c>
      <c r="B236" s="5" t="str">
        <f t="shared" si="21"/>
        <v xml:space="preserve"> EpicDivaBallad</v>
      </c>
      <c r="C236" s="5">
        <f t="shared" si="28"/>
        <v>6459</v>
      </c>
      <c r="D236" s="15">
        <f t="shared" si="29"/>
        <v>6400</v>
      </c>
      <c r="E236" s="15">
        <f t="shared" si="30"/>
        <v>59</v>
      </c>
      <c r="F236" s="15" t="str">
        <f t="shared" si="25"/>
        <v>32</v>
      </c>
      <c r="G236" s="15" t="str">
        <f t="shared" si="26"/>
        <v>3B</v>
      </c>
      <c r="H236" s="5" t="str">
        <f t="shared" si="27"/>
        <v>F0 43 73 01 51 05 00 03 04 00 00 32 3B F7</v>
      </c>
      <c r="I236"/>
    </row>
    <row r="237" spans="1:9" ht="16" x14ac:dyDescent="0.2">
      <c r="A237" s="2" t="s">
        <v>273</v>
      </c>
      <c r="B237" s="5" t="str">
        <f t="shared" si="21"/>
        <v xml:space="preserve"> EpicEuroBallad</v>
      </c>
      <c r="C237" s="5">
        <f t="shared" si="28"/>
        <v>6454</v>
      </c>
      <c r="D237" s="15">
        <f t="shared" si="29"/>
        <v>6400</v>
      </c>
      <c r="E237" s="15">
        <f t="shared" si="30"/>
        <v>54</v>
      </c>
      <c r="F237" s="15" t="str">
        <f t="shared" si="25"/>
        <v>32</v>
      </c>
      <c r="G237" s="15" t="str">
        <f t="shared" si="26"/>
        <v>36</v>
      </c>
      <c r="H237" s="5" t="str">
        <f t="shared" si="27"/>
        <v>F0 43 73 01 51 05 00 03 04 00 00 32 36 F7</v>
      </c>
      <c r="I237"/>
    </row>
    <row r="238" spans="1:9" ht="16" x14ac:dyDescent="0.2">
      <c r="A238" s="2" t="s">
        <v>274</v>
      </c>
      <c r="B238" s="5" t="str">
        <f t="shared" si="21"/>
        <v xml:space="preserve"> EtherealMovie</v>
      </c>
      <c r="C238" s="5">
        <f t="shared" si="28"/>
        <v>3106</v>
      </c>
      <c r="D238" s="15">
        <f t="shared" si="29"/>
        <v>3072</v>
      </c>
      <c r="E238" s="15">
        <f t="shared" si="30"/>
        <v>34</v>
      </c>
      <c r="F238" s="15" t="str">
        <f t="shared" si="25"/>
        <v>18</v>
      </c>
      <c r="G238" s="15" t="str">
        <f t="shared" si="26"/>
        <v>22</v>
      </c>
      <c r="H238" s="5" t="str">
        <f t="shared" si="27"/>
        <v>F0 43 73 01 51 05 00 03 04 00 00 18 22 F7</v>
      </c>
      <c r="I238"/>
    </row>
    <row r="239" spans="1:9" ht="16" x14ac:dyDescent="0.2">
      <c r="A239" s="2" t="s">
        <v>275</v>
      </c>
      <c r="B239" s="5" t="str">
        <f t="shared" si="21"/>
        <v xml:space="preserve"> EtherealVoices</v>
      </c>
      <c r="C239" s="5">
        <f t="shared" si="28"/>
        <v>3110</v>
      </c>
      <c r="D239" s="15">
        <f t="shared" si="29"/>
        <v>3072</v>
      </c>
      <c r="E239" s="15">
        <f t="shared" si="30"/>
        <v>38</v>
      </c>
      <c r="F239" s="15" t="str">
        <f t="shared" si="25"/>
        <v>18</v>
      </c>
      <c r="G239" s="15" t="str">
        <f t="shared" si="26"/>
        <v>26</v>
      </c>
      <c r="H239" s="5" t="str">
        <f t="shared" si="27"/>
        <v>F0 43 73 01 51 05 00 03 04 00 00 18 26 F7</v>
      </c>
      <c r="I239"/>
    </row>
    <row r="240" spans="1:9" ht="16" x14ac:dyDescent="0.2">
      <c r="A240" s="2" t="s">
        <v>276</v>
      </c>
      <c r="B240" s="5" t="str">
        <f t="shared" si="21"/>
        <v xml:space="preserve"> Eurodance1</v>
      </c>
      <c r="C240" s="5">
        <f t="shared" si="28"/>
        <v>8493</v>
      </c>
      <c r="D240" s="15">
        <f t="shared" si="29"/>
        <v>8448</v>
      </c>
      <c r="E240" s="15">
        <f t="shared" si="30"/>
        <v>45</v>
      </c>
      <c r="F240" s="15" t="str">
        <f t="shared" si="25"/>
        <v>42</v>
      </c>
      <c r="G240" s="15" t="str">
        <f t="shared" si="26"/>
        <v>2D</v>
      </c>
      <c r="H240" s="5" t="str">
        <f t="shared" si="27"/>
        <v>F0 43 73 01 51 05 00 03 04 00 00 42 2D F7</v>
      </c>
      <c r="I240"/>
    </row>
    <row r="241" spans="1:9" ht="16" x14ac:dyDescent="0.2">
      <c r="A241" s="2" t="s">
        <v>277</v>
      </c>
      <c r="B241" s="5" t="str">
        <f t="shared" si="21"/>
        <v xml:space="preserve"> Eurodance2</v>
      </c>
      <c r="C241" s="5">
        <f t="shared" si="28"/>
        <v>8494</v>
      </c>
      <c r="D241" s="15">
        <f t="shared" si="29"/>
        <v>8448</v>
      </c>
      <c r="E241" s="15">
        <f t="shared" si="30"/>
        <v>46</v>
      </c>
      <c r="F241" s="15" t="str">
        <f t="shared" si="25"/>
        <v>42</v>
      </c>
      <c r="G241" s="15" t="str">
        <f t="shared" si="26"/>
        <v>2E</v>
      </c>
      <c r="H241" s="5" t="str">
        <f t="shared" si="27"/>
        <v>F0 43 73 01 51 05 00 03 04 00 00 42 2E F7</v>
      </c>
      <c r="I241"/>
    </row>
    <row r="242" spans="1:9" ht="16" x14ac:dyDescent="0.2">
      <c r="A242" s="2" t="s">
        <v>278</v>
      </c>
      <c r="B242" s="5" t="str">
        <f t="shared" si="21"/>
        <v xml:space="preserve"> EuroPopOrgan</v>
      </c>
      <c r="C242" s="5">
        <f t="shared" si="28"/>
        <v>5659</v>
      </c>
      <c r="D242" s="15">
        <f t="shared" si="29"/>
        <v>5632</v>
      </c>
      <c r="E242" s="15">
        <f t="shared" si="30"/>
        <v>27</v>
      </c>
      <c r="F242" s="15" t="str">
        <f t="shared" si="25"/>
        <v>2C</v>
      </c>
      <c r="G242" s="15" t="str">
        <f t="shared" si="26"/>
        <v>1B</v>
      </c>
      <c r="H242" s="5" t="str">
        <f t="shared" si="27"/>
        <v>F0 43 73 01 51 05 00 03 04 00 00 2C 1B F7</v>
      </c>
      <c r="I242"/>
    </row>
    <row r="243" spans="1:9" ht="16" x14ac:dyDescent="0.2">
      <c r="A243" s="2" t="s">
        <v>279</v>
      </c>
      <c r="B243" s="5" t="str">
        <f t="shared" si="21"/>
        <v xml:space="preserve"> EuroTrance</v>
      </c>
      <c r="C243" s="5">
        <f t="shared" si="28"/>
        <v>5827</v>
      </c>
      <c r="D243" s="15">
        <f t="shared" si="29"/>
        <v>5760</v>
      </c>
      <c r="E243" s="15">
        <f t="shared" si="30"/>
        <v>67</v>
      </c>
      <c r="F243" s="15" t="str">
        <f t="shared" si="25"/>
        <v>2D</v>
      </c>
      <c r="G243" s="15" t="str">
        <f t="shared" si="26"/>
        <v>43</v>
      </c>
      <c r="H243" s="5" t="str">
        <f t="shared" si="27"/>
        <v>F0 43 73 01 51 05 00 03 04 00 00 2D 43 F7</v>
      </c>
      <c r="I243"/>
    </row>
    <row r="244" spans="1:9" ht="16" x14ac:dyDescent="0.2">
      <c r="A244" s="2" t="s">
        <v>280</v>
      </c>
      <c r="B244" s="5" t="str">
        <f t="shared" si="21"/>
        <v xml:space="preserve"> FantasyFox</v>
      </c>
      <c r="C244" s="5">
        <f t="shared" si="28"/>
        <v>8503</v>
      </c>
      <c r="D244" s="15">
        <f t="shared" si="29"/>
        <v>8448</v>
      </c>
      <c r="E244" s="15">
        <f t="shared" si="30"/>
        <v>55</v>
      </c>
      <c r="F244" s="15" t="str">
        <f t="shared" si="25"/>
        <v>42</v>
      </c>
      <c r="G244" s="15" t="str">
        <f t="shared" si="26"/>
        <v>37</v>
      </c>
      <c r="H244" s="5" t="str">
        <f t="shared" si="27"/>
        <v>F0 43 73 01 51 05 00 03 04 00 00 42 37 F7</v>
      </c>
      <c r="I244"/>
    </row>
    <row r="245" spans="1:9" ht="16" x14ac:dyDescent="0.2">
      <c r="A245" s="2" t="s">
        <v>281</v>
      </c>
      <c r="B245" s="5" t="str">
        <f t="shared" si="21"/>
        <v xml:space="preserve"> FastCountryBlues</v>
      </c>
      <c r="C245" s="5">
        <f t="shared" si="28"/>
        <v>5915</v>
      </c>
      <c r="D245" s="15">
        <f t="shared" si="29"/>
        <v>5888</v>
      </c>
      <c r="E245" s="15">
        <f t="shared" si="30"/>
        <v>27</v>
      </c>
      <c r="F245" s="15" t="str">
        <f t="shared" si="25"/>
        <v>2E</v>
      </c>
      <c r="G245" s="15" t="str">
        <f t="shared" si="26"/>
        <v>1B</v>
      </c>
      <c r="H245" s="5" t="str">
        <f t="shared" si="27"/>
        <v>F0 43 73 01 51 05 00 03 04 00 00 2E 1B F7</v>
      </c>
      <c r="I245"/>
    </row>
    <row r="246" spans="1:9" ht="16" x14ac:dyDescent="0.2">
      <c r="A246" s="2" t="s">
        <v>282</v>
      </c>
      <c r="B246" s="5" t="str">
        <f t="shared" si="21"/>
        <v xml:space="preserve"> FinalWaltz</v>
      </c>
      <c r="C246" s="5">
        <f t="shared" si="28"/>
        <v>2851</v>
      </c>
      <c r="D246" s="15">
        <f t="shared" si="29"/>
        <v>2816</v>
      </c>
      <c r="E246" s="15">
        <f t="shared" si="30"/>
        <v>35</v>
      </c>
      <c r="F246" s="15" t="str">
        <f t="shared" si="25"/>
        <v>16</v>
      </c>
      <c r="G246" s="15" t="str">
        <f t="shared" si="26"/>
        <v>23</v>
      </c>
      <c r="H246" s="5" t="str">
        <f t="shared" si="27"/>
        <v>F0 43 73 01 51 05 00 03 04 00 00 16 23 F7</v>
      </c>
      <c r="I246"/>
    </row>
    <row r="247" spans="1:9" ht="16" x14ac:dyDescent="0.2">
      <c r="A247" s="2" t="s">
        <v>283</v>
      </c>
      <c r="B247" s="5" t="str">
        <f t="shared" si="21"/>
        <v xml:space="preserve"> FiveFour</v>
      </c>
      <c r="C247" s="5">
        <f t="shared" si="28"/>
        <v>4608</v>
      </c>
      <c r="D247" s="15">
        <f t="shared" si="29"/>
        <v>4608</v>
      </c>
      <c r="E247" s="15">
        <f t="shared" si="30"/>
        <v>0</v>
      </c>
      <c r="F247" s="15" t="str">
        <f t="shared" si="25"/>
        <v>24</v>
      </c>
      <c r="G247" s="15" t="str">
        <f t="shared" si="26"/>
        <v>00</v>
      </c>
      <c r="H247" s="5" t="str">
        <f t="shared" si="27"/>
        <v>F0 43 73 01 51 05 00 03 04 00 00 24 00 F7</v>
      </c>
      <c r="I247"/>
    </row>
    <row r="248" spans="1:9" ht="16" x14ac:dyDescent="0.2">
      <c r="A248" s="2" t="s">
        <v>284</v>
      </c>
      <c r="B248" s="5" t="str">
        <f t="shared" si="21"/>
        <v xml:space="preserve"> Flamenco</v>
      </c>
      <c r="C248" s="5">
        <f t="shared" si="28"/>
        <v>2029</v>
      </c>
      <c r="D248" s="15">
        <f t="shared" si="29"/>
        <v>1920</v>
      </c>
      <c r="E248" s="15">
        <f t="shared" si="30"/>
        <v>109</v>
      </c>
      <c r="F248" s="15" t="str">
        <f t="shared" si="25"/>
        <v>0F</v>
      </c>
      <c r="G248" s="15" t="str">
        <f t="shared" si="26"/>
        <v>6D</v>
      </c>
      <c r="H248" s="5" t="str">
        <f t="shared" si="27"/>
        <v>F0 43 73 01 51 05 00 03 04 00 00 0F 6D F7</v>
      </c>
      <c r="I248"/>
    </row>
    <row r="249" spans="1:9" ht="16" x14ac:dyDescent="0.2">
      <c r="A249" s="2" t="s">
        <v>285</v>
      </c>
      <c r="B249" s="5" t="str">
        <f t="shared" si="21"/>
        <v xml:space="preserve"> FolkPop</v>
      </c>
      <c r="C249" s="5">
        <f t="shared" si="28"/>
        <v>5901</v>
      </c>
      <c r="D249" s="15">
        <f t="shared" si="29"/>
        <v>5888</v>
      </c>
      <c r="E249" s="15">
        <f t="shared" si="30"/>
        <v>13</v>
      </c>
      <c r="F249" s="15" t="str">
        <f t="shared" si="25"/>
        <v>2E</v>
      </c>
      <c r="G249" s="15" t="str">
        <f t="shared" si="26"/>
        <v>0D</v>
      </c>
      <c r="H249" s="5" t="str">
        <f t="shared" si="27"/>
        <v>F0 43 73 01 51 05 00 03 04 00 00 2E 0D F7</v>
      </c>
      <c r="I249"/>
    </row>
    <row r="250" spans="1:9" ht="16" x14ac:dyDescent="0.2">
      <c r="A250" s="2" t="s">
        <v>286</v>
      </c>
      <c r="B250" s="5" t="str">
        <f t="shared" si="21"/>
        <v xml:space="preserve"> FolkSongDuo</v>
      </c>
      <c r="C250" s="5">
        <f t="shared" si="28"/>
        <v>5641</v>
      </c>
      <c r="D250" s="15">
        <f t="shared" si="29"/>
        <v>5632</v>
      </c>
      <c r="E250" s="15">
        <f t="shared" si="30"/>
        <v>9</v>
      </c>
      <c r="F250" s="15" t="str">
        <f t="shared" si="25"/>
        <v>2C</v>
      </c>
      <c r="G250" s="15" t="str">
        <f t="shared" si="26"/>
        <v>09</v>
      </c>
      <c r="H250" s="5" t="str">
        <f t="shared" si="27"/>
        <v>F0 43 73 01 51 05 00 03 04 00 00 2C 09 F7</v>
      </c>
      <c r="I250"/>
    </row>
    <row r="251" spans="1:9" ht="16" x14ac:dyDescent="0.2">
      <c r="A251" s="2" t="s">
        <v>287</v>
      </c>
      <c r="B251" s="5" t="str">
        <f t="shared" si="21"/>
        <v xml:space="preserve"> Foxtrot</v>
      </c>
      <c r="C251" s="5">
        <f t="shared" si="28"/>
        <v>1312</v>
      </c>
      <c r="D251" s="15">
        <f t="shared" si="29"/>
        <v>1280</v>
      </c>
      <c r="E251" s="15">
        <f t="shared" si="30"/>
        <v>32</v>
      </c>
      <c r="F251" s="15" t="str">
        <f t="shared" si="25"/>
        <v>0A</v>
      </c>
      <c r="G251" s="15" t="str">
        <f t="shared" si="26"/>
        <v>20</v>
      </c>
      <c r="H251" s="5" t="str">
        <f t="shared" si="27"/>
        <v>F0 43 73 01 51 05 00 03 04 00 00 0A 20 F7</v>
      </c>
      <c r="I251"/>
    </row>
    <row r="252" spans="1:9" ht="16" x14ac:dyDescent="0.2">
      <c r="A252" s="2" t="s">
        <v>288</v>
      </c>
      <c r="B252" s="5" t="str">
        <f t="shared" si="21"/>
        <v xml:space="preserve"> FranklySoul</v>
      </c>
      <c r="C252" s="5">
        <f t="shared" si="28"/>
        <v>8325</v>
      </c>
      <c r="D252" s="15">
        <f t="shared" si="29"/>
        <v>8320</v>
      </c>
      <c r="E252" s="15">
        <f t="shared" si="30"/>
        <v>5</v>
      </c>
      <c r="F252" s="15" t="str">
        <f t="shared" si="25"/>
        <v>41</v>
      </c>
      <c r="G252" s="15" t="str">
        <f t="shared" si="26"/>
        <v>05</v>
      </c>
      <c r="H252" s="5" t="str">
        <f t="shared" si="27"/>
        <v>F0 43 73 01 51 05 00 03 04 00 00 41 05 F7</v>
      </c>
      <c r="I252"/>
    </row>
    <row r="253" spans="1:9" ht="16" x14ac:dyDescent="0.2">
      <c r="A253" s="2" t="s">
        <v>289</v>
      </c>
      <c r="B253" s="5" t="str">
        <f t="shared" si="21"/>
        <v xml:space="preserve"> FrenchClub</v>
      </c>
      <c r="C253" s="5">
        <f t="shared" si="28"/>
        <v>8411</v>
      </c>
      <c r="D253" s="15">
        <f t="shared" si="29"/>
        <v>8320</v>
      </c>
      <c r="E253" s="15">
        <f t="shared" si="30"/>
        <v>91</v>
      </c>
      <c r="F253" s="15" t="str">
        <f t="shared" si="25"/>
        <v>41</v>
      </c>
      <c r="G253" s="15" t="str">
        <f t="shared" si="26"/>
        <v>5B</v>
      </c>
      <c r="H253" s="5" t="str">
        <f t="shared" si="27"/>
        <v>F0 43 73 01 51 05 00 03 04 00 00 41 5B F7</v>
      </c>
      <c r="I253"/>
    </row>
    <row r="254" spans="1:9" ht="16" x14ac:dyDescent="0.2">
      <c r="A254" s="2" t="s">
        <v>290</v>
      </c>
      <c r="B254" s="5" t="str">
        <f t="shared" si="21"/>
        <v xml:space="preserve"> FrenchJazz</v>
      </c>
      <c r="C254" s="5">
        <f t="shared" si="28"/>
        <v>1321</v>
      </c>
      <c r="D254" s="15">
        <f t="shared" si="29"/>
        <v>1280</v>
      </c>
      <c r="E254" s="15">
        <f t="shared" si="30"/>
        <v>41</v>
      </c>
      <c r="F254" s="15" t="str">
        <f t="shared" si="25"/>
        <v>0A</v>
      </c>
      <c r="G254" s="15" t="str">
        <f t="shared" si="26"/>
        <v>29</v>
      </c>
      <c r="H254" s="5" t="str">
        <f t="shared" si="27"/>
        <v>F0 43 73 01 51 05 00 03 04 00 00 0A 29 F7</v>
      </c>
      <c r="I254"/>
    </row>
    <row r="255" spans="1:9" ht="16" x14ac:dyDescent="0.2">
      <c r="A255" s="2" t="s">
        <v>291</v>
      </c>
      <c r="B255" s="5" t="str">
        <f t="shared" si="21"/>
        <v xml:space="preserve"> FrenchMusette</v>
      </c>
      <c r="C255" s="5">
        <f t="shared" si="28"/>
        <v>2023</v>
      </c>
      <c r="D255" s="15">
        <f t="shared" si="29"/>
        <v>1920</v>
      </c>
      <c r="E255" s="15">
        <f t="shared" si="30"/>
        <v>103</v>
      </c>
      <c r="F255" s="15" t="str">
        <f t="shared" si="25"/>
        <v>0F</v>
      </c>
      <c r="G255" s="15" t="str">
        <f t="shared" si="26"/>
        <v>67</v>
      </c>
      <c r="H255" s="5" t="str">
        <f t="shared" si="27"/>
        <v>F0 43 73 01 51 05 00 03 04 00 00 0F 67 F7</v>
      </c>
      <c r="I255"/>
    </row>
    <row r="256" spans="1:9" ht="16" x14ac:dyDescent="0.2">
      <c r="A256" s="2" t="s">
        <v>292</v>
      </c>
      <c r="B256" s="5" t="str">
        <f t="shared" si="21"/>
        <v xml:space="preserve"> FrenchWaltz</v>
      </c>
      <c r="C256" s="5">
        <f t="shared" si="28"/>
        <v>2024</v>
      </c>
      <c r="D256" s="15">
        <f t="shared" si="29"/>
        <v>1920</v>
      </c>
      <c r="E256" s="15">
        <f t="shared" si="30"/>
        <v>104</v>
      </c>
      <c r="F256" s="15" t="str">
        <f t="shared" si="25"/>
        <v>0F</v>
      </c>
      <c r="G256" s="15" t="str">
        <f t="shared" si="26"/>
        <v>68</v>
      </c>
      <c r="H256" s="5" t="str">
        <f t="shared" si="27"/>
        <v>F0 43 73 01 51 05 00 03 04 00 00 0F 68 F7</v>
      </c>
      <c r="I256"/>
    </row>
    <row r="257" spans="1:9" ht="16" x14ac:dyDescent="0.2">
      <c r="A257" s="2" t="s">
        <v>293</v>
      </c>
      <c r="B257" s="5" t="str">
        <f t="shared" si="21"/>
        <v xml:space="preserve"> FunkDisco</v>
      </c>
      <c r="C257" s="5">
        <f t="shared" si="28"/>
        <v>8330</v>
      </c>
      <c r="D257" s="15">
        <f t="shared" si="29"/>
        <v>8320</v>
      </c>
      <c r="E257" s="15">
        <f t="shared" si="30"/>
        <v>10</v>
      </c>
      <c r="F257" s="15" t="str">
        <f t="shared" si="25"/>
        <v>41</v>
      </c>
      <c r="G257" s="15" t="str">
        <f t="shared" si="26"/>
        <v>0A</v>
      </c>
      <c r="H257" s="5" t="str">
        <f t="shared" si="27"/>
        <v>F0 43 73 01 51 05 00 03 04 00 00 41 0A F7</v>
      </c>
      <c r="I257"/>
    </row>
    <row r="258" spans="1:9" ht="16" x14ac:dyDescent="0.2">
      <c r="A258" s="2" t="s">
        <v>294</v>
      </c>
      <c r="B258" s="5" t="str">
        <f t="shared" si="21"/>
        <v xml:space="preserve"> FunkPopRock</v>
      </c>
      <c r="C258" s="5">
        <f t="shared" si="28"/>
        <v>8259</v>
      </c>
      <c r="D258" s="15">
        <f t="shared" si="29"/>
        <v>8192</v>
      </c>
      <c r="E258" s="15">
        <f t="shared" si="30"/>
        <v>67</v>
      </c>
      <c r="F258" s="15" t="str">
        <f t="shared" si="25"/>
        <v>40</v>
      </c>
      <c r="G258" s="15" t="str">
        <f t="shared" si="26"/>
        <v>43</v>
      </c>
      <c r="H258" s="5" t="str">
        <f t="shared" si="27"/>
        <v>F0 43 73 01 51 05 00 03 04 00 00 40 43 F7</v>
      </c>
      <c r="I258"/>
    </row>
    <row r="259" spans="1:9" ht="16" x14ac:dyDescent="0.2">
      <c r="A259" s="2" t="s">
        <v>295</v>
      </c>
      <c r="B259" s="5" t="str">
        <f t="shared" si="21"/>
        <v xml:space="preserve"> FunkyHouse</v>
      </c>
      <c r="C259" s="5">
        <f t="shared" si="28"/>
        <v>5802</v>
      </c>
      <c r="D259" s="15">
        <f t="shared" si="29"/>
        <v>5760</v>
      </c>
      <c r="E259" s="15">
        <f t="shared" si="30"/>
        <v>42</v>
      </c>
      <c r="F259" s="15" t="str">
        <f t="shared" si="25"/>
        <v>2D</v>
      </c>
      <c r="G259" s="15" t="str">
        <f t="shared" si="26"/>
        <v>2A</v>
      </c>
      <c r="H259" s="5" t="str">
        <f t="shared" si="27"/>
        <v>F0 43 73 01 51 05 00 03 04 00 00 2D 2A F7</v>
      </c>
      <c r="I259"/>
    </row>
    <row r="260" spans="1:9" ht="16" x14ac:dyDescent="0.2">
      <c r="A260" s="2" t="s">
        <v>296</v>
      </c>
      <c r="B260" s="5" t="str">
        <f t="shared" si="21"/>
        <v xml:space="preserve"> FusionShuffle</v>
      </c>
      <c r="C260" s="5">
        <f t="shared" si="28"/>
        <v>9218</v>
      </c>
      <c r="D260" s="15">
        <f t="shared" si="29"/>
        <v>9216</v>
      </c>
      <c r="E260" s="15">
        <f t="shared" si="30"/>
        <v>2</v>
      </c>
      <c r="F260" s="15" t="str">
        <f t="shared" si="25"/>
        <v>48</v>
      </c>
      <c r="G260" s="15" t="str">
        <f t="shared" si="26"/>
        <v>02</v>
      </c>
      <c r="H260" s="5" t="str">
        <f t="shared" si="27"/>
        <v>F0 43 73 01 51 05 00 03 04 00 00 48 02 F7</v>
      </c>
      <c r="I260"/>
    </row>
    <row r="261" spans="1:9" ht="16" x14ac:dyDescent="0.2">
      <c r="A261" s="2" t="s">
        <v>297</v>
      </c>
      <c r="B261" s="5" t="str">
        <f t="shared" si="21"/>
        <v xml:space="preserve"> GangstaHouse</v>
      </c>
      <c r="C261" s="5">
        <f t="shared" si="28"/>
        <v>8489</v>
      </c>
      <c r="D261" s="15">
        <f t="shared" si="29"/>
        <v>8448</v>
      </c>
      <c r="E261" s="15">
        <f t="shared" si="30"/>
        <v>41</v>
      </c>
      <c r="F261" s="15" t="str">
        <f t="shared" si="25"/>
        <v>42</v>
      </c>
      <c r="G261" s="15" t="str">
        <f t="shared" si="26"/>
        <v>29</v>
      </c>
      <c r="H261" s="5" t="str">
        <f t="shared" si="27"/>
        <v>F0 43 73 01 51 05 00 03 04 00 00 42 29 F7</v>
      </c>
      <c r="I261"/>
    </row>
    <row r="262" spans="1:9" ht="16" x14ac:dyDescent="0.2">
      <c r="A262" s="2" t="s">
        <v>298</v>
      </c>
      <c r="B262" s="5" t="str">
        <f t="shared" ref="B262:B325" si="31">IF(ISBLANK(A262),"",LEFT(A262,(FIND(";",A262,1)-1)))</f>
        <v xml:space="preserve"> GermanMarch1</v>
      </c>
      <c r="C262" s="5">
        <f t="shared" si="28"/>
        <v>451</v>
      </c>
      <c r="D262" s="15">
        <f t="shared" si="29"/>
        <v>384</v>
      </c>
      <c r="E262" s="15">
        <f t="shared" si="30"/>
        <v>67</v>
      </c>
      <c r="F262" s="15" t="str">
        <f t="shared" ref="F262:F325" si="32">IF(ISBLANK(A262),"",DEC2HEX(D262/128,2))</f>
        <v>03</v>
      </c>
      <c r="G262" s="15" t="str">
        <f t="shared" ref="G262:G325" si="33">IF(ISBLANK(A262),"",DEC2HEX(E262,2))</f>
        <v>43</v>
      </c>
      <c r="H262" s="5" t="str">
        <f t="shared" ref="H262:H325" si="34">IF(ISBLANK(A262),"",LEFT($E$2,33)&amp;F262&amp;" "&amp;G262&amp;" "&amp;"F7")</f>
        <v>F0 43 73 01 51 05 00 03 04 00 00 03 43 F7</v>
      </c>
      <c r="I262"/>
    </row>
    <row r="263" spans="1:9" ht="16" x14ac:dyDescent="0.2">
      <c r="A263" s="2" t="s">
        <v>299</v>
      </c>
      <c r="B263" s="5" t="str">
        <f t="shared" si="31"/>
        <v xml:space="preserve"> GermanMarch2</v>
      </c>
      <c r="C263" s="5">
        <f t="shared" si="28"/>
        <v>452</v>
      </c>
      <c r="D263" s="15">
        <f t="shared" si="29"/>
        <v>384</v>
      </c>
      <c r="E263" s="15">
        <f t="shared" si="30"/>
        <v>68</v>
      </c>
      <c r="F263" s="15" t="str">
        <f t="shared" si="32"/>
        <v>03</v>
      </c>
      <c r="G263" s="15" t="str">
        <f t="shared" si="33"/>
        <v>44</v>
      </c>
      <c r="H263" s="5" t="str">
        <f t="shared" si="34"/>
        <v>F0 43 73 01 51 05 00 03 04 00 00 03 44 F7</v>
      </c>
      <c r="I263"/>
    </row>
    <row r="264" spans="1:9" ht="16" x14ac:dyDescent="0.2">
      <c r="A264" s="2" t="s">
        <v>300</v>
      </c>
      <c r="B264" s="5" t="str">
        <f t="shared" si="31"/>
        <v xml:space="preserve"> GermanRock</v>
      </c>
      <c r="C264" s="5">
        <f t="shared" si="28"/>
        <v>5717</v>
      </c>
      <c r="D264" s="15">
        <f t="shared" si="29"/>
        <v>5632</v>
      </c>
      <c r="E264" s="15">
        <f t="shared" si="30"/>
        <v>85</v>
      </c>
      <c r="F264" s="15" t="str">
        <f t="shared" si="32"/>
        <v>2C</v>
      </c>
      <c r="G264" s="15" t="str">
        <f t="shared" si="33"/>
        <v>55</v>
      </c>
      <c r="H264" s="5" t="str">
        <f t="shared" si="34"/>
        <v>F0 43 73 01 51 05 00 03 04 00 00 2C 55 F7</v>
      </c>
      <c r="I264"/>
    </row>
    <row r="265" spans="1:9" ht="16" x14ac:dyDescent="0.2">
      <c r="A265" s="2" t="s">
        <v>301</v>
      </c>
      <c r="B265" s="5" t="str">
        <f t="shared" si="31"/>
        <v xml:space="preserve"> GermanWaltz</v>
      </c>
      <c r="C265" s="5">
        <f t="shared" si="28"/>
        <v>2038</v>
      </c>
      <c r="D265" s="15">
        <f t="shared" si="29"/>
        <v>1920</v>
      </c>
      <c r="E265" s="15">
        <f t="shared" si="30"/>
        <v>118</v>
      </c>
      <c r="F265" s="15" t="str">
        <f t="shared" si="32"/>
        <v>0F</v>
      </c>
      <c r="G265" s="15" t="str">
        <f t="shared" si="33"/>
        <v>76</v>
      </c>
      <c r="H265" s="5" t="str">
        <f t="shared" si="34"/>
        <v>F0 43 73 01 51 05 00 03 04 00 00 0F 76 F7</v>
      </c>
      <c r="I265"/>
    </row>
    <row r="266" spans="1:9" ht="16" x14ac:dyDescent="0.2">
      <c r="A266" s="2" t="s">
        <v>302</v>
      </c>
      <c r="B266" s="5" t="str">
        <f t="shared" si="31"/>
        <v xml:space="preserve"> GlobalDJs</v>
      </c>
      <c r="C266" s="5">
        <f t="shared" si="28"/>
        <v>8391</v>
      </c>
      <c r="D266" s="15">
        <f t="shared" si="29"/>
        <v>8320</v>
      </c>
      <c r="E266" s="15">
        <f t="shared" si="30"/>
        <v>71</v>
      </c>
      <c r="F266" s="15" t="str">
        <f t="shared" si="32"/>
        <v>41</v>
      </c>
      <c r="G266" s="15" t="str">
        <f t="shared" si="33"/>
        <v>47</v>
      </c>
      <c r="H266" s="5" t="str">
        <f t="shared" si="34"/>
        <v>F0 43 73 01 51 05 00 03 04 00 00 41 47 F7</v>
      </c>
      <c r="I266"/>
    </row>
    <row r="267" spans="1:9" ht="16" x14ac:dyDescent="0.2">
      <c r="A267" s="2" t="s">
        <v>303</v>
      </c>
      <c r="B267" s="5" t="str">
        <f t="shared" si="31"/>
        <v xml:space="preserve"> GospelBallad</v>
      </c>
      <c r="C267" s="5">
        <f t="shared" si="28"/>
        <v>5963</v>
      </c>
      <c r="D267" s="15">
        <f t="shared" si="29"/>
        <v>5888</v>
      </c>
      <c r="E267" s="15">
        <f t="shared" si="30"/>
        <v>75</v>
      </c>
      <c r="F267" s="15" t="str">
        <f t="shared" si="32"/>
        <v>2E</v>
      </c>
      <c r="G267" s="15" t="str">
        <f t="shared" si="33"/>
        <v>4B</v>
      </c>
      <c r="H267" s="5" t="str">
        <f t="shared" si="34"/>
        <v>F0 43 73 01 51 05 00 03 04 00 00 2E 4B F7</v>
      </c>
      <c r="I267"/>
    </row>
    <row r="268" spans="1:9" ht="16" x14ac:dyDescent="0.2">
      <c r="A268" s="2" t="s">
        <v>304</v>
      </c>
      <c r="B268" s="5" t="str">
        <f t="shared" si="31"/>
        <v xml:space="preserve"> GospelBrothers</v>
      </c>
      <c r="C268" s="5">
        <f t="shared" si="28"/>
        <v>8321</v>
      </c>
      <c r="D268" s="15">
        <f t="shared" si="29"/>
        <v>8320</v>
      </c>
      <c r="E268" s="15">
        <f t="shared" si="30"/>
        <v>1</v>
      </c>
      <c r="F268" s="15" t="str">
        <f t="shared" si="32"/>
        <v>41</v>
      </c>
      <c r="G268" s="15" t="str">
        <f t="shared" si="33"/>
        <v>01</v>
      </c>
      <c r="H268" s="5" t="str">
        <f t="shared" si="34"/>
        <v>F0 43 73 01 51 05 00 03 04 00 00 41 01 F7</v>
      </c>
      <c r="I268"/>
    </row>
    <row r="269" spans="1:9" ht="16" x14ac:dyDescent="0.2">
      <c r="A269" s="2" t="s">
        <v>305</v>
      </c>
      <c r="B269" s="5" t="str">
        <f t="shared" si="31"/>
        <v xml:space="preserve"> GospelSisters</v>
      </c>
      <c r="C269" s="5">
        <f t="shared" si="28"/>
        <v>2656</v>
      </c>
      <c r="D269" s="15">
        <f t="shared" si="29"/>
        <v>2560</v>
      </c>
      <c r="E269" s="15">
        <f t="shared" si="30"/>
        <v>96</v>
      </c>
      <c r="F269" s="15" t="str">
        <f t="shared" si="32"/>
        <v>14</v>
      </c>
      <c r="G269" s="15" t="str">
        <f t="shared" si="33"/>
        <v>60</v>
      </c>
      <c r="H269" s="5" t="str">
        <f t="shared" si="34"/>
        <v>F0 43 73 01 51 05 00 03 04 00 00 14 60 F7</v>
      </c>
      <c r="I269"/>
    </row>
    <row r="270" spans="1:9" ht="16" x14ac:dyDescent="0.2">
      <c r="A270" s="2" t="s">
        <v>306</v>
      </c>
      <c r="B270" s="5" t="str">
        <f t="shared" si="31"/>
        <v xml:space="preserve"> GospelSwing</v>
      </c>
      <c r="C270" s="5">
        <f t="shared" si="28"/>
        <v>1024</v>
      </c>
      <c r="D270" s="15">
        <f t="shared" si="29"/>
        <v>1024</v>
      </c>
      <c r="E270" s="15">
        <f t="shared" si="30"/>
        <v>0</v>
      </c>
      <c r="F270" s="15" t="str">
        <f t="shared" si="32"/>
        <v>08</v>
      </c>
      <c r="G270" s="15" t="str">
        <f t="shared" si="33"/>
        <v>00</v>
      </c>
      <c r="H270" s="5" t="str">
        <f t="shared" si="34"/>
        <v>F0 43 73 01 51 05 00 03 04 00 00 08 00 F7</v>
      </c>
      <c r="I270"/>
    </row>
    <row r="271" spans="1:9" ht="16" x14ac:dyDescent="0.2">
      <c r="A271" s="2" t="s">
        <v>307</v>
      </c>
      <c r="B271" s="5" t="str">
        <f t="shared" si="31"/>
        <v xml:space="preserve"> GreenFantasia</v>
      </c>
      <c r="C271" s="5">
        <f t="shared" si="28"/>
        <v>8169</v>
      </c>
      <c r="D271" s="15">
        <f t="shared" si="29"/>
        <v>8064</v>
      </c>
      <c r="E271" s="15">
        <f t="shared" si="30"/>
        <v>105</v>
      </c>
      <c r="F271" s="15" t="str">
        <f t="shared" si="32"/>
        <v>3F</v>
      </c>
      <c r="G271" s="15" t="str">
        <f t="shared" si="33"/>
        <v>69</v>
      </c>
      <c r="H271" s="5" t="str">
        <f t="shared" si="34"/>
        <v>F0 43 73 01 51 05 00 03 04 00 00 3F 69 F7</v>
      </c>
      <c r="I271"/>
    </row>
    <row r="272" spans="1:9" ht="16" x14ac:dyDescent="0.2">
      <c r="A272" s="2" t="s">
        <v>308</v>
      </c>
      <c r="B272" s="5" t="str">
        <f t="shared" si="31"/>
        <v xml:space="preserve"> GrindHouse</v>
      </c>
      <c r="C272" s="5">
        <f t="shared" si="28"/>
        <v>8490</v>
      </c>
      <c r="D272" s="15">
        <f t="shared" si="29"/>
        <v>8448</v>
      </c>
      <c r="E272" s="15">
        <f t="shared" si="30"/>
        <v>42</v>
      </c>
      <c r="F272" s="15" t="str">
        <f t="shared" si="32"/>
        <v>42</v>
      </c>
      <c r="G272" s="15" t="str">
        <f t="shared" si="33"/>
        <v>2A</v>
      </c>
      <c r="H272" s="5" t="str">
        <f t="shared" si="34"/>
        <v>F0 43 73 01 51 05 00 03 04 00 00 42 2A F7</v>
      </c>
      <c r="I272"/>
    </row>
    <row r="273" spans="1:9" ht="16" x14ac:dyDescent="0.2">
      <c r="A273" s="2" t="s">
        <v>309</v>
      </c>
      <c r="B273" s="5" t="str">
        <f t="shared" si="31"/>
        <v xml:space="preserve"> GrooveShack</v>
      </c>
      <c r="C273" s="5">
        <f t="shared" si="28"/>
        <v>6455</v>
      </c>
      <c r="D273" s="15">
        <f t="shared" si="29"/>
        <v>6400</v>
      </c>
      <c r="E273" s="15">
        <f t="shared" si="30"/>
        <v>55</v>
      </c>
      <c r="F273" s="15" t="str">
        <f t="shared" si="32"/>
        <v>32</v>
      </c>
      <c r="G273" s="15" t="str">
        <f t="shared" si="33"/>
        <v>37</v>
      </c>
      <c r="H273" s="5" t="str">
        <f t="shared" si="34"/>
        <v>F0 43 73 01 51 05 00 03 04 00 00 32 37 F7</v>
      </c>
      <c r="I273"/>
    </row>
    <row r="274" spans="1:9" ht="16" x14ac:dyDescent="0.2">
      <c r="A274" s="2" t="s">
        <v>310</v>
      </c>
      <c r="B274" s="5" t="str">
        <f t="shared" si="31"/>
        <v xml:space="preserve"> Guaguanco</v>
      </c>
      <c r="C274" s="5">
        <f t="shared" si="28"/>
        <v>8591</v>
      </c>
      <c r="D274" s="15">
        <f t="shared" si="29"/>
        <v>8576</v>
      </c>
      <c r="E274" s="15">
        <f t="shared" si="30"/>
        <v>15</v>
      </c>
      <c r="F274" s="15" t="str">
        <f t="shared" si="32"/>
        <v>43</v>
      </c>
      <c r="G274" s="15" t="str">
        <f t="shared" si="33"/>
        <v>0F</v>
      </c>
      <c r="H274" s="5" t="str">
        <f t="shared" si="34"/>
        <v>F0 43 73 01 51 05 00 03 04 00 00 43 0F F7</v>
      </c>
      <c r="I274"/>
    </row>
    <row r="275" spans="1:9" ht="16" x14ac:dyDescent="0.2">
      <c r="A275" s="2" t="s">
        <v>311</v>
      </c>
      <c r="B275" s="5" t="str">
        <f t="shared" si="31"/>
        <v xml:space="preserve"> Guajira</v>
      </c>
      <c r="C275" s="5">
        <f t="shared" si="28"/>
        <v>6031</v>
      </c>
      <c r="D275" s="15">
        <f t="shared" si="29"/>
        <v>6016</v>
      </c>
      <c r="E275" s="15">
        <f t="shared" si="30"/>
        <v>15</v>
      </c>
      <c r="F275" s="15" t="str">
        <f t="shared" si="32"/>
        <v>2F</v>
      </c>
      <c r="G275" s="15" t="str">
        <f t="shared" si="33"/>
        <v>0F</v>
      </c>
      <c r="H275" s="5" t="str">
        <f t="shared" si="34"/>
        <v>F0 43 73 01 51 05 00 03 04 00 00 2F 0F F7</v>
      </c>
      <c r="I275"/>
    </row>
    <row r="276" spans="1:9" ht="16" x14ac:dyDescent="0.2">
      <c r="A276" s="2" t="s">
        <v>312</v>
      </c>
      <c r="B276" s="5" t="str">
        <f t="shared" si="31"/>
        <v xml:space="preserve"> GuitarBlues</v>
      </c>
      <c r="C276" s="5">
        <f t="shared" si="28"/>
        <v>504</v>
      </c>
      <c r="D276" s="15">
        <f t="shared" si="29"/>
        <v>384</v>
      </c>
      <c r="E276" s="15">
        <f t="shared" si="30"/>
        <v>120</v>
      </c>
      <c r="F276" s="15" t="str">
        <f t="shared" si="32"/>
        <v>03</v>
      </c>
      <c r="G276" s="15" t="str">
        <f t="shared" si="33"/>
        <v>78</v>
      </c>
      <c r="H276" s="5" t="str">
        <f t="shared" si="34"/>
        <v>F0 43 73 01 51 05 00 03 04 00 00 03 78 F7</v>
      </c>
      <c r="I276"/>
    </row>
    <row r="277" spans="1:9" ht="16" x14ac:dyDescent="0.2">
      <c r="A277" s="2" t="s">
        <v>313</v>
      </c>
      <c r="B277" s="5" t="str">
        <f t="shared" si="31"/>
        <v xml:space="preserve"> GuitarRumba</v>
      </c>
      <c r="C277" s="5">
        <f t="shared" si="28"/>
        <v>6048</v>
      </c>
      <c r="D277" s="15">
        <f t="shared" si="29"/>
        <v>6016</v>
      </c>
      <c r="E277" s="15">
        <f t="shared" si="30"/>
        <v>32</v>
      </c>
      <c r="F277" s="15" t="str">
        <f t="shared" si="32"/>
        <v>2F</v>
      </c>
      <c r="G277" s="15" t="str">
        <f t="shared" si="33"/>
        <v>20</v>
      </c>
      <c r="H277" s="5" t="str">
        <f t="shared" si="34"/>
        <v>F0 43 73 01 51 05 00 03 04 00 00 2F 20 F7</v>
      </c>
      <c r="I277"/>
    </row>
    <row r="278" spans="1:9" ht="16" x14ac:dyDescent="0.2">
      <c r="A278" s="2" t="s">
        <v>314</v>
      </c>
      <c r="B278" s="5" t="str">
        <f t="shared" si="31"/>
        <v xml:space="preserve"> GuitarSerenade</v>
      </c>
      <c r="C278" s="5">
        <f t="shared" si="28"/>
        <v>2019</v>
      </c>
      <c r="D278" s="15">
        <f t="shared" si="29"/>
        <v>1920</v>
      </c>
      <c r="E278" s="15">
        <f t="shared" si="30"/>
        <v>99</v>
      </c>
      <c r="F278" s="15" t="str">
        <f t="shared" si="32"/>
        <v>0F</v>
      </c>
      <c r="G278" s="15" t="str">
        <f t="shared" si="33"/>
        <v>63</v>
      </c>
      <c r="H278" s="5" t="str">
        <f t="shared" si="34"/>
        <v>F0 43 73 01 51 05 00 03 04 00 00 0F 63 F7</v>
      </c>
      <c r="I278"/>
    </row>
    <row r="279" spans="1:9" ht="16" x14ac:dyDescent="0.2">
      <c r="A279" s="2" t="s">
        <v>315</v>
      </c>
      <c r="B279" s="5" t="str">
        <f t="shared" si="31"/>
        <v xml:space="preserve"> HappyBeat</v>
      </c>
      <c r="C279" s="5">
        <f t="shared" si="28"/>
        <v>5918</v>
      </c>
      <c r="D279" s="15">
        <f t="shared" si="29"/>
        <v>5888</v>
      </c>
      <c r="E279" s="15">
        <f t="shared" si="30"/>
        <v>30</v>
      </c>
      <c r="F279" s="15" t="str">
        <f t="shared" si="32"/>
        <v>2E</v>
      </c>
      <c r="G279" s="15" t="str">
        <f t="shared" si="33"/>
        <v>1E</v>
      </c>
      <c r="H279" s="5" t="str">
        <f t="shared" si="34"/>
        <v>F0 43 73 01 51 05 00 03 04 00 00 2E 1E F7</v>
      </c>
      <c r="I279"/>
    </row>
    <row r="280" spans="1:9" ht="16" x14ac:dyDescent="0.2">
      <c r="A280" s="2" t="s">
        <v>316</v>
      </c>
      <c r="B280" s="5" t="str">
        <f t="shared" si="31"/>
        <v xml:space="preserve"> HappyReggae</v>
      </c>
      <c r="C280" s="5">
        <f t="shared" si="28"/>
        <v>1440</v>
      </c>
      <c r="D280" s="15">
        <f t="shared" si="29"/>
        <v>1408</v>
      </c>
      <c r="E280" s="15">
        <f t="shared" si="30"/>
        <v>32</v>
      </c>
      <c r="F280" s="15" t="str">
        <f t="shared" si="32"/>
        <v>0B</v>
      </c>
      <c r="G280" s="15" t="str">
        <f t="shared" si="33"/>
        <v>20</v>
      </c>
      <c r="H280" s="5" t="str">
        <f t="shared" si="34"/>
        <v>F0 43 73 01 51 05 00 03 04 00 00 0B 20 F7</v>
      </c>
      <c r="I280"/>
    </row>
    <row r="281" spans="1:9" ht="16" x14ac:dyDescent="0.2">
      <c r="A281" s="2" t="s">
        <v>317</v>
      </c>
      <c r="B281" s="5" t="str">
        <f t="shared" si="31"/>
        <v xml:space="preserve"> HardClub</v>
      </c>
      <c r="C281" s="5">
        <f t="shared" ref="C281:C344" si="35">IF(ISBLANK(A281),"",VALUE(MID(A281,(SEARCH(";",A281)+1),5)))</f>
        <v>8483</v>
      </c>
      <c r="D281" s="15">
        <f t="shared" ref="D281:D344" si="36">IF(ISBLANK(A281),"",128*INT(C281/128))</f>
        <v>8448</v>
      </c>
      <c r="E281" s="15">
        <f t="shared" ref="E281:E344" si="37">IF(ISBLANK(A281),"",C281-D281)</f>
        <v>35</v>
      </c>
      <c r="F281" s="15" t="str">
        <f t="shared" si="32"/>
        <v>42</v>
      </c>
      <c r="G281" s="15" t="str">
        <f t="shared" si="33"/>
        <v>23</v>
      </c>
      <c r="H281" s="5" t="str">
        <f t="shared" si="34"/>
        <v>F0 43 73 01 51 05 00 03 04 00 00 42 23 F7</v>
      </c>
      <c r="I281"/>
    </row>
    <row r="282" spans="1:9" ht="16" x14ac:dyDescent="0.2">
      <c r="A282" s="2" t="s">
        <v>318</v>
      </c>
      <c r="B282" s="5" t="str">
        <f t="shared" si="31"/>
        <v xml:space="preserve"> HardTrance</v>
      </c>
      <c r="C282" s="5">
        <f t="shared" si="35"/>
        <v>8507</v>
      </c>
      <c r="D282" s="15">
        <f t="shared" si="36"/>
        <v>8448</v>
      </c>
      <c r="E282" s="15">
        <f t="shared" si="37"/>
        <v>59</v>
      </c>
      <c r="F282" s="15" t="str">
        <f t="shared" si="32"/>
        <v>42</v>
      </c>
      <c r="G282" s="15" t="str">
        <f t="shared" si="33"/>
        <v>3B</v>
      </c>
      <c r="H282" s="5" t="str">
        <f t="shared" si="34"/>
        <v>F0 43 73 01 51 05 00 03 04 00 00 42 3B F7</v>
      </c>
      <c r="I282"/>
    </row>
    <row r="283" spans="1:9" ht="16" x14ac:dyDescent="0.2">
      <c r="A283" s="2" t="s">
        <v>319</v>
      </c>
      <c r="B283" s="5" t="str">
        <f t="shared" si="31"/>
        <v xml:space="preserve"> Hawaiian</v>
      </c>
      <c r="C283" s="5">
        <f t="shared" si="35"/>
        <v>1506</v>
      </c>
      <c r="D283" s="15">
        <f t="shared" si="36"/>
        <v>1408</v>
      </c>
      <c r="E283" s="15">
        <f t="shared" si="37"/>
        <v>98</v>
      </c>
      <c r="F283" s="15" t="str">
        <f t="shared" si="32"/>
        <v>0B</v>
      </c>
      <c r="G283" s="15" t="str">
        <f t="shared" si="33"/>
        <v>62</v>
      </c>
      <c r="H283" s="5" t="str">
        <f t="shared" si="34"/>
        <v>F0 43 73 01 51 05 00 03 04 00 00 0B 62 F7</v>
      </c>
      <c r="I283"/>
    </row>
    <row r="284" spans="1:9" ht="16" x14ac:dyDescent="0.2">
      <c r="A284" s="2" t="s">
        <v>320</v>
      </c>
      <c r="B284" s="5" t="str">
        <f t="shared" si="31"/>
        <v xml:space="preserve"> HelloShuffle</v>
      </c>
      <c r="C284" s="5">
        <f t="shared" si="35"/>
        <v>8170</v>
      </c>
      <c r="D284" s="15">
        <f t="shared" si="36"/>
        <v>8064</v>
      </c>
      <c r="E284" s="15">
        <f t="shared" si="37"/>
        <v>106</v>
      </c>
      <c r="F284" s="15" t="str">
        <f t="shared" si="32"/>
        <v>3F</v>
      </c>
      <c r="G284" s="15" t="str">
        <f t="shared" si="33"/>
        <v>6A</v>
      </c>
      <c r="H284" s="5" t="str">
        <f t="shared" si="34"/>
        <v>F0 43 73 01 51 05 00 03 04 00 00 3F 6A F7</v>
      </c>
      <c r="I284"/>
    </row>
    <row r="285" spans="1:9" ht="16" x14ac:dyDescent="0.2">
      <c r="A285" s="2" t="s">
        <v>321</v>
      </c>
      <c r="B285" s="5" t="str">
        <f t="shared" si="31"/>
        <v xml:space="preserve"> HighRoadRock</v>
      </c>
      <c r="C285" s="5">
        <f t="shared" si="35"/>
        <v>6448</v>
      </c>
      <c r="D285" s="15">
        <f t="shared" si="36"/>
        <v>6400</v>
      </c>
      <c r="E285" s="15">
        <f t="shared" si="37"/>
        <v>48</v>
      </c>
      <c r="F285" s="15" t="str">
        <f t="shared" si="32"/>
        <v>32</v>
      </c>
      <c r="G285" s="15" t="str">
        <f t="shared" si="33"/>
        <v>30</v>
      </c>
      <c r="H285" s="5" t="str">
        <f t="shared" si="34"/>
        <v>F0 43 73 01 51 05 00 03 04 00 00 32 30 F7</v>
      </c>
      <c r="I285"/>
    </row>
    <row r="286" spans="1:9" ht="16" x14ac:dyDescent="0.2">
      <c r="A286" s="2" t="s">
        <v>322</v>
      </c>
      <c r="B286" s="5" t="str">
        <f t="shared" si="31"/>
        <v xml:space="preserve"> HipHop</v>
      </c>
      <c r="C286" s="5">
        <f t="shared" si="35"/>
        <v>8416</v>
      </c>
      <c r="D286" s="15">
        <f t="shared" si="36"/>
        <v>8320</v>
      </c>
      <c r="E286" s="15">
        <f t="shared" si="37"/>
        <v>96</v>
      </c>
      <c r="F286" s="15" t="str">
        <f t="shared" si="32"/>
        <v>41</v>
      </c>
      <c r="G286" s="15" t="str">
        <f t="shared" si="33"/>
        <v>60</v>
      </c>
      <c r="H286" s="5" t="str">
        <f t="shared" si="34"/>
        <v>F0 43 73 01 51 05 00 03 04 00 00 41 60 F7</v>
      </c>
      <c r="I286"/>
    </row>
    <row r="287" spans="1:9" ht="16" x14ac:dyDescent="0.2">
      <c r="A287" s="2" t="s">
        <v>323</v>
      </c>
      <c r="B287" s="5" t="str">
        <f t="shared" si="31"/>
        <v xml:space="preserve"> Hoedown</v>
      </c>
      <c r="C287" s="5">
        <f t="shared" si="35"/>
        <v>257</v>
      </c>
      <c r="D287" s="15">
        <f t="shared" si="36"/>
        <v>256</v>
      </c>
      <c r="E287" s="15">
        <f t="shared" si="37"/>
        <v>1</v>
      </c>
      <c r="F287" s="15" t="str">
        <f t="shared" si="32"/>
        <v>02</v>
      </c>
      <c r="G287" s="15" t="str">
        <f t="shared" si="33"/>
        <v>01</v>
      </c>
      <c r="H287" s="5" t="str">
        <f t="shared" si="34"/>
        <v>F0 43 73 01 51 05 00 03 04 00 00 02 01 F7</v>
      </c>
      <c r="I287"/>
    </row>
    <row r="288" spans="1:9" ht="16" x14ac:dyDescent="0.2">
      <c r="A288" s="2" t="s">
        <v>324</v>
      </c>
      <c r="B288" s="5" t="str">
        <f t="shared" si="31"/>
        <v xml:space="preserve"> HollywoodGospel</v>
      </c>
      <c r="C288" s="5">
        <f t="shared" si="35"/>
        <v>9226</v>
      </c>
      <c r="D288" s="15">
        <f t="shared" si="36"/>
        <v>9216</v>
      </c>
      <c r="E288" s="15">
        <f t="shared" si="37"/>
        <v>10</v>
      </c>
      <c r="F288" s="15" t="str">
        <f t="shared" si="32"/>
        <v>48</v>
      </c>
      <c r="G288" s="15" t="str">
        <f t="shared" si="33"/>
        <v>0A</v>
      </c>
      <c r="H288" s="5" t="str">
        <f t="shared" si="34"/>
        <v>F0 43 73 01 51 05 00 03 04 00 00 48 0A F7</v>
      </c>
      <c r="I288"/>
    </row>
    <row r="289" spans="1:9" ht="16" x14ac:dyDescent="0.2">
      <c r="A289" s="2" t="s">
        <v>325</v>
      </c>
      <c r="B289" s="5" t="str">
        <f t="shared" si="31"/>
        <v xml:space="preserve"> Ibiza2010</v>
      </c>
      <c r="C289" s="5">
        <f t="shared" si="35"/>
        <v>5826</v>
      </c>
      <c r="D289" s="15">
        <f t="shared" si="36"/>
        <v>5760</v>
      </c>
      <c r="E289" s="15">
        <f t="shared" si="37"/>
        <v>66</v>
      </c>
      <c r="F289" s="15" t="str">
        <f t="shared" si="32"/>
        <v>2D</v>
      </c>
      <c r="G289" s="15" t="str">
        <f t="shared" si="33"/>
        <v>42</v>
      </c>
      <c r="H289" s="5" t="str">
        <f t="shared" si="34"/>
        <v>F0 43 73 01 51 05 00 03 04 00 00 2D 42 F7</v>
      </c>
      <c r="I289"/>
    </row>
    <row r="290" spans="1:9" ht="16" x14ac:dyDescent="0.2">
      <c r="A290" s="2" t="s">
        <v>326</v>
      </c>
      <c r="B290" s="5" t="str">
        <f t="shared" si="31"/>
        <v xml:space="preserve"> IndieRock</v>
      </c>
      <c r="C290" s="5">
        <f t="shared" si="35"/>
        <v>10081</v>
      </c>
      <c r="D290" s="15">
        <f t="shared" si="36"/>
        <v>9984</v>
      </c>
      <c r="E290" s="15">
        <f t="shared" si="37"/>
        <v>97</v>
      </c>
      <c r="F290" s="15" t="str">
        <f t="shared" si="32"/>
        <v>4E</v>
      </c>
      <c r="G290" s="15" t="str">
        <f t="shared" si="33"/>
        <v>61</v>
      </c>
      <c r="H290" s="5" t="str">
        <f t="shared" si="34"/>
        <v>F0 43 73 01 51 05 00 03 04 00 00 4E 61 F7</v>
      </c>
      <c r="I290"/>
    </row>
    <row r="291" spans="1:9" ht="16" x14ac:dyDescent="0.2">
      <c r="A291" s="2" t="s">
        <v>327</v>
      </c>
      <c r="B291" s="5" t="str">
        <f t="shared" si="31"/>
        <v xml:space="preserve"> InstrumentalJazz</v>
      </c>
      <c r="C291" s="5">
        <f t="shared" si="35"/>
        <v>3887</v>
      </c>
      <c r="D291" s="15">
        <f t="shared" si="36"/>
        <v>3840</v>
      </c>
      <c r="E291" s="15">
        <f t="shared" si="37"/>
        <v>47</v>
      </c>
      <c r="F291" s="15" t="str">
        <f t="shared" si="32"/>
        <v>1E</v>
      </c>
      <c r="G291" s="15" t="str">
        <f t="shared" si="33"/>
        <v>2F</v>
      </c>
      <c r="H291" s="5" t="str">
        <f t="shared" si="34"/>
        <v>F0 43 73 01 51 05 00 03 04 00 00 1E 2F F7</v>
      </c>
      <c r="I291"/>
    </row>
    <row r="292" spans="1:9" ht="16" x14ac:dyDescent="0.2">
      <c r="A292" s="2" t="s">
        <v>328</v>
      </c>
      <c r="B292" s="5" t="str">
        <f t="shared" si="31"/>
        <v xml:space="preserve"> IrishDance</v>
      </c>
      <c r="C292" s="5">
        <f t="shared" si="35"/>
        <v>8674</v>
      </c>
      <c r="D292" s="15">
        <f t="shared" si="36"/>
        <v>8576</v>
      </c>
      <c r="E292" s="15">
        <f t="shared" si="37"/>
        <v>98</v>
      </c>
      <c r="F292" s="15" t="str">
        <f t="shared" si="32"/>
        <v>43</v>
      </c>
      <c r="G292" s="15" t="str">
        <f t="shared" si="33"/>
        <v>62</v>
      </c>
      <c r="H292" s="5" t="str">
        <f t="shared" si="34"/>
        <v>F0 43 73 01 51 05 00 03 04 00 00 43 62 F7</v>
      </c>
      <c r="I292"/>
    </row>
    <row r="293" spans="1:9" ht="16" x14ac:dyDescent="0.2">
      <c r="A293" s="2" t="s">
        <v>329</v>
      </c>
      <c r="B293" s="5" t="str">
        <f t="shared" si="31"/>
        <v xml:space="preserve"> IrishFolkPop</v>
      </c>
      <c r="C293" s="5">
        <f t="shared" si="35"/>
        <v>8221</v>
      </c>
      <c r="D293" s="15">
        <f t="shared" si="36"/>
        <v>8192</v>
      </c>
      <c r="E293" s="15">
        <f t="shared" si="37"/>
        <v>29</v>
      </c>
      <c r="F293" s="15" t="str">
        <f t="shared" si="32"/>
        <v>40</v>
      </c>
      <c r="G293" s="15" t="str">
        <f t="shared" si="33"/>
        <v>1D</v>
      </c>
      <c r="H293" s="5" t="str">
        <f t="shared" si="34"/>
        <v>F0 43 73 01 51 05 00 03 04 00 00 40 1D F7</v>
      </c>
      <c r="I293"/>
    </row>
    <row r="294" spans="1:9" ht="16" x14ac:dyDescent="0.2">
      <c r="A294" s="2" t="s">
        <v>330</v>
      </c>
      <c r="B294" s="5" t="str">
        <f t="shared" si="31"/>
        <v xml:space="preserve"> IrishHymn</v>
      </c>
      <c r="C294" s="5">
        <f t="shared" si="35"/>
        <v>8165</v>
      </c>
      <c r="D294" s="15">
        <f t="shared" si="36"/>
        <v>8064</v>
      </c>
      <c r="E294" s="15">
        <f t="shared" si="37"/>
        <v>101</v>
      </c>
      <c r="F294" s="15" t="str">
        <f t="shared" si="32"/>
        <v>3F</v>
      </c>
      <c r="G294" s="15" t="str">
        <f t="shared" si="33"/>
        <v>65</v>
      </c>
      <c r="H294" s="5" t="str">
        <f t="shared" si="34"/>
        <v>F0 43 73 01 51 05 00 03 04 00 00 3F 65 F7</v>
      </c>
      <c r="I294"/>
    </row>
    <row r="295" spans="1:9" ht="16" x14ac:dyDescent="0.2">
      <c r="A295" s="2" t="s">
        <v>331</v>
      </c>
      <c r="B295" s="5" t="str">
        <f t="shared" si="31"/>
        <v xml:space="preserve"> IrishPopBallad</v>
      </c>
      <c r="C295" s="5">
        <f t="shared" si="35"/>
        <v>5686</v>
      </c>
      <c r="D295" s="15">
        <f t="shared" si="36"/>
        <v>5632</v>
      </c>
      <c r="E295" s="15">
        <f t="shared" si="37"/>
        <v>54</v>
      </c>
      <c r="F295" s="15" t="str">
        <f t="shared" si="32"/>
        <v>2C</v>
      </c>
      <c r="G295" s="15" t="str">
        <f t="shared" si="33"/>
        <v>36</v>
      </c>
      <c r="H295" s="5" t="str">
        <f t="shared" si="34"/>
        <v>F0 43 73 01 51 05 00 03 04 00 00 2C 36 F7</v>
      </c>
      <c r="I295"/>
    </row>
    <row r="296" spans="1:9" ht="16" x14ac:dyDescent="0.2">
      <c r="A296" s="2" t="s">
        <v>332</v>
      </c>
      <c r="B296" s="5" t="str">
        <f t="shared" si="31"/>
        <v xml:space="preserve"> ItalianMazurka</v>
      </c>
      <c r="C296" s="5">
        <f t="shared" si="35"/>
        <v>2025</v>
      </c>
      <c r="D296" s="15">
        <f t="shared" si="36"/>
        <v>1920</v>
      </c>
      <c r="E296" s="15">
        <f t="shared" si="37"/>
        <v>105</v>
      </c>
      <c r="F296" s="15" t="str">
        <f t="shared" si="32"/>
        <v>0F</v>
      </c>
      <c r="G296" s="15" t="str">
        <f t="shared" si="33"/>
        <v>69</v>
      </c>
      <c r="H296" s="5" t="str">
        <f t="shared" si="34"/>
        <v>F0 43 73 01 51 05 00 03 04 00 00 0F 69 F7</v>
      </c>
      <c r="I296"/>
    </row>
    <row r="297" spans="1:9" ht="16" x14ac:dyDescent="0.2">
      <c r="A297" s="2" t="s">
        <v>333</v>
      </c>
      <c r="B297" s="5" t="str">
        <f t="shared" si="31"/>
        <v xml:space="preserve"> ItalianWaltz</v>
      </c>
      <c r="C297" s="5">
        <f t="shared" si="35"/>
        <v>2026</v>
      </c>
      <c r="D297" s="15">
        <f t="shared" si="36"/>
        <v>1920</v>
      </c>
      <c r="E297" s="15">
        <f t="shared" si="37"/>
        <v>106</v>
      </c>
      <c r="F297" s="15" t="str">
        <f t="shared" si="32"/>
        <v>0F</v>
      </c>
      <c r="G297" s="15" t="str">
        <f t="shared" si="33"/>
        <v>6A</v>
      </c>
      <c r="H297" s="5" t="str">
        <f t="shared" si="34"/>
        <v>F0 43 73 01 51 05 00 03 04 00 00 0F 6A F7</v>
      </c>
      <c r="I297"/>
    </row>
    <row r="298" spans="1:9" ht="16" x14ac:dyDescent="0.2">
      <c r="A298" s="2" t="s">
        <v>334</v>
      </c>
      <c r="B298" s="5" t="str">
        <f t="shared" si="31"/>
        <v xml:space="preserve"> It'sShowtime</v>
      </c>
      <c r="C298" s="5">
        <f t="shared" si="35"/>
        <v>3520</v>
      </c>
      <c r="D298" s="15">
        <f t="shared" si="36"/>
        <v>3456</v>
      </c>
      <c r="E298" s="15">
        <f t="shared" si="37"/>
        <v>64</v>
      </c>
      <c r="F298" s="15" t="str">
        <f t="shared" si="32"/>
        <v>1B</v>
      </c>
      <c r="G298" s="15" t="str">
        <f t="shared" si="33"/>
        <v>40</v>
      </c>
      <c r="H298" s="5" t="str">
        <f t="shared" si="34"/>
        <v>F0 43 73 01 51 05 00 03 04 00 00 1B 40 F7</v>
      </c>
      <c r="I298"/>
    </row>
    <row r="299" spans="1:9" ht="16" x14ac:dyDescent="0.2">
      <c r="A299" s="2" t="s">
        <v>335</v>
      </c>
      <c r="B299" s="5" t="str">
        <f t="shared" si="31"/>
        <v xml:space="preserve"> JazzFunk</v>
      </c>
      <c r="C299" s="5">
        <f t="shared" si="35"/>
        <v>8324</v>
      </c>
      <c r="D299" s="15">
        <f t="shared" si="36"/>
        <v>8320</v>
      </c>
      <c r="E299" s="15">
        <f t="shared" si="37"/>
        <v>4</v>
      </c>
      <c r="F299" s="15" t="str">
        <f t="shared" si="32"/>
        <v>41</v>
      </c>
      <c r="G299" s="15" t="str">
        <f t="shared" si="33"/>
        <v>04</v>
      </c>
      <c r="H299" s="5" t="str">
        <f t="shared" si="34"/>
        <v>F0 43 73 01 51 05 00 03 04 00 00 41 04 F7</v>
      </c>
      <c r="I299"/>
    </row>
    <row r="300" spans="1:9" ht="16" x14ac:dyDescent="0.2">
      <c r="A300" s="2" t="s">
        <v>336</v>
      </c>
      <c r="B300" s="5" t="str">
        <f t="shared" si="31"/>
        <v xml:space="preserve"> JazzFusion</v>
      </c>
      <c r="C300" s="5">
        <f t="shared" si="35"/>
        <v>9219</v>
      </c>
      <c r="D300" s="15">
        <f t="shared" si="36"/>
        <v>9216</v>
      </c>
      <c r="E300" s="15">
        <f t="shared" si="37"/>
        <v>3</v>
      </c>
      <c r="F300" s="15" t="str">
        <f t="shared" si="32"/>
        <v>48</v>
      </c>
      <c r="G300" s="15" t="str">
        <f t="shared" si="33"/>
        <v>03</v>
      </c>
      <c r="H300" s="5" t="str">
        <f t="shared" si="34"/>
        <v>F0 43 73 01 51 05 00 03 04 00 00 48 03 F7</v>
      </c>
      <c r="I300"/>
    </row>
    <row r="301" spans="1:9" ht="16" x14ac:dyDescent="0.2">
      <c r="A301" s="2" t="s">
        <v>337</v>
      </c>
      <c r="B301" s="5" t="str">
        <f t="shared" si="31"/>
        <v xml:space="preserve"> JazzGuitarClub</v>
      </c>
      <c r="C301" s="5">
        <f t="shared" si="35"/>
        <v>3878</v>
      </c>
      <c r="D301" s="15">
        <f t="shared" si="36"/>
        <v>3840</v>
      </c>
      <c r="E301" s="15">
        <f t="shared" si="37"/>
        <v>38</v>
      </c>
      <c r="F301" s="15" t="str">
        <f t="shared" si="32"/>
        <v>1E</v>
      </c>
      <c r="G301" s="15" t="str">
        <f t="shared" si="33"/>
        <v>26</v>
      </c>
      <c r="H301" s="5" t="str">
        <f t="shared" si="34"/>
        <v>F0 43 73 01 51 05 00 03 04 00 00 1E 26 F7</v>
      </c>
      <c r="I301"/>
    </row>
    <row r="302" spans="1:9" ht="16" x14ac:dyDescent="0.2">
      <c r="A302" s="2" t="s">
        <v>338</v>
      </c>
      <c r="B302" s="5" t="str">
        <f t="shared" si="31"/>
        <v xml:space="preserve"> JazzOrganBallad</v>
      </c>
      <c r="C302" s="5">
        <f t="shared" si="35"/>
        <v>1363</v>
      </c>
      <c r="D302" s="15">
        <f t="shared" si="36"/>
        <v>1280</v>
      </c>
      <c r="E302" s="15">
        <f t="shared" si="37"/>
        <v>83</v>
      </c>
      <c r="F302" s="15" t="str">
        <f t="shared" si="32"/>
        <v>0A</v>
      </c>
      <c r="G302" s="15" t="str">
        <f t="shared" si="33"/>
        <v>53</v>
      </c>
      <c r="H302" s="5" t="str">
        <f t="shared" si="34"/>
        <v>F0 43 73 01 51 05 00 03 04 00 00 0A 53 F7</v>
      </c>
      <c r="I302"/>
    </row>
    <row r="303" spans="1:9" ht="16" x14ac:dyDescent="0.2">
      <c r="A303" s="2" t="s">
        <v>339</v>
      </c>
      <c r="B303" s="5" t="str">
        <f t="shared" si="31"/>
        <v xml:space="preserve"> JazzOrganCombo</v>
      </c>
      <c r="C303" s="5">
        <f t="shared" si="35"/>
        <v>3888</v>
      </c>
      <c r="D303" s="15">
        <f t="shared" si="36"/>
        <v>3840</v>
      </c>
      <c r="E303" s="15">
        <f t="shared" si="37"/>
        <v>48</v>
      </c>
      <c r="F303" s="15" t="str">
        <f t="shared" si="32"/>
        <v>1E</v>
      </c>
      <c r="G303" s="15" t="str">
        <f t="shared" si="33"/>
        <v>30</v>
      </c>
      <c r="H303" s="5" t="str">
        <f t="shared" si="34"/>
        <v>F0 43 73 01 51 05 00 03 04 00 00 1E 30 F7</v>
      </c>
      <c r="I303"/>
    </row>
    <row r="304" spans="1:9" ht="16" x14ac:dyDescent="0.2">
      <c r="A304" s="2" t="s">
        <v>340</v>
      </c>
      <c r="B304" s="5" t="str">
        <f t="shared" si="31"/>
        <v xml:space="preserve"> JazzOrganGrinder</v>
      </c>
      <c r="C304" s="5">
        <f t="shared" si="35"/>
        <v>3901</v>
      </c>
      <c r="D304" s="15">
        <f t="shared" si="36"/>
        <v>3840</v>
      </c>
      <c r="E304" s="15">
        <f t="shared" si="37"/>
        <v>61</v>
      </c>
      <c r="F304" s="15" t="str">
        <f t="shared" si="32"/>
        <v>1E</v>
      </c>
      <c r="G304" s="15" t="str">
        <f t="shared" si="33"/>
        <v>3D</v>
      </c>
      <c r="H304" s="5" t="str">
        <f t="shared" si="34"/>
        <v>F0 43 73 01 51 05 00 03 04 00 00 1E 3D F7</v>
      </c>
      <c r="I304"/>
    </row>
    <row r="305" spans="1:9" ht="16" x14ac:dyDescent="0.2">
      <c r="A305" s="2" t="s">
        <v>341</v>
      </c>
      <c r="B305" s="5" t="str">
        <f t="shared" si="31"/>
        <v xml:space="preserve"> JazzOrganGroove</v>
      </c>
      <c r="C305" s="5">
        <f t="shared" si="35"/>
        <v>5644</v>
      </c>
      <c r="D305" s="15">
        <f t="shared" si="36"/>
        <v>5632</v>
      </c>
      <c r="E305" s="15">
        <f t="shared" si="37"/>
        <v>12</v>
      </c>
      <c r="F305" s="15" t="str">
        <f t="shared" si="32"/>
        <v>2C</v>
      </c>
      <c r="G305" s="15" t="str">
        <f t="shared" si="33"/>
        <v>0C</v>
      </c>
      <c r="H305" s="5" t="str">
        <f t="shared" si="34"/>
        <v>F0 43 73 01 51 05 00 03 04 00 00 2C 0C F7</v>
      </c>
      <c r="I305"/>
    </row>
    <row r="306" spans="1:9" ht="16" x14ac:dyDescent="0.2">
      <c r="A306" s="2" t="s">
        <v>342</v>
      </c>
      <c r="B306" s="5" t="str">
        <f t="shared" si="31"/>
        <v xml:space="preserve"> JazzSamba</v>
      </c>
      <c r="C306" s="5">
        <f t="shared" si="35"/>
        <v>8552</v>
      </c>
      <c r="D306" s="15">
        <f t="shared" si="36"/>
        <v>8448</v>
      </c>
      <c r="E306" s="15">
        <f t="shared" si="37"/>
        <v>104</v>
      </c>
      <c r="F306" s="15" t="str">
        <f t="shared" si="32"/>
        <v>42</v>
      </c>
      <c r="G306" s="15" t="str">
        <f t="shared" si="33"/>
        <v>68</v>
      </c>
      <c r="H306" s="5" t="str">
        <f t="shared" si="34"/>
        <v>F0 43 73 01 51 05 00 03 04 00 00 42 68 F7</v>
      </c>
      <c r="I306"/>
    </row>
    <row r="307" spans="1:9" ht="16" x14ac:dyDescent="0.2">
      <c r="A307" s="2" t="s">
        <v>343</v>
      </c>
      <c r="B307" s="5" t="str">
        <f t="shared" si="31"/>
        <v xml:space="preserve"> Jive1</v>
      </c>
      <c r="C307" s="5">
        <f t="shared" si="35"/>
        <v>3588</v>
      </c>
      <c r="D307" s="15">
        <f t="shared" si="36"/>
        <v>3584</v>
      </c>
      <c r="E307" s="15">
        <f t="shared" si="37"/>
        <v>4</v>
      </c>
      <c r="F307" s="15" t="str">
        <f t="shared" si="32"/>
        <v>1C</v>
      </c>
      <c r="G307" s="15" t="str">
        <f t="shared" si="33"/>
        <v>04</v>
      </c>
      <c r="H307" s="5" t="str">
        <f t="shared" si="34"/>
        <v>F0 43 73 01 51 05 00 03 04 00 00 1C 04 F7</v>
      </c>
      <c r="I307"/>
    </row>
    <row r="308" spans="1:9" ht="16" x14ac:dyDescent="0.2">
      <c r="A308" s="2" t="s">
        <v>344</v>
      </c>
      <c r="B308" s="5" t="str">
        <f t="shared" si="31"/>
        <v xml:space="preserve"> Jive2</v>
      </c>
      <c r="C308" s="5">
        <f t="shared" si="35"/>
        <v>3584</v>
      </c>
      <c r="D308" s="15">
        <f t="shared" si="36"/>
        <v>3584</v>
      </c>
      <c r="E308" s="15">
        <f t="shared" si="37"/>
        <v>0</v>
      </c>
      <c r="F308" s="15" t="str">
        <f t="shared" si="32"/>
        <v>1C</v>
      </c>
      <c r="G308" s="15" t="str">
        <f t="shared" si="33"/>
        <v>00</v>
      </c>
      <c r="H308" s="5" t="str">
        <f t="shared" si="34"/>
        <v>F0 43 73 01 51 05 00 03 04 00 00 1C 00 F7</v>
      </c>
      <c r="I308"/>
    </row>
    <row r="309" spans="1:9" ht="16" x14ac:dyDescent="0.2">
      <c r="A309" s="2" t="s">
        <v>345</v>
      </c>
      <c r="B309" s="5" t="str">
        <f t="shared" si="31"/>
        <v xml:space="preserve"> JumpJive</v>
      </c>
      <c r="C309" s="5">
        <f t="shared" si="35"/>
        <v>3680</v>
      </c>
      <c r="D309" s="15">
        <f t="shared" si="36"/>
        <v>3584</v>
      </c>
      <c r="E309" s="15">
        <f t="shared" si="37"/>
        <v>96</v>
      </c>
      <c r="F309" s="15" t="str">
        <f t="shared" si="32"/>
        <v>1C</v>
      </c>
      <c r="G309" s="15" t="str">
        <f t="shared" si="33"/>
        <v>60</v>
      </c>
      <c r="H309" s="5" t="str">
        <f t="shared" si="34"/>
        <v>F0 43 73 01 51 05 00 03 04 00 00 1C 60 F7</v>
      </c>
      <c r="I309"/>
    </row>
    <row r="310" spans="1:9" ht="16" x14ac:dyDescent="0.2">
      <c r="A310" s="2" t="s">
        <v>346</v>
      </c>
      <c r="B310" s="5" t="str">
        <f t="shared" si="31"/>
        <v xml:space="preserve"> KissDancePop</v>
      </c>
      <c r="C310" s="5">
        <f t="shared" si="35"/>
        <v>10497</v>
      </c>
      <c r="D310" s="15">
        <f t="shared" si="36"/>
        <v>10496</v>
      </c>
      <c r="E310" s="15">
        <f t="shared" si="37"/>
        <v>1</v>
      </c>
      <c r="F310" s="15" t="str">
        <f t="shared" si="32"/>
        <v>52</v>
      </c>
      <c r="G310" s="15" t="str">
        <f t="shared" si="33"/>
        <v>01</v>
      </c>
      <c r="H310" s="5" t="str">
        <f t="shared" si="34"/>
        <v>F0 43 73 01 51 05 00 03 04 00 00 52 01 F7</v>
      </c>
      <c r="I310"/>
    </row>
    <row r="311" spans="1:9" ht="16" x14ac:dyDescent="0.2">
      <c r="A311" s="2" t="s">
        <v>347</v>
      </c>
      <c r="B311" s="5" t="str">
        <f t="shared" si="31"/>
        <v xml:space="preserve"> KoolShuffle</v>
      </c>
      <c r="C311" s="5">
        <f t="shared" si="35"/>
        <v>9221</v>
      </c>
      <c r="D311" s="15">
        <f t="shared" si="36"/>
        <v>9216</v>
      </c>
      <c r="E311" s="15">
        <f t="shared" si="37"/>
        <v>5</v>
      </c>
      <c r="F311" s="15" t="str">
        <f t="shared" si="32"/>
        <v>48</v>
      </c>
      <c r="G311" s="15" t="str">
        <f t="shared" si="33"/>
        <v>05</v>
      </c>
      <c r="H311" s="5" t="str">
        <f t="shared" si="34"/>
        <v>F0 43 73 01 51 05 00 03 04 00 00 48 05 F7</v>
      </c>
      <c r="I311"/>
    </row>
    <row r="312" spans="1:9" ht="16" x14ac:dyDescent="0.2">
      <c r="A312" s="2" t="s">
        <v>348</v>
      </c>
      <c r="B312" s="5" t="str">
        <f t="shared" si="31"/>
        <v xml:space="preserve"> LatinPartyPop</v>
      </c>
      <c r="C312" s="5">
        <f t="shared" si="35"/>
        <v>8245</v>
      </c>
      <c r="D312" s="15">
        <f t="shared" si="36"/>
        <v>8192</v>
      </c>
      <c r="E312" s="15">
        <f t="shared" si="37"/>
        <v>53</v>
      </c>
      <c r="F312" s="15" t="str">
        <f t="shared" si="32"/>
        <v>40</v>
      </c>
      <c r="G312" s="15" t="str">
        <f t="shared" si="33"/>
        <v>35</v>
      </c>
      <c r="H312" s="5" t="str">
        <f t="shared" si="34"/>
        <v>F0 43 73 01 51 05 00 03 04 00 00 40 35 F7</v>
      </c>
      <c r="I312"/>
    </row>
    <row r="313" spans="1:9" ht="16" x14ac:dyDescent="0.2">
      <c r="A313" s="2" t="s">
        <v>349</v>
      </c>
      <c r="B313" s="5" t="str">
        <f t="shared" si="31"/>
        <v xml:space="preserve"> LatinPop</v>
      </c>
      <c r="C313" s="5">
        <f t="shared" si="35"/>
        <v>10435</v>
      </c>
      <c r="D313" s="15">
        <f t="shared" si="36"/>
        <v>10368</v>
      </c>
      <c r="E313" s="15">
        <f t="shared" si="37"/>
        <v>67</v>
      </c>
      <c r="F313" s="15" t="str">
        <f t="shared" si="32"/>
        <v>51</v>
      </c>
      <c r="G313" s="15" t="str">
        <f t="shared" si="33"/>
        <v>43</v>
      </c>
      <c r="H313" s="5" t="str">
        <f t="shared" si="34"/>
        <v>F0 43 73 01 51 05 00 03 04 00 00 51 43 F7</v>
      </c>
      <c r="I313"/>
    </row>
    <row r="314" spans="1:9" ht="16" x14ac:dyDescent="0.2">
      <c r="A314" s="2" t="s">
        <v>350</v>
      </c>
      <c r="B314" s="5" t="str">
        <f t="shared" si="31"/>
        <v xml:space="preserve"> Live8Beat</v>
      </c>
      <c r="C314" s="5">
        <f t="shared" si="35"/>
        <v>5702</v>
      </c>
      <c r="D314" s="15">
        <f t="shared" si="36"/>
        <v>5632</v>
      </c>
      <c r="E314" s="15">
        <f t="shared" si="37"/>
        <v>70</v>
      </c>
      <c r="F314" s="15" t="str">
        <f t="shared" si="32"/>
        <v>2C</v>
      </c>
      <c r="G314" s="15" t="str">
        <f t="shared" si="33"/>
        <v>46</v>
      </c>
      <c r="H314" s="5" t="str">
        <f t="shared" si="34"/>
        <v>F0 43 73 01 51 05 00 03 04 00 00 2C 46 F7</v>
      </c>
      <c r="I314"/>
    </row>
    <row r="315" spans="1:9" ht="16" x14ac:dyDescent="0.2">
      <c r="A315" s="2" t="s">
        <v>351</v>
      </c>
      <c r="B315" s="5" t="str">
        <f t="shared" si="31"/>
        <v xml:space="preserve"> LiveCumbia</v>
      </c>
      <c r="C315" s="5">
        <f t="shared" si="35"/>
        <v>8606</v>
      </c>
      <c r="D315" s="15">
        <f t="shared" si="36"/>
        <v>8576</v>
      </c>
      <c r="E315" s="15">
        <f t="shared" si="37"/>
        <v>30</v>
      </c>
      <c r="F315" s="15" t="str">
        <f t="shared" si="32"/>
        <v>43</v>
      </c>
      <c r="G315" s="15" t="str">
        <f t="shared" si="33"/>
        <v>1E</v>
      </c>
      <c r="H315" s="5" t="str">
        <f t="shared" si="34"/>
        <v>F0 43 73 01 51 05 00 03 04 00 00 43 1E F7</v>
      </c>
      <c r="I315"/>
    </row>
    <row r="316" spans="1:9" ht="16" x14ac:dyDescent="0.2">
      <c r="A316" s="2" t="s">
        <v>352</v>
      </c>
      <c r="B316" s="5" t="str">
        <f t="shared" si="31"/>
        <v xml:space="preserve"> LiveMerengue</v>
      </c>
      <c r="C316" s="5">
        <f t="shared" si="35"/>
        <v>8605</v>
      </c>
      <c r="D316" s="15">
        <f t="shared" si="36"/>
        <v>8576</v>
      </c>
      <c r="E316" s="15">
        <f t="shared" si="37"/>
        <v>29</v>
      </c>
      <c r="F316" s="15" t="str">
        <f t="shared" si="32"/>
        <v>43</v>
      </c>
      <c r="G316" s="15" t="str">
        <f t="shared" si="33"/>
        <v>1D</v>
      </c>
      <c r="H316" s="5" t="str">
        <f t="shared" si="34"/>
        <v>F0 43 73 01 51 05 00 03 04 00 00 43 1D F7</v>
      </c>
      <c r="I316"/>
    </row>
    <row r="317" spans="1:9" ht="16" x14ac:dyDescent="0.2">
      <c r="A317" s="2" t="s">
        <v>353</v>
      </c>
      <c r="B317" s="5" t="str">
        <f t="shared" si="31"/>
        <v xml:space="preserve"> LiveSoulBand</v>
      </c>
      <c r="C317" s="5">
        <f t="shared" si="35"/>
        <v>8258</v>
      </c>
      <c r="D317" s="15">
        <f t="shared" si="36"/>
        <v>8192</v>
      </c>
      <c r="E317" s="15">
        <f t="shared" si="37"/>
        <v>66</v>
      </c>
      <c r="F317" s="15" t="str">
        <f t="shared" si="32"/>
        <v>40</v>
      </c>
      <c r="G317" s="15" t="str">
        <f t="shared" si="33"/>
        <v>42</v>
      </c>
      <c r="H317" s="5" t="str">
        <f t="shared" si="34"/>
        <v>F0 43 73 01 51 05 00 03 04 00 00 40 42 F7</v>
      </c>
      <c r="I317"/>
    </row>
    <row r="318" spans="1:9" ht="16" x14ac:dyDescent="0.2">
      <c r="A318" s="2" t="s">
        <v>354</v>
      </c>
      <c r="B318" s="5" t="str">
        <f t="shared" si="31"/>
        <v xml:space="preserve"> LoungeBossa</v>
      </c>
      <c r="C318" s="5">
        <f t="shared" si="35"/>
        <v>363</v>
      </c>
      <c r="D318" s="15">
        <f t="shared" si="36"/>
        <v>256</v>
      </c>
      <c r="E318" s="15">
        <f t="shared" si="37"/>
        <v>107</v>
      </c>
      <c r="F318" s="15" t="str">
        <f t="shared" si="32"/>
        <v>02</v>
      </c>
      <c r="G318" s="15" t="str">
        <f t="shared" si="33"/>
        <v>6B</v>
      </c>
      <c r="H318" s="5" t="str">
        <f t="shared" si="34"/>
        <v>F0 43 73 01 51 05 00 03 04 00 00 02 6B F7</v>
      </c>
      <c r="I318"/>
    </row>
    <row r="319" spans="1:9" ht="16" x14ac:dyDescent="0.2">
      <c r="A319" s="2" t="s">
        <v>355</v>
      </c>
      <c r="B319" s="5" t="str">
        <f t="shared" si="31"/>
        <v xml:space="preserve"> LovelyShuffle</v>
      </c>
      <c r="C319" s="5">
        <f t="shared" si="35"/>
        <v>7682</v>
      </c>
      <c r="D319" s="15">
        <f t="shared" si="36"/>
        <v>7680</v>
      </c>
      <c r="E319" s="15">
        <f t="shared" si="37"/>
        <v>2</v>
      </c>
      <c r="F319" s="15" t="str">
        <f t="shared" si="32"/>
        <v>3C</v>
      </c>
      <c r="G319" s="15" t="str">
        <f t="shared" si="33"/>
        <v>02</v>
      </c>
      <c r="H319" s="5" t="str">
        <f t="shared" si="34"/>
        <v>F0 43 73 01 51 05 00 03 04 00 00 3C 02 F7</v>
      </c>
      <c r="I319"/>
    </row>
    <row r="320" spans="1:9" ht="16" x14ac:dyDescent="0.2">
      <c r="A320" s="2" t="s">
        <v>356</v>
      </c>
      <c r="B320" s="5" t="str">
        <f t="shared" si="31"/>
        <v xml:space="preserve"> LoveSong</v>
      </c>
      <c r="C320" s="5">
        <f t="shared" si="35"/>
        <v>5665</v>
      </c>
      <c r="D320" s="15">
        <f t="shared" si="36"/>
        <v>5632</v>
      </c>
      <c r="E320" s="15">
        <f t="shared" si="37"/>
        <v>33</v>
      </c>
      <c r="F320" s="15" t="str">
        <f t="shared" si="32"/>
        <v>2C</v>
      </c>
      <c r="G320" s="15" t="str">
        <f t="shared" si="33"/>
        <v>21</v>
      </c>
      <c r="H320" s="5" t="str">
        <f t="shared" si="34"/>
        <v>F0 43 73 01 51 05 00 03 04 00 00 2C 21 F7</v>
      </c>
      <c r="I320"/>
    </row>
    <row r="321" spans="1:9" ht="16" x14ac:dyDescent="0.2">
      <c r="A321" s="2" t="s">
        <v>357</v>
      </c>
      <c r="B321" s="5" t="str">
        <f t="shared" si="31"/>
        <v xml:space="preserve"> LushBallad</v>
      </c>
      <c r="C321" s="5">
        <f t="shared" si="35"/>
        <v>1360</v>
      </c>
      <c r="D321" s="15">
        <f t="shared" si="36"/>
        <v>1280</v>
      </c>
      <c r="E321" s="15">
        <f t="shared" si="37"/>
        <v>80</v>
      </c>
      <c r="F321" s="15" t="str">
        <f t="shared" si="32"/>
        <v>0A</v>
      </c>
      <c r="G321" s="15" t="str">
        <f t="shared" si="33"/>
        <v>50</v>
      </c>
      <c r="H321" s="5" t="str">
        <f t="shared" si="34"/>
        <v>F0 43 73 01 51 05 00 03 04 00 00 0A 50 F7</v>
      </c>
      <c r="I321"/>
    </row>
    <row r="322" spans="1:9" ht="16" x14ac:dyDescent="0.2">
      <c r="A322" s="2" t="s">
        <v>358</v>
      </c>
      <c r="B322" s="5" t="str">
        <f t="shared" si="31"/>
        <v xml:space="preserve"> MalleDiscoKing</v>
      </c>
      <c r="C322" s="5">
        <f t="shared" si="35"/>
        <v>8501</v>
      </c>
      <c r="D322" s="15">
        <f t="shared" si="36"/>
        <v>8448</v>
      </c>
      <c r="E322" s="15">
        <f t="shared" si="37"/>
        <v>53</v>
      </c>
      <c r="F322" s="15" t="str">
        <f t="shared" si="32"/>
        <v>42</v>
      </c>
      <c r="G322" s="15" t="str">
        <f t="shared" si="33"/>
        <v>35</v>
      </c>
      <c r="H322" s="5" t="str">
        <f t="shared" si="34"/>
        <v>F0 43 73 01 51 05 00 03 04 00 00 42 35 F7</v>
      </c>
      <c r="I322"/>
    </row>
    <row r="323" spans="1:9" ht="16" x14ac:dyDescent="0.2">
      <c r="A323" s="2" t="s">
        <v>359</v>
      </c>
      <c r="B323" s="5" t="str">
        <f t="shared" si="31"/>
        <v xml:space="preserve"> MallorcaDisco</v>
      </c>
      <c r="C323" s="5">
        <f t="shared" si="35"/>
        <v>8409</v>
      </c>
      <c r="D323" s="15">
        <f t="shared" si="36"/>
        <v>8320</v>
      </c>
      <c r="E323" s="15">
        <f t="shared" si="37"/>
        <v>89</v>
      </c>
      <c r="F323" s="15" t="str">
        <f t="shared" si="32"/>
        <v>41</v>
      </c>
      <c r="G323" s="15" t="str">
        <f t="shared" si="33"/>
        <v>59</v>
      </c>
      <c r="H323" s="5" t="str">
        <f t="shared" si="34"/>
        <v>F0 43 73 01 51 05 00 03 04 00 00 41 59 F7</v>
      </c>
      <c r="I323"/>
    </row>
    <row r="324" spans="1:9" ht="16" x14ac:dyDescent="0.2">
      <c r="A324" s="2" t="s">
        <v>360</v>
      </c>
      <c r="B324" s="5" t="str">
        <f t="shared" si="31"/>
        <v xml:space="preserve"> MallorcaParty</v>
      </c>
      <c r="C324" s="5">
        <f t="shared" si="35"/>
        <v>5804</v>
      </c>
      <c r="D324" s="15">
        <f t="shared" si="36"/>
        <v>5760</v>
      </c>
      <c r="E324" s="15">
        <f t="shared" si="37"/>
        <v>44</v>
      </c>
      <c r="F324" s="15" t="str">
        <f t="shared" si="32"/>
        <v>2D</v>
      </c>
      <c r="G324" s="15" t="str">
        <f t="shared" si="33"/>
        <v>2C</v>
      </c>
      <c r="H324" s="5" t="str">
        <f t="shared" si="34"/>
        <v>F0 43 73 01 51 05 00 03 04 00 00 2D 2C F7</v>
      </c>
      <c r="I324"/>
    </row>
    <row r="325" spans="1:9" ht="16" x14ac:dyDescent="0.2">
      <c r="A325" s="2" t="s">
        <v>361</v>
      </c>
      <c r="B325" s="5" t="str">
        <f t="shared" si="31"/>
        <v xml:space="preserve"> ManhattanSwing</v>
      </c>
      <c r="C325" s="5">
        <f t="shared" si="35"/>
        <v>3893</v>
      </c>
      <c r="D325" s="15">
        <f t="shared" si="36"/>
        <v>3840</v>
      </c>
      <c r="E325" s="15">
        <f t="shared" si="37"/>
        <v>53</v>
      </c>
      <c r="F325" s="15" t="str">
        <f t="shared" si="32"/>
        <v>1E</v>
      </c>
      <c r="G325" s="15" t="str">
        <f t="shared" si="33"/>
        <v>35</v>
      </c>
      <c r="H325" s="5" t="str">
        <f t="shared" si="34"/>
        <v>F0 43 73 01 51 05 00 03 04 00 00 1E 35 F7</v>
      </c>
      <c r="I325"/>
    </row>
    <row r="326" spans="1:9" ht="16" x14ac:dyDescent="0.2">
      <c r="A326" s="2" t="s">
        <v>362</v>
      </c>
      <c r="B326" s="5" t="str">
        <f t="shared" ref="B326:B389" si="38">IF(ISBLANK(A326),"",LEFT(A326,(FIND(";",A326,1)-1)))</f>
        <v xml:space="preserve"> MariachiWaltz</v>
      </c>
      <c r="C326" s="5">
        <f t="shared" si="35"/>
        <v>2030</v>
      </c>
      <c r="D326" s="15">
        <f t="shared" si="36"/>
        <v>1920</v>
      </c>
      <c r="E326" s="15">
        <f t="shared" si="37"/>
        <v>110</v>
      </c>
      <c r="F326" s="15" t="str">
        <f t="shared" ref="F326:F389" si="39">IF(ISBLANK(A326),"",DEC2HEX(D326/128,2))</f>
        <v>0F</v>
      </c>
      <c r="G326" s="15" t="str">
        <f t="shared" ref="G326:G389" si="40">IF(ISBLANK(A326),"",DEC2HEX(E326,2))</f>
        <v>6E</v>
      </c>
      <c r="H326" s="5" t="str">
        <f t="shared" ref="H326:H389" si="41">IF(ISBLANK(A326),"",LEFT($E$2,33)&amp;F326&amp;" "&amp;G326&amp;" "&amp;"F7")</f>
        <v>F0 43 73 01 51 05 00 03 04 00 00 0F 6E F7</v>
      </c>
      <c r="I326"/>
    </row>
    <row r="327" spans="1:9" ht="16" x14ac:dyDescent="0.2">
      <c r="A327" s="2" t="s">
        <v>363</v>
      </c>
      <c r="B327" s="5" t="str">
        <f t="shared" si="38"/>
        <v xml:space="preserve"> MediumJazzWaltz</v>
      </c>
      <c r="C327" s="5">
        <f t="shared" si="35"/>
        <v>2849</v>
      </c>
      <c r="D327" s="15">
        <f t="shared" si="36"/>
        <v>2816</v>
      </c>
      <c r="E327" s="15">
        <f t="shared" si="37"/>
        <v>33</v>
      </c>
      <c r="F327" s="15" t="str">
        <f t="shared" si="39"/>
        <v>16</v>
      </c>
      <c r="G327" s="15" t="str">
        <f t="shared" si="40"/>
        <v>21</v>
      </c>
      <c r="H327" s="5" t="str">
        <f t="shared" si="41"/>
        <v>F0 43 73 01 51 05 00 03 04 00 00 16 21 F7</v>
      </c>
      <c r="I327"/>
    </row>
    <row r="328" spans="1:9" ht="16" x14ac:dyDescent="0.2">
      <c r="A328" s="2" t="s">
        <v>364</v>
      </c>
      <c r="B328" s="5" t="str">
        <f t="shared" si="38"/>
        <v xml:space="preserve"> MexicanDance</v>
      </c>
      <c r="C328" s="5">
        <f t="shared" si="35"/>
        <v>490</v>
      </c>
      <c r="D328" s="15">
        <f t="shared" si="36"/>
        <v>384</v>
      </c>
      <c r="E328" s="15">
        <f t="shared" si="37"/>
        <v>106</v>
      </c>
      <c r="F328" s="15" t="str">
        <f t="shared" si="39"/>
        <v>03</v>
      </c>
      <c r="G328" s="15" t="str">
        <f t="shared" si="40"/>
        <v>6A</v>
      </c>
      <c r="H328" s="5" t="str">
        <f t="shared" si="41"/>
        <v>F0 43 73 01 51 05 00 03 04 00 00 03 6A F7</v>
      </c>
      <c r="I328"/>
    </row>
    <row r="329" spans="1:9" ht="16" x14ac:dyDescent="0.2">
      <c r="A329" s="2" t="s">
        <v>365</v>
      </c>
      <c r="B329" s="5" t="str">
        <f t="shared" si="38"/>
        <v xml:space="preserve"> MiamiHouse</v>
      </c>
      <c r="C329" s="5">
        <f t="shared" si="35"/>
        <v>8487</v>
      </c>
      <c r="D329" s="15">
        <f t="shared" si="36"/>
        <v>8448</v>
      </c>
      <c r="E329" s="15">
        <f t="shared" si="37"/>
        <v>39</v>
      </c>
      <c r="F329" s="15" t="str">
        <f t="shared" si="39"/>
        <v>42</v>
      </c>
      <c r="G329" s="15" t="str">
        <f t="shared" si="40"/>
        <v>27</v>
      </c>
      <c r="H329" s="5" t="str">
        <f t="shared" si="41"/>
        <v>F0 43 73 01 51 05 00 03 04 00 00 42 27 F7</v>
      </c>
      <c r="I329"/>
    </row>
    <row r="330" spans="1:9" ht="16" x14ac:dyDescent="0.2">
      <c r="A330" s="2" t="s">
        <v>366</v>
      </c>
      <c r="B330" s="5" t="str">
        <f t="shared" si="38"/>
        <v xml:space="preserve"> MidnightSwing</v>
      </c>
      <c r="C330" s="5">
        <f t="shared" si="35"/>
        <v>1345</v>
      </c>
      <c r="D330" s="15">
        <f t="shared" si="36"/>
        <v>1280</v>
      </c>
      <c r="E330" s="15">
        <f t="shared" si="37"/>
        <v>65</v>
      </c>
      <c r="F330" s="15" t="str">
        <f t="shared" si="39"/>
        <v>0A</v>
      </c>
      <c r="G330" s="15" t="str">
        <f t="shared" si="40"/>
        <v>41</v>
      </c>
      <c r="H330" s="5" t="str">
        <f t="shared" si="41"/>
        <v>F0 43 73 01 51 05 00 03 04 00 00 0A 41 F7</v>
      </c>
      <c r="I330"/>
    </row>
    <row r="331" spans="1:9" ht="16" x14ac:dyDescent="0.2">
      <c r="A331" s="2" t="s">
        <v>367</v>
      </c>
      <c r="B331" s="5" t="str">
        <f t="shared" si="38"/>
        <v xml:space="preserve"> ModernBigBand</v>
      </c>
      <c r="C331" s="5">
        <f t="shared" si="35"/>
        <v>3886</v>
      </c>
      <c r="D331" s="15">
        <f t="shared" si="36"/>
        <v>3840</v>
      </c>
      <c r="E331" s="15">
        <f t="shared" si="37"/>
        <v>46</v>
      </c>
      <c r="F331" s="15" t="str">
        <f t="shared" si="39"/>
        <v>1E</v>
      </c>
      <c r="G331" s="15" t="str">
        <f t="shared" si="40"/>
        <v>2E</v>
      </c>
      <c r="H331" s="5" t="str">
        <f t="shared" si="41"/>
        <v>F0 43 73 01 51 05 00 03 04 00 00 1E 2E F7</v>
      </c>
      <c r="I331"/>
    </row>
    <row r="332" spans="1:9" ht="16" x14ac:dyDescent="0.2">
      <c r="A332" s="2" t="s">
        <v>368</v>
      </c>
      <c r="B332" s="5" t="str">
        <f t="shared" si="38"/>
        <v xml:space="preserve"> ModernHipHop</v>
      </c>
      <c r="C332" s="5">
        <f t="shared" si="35"/>
        <v>5924</v>
      </c>
      <c r="D332" s="15">
        <f t="shared" si="36"/>
        <v>5888</v>
      </c>
      <c r="E332" s="15">
        <f t="shared" si="37"/>
        <v>36</v>
      </c>
      <c r="F332" s="15" t="str">
        <f t="shared" si="39"/>
        <v>2E</v>
      </c>
      <c r="G332" s="15" t="str">
        <f t="shared" si="40"/>
        <v>24</v>
      </c>
      <c r="H332" s="5" t="str">
        <f t="shared" si="41"/>
        <v>F0 43 73 01 51 05 00 03 04 00 00 2E 24 F7</v>
      </c>
      <c r="I332"/>
    </row>
    <row r="333" spans="1:9" ht="16" x14ac:dyDescent="0.2">
      <c r="A333" s="2" t="s">
        <v>369</v>
      </c>
      <c r="B333" s="5" t="str">
        <f t="shared" si="38"/>
        <v xml:space="preserve"> ModernPickin'</v>
      </c>
      <c r="C333" s="5">
        <f t="shared" si="35"/>
        <v>5904</v>
      </c>
      <c r="D333" s="15">
        <f t="shared" si="36"/>
        <v>5888</v>
      </c>
      <c r="E333" s="15">
        <f t="shared" si="37"/>
        <v>16</v>
      </c>
      <c r="F333" s="15" t="str">
        <f t="shared" si="39"/>
        <v>2E</v>
      </c>
      <c r="G333" s="15" t="str">
        <f t="shared" si="40"/>
        <v>10</v>
      </c>
      <c r="H333" s="5" t="str">
        <f t="shared" si="41"/>
        <v>F0 43 73 01 51 05 00 03 04 00 00 2E 10 F7</v>
      </c>
      <c r="I333"/>
    </row>
    <row r="334" spans="1:9" ht="16" x14ac:dyDescent="0.2">
      <c r="A334" s="2" t="s">
        <v>370</v>
      </c>
      <c r="B334" s="5" t="str">
        <f t="shared" si="38"/>
        <v xml:space="preserve"> ModernPopBallad</v>
      </c>
      <c r="C334" s="5">
        <f t="shared" si="35"/>
        <v>8239</v>
      </c>
      <c r="D334" s="15">
        <f t="shared" si="36"/>
        <v>8192</v>
      </c>
      <c r="E334" s="15">
        <f t="shared" si="37"/>
        <v>47</v>
      </c>
      <c r="F334" s="15" t="str">
        <f t="shared" si="39"/>
        <v>40</v>
      </c>
      <c r="G334" s="15" t="str">
        <f t="shared" si="40"/>
        <v>2F</v>
      </c>
      <c r="H334" s="5" t="str">
        <f t="shared" si="41"/>
        <v>F0 43 73 01 51 05 00 03 04 00 00 40 2F F7</v>
      </c>
      <c r="I334"/>
    </row>
    <row r="335" spans="1:9" ht="16" x14ac:dyDescent="0.2">
      <c r="A335" s="2" t="s">
        <v>371</v>
      </c>
      <c r="B335" s="5" t="str">
        <f t="shared" si="38"/>
        <v xml:space="preserve"> ModernSchlager</v>
      </c>
      <c r="C335" s="5">
        <f t="shared" si="35"/>
        <v>6436</v>
      </c>
      <c r="D335" s="15">
        <f t="shared" si="36"/>
        <v>6400</v>
      </c>
      <c r="E335" s="15">
        <f t="shared" si="37"/>
        <v>36</v>
      </c>
      <c r="F335" s="15" t="str">
        <f t="shared" si="39"/>
        <v>32</v>
      </c>
      <c r="G335" s="15" t="str">
        <f t="shared" si="40"/>
        <v>24</v>
      </c>
      <c r="H335" s="5" t="str">
        <f t="shared" si="41"/>
        <v>F0 43 73 01 51 05 00 03 04 00 00 32 24 F7</v>
      </c>
      <c r="I335"/>
    </row>
    <row r="336" spans="1:9" ht="16" x14ac:dyDescent="0.2">
      <c r="A336" s="2" t="s">
        <v>372</v>
      </c>
      <c r="B336" s="5" t="str">
        <f t="shared" si="38"/>
        <v xml:space="preserve"> Moonlight6-8</v>
      </c>
      <c r="C336" s="5">
        <f t="shared" si="35"/>
        <v>7714</v>
      </c>
      <c r="D336" s="15">
        <f t="shared" si="36"/>
        <v>7680</v>
      </c>
      <c r="E336" s="15">
        <f t="shared" si="37"/>
        <v>34</v>
      </c>
      <c r="F336" s="15" t="str">
        <f t="shared" si="39"/>
        <v>3C</v>
      </c>
      <c r="G336" s="15" t="str">
        <f t="shared" si="40"/>
        <v>22</v>
      </c>
      <c r="H336" s="5" t="str">
        <f t="shared" si="41"/>
        <v>F0 43 73 01 51 05 00 03 04 00 00 3C 22 F7</v>
      </c>
      <c r="I336"/>
    </row>
    <row r="337" spans="1:9" ht="16" x14ac:dyDescent="0.2">
      <c r="A337" s="2" t="s">
        <v>373</v>
      </c>
      <c r="B337" s="5" t="str">
        <f t="shared" si="38"/>
        <v xml:space="preserve"> MoonWaltz</v>
      </c>
      <c r="C337" s="5">
        <f t="shared" si="35"/>
        <v>1542</v>
      </c>
      <c r="D337" s="15">
        <f t="shared" si="36"/>
        <v>1536</v>
      </c>
      <c r="E337" s="15">
        <f t="shared" si="37"/>
        <v>6</v>
      </c>
      <c r="F337" s="15" t="str">
        <f t="shared" si="39"/>
        <v>0C</v>
      </c>
      <c r="G337" s="15" t="str">
        <f t="shared" si="40"/>
        <v>06</v>
      </c>
      <c r="H337" s="5" t="str">
        <f t="shared" si="41"/>
        <v>F0 43 73 01 51 05 00 03 04 00 00 0C 06 F7</v>
      </c>
      <c r="I337"/>
    </row>
    <row r="338" spans="1:9" ht="16" x14ac:dyDescent="0.2">
      <c r="A338" s="2" t="s">
        <v>374</v>
      </c>
      <c r="B338" s="5" t="str">
        <f t="shared" si="38"/>
        <v xml:space="preserve"> MotorCity</v>
      </c>
      <c r="C338" s="5">
        <f t="shared" si="35"/>
        <v>5761</v>
      </c>
      <c r="D338" s="15">
        <f t="shared" si="36"/>
        <v>5760</v>
      </c>
      <c r="E338" s="15">
        <f t="shared" si="37"/>
        <v>1</v>
      </c>
      <c r="F338" s="15" t="str">
        <f t="shared" si="39"/>
        <v>2D</v>
      </c>
      <c r="G338" s="15" t="str">
        <f t="shared" si="40"/>
        <v>01</v>
      </c>
      <c r="H338" s="5" t="str">
        <f t="shared" si="41"/>
        <v>F0 43 73 01 51 05 00 03 04 00 00 2D 01 F7</v>
      </c>
      <c r="I338"/>
    </row>
    <row r="339" spans="1:9" ht="16" x14ac:dyDescent="0.2">
      <c r="A339" s="2" t="s">
        <v>375</v>
      </c>
      <c r="B339" s="5" t="str">
        <f t="shared" si="38"/>
        <v xml:space="preserve"> MovieBallad</v>
      </c>
      <c r="C339" s="5">
        <f t="shared" si="35"/>
        <v>3104</v>
      </c>
      <c r="D339" s="15">
        <f t="shared" si="36"/>
        <v>3072</v>
      </c>
      <c r="E339" s="15">
        <f t="shared" si="37"/>
        <v>32</v>
      </c>
      <c r="F339" s="15" t="str">
        <f t="shared" si="39"/>
        <v>18</v>
      </c>
      <c r="G339" s="15" t="str">
        <f t="shared" si="40"/>
        <v>20</v>
      </c>
      <c r="H339" s="5" t="str">
        <f t="shared" si="41"/>
        <v>F0 43 73 01 51 05 00 03 04 00 00 18 20 F7</v>
      </c>
      <c r="I339"/>
    </row>
    <row r="340" spans="1:9" ht="16" x14ac:dyDescent="0.2">
      <c r="A340" s="2" t="s">
        <v>376</v>
      </c>
      <c r="B340" s="5" t="str">
        <f t="shared" si="38"/>
        <v xml:space="preserve"> MovieClassic</v>
      </c>
      <c r="C340" s="5">
        <f t="shared" si="35"/>
        <v>5961</v>
      </c>
      <c r="D340" s="15">
        <f t="shared" si="36"/>
        <v>5888</v>
      </c>
      <c r="E340" s="15">
        <f t="shared" si="37"/>
        <v>73</v>
      </c>
      <c r="F340" s="15" t="str">
        <f t="shared" si="39"/>
        <v>2E</v>
      </c>
      <c r="G340" s="15" t="str">
        <f t="shared" si="40"/>
        <v>49</v>
      </c>
      <c r="H340" s="5" t="str">
        <f t="shared" si="41"/>
        <v>F0 43 73 01 51 05 00 03 04 00 00 2E 49 F7</v>
      </c>
      <c r="I340"/>
    </row>
    <row r="341" spans="1:9" ht="16" x14ac:dyDescent="0.2">
      <c r="A341" s="2" t="s">
        <v>377</v>
      </c>
      <c r="B341" s="5" t="str">
        <f t="shared" si="38"/>
        <v xml:space="preserve"> MovieDisco</v>
      </c>
      <c r="C341" s="5">
        <f t="shared" si="35"/>
        <v>5797</v>
      </c>
      <c r="D341" s="15">
        <f t="shared" si="36"/>
        <v>5760</v>
      </c>
      <c r="E341" s="15">
        <f t="shared" si="37"/>
        <v>37</v>
      </c>
      <c r="F341" s="15" t="str">
        <f t="shared" si="39"/>
        <v>2D</v>
      </c>
      <c r="G341" s="15" t="str">
        <f t="shared" si="40"/>
        <v>25</v>
      </c>
      <c r="H341" s="5" t="str">
        <f t="shared" si="41"/>
        <v>F0 43 73 01 51 05 00 03 04 00 00 2D 25 F7</v>
      </c>
      <c r="I341"/>
    </row>
    <row r="342" spans="1:9" ht="16" x14ac:dyDescent="0.2">
      <c r="A342" s="2" t="s">
        <v>378</v>
      </c>
      <c r="B342" s="5" t="str">
        <f t="shared" si="38"/>
        <v xml:space="preserve"> MovieHorns</v>
      </c>
      <c r="C342" s="5">
        <f t="shared" si="35"/>
        <v>3120</v>
      </c>
      <c r="D342" s="15">
        <f t="shared" si="36"/>
        <v>3072</v>
      </c>
      <c r="E342" s="15">
        <f t="shared" si="37"/>
        <v>48</v>
      </c>
      <c r="F342" s="15" t="str">
        <f t="shared" si="39"/>
        <v>18</v>
      </c>
      <c r="G342" s="15" t="str">
        <f t="shared" si="40"/>
        <v>30</v>
      </c>
      <c r="H342" s="5" t="str">
        <f t="shared" si="41"/>
        <v>F0 43 73 01 51 05 00 03 04 00 00 18 30 F7</v>
      </c>
      <c r="I342"/>
    </row>
    <row r="343" spans="1:9" ht="16" x14ac:dyDescent="0.2">
      <c r="A343" s="2" t="s">
        <v>379</v>
      </c>
      <c r="B343" s="5" t="str">
        <f t="shared" si="38"/>
        <v xml:space="preserve"> MoviePanther</v>
      </c>
      <c r="C343" s="5">
        <f t="shared" si="35"/>
        <v>3913</v>
      </c>
      <c r="D343" s="15">
        <f t="shared" si="36"/>
        <v>3840</v>
      </c>
      <c r="E343" s="15">
        <f t="shared" si="37"/>
        <v>73</v>
      </c>
      <c r="F343" s="15" t="str">
        <f t="shared" si="39"/>
        <v>1E</v>
      </c>
      <c r="G343" s="15" t="str">
        <f t="shared" si="40"/>
        <v>49</v>
      </c>
      <c r="H343" s="5" t="str">
        <f t="shared" si="41"/>
        <v>F0 43 73 01 51 05 00 03 04 00 00 1E 49 F7</v>
      </c>
      <c r="I343"/>
    </row>
    <row r="344" spans="1:9" ht="16" x14ac:dyDescent="0.2">
      <c r="A344" s="2" t="s">
        <v>380</v>
      </c>
      <c r="B344" s="5" t="str">
        <f t="shared" si="38"/>
        <v xml:space="preserve"> MovieSoundtrack</v>
      </c>
      <c r="C344" s="5">
        <f t="shared" si="35"/>
        <v>2049</v>
      </c>
      <c r="D344" s="15">
        <f t="shared" si="36"/>
        <v>2048</v>
      </c>
      <c r="E344" s="15">
        <f t="shared" si="37"/>
        <v>1</v>
      </c>
      <c r="F344" s="15" t="str">
        <f t="shared" si="39"/>
        <v>10</v>
      </c>
      <c r="G344" s="15" t="str">
        <f t="shared" si="40"/>
        <v>01</v>
      </c>
      <c r="H344" s="5" t="str">
        <f t="shared" si="41"/>
        <v>F0 43 73 01 51 05 00 03 04 00 00 10 01 F7</v>
      </c>
      <c r="I344"/>
    </row>
    <row r="345" spans="1:9" ht="16" x14ac:dyDescent="0.2">
      <c r="A345" s="2" t="s">
        <v>381</v>
      </c>
      <c r="B345" s="5" t="str">
        <f t="shared" si="38"/>
        <v xml:space="preserve"> MovieSwing1</v>
      </c>
      <c r="C345" s="5">
        <f t="shared" ref="C345:C408" si="42">IF(ISBLANK(A345),"",VALUE(MID(A345,(SEARCH(";",A345)+1),5)))</f>
        <v>1352</v>
      </c>
      <c r="D345" s="15">
        <f t="shared" ref="D345:D408" si="43">IF(ISBLANK(A345),"",128*INT(C345/128))</f>
        <v>1280</v>
      </c>
      <c r="E345" s="15">
        <f t="shared" ref="E345:E408" si="44">IF(ISBLANK(A345),"",C345-D345)</f>
        <v>72</v>
      </c>
      <c r="F345" s="15" t="str">
        <f t="shared" si="39"/>
        <v>0A</v>
      </c>
      <c r="G345" s="15" t="str">
        <f t="shared" si="40"/>
        <v>48</v>
      </c>
      <c r="H345" s="5" t="str">
        <f t="shared" si="41"/>
        <v>F0 43 73 01 51 05 00 03 04 00 00 0A 48 F7</v>
      </c>
      <c r="I345"/>
    </row>
    <row r="346" spans="1:9" ht="16" x14ac:dyDescent="0.2">
      <c r="A346" s="2" t="s">
        <v>382</v>
      </c>
      <c r="B346" s="5" t="str">
        <f t="shared" si="38"/>
        <v xml:space="preserve"> MovieSwing2</v>
      </c>
      <c r="C346" s="5">
        <f t="shared" si="42"/>
        <v>1348</v>
      </c>
      <c r="D346" s="15">
        <f t="shared" si="43"/>
        <v>1280</v>
      </c>
      <c r="E346" s="15">
        <f t="shared" si="44"/>
        <v>68</v>
      </c>
      <c r="F346" s="15" t="str">
        <f t="shared" si="39"/>
        <v>0A</v>
      </c>
      <c r="G346" s="15" t="str">
        <f t="shared" si="40"/>
        <v>44</v>
      </c>
      <c r="H346" s="5" t="str">
        <f t="shared" si="41"/>
        <v>F0 43 73 01 51 05 00 03 04 00 00 0A 44 F7</v>
      </c>
      <c r="I346"/>
    </row>
    <row r="347" spans="1:9" ht="16" x14ac:dyDescent="0.2">
      <c r="A347" s="2" t="s">
        <v>383</v>
      </c>
      <c r="B347" s="5" t="str">
        <f t="shared" si="38"/>
        <v xml:space="preserve"> Mr.Soul</v>
      </c>
      <c r="C347" s="5">
        <f t="shared" si="42"/>
        <v>8320</v>
      </c>
      <c r="D347" s="15">
        <f t="shared" si="43"/>
        <v>8320</v>
      </c>
      <c r="E347" s="15">
        <f t="shared" si="44"/>
        <v>0</v>
      </c>
      <c r="F347" s="15" t="str">
        <f t="shared" si="39"/>
        <v>41</v>
      </c>
      <c r="G347" s="15" t="str">
        <f t="shared" si="40"/>
        <v>00</v>
      </c>
      <c r="H347" s="5" t="str">
        <f t="shared" si="41"/>
        <v>F0 43 73 01 51 05 00 03 04 00 00 41 00 F7</v>
      </c>
      <c r="I347"/>
    </row>
    <row r="348" spans="1:9" ht="16" x14ac:dyDescent="0.2">
      <c r="A348" s="2" t="s">
        <v>384</v>
      </c>
      <c r="B348" s="5" t="str">
        <f t="shared" si="38"/>
        <v xml:space="preserve"> NashvilleBallad1</v>
      </c>
      <c r="C348" s="5">
        <f t="shared" si="42"/>
        <v>5916</v>
      </c>
      <c r="D348" s="15">
        <f t="shared" si="43"/>
        <v>5888</v>
      </c>
      <c r="E348" s="15">
        <f t="shared" si="44"/>
        <v>28</v>
      </c>
      <c r="F348" s="15" t="str">
        <f t="shared" si="39"/>
        <v>2E</v>
      </c>
      <c r="G348" s="15" t="str">
        <f t="shared" si="40"/>
        <v>1C</v>
      </c>
      <c r="H348" s="5" t="str">
        <f t="shared" si="41"/>
        <v>F0 43 73 01 51 05 00 03 04 00 00 2E 1C F7</v>
      </c>
      <c r="I348"/>
    </row>
    <row r="349" spans="1:9" ht="16" x14ac:dyDescent="0.2">
      <c r="A349" s="2" t="s">
        <v>385</v>
      </c>
      <c r="B349" s="5" t="str">
        <f t="shared" si="38"/>
        <v xml:space="preserve"> NashvilleBallad2</v>
      </c>
      <c r="C349" s="5">
        <f t="shared" si="42"/>
        <v>8453</v>
      </c>
      <c r="D349" s="15">
        <f t="shared" si="43"/>
        <v>8448</v>
      </c>
      <c r="E349" s="15">
        <f t="shared" si="44"/>
        <v>5</v>
      </c>
      <c r="F349" s="15" t="str">
        <f t="shared" si="39"/>
        <v>42</v>
      </c>
      <c r="G349" s="15" t="str">
        <f t="shared" si="40"/>
        <v>05</v>
      </c>
      <c r="H349" s="5" t="str">
        <f t="shared" si="41"/>
        <v>F0 43 73 01 51 05 00 03 04 00 00 42 05 F7</v>
      </c>
      <c r="I349"/>
    </row>
    <row r="350" spans="1:9" ht="16" x14ac:dyDescent="0.2">
      <c r="A350" s="2" t="s">
        <v>386</v>
      </c>
      <c r="B350" s="5" t="str">
        <f t="shared" si="38"/>
        <v xml:space="preserve"> NashvilleBreakPop</v>
      </c>
      <c r="C350" s="5">
        <f t="shared" si="42"/>
        <v>8266</v>
      </c>
      <c r="D350" s="15">
        <f t="shared" si="43"/>
        <v>8192</v>
      </c>
      <c r="E350" s="15">
        <f t="shared" si="44"/>
        <v>74</v>
      </c>
      <c r="F350" s="15" t="str">
        <f t="shared" si="39"/>
        <v>40</v>
      </c>
      <c r="G350" s="15" t="str">
        <f t="shared" si="40"/>
        <v>4A</v>
      </c>
      <c r="H350" s="5" t="str">
        <f t="shared" si="41"/>
        <v>F0 43 73 01 51 05 00 03 04 00 00 40 4A F7</v>
      </c>
      <c r="I350"/>
    </row>
    <row r="351" spans="1:9" ht="16" x14ac:dyDescent="0.2">
      <c r="A351" s="2" t="s">
        <v>387</v>
      </c>
      <c r="B351" s="5" t="str">
        <f t="shared" si="38"/>
        <v xml:space="preserve"> NashvillePop</v>
      </c>
      <c r="C351" s="5">
        <f t="shared" si="42"/>
        <v>5914</v>
      </c>
      <c r="D351" s="15">
        <f t="shared" si="43"/>
        <v>5888</v>
      </c>
      <c r="E351" s="15">
        <f t="shared" si="44"/>
        <v>26</v>
      </c>
      <c r="F351" s="15" t="str">
        <f t="shared" si="39"/>
        <v>2E</v>
      </c>
      <c r="G351" s="15" t="str">
        <f t="shared" si="40"/>
        <v>1A</v>
      </c>
      <c r="H351" s="5" t="str">
        <f t="shared" si="41"/>
        <v>F0 43 73 01 51 05 00 03 04 00 00 2E 1A F7</v>
      </c>
      <c r="I351"/>
    </row>
    <row r="352" spans="1:9" ht="16" x14ac:dyDescent="0.2">
      <c r="A352" s="2" t="s">
        <v>388</v>
      </c>
      <c r="B352" s="5" t="str">
        <f t="shared" si="38"/>
        <v xml:space="preserve"> NashvilleRock</v>
      </c>
      <c r="C352" s="5">
        <f t="shared" si="42"/>
        <v>8267</v>
      </c>
      <c r="D352" s="15">
        <f t="shared" si="43"/>
        <v>8192</v>
      </c>
      <c r="E352" s="15">
        <f t="shared" si="44"/>
        <v>75</v>
      </c>
      <c r="F352" s="15" t="str">
        <f t="shared" si="39"/>
        <v>40</v>
      </c>
      <c r="G352" s="15" t="str">
        <f t="shared" si="40"/>
        <v>4B</v>
      </c>
      <c r="H352" s="5" t="str">
        <f t="shared" si="41"/>
        <v>F0 43 73 01 51 05 00 03 04 00 00 40 4B F7</v>
      </c>
      <c r="I352"/>
    </row>
    <row r="353" spans="1:9" ht="16" x14ac:dyDescent="0.2">
      <c r="A353" s="2" t="s">
        <v>389</v>
      </c>
      <c r="B353" s="5" t="str">
        <f t="shared" si="38"/>
        <v xml:space="preserve"> NightWalk</v>
      </c>
      <c r="C353" s="5">
        <f t="shared" si="42"/>
        <v>3115</v>
      </c>
      <c r="D353" s="15">
        <f t="shared" si="43"/>
        <v>3072</v>
      </c>
      <c r="E353" s="15">
        <f t="shared" si="44"/>
        <v>43</v>
      </c>
      <c r="F353" s="15" t="str">
        <f t="shared" si="39"/>
        <v>18</v>
      </c>
      <c r="G353" s="15" t="str">
        <f t="shared" si="40"/>
        <v>2B</v>
      </c>
      <c r="H353" s="5" t="str">
        <f t="shared" si="41"/>
        <v>F0 43 73 01 51 05 00 03 04 00 00 18 2B F7</v>
      </c>
      <c r="I353"/>
    </row>
    <row r="354" spans="1:9" ht="16" x14ac:dyDescent="0.2">
      <c r="A354" s="2" t="s">
        <v>390</v>
      </c>
      <c r="B354" s="5" t="str">
        <f t="shared" si="38"/>
        <v xml:space="preserve"> OberkrainerPolka1</v>
      </c>
      <c r="C354" s="5">
        <f t="shared" si="42"/>
        <v>1</v>
      </c>
      <c r="D354" s="15">
        <f t="shared" si="43"/>
        <v>0</v>
      </c>
      <c r="E354" s="15">
        <f t="shared" si="44"/>
        <v>1</v>
      </c>
      <c r="F354" s="15" t="str">
        <f t="shared" si="39"/>
        <v>00</v>
      </c>
      <c r="G354" s="15" t="str">
        <f t="shared" si="40"/>
        <v>01</v>
      </c>
      <c r="H354" s="5" t="str">
        <f t="shared" si="41"/>
        <v>F0 43 73 01 51 05 00 03 04 00 00 00 01 F7</v>
      </c>
      <c r="I354"/>
    </row>
    <row r="355" spans="1:9" ht="16" x14ac:dyDescent="0.2">
      <c r="A355" s="2" t="s">
        <v>391</v>
      </c>
      <c r="B355" s="5" t="str">
        <f t="shared" si="38"/>
        <v xml:space="preserve"> OberkrainerPolka2</v>
      </c>
      <c r="C355" s="5">
        <f t="shared" si="42"/>
        <v>505</v>
      </c>
      <c r="D355" s="15">
        <f t="shared" si="43"/>
        <v>384</v>
      </c>
      <c r="E355" s="15">
        <f t="shared" si="44"/>
        <v>121</v>
      </c>
      <c r="F355" s="15" t="str">
        <f t="shared" si="39"/>
        <v>03</v>
      </c>
      <c r="G355" s="15" t="str">
        <f t="shared" si="40"/>
        <v>79</v>
      </c>
      <c r="H355" s="5" t="str">
        <f t="shared" si="41"/>
        <v>F0 43 73 01 51 05 00 03 04 00 00 03 79 F7</v>
      </c>
      <c r="I355"/>
    </row>
    <row r="356" spans="1:9" ht="16" x14ac:dyDescent="0.2">
      <c r="A356" s="2" t="s">
        <v>392</v>
      </c>
      <c r="B356" s="5" t="str">
        <f t="shared" si="38"/>
        <v xml:space="preserve"> OberkrainerPolka3</v>
      </c>
      <c r="C356" s="5">
        <f t="shared" si="42"/>
        <v>483</v>
      </c>
      <c r="D356" s="15">
        <f t="shared" si="43"/>
        <v>384</v>
      </c>
      <c r="E356" s="15">
        <f t="shared" si="44"/>
        <v>99</v>
      </c>
      <c r="F356" s="15" t="str">
        <f t="shared" si="39"/>
        <v>03</v>
      </c>
      <c r="G356" s="15" t="str">
        <f t="shared" si="40"/>
        <v>63</v>
      </c>
      <c r="H356" s="5" t="str">
        <f t="shared" si="41"/>
        <v>F0 43 73 01 51 05 00 03 04 00 00 03 63 F7</v>
      </c>
      <c r="I356"/>
    </row>
    <row r="357" spans="1:9" ht="16" x14ac:dyDescent="0.2">
      <c r="A357" s="2" t="s">
        <v>393</v>
      </c>
      <c r="B357" s="5" t="str">
        <f t="shared" si="38"/>
        <v xml:space="preserve"> OberkrainerWaltz1</v>
      </c>
      <c r="C357" s="5">
        <f t="shared" si="42"/>
        <v>2044</v>
      </c>
      <c r="D357" s="15">
        <f t="shared" si="43"/>
        <v>1920</v>
      </c>
      <c r="E357" s="15">
        <f t="shared" si="44"/>
        <v>124</v>
      </c>
      <c r="F357" s="15" t="str">
        <f t="shared" si="39"/>
        <v>0F</v>
      </c>
      <c r="G357" s="15" t="str">
        <f t="shared" si="40"/>
        <v>7C</v>
      </c>
      <c r="H357" s="5" t="str">
        <f t="shared" si="41"/>
        <v>F0 43 73 01 51 05 00 03 04 00 00 0F 7C F7</v>
      </c>
      <c r="I357"/>
    </row>
    <row r="358" spans="1:9" ht="16" x14ac:dyDescent="0.2">
      <c r="A358" s="2" t="s">
        <v>394</v>
      </c>
      <c r="B358" s="5" t="str">
        <f t="shared" si="38"/>
        <v xml:space="preserve"> OberkrainerWaltz2</v>
      </c>
      <c r="C358" s="5">
        <f t="shared" si="42"/>
        <v>2045</v>
      </c>
      <c r="D358" s="15">
        <f t="shared" si="43"/>
        <v>1920</v>
      </c>
      <c r="E358" s="15">
        <f t="shared" si="44"/>
        <v>125</v>
      </c>
      <c r="F358" s="15" t="str">
        <f t="shared" si="39"/>
        <v>0F</v>
      </c>
      <c r="G358" s="15" t="str">
        <f t="shared" si="40"/>
        <v>7D</v>
      </c>
      <c r="H358" s="5" t="str">
        <f t="shared" si="41"/>
        <v>F0 43 73 01 51 05 00 03 04 00 00 0F 7D F7</v>
      </c>
      <c r="I358"/>
    </row>
    <row r="359" spans="1:9" ht="16" x14ac:dyDescent="0.2">
      <c r="A359" s="2" t="s">
        <v>395</v>
      </c>
      <c r="B359" s="5" t="str">
        <f t="shared" si="38"/>
        <v xml:space="preserve"> OberkrainerWaltz3</v>
      </c>
      <c r="C359" s="5">
        <f t="shared" si="42"/>
        <v>2021</v>
      </c>
      <c r="D359" s="15">
        <f t="shared" si="43"/>
        <v>1920</v>
      </c>
      <c r="E359" s="15">
        <f t="shared" si="44"/>
        <v>101</v>
      </c>
      <c r="F359" s="15" t="str">
        <f t="shared" si="39"/>
        <v>0F</v>
      </c>
      <c r="G359" s="15" t="str">
        <f t="shared" si="40"/>
        <v>65</v>
      </c>
      <c r="H359" s="5" t="str">
        <f t="shared" si="41"/>
        <v>F0 43 73 01 51 05 00 03 04 00 00 0F 65 F7</v>
      </c>
      <c r="I359"/>
    </row>
    <row r="360" spans="1:9" ht="16" x14ac:dyDescent="0.2">
      <c r="A360" s="2" t="s">
        <v>396</v>
      </c>
      <c r="B360" s="5" t="str">
        <f t="shared" si="38"/>
        <v xml:space="preserve"> OktoberRockHit</v>
      </c>
      <c r="C360" s="5">
        <f t="shared" si="42"/>
        <v>270</v>
      </c>
      <c r="D360" s="15">
        <f t="shared" si="43"/>
        <v>256</v>
      </c>
      <c r="E360" s="15">
        <f t="shared" si="44"/>
        <v>14</v>
      </c>
      <c r="F360" s="15" t="str">
        <f t="shared" si="39"/>
        <v>02</v>
      </c>
      <c r="G360" s="15" t="str">
        <f t="shared" si="40"/>
        <v>0E</v>
      </c>
      <c r="H360" s="5" t="str">
        <f t="shared" si="41"/>
        <v>F0 43 73 01 51 05 00 03 04 00 00 02 0E F7</v>
      </c>
      <c r="I360"/>
    </row>
    <row r="361" spans="1:9" ht="16" x14ac:dyDescent="0.2">
      <c r="A361" s="2" t="s">
        <v>397</v>
      </c>
      <c r="B361" s="5" t="str">
        <f t="shared" si="38"/>
        <v xml:space="preserve"> OldiesRock&amp;Roll</v>
      </c>
      <c r="C361" s="5">
        <f t="shared" si="42"/>
        <v>6755</v>
      </c>
      <c r="D361" s="15">
        <f t="shared" si="43"/>
        <v>6656</v>
      </c>
      <c r="E361" s="15">
        <f t="shared" si="44"/>
        <v>99</v>
      </c>
      <c r="F361" s="15" t="str">
        <f t="shared" si="39"/>
        <v>34</v>
      </c>
      <c r="G361" s="15" t="str">
        <f t="shared" si="40"/>
        <v>63</v>
      </c>
      <c r="H361" s="5" t="str">
        <f t="shared" si="41"/>
        <v>F0 43 73 01 51 05 00 03 04 00 00 34 63 F7</v>
      </c>
      <c r="I361"/>
    </row>
    <row r="362" spans="1:9" ht="16" x14ac:dyDescent="0.2">
      <c r="A362" s="2" t="s">
        <v>398</v>
      </c>
      <c r="B362" s="5" t="str">
        <f t="shared" si="38"/>
        <v xml:space="preserve"> OnBroadway</v>
      </c>
      <c r="C362" s="5">
        <f t="shared" si="42"/>
        <v>3111</v>
      </c>
      <c r="D362" s="15">
        <f t="shared" si="43"/>
        <v>3072</v>
      </c>
      <c r="E362" s="15">
        <f t="shared" si="44"/>
        <v>39</v>
      </c>
      <c r="F362" s="15" t="str">
        <f t="shared" si="39"/>
        <v>18</v>
      </c>
      <c r="G362" s="15" t="str">
        <f t="shared" si="40"/>
        <v>27</v>
      </c>
      <c r="H362" s="5" t="str">
        <f t="shared" si="41"/>
        <v>F0 43 73 01 51 05 00 03 04 00 00 18 27 F7</v>
      </c>
      <c r="I362"/>
    </row>
    <row r="363" spans="1:9" ht="16" x14ac:dyDescent="0.2">
      <c r="A363" s="2" t="s">
        <v>399</v>
      </c>
      <c r="B363" s="5" t="str">
        <f t="shared" si="38"/>
        <v xml:space="preserve"> OrchBigBand1</v>
      </c>
      <c r="C363" s="5">
        <f t="shared" si="42"/>
        <v>3906</v>
      </c>
      <c r="D363" s="15">
        <f t="shared" si="43"/>
        <v>3840</v>
      </c>
      <c r="E363" s="15">
        <f t="shared" si="44"/>
        <v>66</v>
      </c>
      <c r="F363" s="15" t="str">
        <f t="shared" si="39"/>
        <v>1E</v>
      </c>
      <c r="G363" s="15" t="str">
        <f t="shared" si="40"/>
        <v>42</v>
      </c>
      <c r="H363" s="5" t="str">
        <f t="shared" si="41"/>
        <v>F0 43 73 01 51 05 00 03 04 00 00 1E 42 F7</v>
      </c>
      <c r="I363"/>
    </row>
    <row r="364" spans="1:9" ht="16" x14ac:dyDescent="0.2">
      <c r="A364" s="2" t="s">
        <v>400</v>
      </c>
      <c r="B364" s="5" t="str">
        <f t="shared" si="38"/>
        <v xml:space="preserve"> OrchBigBand2</v>
      </c>
      <c r="C364" s="5">
        <f t="shared" si="42"/>
        <v>3907</v>
      </c>
      <c r="D364" s="15">
        <f t="shared" si="43"/>
        <v>3840</v>
      </c>
      <c r="E364" s="15">
        <f t="shared" si="44"/>
        <v>67</v>
      </c>
      <c r="F364" s="15" t="str">
        <f t="shared" si="39"/>
        <v>1E</v>
      </c>
      <c r="G364" s="15" t="str">
        <f t="shared" si="40"/>
        <v>43</v>
      </c>
      <c r="H364" s="5" t="str">
        <f t="shared" si="41"/>
        <v>F0 43 73 01 51 05 00 03 04 00 00 1E 43 F7</v>
      </c>
      <c r="I364"/>
    </row>
    <row r="365" spans="1:9" ht="16" x14ac:dyDescent="0.2">
      <c r="A365" s="2" t="s">
        <v>401</v>
      </c>
      <c r="B365" s="5" t="str">
        <f t="shared" si="38"/>
        <v xml:space="preserve"> Orchestral12-8</v>
      </c>
      <c r="C365" s="5">
        <f t="shared" si="42"/>
        <v>7716</v>
      </c>
      <c r="D365" s="15">
        <f t="shared" si="43"/>
        <v>7680</v>
      </c>
      <c r="E365" s="15">
        <f t="shared" si="44"/>
        <v>36</v>
      </c>
      <c r="F365" s="15" t="str">
        <f t="shared" si="39"/>
        <v>3C</v>
      </c>
      <c r="G365" s="15" t="str">
        <f t="shared" si="40"/>
        <v>24</v>
      </c>
      <c r="H365" s="5" t="str">
        <f t="shared" si="41"/>
        <v>F0 43 73 01 51 05 00 03 04 00 00 3C 24 F7</v>
      </c>
      <c r="I365"/>
    </row>
    <row r="366" spans="1:9" ht="16" x14ac:dyDescent="0.2">
      <c r="A366" s="2" t="s">
        <v>402</v>
      </c>
      <c r="B366" s="5" t="str">
        <f t="shared" si="38"/>
        <v xml:space="preserve"> Orchestral6-8</v>
      </c>
      <c r="C366" s="5">
        <f t="shared" si="42"/>
        <v>7713</v>
      </c>
      <c r="D366" s="15">
        <f t="shared" si="43"/>
        <v>7680</v>
      </c>
      <c r="E366" s="15">
        <f t="shared" si="44"/>
        <v>33</v>
      </c>
      <c r="F366" s="15" t="str">
        <f t="shared" si="39"/>
        <v>3C</v>
      </c>
      <c r="G366" s="15" t="str">
        <f t="shared" si="40"/>
        <v>21</v>
      </c>
      <c r="H366" s="5" t="str">
        <f t="shared" si="41"/>
        <v>F0 43 73 01 51 05 00 03 04 00 00 3C 21 F7</v>
      </c>
      <c r="I366"/>
    </row>
    <row r="367" spans="1:9" ht="16" x14ac:dyDescent="0.2">
      <c r="A367" s="2" t="s">
        <v>403</v>
      </c>
      <c r="B367" s="5" t="str">
        <f t="shared" si="38"/>
        <v xml:space="preserve"> OrchestralMarch</v>
      </c>
      <c r="C367" s="5">
        <f t="shared" si="42"/>
        <v>449</v>
      </c>
      <c r="D367" s="15">
        <f t="shared" si="43"/>
        <v>384</v>
      </c>
      <c r="E367" s="15">
        <f t="shared" si="44"/>
        <v>65</v>
      </c>
      <c r="F367" s="15" t="str">
        <f t="shared" si="39"/>
        <v>03</v>
      </c>
      <c r="G367" s="15" t="str">
        <f t="shared" si="40"/>
        <v>41</v>
      </c>
      <c r="H367" s="5" t="str">
        <f t="shared" si="41"/>
        <v>F0 43 73 01 51 05 00 03 04 00 00 03 41 F7</v>
      </c>
      <c r="I367"/>
    </row>
    <row r="368" spans="1:9" ht="16" x14ac:dyDescent="0.2">
      <c r="A368" s="2" t="s">
        <v>404</v>
      </c>
      <c r="B368" s="5" t="str">
        <f t="shared" si="38"/>
        <v xml:space="preserve"> OrchestralPolka</v>
      </c>
      <c r="C368" s="5">
        <f t="shared" si="42"/>
        <v>482</v>
      </c>
      <c r="D368" s="15">
        <f t="shared" si="43"/>
        <v>384</v>
      </c>
      <c r="E368" s="15">
        <f t="shared" si="44"/>
        <v>98</v>
      </c>
      <c r="F368" s="15" t="str">
        <f t="shared" si="39"/>
        <v>03</v>
      </c>
      <c r="G368" s="15" t="str">
        <f t="shared" si="40"/>
        <v>62</v>
      </c>
      <c r="H368" s="5" t="str">
        <f t="shared" si="41"/>
        <v>F0 43 73 01 51 05 00 03 04 00 00 03 62 F7</v>
      </c>
      <c r="I368"/>
    </row>
    <row r="369" spans="1:9" ht="16" x14ac:dyDescent="0.2">
      <c r="A369" s="2" t="s">
        <v>405</v>
      </c>
      <c r="B369" s="5" t="str">
        <f t="shared" si="38"/>
        <v xml:space="preserve"> OrchestralPop</v>
      </c>
      <c r="C369" s="5">
        <f t="shared" si="42"/>
        <v>6452</v>
      </c>
      <c r="D369" s="15">
        <f t="shared" si="43"/>
        <v>6400</v>
      </c>
      <c r="E369" s="15">
        <f t="shared" si="44"/>
        <v>52</v>
      </c>
      <c r="F369" s="15" t="str">
        <f t="shared" si="39"/>
        <v>32</v>
      </c>
      <c r="G369" s="15" t="str">
        <f t="shared" si="40"/>
        <v>34</v>
      </c>
      <c r="H369" s="5" t="str">
        <f t="shared" si="41"/>
        <v>F0 43 73 01 51 05 00 03 04 00 00 32 34 F7</v>
      </c>
      <c r="I369"/>
    </row>
    <row r="370" spans="1:9" ht="16" x14ac:dyDescent="0.2">
      <c r="A370" s="2" t="s">
        <v>406</v>
      </c>
      <c r="B370" s="5" t="str">
        <f t="shared" si="38"/>
        <v xml:space="preserve"> OrchestralSwing1</v>
      </c>
      <c r="C370" s="5">
        <f t="shared" si="42"/>
        <v>1350</v>
      </c>
      <c r="D370" s="15">
        <f t="shared" si="43"/>
        <v>1280</v>
      </c>
      <c r="E370" s="15">
        <f t="shared" si="44"/>
        <v>70</v>
      </c>
      <c r="F370" s="15" t="str">
        <f t="shared" si="39"/>
        <v>0A</v>
      </c>
      <c r="G370" s="15" t="str">
        <f t="shared" si="40"/>
        <v>46</v>
      </c>
      <c r="H370" s="5" t="str">
        <f t="shared" si="41"/>
        <v>F0 43 73 01 51 05 00 03 04 00 00 0A 46 F7</v>
      </c>
      <c r="I370"/>
    </row>
    <row r="371" spans="1:9" ht="16" x14ac:dyDescent="0.2">
      <c r="A371" s="2" t="s">
        <v>407</v>
      </c>
      <c r="B371" s="5" t="str">
        <f t="shared" si="38"/>
        <v xml:space="preserve"> OrchestralSwing2</v>
      </c>
      <c r="C371" s="5">
        <f t="shared" si="42"/>
        <v>3914</v>
      </c>
      <c r="D371" s="15">
        <f t="shared" si="43"/>
        <v>3840</v>
      </c>
      <c r="E371" s="15">
        <f t="shared" si="44"/>
        <v>74</v>
      </c>
      <c r="F371" s="15" t="str">
        <f t="shared" si="39"/>
        <v>1E</v>
      </c>
      <c r="G371" s="15" t="str">
        <f t="shared" si="40"/>
        <v>4A</v>
      </c>
      <c r="H371" s="5" t="str">
        <f t="shared" si="41"/>
        <v>F0 43 73 01 51 05 00 03 04 00 00 1E 4A F7</v>
      </c>
      <c r="I371"/>
    </row>
    <row r="372" spans="1:9" ht="16" x14ac:dyDescent="0.2">
      <c r="A372" s="2" t="s">
        <v>408</v>
      </c>
      <c r="B372" s="5" t="str">
        <f t="shared" si="38"/>
        <v xml:space="preserve"> OrchPopClassics</v>
      </c>
      <c r="C372" s="5">
        <f t="shared" si="42"/>
        <v>5645</v>
      </c>
      <c r="D372" s="15">
        <f t="shared" si="43"/>
        <v>5632</v>
      </c>
      <c r="E372" s="15">
        <f t="shared" si="44"/>
        <v>13</v>
      </c>
      <c r="F372" s="15" t="str">
        <f t="shared" si="39"/>
        <v>2C</v>
      </c>
      <c r="G372" s="15" t="str">
        <f t="shared" si="40"/>
        <v>0D</v>
      </c>
      <c r="H372" s="5" t="str">
        <f t="shared" si="41"/>
        <v>F0 43 73 01 51 05 00 03 04 00 00 2C 0D F7</v>
      </c>
      <c r="I372"/>
    </row>
    <row r="373" spans="1:9" ht="16" x14ac:dyDescent="0.2">
      <c r="A373" s="2" t="s">
        <v>409</v>
      </c>
      <c r="B373" s="5" t="str">
        <f t="shared" si="38"/>
        <v xml:space="preserve"> OrchRockBallad1</v>
      </c>
      <c r="C373" s="5">
        <f t="shared" si="42"/>
        <v>5960</v>
      </c>
      <c r="D373" s="15">
        <f t="shared" si="43"/>
        <v>5888</v>
      </c>
      <c r="E373" s="15">
        <f t="shared" si="44"/>
        <v>72</v>
      </c>
      <c r="F373" s="15" t="str">
        <f t="shared" si="39"/>
        <v>2E</v>
      </c>
      <c r="G373" s="15" t="str">
        <f t="shared" si="40"/>
        <v>48</v>
      </c>
      <c r="H373" s="5" t="str">
        <f t="shared" si="41"/>
        <v>F0 43 73 01 51 05 00 03 04 00 00 2E 48 F7</v>
      </c>
      <c r="I373"/>
    </row>
    <row r="374" spans="1:9" ht="16" x14ac:dyDescent="0.2">
      <c r="A374" s="2" t="s">
        <v>410</v>
      </c>
      <c r="B374" s="5" t="str">
        <f t="shared" si="38"/>
        <v xml:space="preserve"> OrchRockBallad2</v>
      </c>
      <c r="C374" s="5">
        <f t="shared" si="42"/>
        <v>8261</v>
      </c>
      <c r="D374" s="15">
        <f t="shared" si="43"/>
        <v>8192</v>
      </c>
      <c r="E374" s="15">
        <f t="shared" si="44"/>
        <v>69</v>
      </c>
      <c r="F374" s="15" t="str">
        <f t="shared" si="39"/>
        <v>40</v>
      </c>
      <c r="G374" s="15" t="str">
        <f t="shared" si="40"/>
        <v>45</v>
      </c>
      <c r="H374" s="5" t="str">
        <f t="shared" si="41"/>
        <v>F0 43 73 01 51 05 00 03 04 00 00 40 45 F7</v>
      </c>
      <c r="I374"/>
    </row>
    <row r="375" spans="1:9" ht="16" x14ac:dyDescent="0.2">
      <c r="A375" s="2" t="s">
        <v>411</v>
      </c>
      <c r="B375" s="5" t="str">
        <f t="shared" si="38"/>
        <v xml:space="preserve"> OrganBossa</v>
      </c>
      <c r="C375" s="5">
        <f t="shared" si="42"/>
        <v>6030</v>
      </c>
      <c r="D375" s="15">
        <f t="shared" si="43"/>
        <v>6016</v>
      </c>
      <c r="E375" s="15">
        <f t="shared" si="44"/>
        <v>14</v>
      </c>
      <c r="F375" s="15" t="str">
        <f t="shared" si="39"/>
        <v>2F</v>
      </c>
      <c r="G375" s="15" t="str">
        <f t="shared" si="40"/>
        <v>0E</v>
      </c>
      <c r="H375" s="5" t="str">
        <f t="shared" si="41"/>
        <v>F0 43 73 01 51 05 00 03 04 00 00 2F 0E F7</v>
      </c>
      <c r="I375"/>
    </row>
    <row r="376" spans="1:9" ht="16" x14ac:dyDescent="0.2">
      <c r="A376" s="2" t="s">
        <v>412</v>
      </c>
      <c r="B376" s="5" t="str">
        <f t="shared" si="38"/>
        <v xml:space="preserve"> OrganCha-cha</v>
      </c>
      <c r="C376" s="5">
        <f t="shared" si="42"/>
        <v>6020</v>
      </c>
      <c r="D376" s="15">
        <f t="shared" si="43"/>
        <v>6016</v>
      </c>
      <c r="E376" s="15">
        <f t="shared" si="44"/>
        <v>4</v>
      </c>
      <c r="F376" s="15" t="str">
        <f t="shared" si="39"/>
        <v>2F</v>
      </c>
      <c r="G376" s="15" t="str">
        <f t="shared" si="40"/>
        <v>04</v>
      </c>
      <c r="H376" s="5" t="str">
        <f t="shared" si="41"/>
        <v>F0 43 73 01 51 05 00 03 04 00 00 2F 04 F7</v>
      </c>
      <c r="I376"/>
    </row>
    <row r="377" spans="1:9" ht="16" x14ac:dyDescent="0.2">
      <c r="A377" s="2" t="s">
        <v>413</v>
      </c>
      <c r="B377" s="5" t="str">
        <f t="shared" si="38"/>
        <v xml:space="preserve"> OrganHymn</v>
      </c>
      <c r="C377" s="5">
        <f t="shared" si="42"/>
        <v>3119</v>
      </c>
      <c r="D377" s="15">
        <f t="shared" si="43"/>
        <v>3072</v>
      </c>
      <c r="E377" s="15">
        <f t="shared" si="44"/>
        <v>47</v>
      </c>
      <c r="F377" s="15" t="str">
        <f t="shared" si="39"/>
        <v>18</v>
      </c>
      <c r="G377" s="15" t="str">
        <f t="shared" si="40"/>
        <v>2F</v>
      </c>
      <c r="H377" s="5" t="str">
        <f t="shared" si="41"/>
        <v>F0 43 73 01 51 05 00 03 04 00 00 18 2F F7</v>
      </c>
      <c r="I377"/>
    </row>
    <row r="378" spans="1:9" ht="16" x14ac:dyDescent="0.2">
      <c r="A378" s="2" t="s">
        <v>414</v>
      </c>
      <c r="B378" s="5" t="str">
        <f t="shared" si="38"/>
        <v xml:space="preserve"> OrganQuickstep</v>
      </c>
      <c r="C378" s="5">
        <f t="shared" si="42"/>
        <v>1316</v>
      </c>
      <c r="D378" s="15">
        <f t="shared" si="43"/>
        <v>1280</v>
      </c>
      <c r="E378" s="15">
        <f t="shared" si="44"/>
        <v>36</v>
      </c>
      <c r="F378" s="15" t="str">
        <f t="shared" si="39"/>
        <v>0A</v>
      </c>
      <c r="G378" s="15" t="str">
        <f t="shared" si="40"/>
        <v>24</v>
      </c>
      <c r="H378" s="5" t="str">
        <f t="shared" si="41"/>
        <v>F0 43 73 01 51 05 00 03 04 00 00 0A 24 F7</v>
      </c>
      <c r="I378"/>
    </row>
    <row r="379" spans="1:9" ht="16" x14ac:dyDescent="0.2">
      <c r="A379" s="2" t="s">
        <v>415</v>
      </c>
      <c r="B379" s="5" t="str">
        <f t="shared" si="38"/>
        <v xml:space="preserve"> OrganRumba</v>
      </c>
      <c r="C379" s="5">
        <f t="shared" si="42"/>
        <v>6057</v>
      </c>
      <c r="D379" s="15">
        <f t="shared" si="43"/>
        <v>6016</v>
      </c>
      <c r="E379" s="15">
        <f t="shared" si="44"/>
        <v>41</v>
      </c>
      <c r="F379" s="15" t="str">
        <f t="shared" si="39"/>
        <v>2F</v>
      </c>
      <c r="G379" s="15" t="str">
        <f t="shared" si="40"/>
        <v>29</v>
      </c>
      <c r="H379" s="5" t="str">
        <f t="shared" si="41"/>
        <v>F0 43 73 01 51 05 00 03 04 00 00 2F 29 F7</v>
      </c>
      <c r="I379"/>
    </row>
    <row r="380" spans="1:9" ht="16" x14ac:dyDescent="0.2">
      <c r="A380" s="2" t="s">
        <v>416</v>
      </c>
      <c r="B380" s="5" t="str">
        <f t="shared" si="38"/>
        <v xml:space="preserve"> OrganSamba</v>
      </c>
      <c r="C380" s="5">
        <f t="shared" si="42"/>
        <v>8545</v>
      </c>
      <c r="D380" s="15">
        <f t="shared" si="43"/>
        <v>8448</v>
      </c>
      <c r="E380" s="15">
        <f t="shared" si="44"/>
        <v>97</v>
      </c>
      <c r="F380" s="15" t="str">
        <f t="shared" si="39"/>
        <v>42</v>
      </c>
      <c r="G380" s="15" t="str">
        <f t="shared" si="40"/>
        <v>61</v>
      </c>
      <c r="H380" s="5" t="str">
        <f t="shared" si="41"/>
        <v>F0 43 73 01 51 05 00 03 04 00 00 42 61 F7</v>
      </c>
      <c r="I380"/>
    </row>
    <row r="381" spans="1:9" ht="16" x14ac:dyDescent="0.2">
      <c r="A381" s="2" t="s">
        <v>417</v>
      </c>
      <c r="B381" s="5" t="str">
        <f t="shared" si="38"/>
        <v xml:space="preserve"> OrganSwing</v>
      </c>
      <c r="C381" s="5">
        <f t="shared" si="42"/>
        <v>1318</v>
      </c>
      <c r="D381" s="15">
        <f t="shared" si="43"/>
        <v>1280</v>
      </c>
      <c r="E381" s="15">
        <f t="shared" si="44"/>
        <v>38</v>
      </c>
      <c r="F381" s="15" t="str">
        <f t="shared" si="39"/>
        <v>0A</v>
      </c>
      <c r="G381" s="15" t="str">
        <f t="shared" si="40"/>
        <v>26</v>
      </c>
      <c r="H381" s="5" t="str">
        <f t="shared" si="41"/>
        <v>F0 43 73 01 51 05 00 03 04 00 00 0A 26 F7</v>
      </c>
      <c r="I381"/>
    </row>
    <row r="382" spans="1:9" ht="16" x14ac:dyDescent="0.2">
      <c r="A382" s="2" t="s">
        <v>418</v>
      </c>
      <c r="B382" s="5" t="str">
        <f t="shared" si="38"/>
        <v xml:space="preserve"> PandaHipHop</v>
      </c>
      <c r="C382" s="5">
        <f t="shared" si="42"/>
        <v>6453</v>
      </c>
      <c r="D382" s="15">
        <f t="shared" si="43"/>
        <v>6400</v>
      </c>
      <c r="E382" s="15">
        <f t="shared" si="44"/>
        <v>53</v>
      </c>
      <c r="F382" s="15" t="str">
        <f t="shared" si="39"/>
        <v>32</v>
      </c>
      <c r="G382" s="15" t="str">
        <f t="shared" si="40"/>
        <v>35</v>
      </c>
      <c r="H382" s="5" t="str">
        <f t="shared" si="41"/>
        <v>F0 43 73 01 51 05 00 03 04 00 00 32 35 F7</v>
      </c>
      <c r="I382"/>
    </row>
    <row r="383" spans="1:9" ht="16" x14ac:dyDescent="0.2">
      <c r="A383" s="2" t="s">
        <v>419</v>
      </c>
      <c r="B383" s="5" t="str">
        <f t="shared" si="38"/>
        <v xml:space="preserve"> PartyAGogo</v>
      </c>
      <c r="C383" s="5">
        <f t="shared" si="42"/>
        <v>1339</v>
      </c>
      <c r="D383" s="15">
        <f t="shared" si="43"/>
        <v>1280</v>
      </c>
      <c r="E383" s="15">
        <f t="shared" si="44"/>
        <v>59</v>
      </c>
      <c r="F383" s="15" t="str">
        <f t="shared" si="39"/>
        <v>0A</v>
      </c>
      <c r="G383" s="15" t="str">
        <f t="shared" si="40"/>
        <v>3B</v>
      </c>
      <c r="H383" s="5" t="str">
        <f t="shared" si="41"/>
        <v>F0 43 73 01 51 05 00 03 04 00 00 0A 3B F7</v>
      </c>
      <c r="I383"/>
    </row>
    <row r="384" spans="1:9" ht="16" x14ac:dyDescent="0.2">
      <c r="A384" s="2" t="s">
        <v>420</v>
      </c>
      <c r="B384" s="5" t="str">
        <f t="shared" si="38"/>
        <v xml:space="preserve"> PartyAnthem</v>
      </c>
      <c r="C384" s="5">
        <f t="shared" si="42"/>
        <v>8504</v>
      </c>
      <c r="D384" s="15">
        <f t="shared" si="43"/>
        <v>8448</v>
      </c>
      <c r="E384" s="15">
        <f t="shared" si="44"/>
        <v>56</v>
      </c>
      <c r="F384" s="15" t="str">
        <f t="shared" si="39"/>
        <v>42</v>
      </c>
      <c r="G384" s="15" t="str">
        <f t="shared" si="40"/>
        <v>38</v>
      </c>
      <c r="H384" s="5" t="str">
        <f t="shared" si="41"/>
        <v>F0 43 73 01 51 05 00 03 04 00 00 42 38 F7</v>
      </c>
      <c r="I384"/>
    </row>
    <row r="385" spans="1:9" ht="16" x14ac:dyDescent="0.2">
      <c r="A385" s="2" t="s">
        <v>421</v>
      </c>
      <c r="B385" s="5" t="str">
        <f t="shared" si="38"/>
        <v xml:space="preserve"> PartyArena</v>
      </c>
      <c r="C385" s="5">
        <f t="shared" si="42"/>
        <v>5805</v>
      </c>
      <c r="D385" s="15">
        <f t="shared" si="43"/>
        <v>5760</v>
      </c>
      <c r="E385" s="15">
        <f t="shared" si="44"/>
        <v>45</v>
      </c>
      <c r="F385" s="15" t="str">
        <f t="shared" si="39"/>
        <v>2D</v>
      </c>
      <c r="G385" s="15" t="str">
        <f t="shared" si="40"/>
        <v>2D</v>
      </c>
      <c r="H385" s="5" t="str">
        <f t="shared" si="41"/>
        <v>F0 43 73 01 51 05 00 03 04 00 00 2D 2D F7</v>
      </c>
      <c r="I385"/>
    </row>
    <row r="386" spans="1:9" ht="16" x14ac:dyDescent="0.2">
      <c r="A386" s="2" t="s">
        <v>422</v>
      </c>
      <c r="B386" s="5" t="str">
        <f t="shared" si="38"/>
        <v xml:space="preserve"> PartyPolka</v>
      </c>
      <c r="C386" s="5">
        <f t="shared" si="42"/>
        <v>0</v>
      </c>
      <c r="D386" s="15">
        <f t="shared" si="43"/>
        <v>0</v>
      </c>
      <c r="E386" s="15">
        <f t="shared" si="44"/>
        <v>0</v>
      </c>
      <c r="F386" s="15" t="str">
        <f t="shared" si="39"/>
        <v>00</v>
      </c>
      <c r="G386" s="15" t="str">
        <f t="shared" si="40"/>
        <v>00</v>
      </c>
      <c r="H386" s="5" t="str">
        <f t="shared" si="41"/>
        <v>F0 43 73 01 51 05 00 03 04 00 00 00 00 F7</v>
      </c>
      <c r="I386"/>
    </row>
    <row r="387" spans="1:9" ht="16" x14ac:dyDescent="0.2">
      <c r="A387" s="2" t="s">
        <v>423</v>
      </c>
      <c r="B387" s="5" t="str">
        <f t="shared" si="38"/>
        <v xml:space="preserve"> Pasodoble1</v>
      </c>
      <c r="C387" s="5">
        <f t="shared" si="42"/>
        <v>3556</v>
      </c>
      <c r="D387" s="15">
        <f t="shared" si="43"/>
        <v>3456</v>
      </c>
      <c r="E387" s="15">
        <f t="shared" si="44"/>
        <v>100</v>
      </c>
      <c r="F387" s="15" t="str">
        <f t="shared" si="39"/>
        <v>1B</v>
      </c>
      <c r="G387" s="15" t="str">
        <f t="shared" si="40"/>
        <v>64</v>
      </c>
      <c r="H387" s="5" t="str">
        <f t="shared" si="41"/>
        <v>F0 43 73 01 51 05 00 03 04 00 00 1B 64 F7</v>
      </c>
      <c r="I387"/>
    </row>
    <row r="388" spans="1:9" ht="16" x14ac:dyDescent="0.2">
      <c r="A388" s="2" t="s">
        <v>424</v>
      </c>
      <c r="B388" s="5" t="str">
        <f t="shared" si="38"/>
        <v xml:space="preserve"> Pasodoble2</v>
      </c>
      <c r="C388" s="5">
        <f t="shared" si="42"/>
        <v>3552</v>
      </c>
      <c r="D388" s="15">
        <f t="shared" si="43"/>
        <v>3456</v>
      </c>
      <c r="E388" s="15">
        <f t="shared" si="44"/>
        <v>96</v>
      </c>
      <c r="F388" s="15" t="str">
        <f t="shared" si="39"/>
        <v>1B</v>
      </c>
      <c r="G388" s="15" t="str">
        <f t="shared" si="40"/>
        <v>60</v>
      </c>
      <c r="H388" s="5" t="str">
        <f t="shared" si="41"/>
        <v>F0 43 73 01 51 05 00 03 04 00 00 1B 60 F7</v>
      </c>
      <c r="I388"/>
    </row>
    <row r="389" spans="1:9" ht="16" x14ac:dyDescent="0.2">
      <c r="A389" s="2" t="s">
        <v>425</v>
      </c>
      <c r="B389" s="5" t="str">
        <f t="shared" si="38"/>
        <v xml:space="preserve"> PhillyDisco</v>
      </c>
      <c r="C389" s="5">
        <f t="shared" si="42"/>
        <v>8352</v>
      </c>
      <c r="D389" s="15">
        <f t="shared" si="43"/>
        <v>8320</v>
      </c>
      <c r="E389" s="15">
        <f t="shared" si="44"/>
        <v>32</v>
      </c>
      <c r="F389" s="15" t="str">
        <f t="shared" si="39"/>
        <v>41</v>
      </c>
      <c r="G389" s="15" t="str">
        <f t="shared" si="40"/>
        <v>20</v>
      </c>
      <c r="H389" s="5" t="str">
        <f t="shared" si="41"/>
        <v>F0 43 73 01 51 05 00 03 04 00 00 41 20 F7</v>
      </c>
      <c r="I389"/>
    </row>
    <row r="390" spans="1:9" ht="16" x14ac:dyDescent="0.2">
      <c r="A390" s="2" t="s">
        <v>426</v>
      </c>
      <c r="B390" s="5" t="str">
        <f t="shared" ref="B390:B453" si="45">IF(ISBLANK(A390),"",LEFT(A390,(FIND(";",A390,1)-1)))</f>
        <v xml:space="preserve"> PianoBallad</v>
      </c>
      <c r="C390" s="5">
        <f t="shared" si="42"/>
        <v>5664</v>
      </c>
      <c r="D390" s="15">
        <f t="shared" si="43"/>
        <v>5632</v>
      </c>
      <c r="E390" s="15">
        <f t="shared" si="44"/>
        <v>32</v>
      </c>
      <c r="F390" s="15" t="str">
        <f t="shared" ref="F390:F453" si="46">IF(ISBLANK(A390),"",DEC2HEX(D390/128,2))</f>
        <v>2C</v>
      </c>
      <c r="G390" s="15" t="str">
        <f t="shared" ref="G390:G453" si="47">IF(ISBLANK(A390),"",DEC2HEX(E390,2))</f>
        <v>20</v>
      </c>
      <c r="H390" s="5" t="str">
        <f t="shared" ref="H390:H453" si="48">IF(ISBLANK(A390),"",LEFT($E$2,33)&amp;F390&amp;" "&amp;G390&amp;" "&amp;"F7")</f>
        <v>F0 43 73 01 51 05 00 03 04 00 00 2C 20 F7</v>
      </c>
      <c r="I390"/>
    </row>
    <row r="391" spans="1:9" ht="16" x14ac:dyDescent="0.2">
      <c r="A391" s="2" t="s">
        <v>427</v>
      </c>
      <c r="B391" s="5" t="str">
        <f t="shared" si="45"/>
        <v xml:space="preserve"> PianoBoogie</v>
      </c>
      <c r="C391" s="5">
        <f t="shared" si="42"/>
        <v>3681</v>
      </c>
      <c r="D391" s="15">
        <f t="shared" si="43"/>
        <v>3584</v>
      </c>
      <c r="E391" s="15">
        <f t="shared" si="44"/>
        <v>97</v>
      </c>
      <c r="F391" s="15" t="str">
        <f t="shared" si="46"/>
        <v>1C</v>
      </c>
      <c r="G391" s="15" t="str">
        <f t="shared" si="47"/>
        <v>61</v>
      </c>
      <c r="H391" s="5" t="str">
        <f t="shared" si="48"/>
        <v>F0 43 73 01 51 05 00 03 04 00 00 1C 61 F7</v>
      </c>
      <c r="I391"/>
    </row>
    <row r="392" spans="1:9" ht="16" x14ac:dyDescent="0.2">
      <c r="A392" s="2" t="s">
        <v>428</v>
      </c>
      <c r="B392" s="5" t="str">
        <f t="shared" si="45"/>
        <v xml:space="preserve"> PianoHouse</v>
      </c>
      <c r="C392" s="5">
        <f t="shared" si="42"/>
        <v>8491</v>
      </c>
      <c r="D392" s="15">
        <f t="shared" si="43"/>
        <v>8448</v>
      </c>
      <c r="E392" s="15">
        <f t="shared" si="44"/>
        <v>43</v>
      </c>
      <c r="F392" s="15" t="str">
        <f t="shared" si="46"/>
        <v>42</v>
      </c>
      <c r="G392" s="15" t="str">
        <f t="shared" si="47"/>
        <v>2B</v>
      </c>
      <c r="H392" s="5" t="str">
        <f t="shared" si="48"/>
        <v>F0 43 73 01 51 05 00 03 04 00 00 42 2B F7</v>
      </c>
      <c r="I392"/>
    </row>
    <row r="393" spans="1:9" ht="16" x14ac:dyDescent="0.2">
      <c r="A393" s="2" t="s">
        <v>429</v>
      </c>
      <c r="B393" s="5" t="str">
        <f t="shared" si="45"/>
        <v xml:space="preserve"> Pickin'Swing</v>
      </c>
      <c r="C393" s="5">
        <f t="shared" si="42"/>
        <v>3841</v>
      </c>
      <c r="D393" s="15">
        <f t="shared" si="43"/>
        <v>3840</v>
      </c>
      <c r="E393" s="15">
        <f t="shared" si="44"/>
        <v>1</v>
      </c>
      <c r="F393" s="15" t="str">
        <f t="shared" si="46"/>
        <v>1E</v>
      </c>
      <c r="G393" s="15" t="str">
        <f t="shared" si="47"/>
        <v>01</v>
      </c>
      <c r="H393" s="5" t="str">
        <f t="shared" si="48"/>
        <v>F0 43 73 01 51 05 00 03 04 00 00 1E 01 F7</v>
      </c>
      <c r="I393"/>
    </row>
    <row r="394" spans="1:9" ht="16" x14ac:dyDescent="0.2">
      <c r="A394" s="2" t="s">
        <v>430</v>
      </c>
      <c r="B394" s="5" t="str">
        <f t="shared" si="45"/>
        <v xml:space="preserve"> Play4Sofa</v>
      </c>
      <c r="C394" s="5">
        <f t="shared" si="42"/>
        <v>3116</v>
      </c>
      <c r="D394" s="15">
        <f t="shared" si="43"/>
        <v>3072</v>
      </c>
      <c r="E394" s="15">
        <f t="shared" si="44"/>
        <v>44</v>
      </c>
      <c r="F394" s="15" t="str">
        <f t="shared" si="46"/>
        <v>18</v>
      </c>
      <c r="G394" s="15" t="str">
        <f t="shared" si="47"/>
        <v>2C</v>
      </c>
      <c r="H394" s="5" t="str">
        <f t="shared" si="48"/>
        <v>F0 43 73 01 51 05 00 03 04 00 00 18 2C F7</v>
      </c>
      <c r="I394"/>
    </row>
    <row r="395" spans="1:9" ht="16" x14ac:dyDescent="0.2">
      <c r="A395" s="2" t="s">
        <v>431</v>
      </c>
      <c r="B395" s="5" t="str">
        <f t="shared" si="45"/>
        <v xml:space="preserve"> PolkaPop</v>
      </c>
      <c r="C395" s="5">
        <f t="shared" si="42"/>
        <v>481</v>
      </c>
      <c r="D395" s="15">
        <f t="shared" si="43"/>
        <v>384</v>
      </c>
      <c r="E395" s="15">
        <f t="shared" si="44"/>
        <v>97</v>
      </c>
      <c r="F395" s="15" t="str">
        <f t="shared" si="46"/>
        <v>03</v>
      </c>
      <c r="G395" s="15" t="str">
        <f t="shared" si="47"/>
        <v>61</v>
      </c>
      <c r="H395" s="5" t="str">
        <f t="shared" si="48"/>
        <v>F0 43 73 01 51 05 00 03 04 00 00 03 61 F7</v>
      </c>
      <c r="I395"/>
    </row>
    <row r="396" spans="1:9" ht="16" x14ac:dyDescent="0.2">
      <c r="A396" s="2" t="s">
        <v>432</v>
      </c>
      <c r="B396" s="5" t="str">
        <f t="shared" si="45"/>
        <v xml:space="preserve"> PopBluegrass</v>
      </c>
      <c r="C396" s="5">
        <f t="shared" si="42"/>
        <v>269</v>
      </c>
      <c r="D396" s="15">
        <f t="shared" si="43"/>
        <v>256</v>
      </c>
      <c r="E396" s="15">
        <f t="shared" si="44"/>
        <v>13</v>
      </c>
      <c r="F396" s="15" t="str">
        <f t="shared" si="46"/>
        <v>02</v>
      </c>
      <c r="G396" s="15" t="str">
        <f t="shared" si="47"/>
        <v>0D</v>
      </c>
      <c r="H396" s="5" t="str">
        <f t="shared" si="48"/>
        <v>F0 43 73 01 51 05 00 03 04 00 00 02 0D F7</v>
      </c>
      <c r="I396"/>
    </row>
    <row r="397" spans="1:9" ht="16" x14ac:dyDescent="0.2">
      <c r="A397" s="2" t="s">
        <v>433</v>
      </c>
      <c r="B397" s="5" t="str">
        <f t="shared" si="45"/>
        <v xml:space="preserve"> PopBossa</v>
      </c>
      <c r="C397" s="5">
        <f t="shared" si="42"/>
        <v>353</v>
      </c>
      <c r="D397" s="15">
        <f t="shared" si="43"/>
        <v>256</v>
      </c>
      <c r="E397" s="15">
        <f t="shared" si="44"/>
        <v>97</v>
      </c>
      <c r="F397" s="15" t="str">
        <f t="shared" si="46"/>
        <v>02</v>
      </c>
      <c r="G397" s="15" t="str">
        <f t="shared" si="47"/>
        <v>61</v>
      </c>
      <c r="H397" s="5" t="str">
        <f t="shared" si="48"/>
        <v>F0 43 73 01 51 05 00 03 04 00 00 02 61 F7</v>
      </c>
      <c r="I397"/>
    </row>
    <row r="398" spans="1:9" ht="16" x14ac:dyDescent="0.2">
      <c r="A398" s="2" t="s">
        <v>434</v>
      </c>
      <c r="B398" s="5" t="str">
        <f t="shared" si="45"/>
        <v xml:space="preserve"> PopCha-cha</v>
      </c>
      <c r="C398" s="5">
        <f t="shared" si="42"/>
        <v>6034</v>
      </c>
      <c r="D398" s="15">
        <f t="shared" si="43"/>
        <v>6016</v>
      </c>
      <c r="E398" s="15">
        <f t="shared" si="44"/>
        <v>18</v>
      </c>
      <c r="F398" s="15" t="str">
        <f t="shared" si="46"/>
        <v>2F</v>
      </c>
      <c r="G398" s="15" t="str">
        <f t="shared" si="47"/>
        <v>12</v>
      </c>
      <c r="H398" s="5" t="str">
        <f t="shared" si="48"/>
        <v>F0 43 73 01 51 05 00 03 04 00 00 2F 12 F7</v>
      </c>
      <c r="I398"/>
    </row>
    <row r="399" spans="1:9" ht="16" x14ac:dyDescent="0.2">
      <c r="A399" s="2" t="s">
        <v>435</v>
      </c>
      <c r="B399" s="5" t="str">
        <f t="shared" si="45"/>
        <v xml:space="preserve"> PopCumbia</v>
      </c>
      <c r="C399" s="5">
        <f t="shared" si="42"/>
        <v>10436</v>
      </c>
      <c r="D399" s="15">
        <f t="shared" si="43"/>
        <v>10368</v>
      </c>
      <c r="E399" s="15">
        <f t="shared" si="44"/>
        <v>68</v>
      </c>
      <c r="F399" s="15" t="str">
        <f t="shared" si="46"/>
        <v>51</v>
      </c>
      <c r="G399" s="15" t="str">
        <f t="shared" si="47"/>
        <v>44</v>
      </c>
      <c r="H399" s="5" t="str">
        <f t="shared" si="48"/>
        <v>F0 43 73 01 51 05 00 03 04 00 00 51 44 F7</v>
      </c>
      <c r="I399"/>
    </row>
    <row r="400" spans="1:9" ht="16" x14ac:dyDescent="0.2">
      <c r="A400" s="2" t="s">
        <v>436</v>
      </c>
      <c r="B400" s="5" t="str">
        <f t="shared" si="45"/>
        <v xml:space="preserve"> PopEvergreen</v>
      </c>
      <c r="C400" s="5">
        <f t="shared" si="42"/>
        <v>5962</v>
      </c>
      <c r="D400" s="15">
        <f t="shared" si="43"/>
        <v>5888</v>
      </c>
      <c r="E400" s="15">
        <f t="shared" si="44"/>
        <v>74</v>
      </c>
      <c r="F400" s="15" t="str">
        <f t="shared" si="46"/>
        <v>2E</v>
      </c>
      <c r="G400" s="15" t="str">
        <f t="shared" si="47"/>
        <v>4A</v>
      </c>
      <c r="H400" s="5" t="str">
        <f t="shared" si="48"/>
        <v>F0 43 73 01 51 05 00 03 04 00 00 2E 4A F7</v>
      </c>
      <c r="I400"/>
    </row>
    <row r="401" spans="1:9" ht="16" x14ac:dyDescent="0.2">
      <c r="A401" s="2" t="s">
        <v>437</v>
      </c>
      <c r="B401" s="5" t="str">
        <f t="shared" si="45"/>
        <v xml:space="preserve"> PopFlamencos</v>
      </c>
      <c r="C401" s="5">
        <f t="shared" si="42"/>
        <v>8615</v>
      </c>
      <c r="D401" s="15">
        <f t="shared" si="43"/>
        <v>8576</v>
      </c>
      <c r="E401" s="15">
        <f t="shared" si="44"/>
        <v>39</v>
      </c>
      <c r="F401" s="15" t="str">
        <f t="shared" si="46"/>
        <v>43</v>
      </c>
      <c r="G401" s="15" t="str">
        <f t="shared" si="47"/>
        <v>27</v>
      </c>
      <c r="H401" s="5" t="str">
        <f t="shared" si="48"/>
        <v>F0 43 73 01 51 05 00 03 04 00 00 43 27 F7</v>
      </c>
      <c r="I401"/>
    </row>
    <row r="402" spans="1:9" ht="16" x14ac:dyDescent="0.2">
      <c r="A402" s="2" t="s">
        <v>438</v>
      </c>
      <c r="B402" s="5" t="str">
        <f t="shared" si="45"/>
        <v xml:space="preserve"> PopLatin</v>
      </c>
      <c r="C402" s="5">
        <f t="shared" si="42"/>
        <v>6053</v>
      </c>
      <c r="D402" s="15">
        <f t="shared" si="43"/>
        <v>6016</v>
      </c>
      <c r="E402" s="15">
        <f t="shared" si="44"/>
        <v>37</v>
      </c>
      <c r="F402" s="15" t="str">
        <f t="shared" si="46"/>
        <v>2F</v>
      </c>
      <c r="G402" s="15" t="str">
        <f t="shared" si="47"/>
        <v>25</v>
      </c>
      <c r="H402" s="5" t="str">
        <f t="shared" si="48"/>
        <v>F0 43 73 01 51 05 00 03 04 00 00 2F 25 F7</v>
      </c>
      <c r="I402"/>
    </row>
    <row r="403" spans="1:9" ht="16" x14ac:dyDescent="0.2">
      <c r="A403" s="2" t="s">
        <v>439</v>
      </c>
      <c r="B403" s="5" t="str">
        <f t="shared" si="45"/>
        <v xml:space="preserve"> PopLatinBallad</v>
      </c>
      <c r="C403" s="5">
        <f t="shared" si="42"/>
        <v>6058</v>
      </c>
      <c r="D403" s="15">
        <f t="shared" si="43"/>
        <v>6016</v>
      </c>
      <c r="E403" s="15">
        <f t="shared" si="44"/>
        <v>42</v>
      </c>
      <c r="F403" s="15" t="str">
        <f t="shared" si="46"/>
        <v>2F</v>
      </c>
      <c r="G403" s="15" t="str">
        <f t="shared" si="47"/>
        <v>2A</v>
      </c>
      <c r="H403" s="5" t="str">
        <f t="shared" si="48"/>
        <v>F0 43 73 01 51 05 00 03 04 00 00 2F 2A F7</v>
      </c>
      <c r="I403"/>
    </row>
    <row r="404" spans="1:9" ht="16" x14ac:dyDescent="0.2">
      <c r="A404" s="2" t="s">
        <v>440</v>
      </c>
      <c r="B404" s="5" t="str">
        <f t="shared" si="45"/>
        <v xml:space="preserve"> PopLegend</v>
      </c>
      <c r="C404" s="5">
        <f t="shared" si="42"/>
        <v>8362</v>
      </c>
      <c r="D404" s="15">
        <f t="shared" si="43"/>
        <v>8320</v>
      </c>
      <c r="E404" s="15">
        <f t="shared" si="44"/>
        <v>42</v>
      </c>
      <c r="F404" s="15" t="str">
        <f t="shared" si="46"/>
        <v>41</v>
      </c>
      <c r="G404" s="15" t="str">
        <f t="shared" si="47"/>
        <v>2A</v>
      </c>
      <c r="H404" s="5" t="str">
        <f t="shared" si="48"/>
        <v>F0 43 73 01 51 05 00 03 04 00 00 41 2A F7</v>
      </c>
      <c r="I404"/>
    </row>
    <row r="405" spans="1:9" ht="16" x14ac:dyDescent="0.2">
      <c r="A405" s="2" t="s">
        <v>441</v>
      </c>
      <c r="B405" s="5" t="str">
        <f t="shared" si="45"/>
        <v xml:space="preserve"> PopMerengue</v>
      </c>
      <c r="C405" s="5">
        <f t="shared" si="42"/>
        <v>8604</v>
      </c>
      <c r="D405" s="15">
        <f t="shared" si="43"/>
        <v>8576</v>
      </c>
      <c r="E405" s="15">
        <f t="shared" si="44"/>
        <v>28</v>
      </c>
      <c r="F405" s="15" t="str">
        <f t="shared" si="46"/>
        <v>43</v>
      </c>
      <c r="G405" s="15" t="str">
        <f t="shared" si="47"/>
        <v>1C</v>
      </c>
      <c r="H405" s="5" t="str">
        <f t="shared" si="48"/>
        <v>F0 43 73 01 51 05 00 03 04 00 00 43 1C F7</v>
      </c>
      <c r="I405"/>
    </row>
    <row r="406" spans="1:9" ht="16" x14ac:dyDescent="0.2">
      <c r="A406" s="2" t="s">
        <v>442</v>
      </c>
      <c r="B406" s="5" t="str">
        <f t="shared" si="45"/>
        <v xml:space="preserve"> PopRockShuffle</v>
      </c>
      <c r="C406" s="5">
        <f t="shared" si="42"/>
        <v>9225</v>
      </c>
      <c r="D406" s="15">
        <f t="shared" si="43"/>
        <v>9216</v>
      </c>
      <c r="E406" s="15">
        <f t="shared" si="44"/>
        <v>9</v>
      </c>
      <c r="F406" s="15" t="str">
        <f t="shared" si="46"/>
        <v>48</v>
      </c>
      <c r="G406" s="15" t="str">
        <f t="shared" si="47"/>
        <v>09</v>
      </c>
      <c r="H406" s="5" t="str">
        <f t="shared" si="48"/>
        <v>F0 43 73 01 51 05 00 03 04 00 00 48 09 F7</v>
      </c>
      <c r="I406"/>
    </row>
    <row r="407" spans="1:9" ht="16" x14ac:dyDescent="0.2">
      <c r="A407" s="2" t="s">
        <v>443</v>
      </c>
      <c r="B407" s="5" t="str">
        <f t="shared" si="45"/>
        <v xml:space="preserve"> PopRumba</v>
      </c>
      <c r="C407" s="5">
        <f t="shared" si="42"/>
        <v>6039</v>
      </c>
      <c r="D407" s="15">
        <f t="shared" si="43"/>
        <v>6016</v>
      </c>
      <c r="E407" s="15">
        <f t="shared" si="44"/>
        <v>23</v>
      </c>
      <c r="F407" s="15" t="str">
        <f t="shared" si="46"/>
        <v>2F</v>
      </c>
      <c r="G407" s="15" t="str">
        <f t="shared" si="47"/>
        <v>17</v>
      </c>
      <c r="H407" s="5" t="str">
        <f t="shared" si="48"/>
        <v>F0 43 73 01 51 05 00 03 04 00 00 2F 17 F7</v>
      </c>
      <c r="I407"/>
    </row>
    <row r="408" spans="1:9" ht="16" x14ac:dyDescent="0.2">
      <c r="A408" s="2" t="s">
        <v>444</v>
      </c>
      <c r="B408" s="5" t="str">
        <f t="shared" si="45"/>
        <v xml:space="preserve"> PopTeenShuffle</v>
      </c>
      <c r="C408" s="5">
        <f t="shared" si="42"/>
        <v>6756</v>
      </c>
      <c r="D408" s="15">
        <f t="shared" si="43"/>
        <v>6656</v>
      </c>
      <c r="E408" s="15">
        <f t="shared" si="44"/>
        <v>100</v>
      </c>
      <c r="F408" s="15" t="str">
        <f t="shared" si="46"/>
        <v>34</v>
      </c>
      <c r="G408" s="15" t="str">
        <f t="shared" si="47"/>
        <v>64</v>
      </c>
      <c r="H408" s="5" t="str">
        <f t="shared" si="48"/>
        <v>F0 43 73 01 51 05 00 03 04 00 00 34 64 F7</v>
      </c>
      <c r="I408"/>
    </row>
    <row r="409" spans="1:9" ht="16" x14ac:dyDescent="0.2">
      <c r="A409" s="2" t="s">
        <v>445</v>
      </c>
      <c r="B409" s="5" t="str">
        <f t="shared" si="45"/>
        <v xml:space="preserve"> PopWaltz</v>
      </c>
      <c r="C409" s="5">
        <f t="shared" ref="C409:C472" si="49">IF(ISBLANK(A409),"",VALUE(MID(A409,(SEARCH(";",A409)+1),5)))</f>
        <v>7200</v>
      </c>
      <c r="D409" s="15">
        <f t="shared" ref="D409:D472" si="50">IF(ISBLANK(A409),"",128*INT(C409/128))</f>
        <v>7168</v>
      </c>
      <c r="E409" s="15">
        <f t="shared" ref="E409:E472" si="51">IF(ISBLANK(A409),"",C409-D409)</f>
        <v>32</v>
      </c>
      <c r="F409" s="15" t="str">
        <f t="shared" si="46"/>
        <v>38</v>
      </c>
      <c r="G409" s="15" t="str">
        <f t="shared" si="47"/>
        <v>20</v>
      </c>
      <c r="H409" s="5" t="str">
        <f t="shared" si="48"/>
        <v>F0 43 73 01 51 05 00 03 04 00 00 38 20 F7</v>
      </c>
      <c r="I409"/>
    </row>
    <row r="410" spans="1:9" ht="16" x14ac:dyDescent="0.2">
      <c r="A410" s="2" t="s">
        <v>446</v>
      </c>
      <c r="B410" s="5" t="str">
        <f t="shared" si="45"/>
        <v xml:space="preserve"> PowerBallad</v>
      </c>
      <c r="C410" s="5">
        <f t="shared" si="49"/>
        <v>5669</v>
      </c>
      <c r="D410" s="15">
        <f t="shared" si="50"/>
        <v>5632</v>
      </c>
      <c r="E410" s="15">
        <f t="shared" si="51"/>
        <v>37</v>
      </c>
      <c r="F410" s="15" t="str">
        <f t="shared" si="46"/>
        <v>2C</v>
      </c>
      <c r="G410" s="15" t="str">
        <f t="shared" si="47"/>
        <v>25</v>
      </c>
      <c r="H410" s="5" t="str">
        <f t="shared" si="48"/>
        <v>F0 43 73 01 51 05 00 03 04 00 00 2C 25 F7</v>
      </c>
      <c r="I410"/>
    </row>
    <row r="411" spans="1:9" ht="16" x14ac:dyDescent="0.2">
      <c r="A411" s="2" t="s">
        <v>447</v>
      </c>
      <c r="B411" s="5" t="str">
        <f t="shared" si="45"/>
        <v xml:space="preserve"> PowerPopBallad</v>
      </c>
      <c r="C411" s="5">
        <f t="shared" si="49"/>
        <v>5982</v>
      </c>
      <c r="D411" s="15">
        <f t="shared" si="50"/>
        <v>5888</v>
      </c>
      <c r="E411" s="15">
        <f t="shared" si="51"/>
        <v>94</v>
      </c>
      <c r="F411" s="15" t="str">
        <f t="shared" si="46"/>
        <v>2E</v>
      </c>
      <c r="G411" s="15" t="str">
        <f t="shared" si="47"/>
        <v>5E</v>
      </c>
      <c r="H411" s="5" t="str">
        <f t="shared" si="48"/>
        <v>F0 43 73 01 51 05 00 03 04 00 00 2E 5E F7</v>
      </c>
      <c r="I411"/>
    </row>
    <row r="412" spans="1:9" ht="16" x14ac:dyDescent="0.2">
      <c r="A412" s="2" t="s">
        <v>448</v>
      </c>
      <c r="B412" s="5" t="str">
        <f t="shared" si="45"/>
        <v xml:space="preserve"> PowerRock</v>
      </c>
      <c r="C412" s="5">
        <f t="shared" si="49"/>
        <v>5699</v>
      </c>
      <c r="D412" s="15">
        <f t="shared" si="50"/>
        <v>5632</v>
      </c>
      <c r="E412" s="15">
        <f t="shared" si="51"/>
        <v>67</v>
      </c>
      <c r="F412" s="15" t="str">
        <f t="shared" si="46"/>
        <v>2C</v>
      </c>
      <c r="G412" s="15" t="str">
        <f t="shared" si="47"/>
        <v>43</v>
      </c>
      <c r="H412" s="5" t="str">
        <f t="shared" si="48"/>
        <v>F0 43 73 01 51 05 00 03 04 00 00 2C 43 F7</v>
      </c>
      <c r="I412"/>
    </row>
    <row r="413" spans="1:9" ht="16" x14ac:dyDescent="0.2">
      <c r="A413" s="2" t="s">
        <v>449</v>
      </c>
      <c r="B413" s="5" t="str">
        <f t="shared" si="45"/>
        <v xml:space="preserve"> PromsMarch</v>
      </c>
      <c r="C413" s="5">
        <f t="shared" si="49"/>
        <v>457</v>
      </c>
      <c r="D413" s="15">
        <f t="shared" si="50"/>
        <v>384</v>
      </c>
      <c r="E413" s="15">
        <f t="shared" si="51"/>
        <v>73</v>
      </c>
      <c r="F413" s="15" t="str">
        <f t="shared" si="46"/>
        <v>03</v>
      </c>
      <c r="G413" s="15" t="str">
        <f t="shared" si="47"/>
        <v>49</v>
      </c>
      <c r="H413" s="5" t="str">
        <f t="shared" si="48"/>
        <v>F0 43 73 01 51 05 00 03 04 00 00 03 49 F7</v>
      </c>
      <c r="I413"/>
    </row>
    <row r="414" spans="1:9" ht="16" x14ac:dyDescent="0.2">
      <c r="A414" s="2" t="s">
        <v>450</v>
      </c>
      <c r="B414" s="5" t="str">
        <f t="shared" si="45"/>
        <v xml:space="preserve"> PubPiano</v>
      </c>
      <c r="C414" s="5">
        <f t="shared" si="49"/>
        <v>480</v>
      </c>
      <c r="D414" s="15">
        <f t="shared" si="50"/>
        <v>384</v>
      </c>
      <c r="E414" s="15">
        <f t="shared" si="51"/>
        <v>96</v>
      </c>
      <c r="F414" s="15" t="str">
        <f t="shared" si="46"/>
        <v>03</v>
      </c>
      <c r="G414" s="15" t="str">
        <f t="shared" si="47"/>
        <v>60</v>
      </c>
      <c r="H414" s="5" t="str">
        <f t="shared" si="48"/>
        <v>F0 43 73 01 51 05 00 03 04 00 00 03 60 F7</v>
      </c>
      <c r="I414"/>
    </row>
    <row r="415" spans="1:9" ht="16" x14ac:dyDescent="0.2">
      <c r="A415" s="2" t="s">
        <v>451</v>
      </c>
      <c r="B415" s="5" t="str">
        <f t="shared" si="45"/>
        <v xml:space="preserve"> Quickstep1</v>
      </c>
      <c r="C415" s="5">
        <f t="shared" si="49"/>
        <v>1340</v>
      </c>
      <c r="D415" s="15">
        <f t="shared" si="50"/>
        <v>1280</v>
      </c>
      <c r="E415" s="15">
        <f t="shared" si="51"/>
        <v>60</v>
      </c>
      <c r="F415" s="15" t="str">
        <f t="shared" si="46"/>
        <v>0A</v>
      </c>
      <c r="G415" s="15" t="str">
        <f t="shared" si="47"/>
        <v>3C</v>
      </c>
      <c r="H415" s="5" t="str">
        <f t="shared" si="48"/>
        <v>F0 43 73 01 51 05 00 03 04 00 00 0A 3C F7</v>
      </c>
      <c r="I415"/>
    </row>
    <row r="416" spans="1:9" ht="16" x14ac:dyDescent="0.2">
      <c r="A416" s="2" t="s">
        <v>452</v>
      </c>
      <c r="B416" s="5" t="str">
        <f t="shared" si="45"/>
        <v xml:space="preserve"> Quickstep2</v>
      </c>
      <c r="C416" s="5">
        <f t="shared" si="49"/>
        <v>1315</v>
      </c>
      <c r="D416" s="15">
        <f t="shared" si="50"/>
        <v>1280</v>
      </c>
      <c r="E416" s="15">
        <f t="shared" si="51"/>
        <v>35</v>
      </c>
      <c r="F416" s="15" t="str">
        <f t="shared" si="46"/>
        <v>0A</v>
      </c>
      <c r="G416" s="15" t="str">
        <f t="shared" si="47"/>
        <v>23</v>
      </c>
      <c r="H416" s="5" t="str">
        <f t="shared" si="48"/>
        <v>F0 43 73 01 51 05 00 03 04 00 00 0A 23 F7</v>
      </c>
      <c r="I416"/>
    </row>
    <row r="417" spans="1:9" ht="16" x14ac:dyDescent="0.2">
      <c r="A417" s="2" t="s">
        <v>453</v>
      </c>
      <c r="B417" s="5" t="str">
        <f t="shared" si="45"/>
        <v xml:space="preserve"> R&amp;B PopDiva</v>
      </c>
      <c r="C417" s="5">
        <f t="shared" si="49"/>
        <v>8216</v>
      </c>
      <c r="D417" s="15">
        <f t="shared" si="50"/>
        <v>8192</v>
      </c>
      <c r="E417" s="15">
        <f t="shared" si="51"/>
        <v>24</v>
      </c>
      <c r="F417" s="15" t="str">
        <f t="shared" si="46"/>
        <v>40</v>
      </c>
      <c r="G417" s="15" t="str">
        <f t="shared" si="47"/>
        <v>18</v>
      </c>
      <c r="H417" s="5" t="str">
        <f t="shared" si="48"/>
        <v>F0 43 73 01 51 05 00 03 04 00 00 40 18 F7</v>
      </c>
      <c r="I417"/>
    </row>
    <row r="418" spans="1:9" ht="16" x14ac:dyDescent="0.2">
      <c r="A418" s="2" t="s">
        <v>454</v>
      </c>
      <c r="B418" s="5" t="str">
        <f t="shared" si="45"/>
        <v xml:space="preserve"> R&amp;B Shuffle</v>
      </c>
      <c r="C418" s="5">
        <f t="shared" si="49"/>
        <v>3694</v>
      </c>
      <c r="D418" s="15">
        <f t="shared" si="50"/>
        <v>3584</v>
      </c>
      <c r="E418" s="15">
        <f t="shared" si="51"/>
        <v>110</v>
      </c>
      <c r="F418" s="15" t="str">
        <f t="shared" si="46"/>
        <v>1C</v>
      </c>
      <c r="G418" s="15" t="str">
        <f t="shared" si="47"/>
        <v>6E</v>
      </c>
      <c r="H418" s="5" t="str">
        <f t="shared" si="48"/>
        <v>F0 43 73 01 51 05 00 03 04 00 00 1C 6E F7</v>
      </c>
      <c r="I418"/>
    </row>
    <row r="419" spans="1:9" ht="16" x14ac:dyDescent="0.2">
      <c r="A419" s="2" t="s">
        <v>455</v>
      </c>
      <c r="B419" s="5" t="str">
        <f t="shared" si="45"/>
        <v xml:space="preserve"> R&amp;B SoulBallad</v>
      </c>
      <c r="C419" s="5">
        <f t="shared" si="49"/>
        <v>8329</v>
      </c>
      <c r="D419" s="15">
        <f t="shared" si="50"/>
        <v>8320</v>
      </c>
      <c r="E419" s="15">
        <f t="shared" si="51"/>
        <v>9</v>
      </c>
      <c r="F419" s="15" t="str">
        <f t="shared" si="46"/>
        <v>41</v>
      </c>
      <c r="G419" s="15" t="str">
        <f t="shared" si="47"/>
        <v>09</v>
      </c>
      <c r="H419" s="5" t="str">
        <f t="shared" si="48"/>
        <v>F0 43 73 01 51 05 00 03 04 00 00 41 09 F7</v>
      </c>
      <c r="I419"/>
    </row>
    <row r="420" spans="1:9" ht="16" x14ac:dyDescent="0.2">
      <c r="A420" s="2" t="s">
        <v>456</v>
      </c>
      <c r="B420" s="5" t="str">
        <f t="shared" si="45"/>
        <v xml:space="preserve"> Ragtime</v>
      </c>
      <c r="C420" s="5">
        <f t="shared" si="49"/>
        <v>289</v>
      </c>
      <c r="D420" s="15">
        <f t="shared" si="50"/>
        <v>256</v>
      </c>
      <c r="E420" s="15">
        <f t="shared" si="51"/>
        <v>33</v>
      </c>
      <c r="F420" s="15" t="str">
        <f t="shared" si="46"/>
        <v>02</v>
      </c>
      <c r="G420" s="15" t="str">
        <f t="shared" si="47"/>
        <v>21</v>
      </c>
      <c r="H420" s="5" t="str">
        <f t="shared" si="48"/>
        <v>F0 43 73 01 51 05 00 03 04 00 00 02 21 F7</v>
      </c>
      <c r="I420"/>
    </row>
    <row r="421" spans="1:9" ht="16" x14ac:dyDescent="0.2">
      <c r="A421" s="2" t="s">
        <v>457</v>
      </c>
      <c r="B421" s="5" t="str">
        <f t="shared" si="45"/>
        <v xml:space="preserve"> Reggaeton</v>
      </c>
      <c r="C421" s="5">
        <f t="shared" si="49"/>
        <v>10434</v>
      </c>
      <c r="D421" s="15">
        <f t="shared" si="50"/>
        <v>10368</v>
      </c>
      <c r="E421" s="15">
        <f t="shared" si="51"/>
        <v>66</v>
      </c>
      <c r="F421" s="15" t="str">
        <f t="shared" si="46"/>
        <v>51</v>
      </c>
      <c r="G421" s="15" t="str">
        <f t="shared" si="47"/>
        <v>42</v>
      </c>
      <c r="H421" s="5" t="str">
        <f t="shared" si="48"/>
        <v>F0 43 73 01 51 05 00 03 04 00 00 51 42 F7</v>
      </c>
      <c r="I421"/>
    </row>
    <row r="422" spans="1:9" ht="16" x14ac:dyDescent="0.2">
      <c r="A422" s="2" t="s">
        <v>458</v>
      </c>
      <c r="B422" s="5" t="str">
        <f t="shared" si="45"/>
        <v xml:space="preserve"> RetroDance</v>
      </c>
      <c r="C422" s="5">
        <f t="shared" si="49"/>
        <v>5829</v>
      </c>
      <c r="D422" s="15">
        <f t="shared" si="50"/>
        <v>5760</v>
      </c>
      <c r="E422" s="15">
        <f t="shared" si="51"/>
        <v>69</v>
      </c>
      <c r="F422" s="15" t="str">
        <f t="shared" si="46"/>
        <v>2D</v>
      </c>
      <c r="G422" s="15" t="str">
        <f t="shared" si="47"/>
        <v>45</v>
      </c>
      <c r="H422" s="5" t="str">
        <f t="shared" si="48"/>
        <v>F0 43 73 01 51 05 00 03 04 00 00 2D 45 F7</v>
      </c>
      <c r="I422"/>
    </row>
    <row r="423" spans="1:9" ht="16" x14ac:dyDescent="0.2">
      <c r="A423" s="2" t="s">
        <v>459</v>
      </c>
      <c r="B423" s="5" t="str">
        <f t="shared" si="45"/>
        <v xml:space="preserve"> Rock&amp;Roll</v>
      </c>
      <c r="C423" s="5">
        <f t="shared" si="49"/>
        <v>5732</v>
      </c>
      <c r="D423" s="15">
        <f t="shared" si="50"/>
        <v>5632</v>
      </c>
      <c r="E423" s="15">
        <f t="shared" si="51"/>
        <v>100</v>
      </c>
      <c r="F423" s="15" t="str">
        <f t="shared" si="46"/>
        <v>2C</v>
      </c>
      <c r="G423" s="15" t="str">
        <f t="shared" si="47"/>
        <v>64</v>
      </c>
      <c r="H423" s="5" t="str">
        <f t="shared" si="48"/>
        <v>F0 43 73 01 51 05 00 03 04 00 00 2C 64 F7</v>
      </c>
      <c r="I423"/>
    </row>
    <row r="424" spans="1:9" ht="16" x14ac:dyDescent="0.2">
      <c r="A424" s="2" t="s">
        <v>460</v>
      </c>
      <c r="B424" s="5" t="str">
        <f t="shared" si="45"/>
        <v xml:space="preserve"> Rock&amp;RollJive</v>
      </c>
      <c r="C424" s="5">
        <f t="shared" si="49"/>
        <v>3687</v>
      </c>
      <c r="D424" s="15">
        <f t="shared" si="50"/>
        <v>3584</v>
      </c>
      <c r="E424" s="15">
        <f t="shared" si="51"/>
        <v>103</v>
      </c>
      <c r="F424" s="15" t="str">
        <f t="shared" si="46"/>
        <v>1C</v>
      </c>
      <c r="G424" s="15" t="str">
        <f t="shared" si="47"/>
        <v>67</v>
      </c>
      <c r="H424" s="5" t="str">
        <f t="shared" si="48"/>
        <v>F0 43 73 01 51 05 00 03 04 00 00 1C 67 F7</v>
      </c>
      <c r="I424"/>
    </row>
    <row r="425" spans="1:9" ht="16" x14ac:dyDescent="0.2">
      <c r="A425" s="2" t="s">
        <v>461</v>
      </c>
      <c r="B425" s="5" t="str">
        <f t="shared" si="45"/>
        <v xml:space="preserve"> Rock&amp;RollShuffle</v>
      </c>
      <c r="C425" s="5">
        <f t="shared" si="49"/>
        <v>6753</v>
      </c>
      <c r="D425" s="15">
        <f t="shared" si="50"/>
        <v>6656</v>
      </c>
      <c r="E425" s="15">
        <f t="shared" si="51"/>
        <v>97</v>
      </c>
      <c r="F425" s="15" t="str">
        <f t="shared" si="46"/>
        <v>34</v>
      </c>
      <c r="G425" s="15" t="str">
        <f t="shared" si="47"/>
        <v>61</v>
      </c>
      <c r="H425" s="5" t="str">
        <f t="shared" si="48"/>
        <v>F0 43 73 01 51 05 00 03 04 00 00 34 61 F7</v>
      </c>
      <c r="I425"/>
    </row>
    <row r="426" spans="1:9" ht="16" x14ac:dyDescent="0.2">
      <c r="A426" s="2" t="s">
        <v>462</v>
      </c>
      <c r="B426" s="5" t="str">
        <f t="shared" si="45"/>
        <v xml:space="preserve"> RockCha-cha</v>
      </c>
      <c r="C426" s="5">
        <f t="shared" si="49"/>
        <v>4271</v>
      </c>
      <c r="D426" s="15">
        <f t="shared" si="50"/>
        <v>4224</v>
      </c>
      <c r="E426" s="15">
        <f t="shared" si="51"/>
        <v>47</v>
      </c>
      <c r="F426" s="15" t="str">
        <f t="shared" si="46"/>
        <v>21</v>
      </c>
      <c r="G426" s="15" t="str">
        <f t="shared" si="47"/>
        <v>2F</v>
      </c>
      <c r="H426" s="5" t="str">
        <f t="shared" si="48"/>
        <v>F0 43 73 01 51 05 00 03 04 00 00 21 2F F7</v>
      </c>
      <c r="I426"/>
    </row>
    <row r="427" spans="1:9" ht="16" x14ac:dyDescent="0.2">
      <c r="A427" s="2" t="s">
        <v>463</v>
      </c>
      <c r="B427" s="5" t="str">
        <f t="shared" si="45"/>
        <v xml:space="preserve"> RockPartyKing</v>
      </c>
      <c r="C427" s="5">
        <f t="shared" si="49"/>
        <v>6451</v>
      </c>
      <c r="D427" s="15">
        <f t="shared" si="50"/>
        <v>6400</v>
      </c>
      <c r="E427" s="15">
        <f t="shared" si="51"/>
        <v>51</v>
      </c>
      <c r="F427" s="15" t="str">
        <f t="shared" si="46"/>
        <v>32</v>
      </c>
      <c r="G427" s="15" t="str">
        <f t="shared" si="47"/>
        <v>33</v>
      </c>
      <c r="H427" s="5" t="str">
        <f t="shared" si="48"/>
        <v>F0 43 73 01 51 05 00 03 04 00 00 32 33 F7</v>
      </c>
      <c r="I427"/>
    </row>
    <row r="428" spans="1:9" ht="16" x14ac:dyDescent="0.2">
      <c r="A428" s="2" t="s">
        <v>464</v>
      </c>
      <c r="B428" s="5" t="str">
        <f t="shared" si="45"/>
        <v xml:space="preserve"> RockYaBeatbox</v>
      </c>
      <c r="C428" s="5">
        <f t="shared" si="49"/>
        <v>9453</v>
      </c>
      <c r="D428" s="15">
        <f t="shared" si="50"/>
        <v>9344</v>
      </c>
      <c r="E428" s="15">
        <f t="shared" si="51"/>
        <v>109</v>
      </c>
      <c r="F428" s="15" t="str">
        <f t="shared" si="46"/>
        <v>49</v>
      </c>
      <c r="G428" s="15" t="str">
        <f t="shared" si="47"/>
        <v>6D</v>
      </c>
      <c r="H428" s="5" t="str">
        <f t="shared" si="48"/>
        <v>F0 43 73 01 51 05 00 03 04 00 00 49 6D F7</v>
      </c>
      <c r="I428"/>
    </row>
    <row r="429" spans="1:9" ht="16" x14ac:dyDescent="0.2">
      <c r="A429" s="2" t="s">
        <v>465</v>
      </c>
      <c r="B429" s="5" t="str">
        <f t="shared" si="45"/>
        <v xml:space="preserve"> RomanticMovie</v>
      </c>
      <c r="C429" s="5">
        <f t="shared" si="49"/>
        <v>3122</v>
      </c>
      <c r="D429" s="15">
        <f t="shared" si="50"/>
        <v>3072</v>
      </c>
      <c r="E429" s="15">
        <f t="shared" si="51"/>
        <v>50</v>
      </c>
      <c r="F429" s="15" t="str">
        <f t="shared" si="46"/>
        <v>18</v>
      </c>
      <c r="G429" s="15" t="str">
        <f t="shared" si="47"/>
        <v>32</v>
      </c>
      <c r="H429" s="5" t="str">
        <f t="shared" si="48"/>
        <v>F0 43 73 01 51 05 00 03 04 00 00 18 32 F7</v>
      </c>
      <c r="I429"/>
    </row>
    <row r="430" spans="1:9" ht="16" x14ac:dyDescent="0.2">
      <c r="A430" s="2" t="s">
        <v>466</v>
      </c>
      <c r="B430" s="5" t="str">
        <f t="shared" si="45"/>
        <v xml:space="preserve"> RomanticWaltz</v>
      </c>
      <c r="C430" s="5">
        <f t="shared" si="49"/>
        <v>2041</v>
      </c>
      <c r="D430" s="15">
        <f t="shared" si="50"/>
        <v>1920</v>
      </c>
      <c r="E430" s="15">
        <f t="shared" si="51"/>
        <v>121</v>
      </c>
      <c r="F430" s="15" t="str">
        <f t="shared" si="46"/>
        <v>0F</v>
      </c>
      <c r="G430" s="15" t="str">
        <f t="shared" si="47"/>
        <v>79</v>
      </c>
      <c r="H430" s="5" t="str">
        <f t="shared" si="48"/>
        <v>F0 43 73 01 51 05 00 03 04 00 00 0F 79 F7</v>
      </c>
      <c r="I430"/>
    </row>
    <row r="431" spans="1:9" ht="16" x14ac:dyDescent="0.2">
      <c r="A431" s="2" t="s">
        <v>467</v>
      </c>
      <c r="B431" s="5" t="str">
        <f t="shared" si="45"/>
        <v xml:space="preserve"> RoseDisco</v>
      </c>
      <c r="C431" s="5">
        <f t="shared" si="49"/>
        <v>5810</v>
      </c>
      <c r="D431" s="15">
        <f t="shared" si="50"/>
        <v>5760</v>
      </c>
      <c r="E431" s="15">
        <f t="shared" si="51"/>
        <v>50</v>
      </c>
      <c r="F431" s="15" t="str">
        <f t="shared" si="46"/>
        <v>2D</v>
      </c>
      <c r="G431" s="15" t="str">
        <f t="shared" si="47"/>
        <v>32</v>
      </c>
      <c r="H431" s="5" t="str">
        <f t="shared" si="48"/>
        <v>F0 43 73 01 51 05 00 03 04 00 00 2D 32 F7</v>
      </c>
      <c r="I431"/>
    </row>
    <row r="432" spans="1:9" ht="16" x14ac:dyDescent="0.2">
      <c r="A432" s="2" t="s">
        <v>468</v>
      </c>
      <c r="B432" s="5" t="str">
        <f t="shared" si="45"/>
        <v xml:space="preserve"> Rumba1</v>
      </c>
      <c r="C432" s="5">
        <f t="shared" si="49"/>
        <v>6040</v>
      </c>
      <c r="D432" s="15">
        <f t="shared" si="50"/>
        <v>6016</v>
      </c>
      <c r="E432" s="15">
        <f t="shared" si="51"/>
        <v>24</v>
      </c>
      <c r="F432" s="15" t="str">
        <f t="shared" si="46"/>
        <v>2F</v>
      </c>
      <c r="G432" s="15" t="str">
        <f t="shared" si="47"/>
        <v>18</v>
      </c>
      <c r="H432" s="5" t="str">
        <f t="shared" si="48"/>
        <v>F0 43 73 01 51 05 00 03 04 00 00 2F 18 F7</v>
      </c>
      <c r="I432"/>
    </row>
    <row r="433" spans="1:9" ht="16" x14ac:dyDescent="0.2">
      <c r="A433" s="2" t="s">
        <v>469</v>
      </c>
      <c r="B433" s="5" t="str">
        <f t="shared" si="45"/>
        <v xml:space="preserve"> Rumba2</v>
      </c>
      <c r="C433" s="5">
        <f t="shared" si="49"/>
        <v>6016</v>
      </c>
      <c r="D433" s="15">
        <f t="shared" si="50"/>
        <v>6016</v>
      </c>
      <c r="E433" s="15">
        <f t="shared" si="51"/>
        <v>0</v>
      </c>
      <c r="F433" s="15" t="str">
        <f t="shared" si="46"/>
        <v>2F</v>
      </c>
      <c r="G433" s="15" t="str">
        <f t="shared" si="47"/>
        <v>00</v>
      </c>
      <c r="H433" s="5" t="str">
        <f t="shared" si="48"/>
        <v>F0 43 73 01 51 05 00 03 04 00 00 2F 00 F7</v>
      </c>
      <c r="I433"/>
    </row>
    <row r="434" spans="1:9" ht="16" x14ac:dyDescent="0.2">
      <c r="A434" s="2" t="s">
        <v>470</v>
      </c>
      <c r="B434" s="5" t="str">
        <f t="shared" si="45"/>
        <v xml:space="preserve"> RumbaIsland</v>
      </c>
      <c r="C434" s="5">
        <f t="shared" si="49"/>
        <v>384</v>
      </c>
      <c r="D434" s="15">
        <f t="shared" si="50"/>
        <v>384</v>
      </c>
      <c r="E434" s="15">
        <f t="shared" si="51"/>
        <v>0</v>
      </c>
      <c r="F434" s="15" t="str">
        <f t="shared" si="46"/>
        <v>03</v>
      </c>
      <c r="G434" s="15" t="str">
        <f t="shared" si="47"/>
        <v>00</v>
      </c>
      <c r="H434" s="5" t="str">
        <f t="shared" si="48"/>
        <v>F0 43 73 01 51 05 00 03 04 00 00 03 00 F7</v>
      </c>
      <c r="I434"/>
    </row>
    <row r="435" spans="1:9" ht="16" x14ac:dyDescent="0.2">
      <c r="A435" s="2" t="s">
        <v>471</v>
      </c>
      <c r="B435" s="5" t="str">
        <f t="shared" si="45"/>
        <v xml:space="preserve"> RussianWaltz</v>
      </c>
      <c r="C435" s="5">
        <f t="shared" si="49"/>
        <v>2051</v>
      </c>
      <c r="D435" s="15">
        <f t="shared" si="50"/>
        <v>2048</v>
      </c>
      <c r="E435" s="15">
        <f t="shared" si="51"/>
        <v>3</v>
      </c>
      <c r="F435" s="15" t="str">
        <f t="shared" si="46"/>
        <v>10</v>
      </c>
      <c r="G435" s="15" t="str">
        <f t="shared" si="47"/>
        <v>03</v>
      </c>
      <c r="H435" s="5" t="str">
        <f t="shared" si="48"/>
        <v>F0 43 73 01 51 05 00 03 04 00 00 10 03 F7</v>
      </c>
      <c r="I435"/>
    </row>
    <row r="436" spans="1:9" ht="16" x14ac:dyDescent="0.2">
      <c r="A436" s="2" t="s">
        <v>472</v>
      </c>
      <c r="B436" s="5" t="str">
        <f t="shared" si="45"/>
        <v xml:space="preserve"> Salsa</v>
      </c>
      <c r="C436" s="5">
        <f t="shared" si="49"/>
        <v>8590</v>
      </c>
      <c r="D436" s="15">
        <f t="shared" si="50"/>
        <v>8576</v>
      </c>
      <c r="E436" s="15">
        <f t="shared" si="51"/>
        <v>14</v>
      </c>
      <c r="F436" s="15" t="str">
        <f t="shared" si="46"/>
        <v>43</v>
      </c>
      <c r="G436" s="15" t="str">
        <f t="shared" si="47"/>
        <v>0E</v>
      </c>
      <c r="H436" s="5" t="str">
        <f t="shared" si="48"/>
        <v>F0 43 73 01 51 05 00 03 04 00 00 43 0E F7</v>
      </c>
      <c r="I436"/>
    </row>
    <row r="437" spans="1:9" ht="16" x14ac:dyDescent="0.2">
      <c r="A437" s="2" t="s">
        <v>473</v>
      </c>
      <c r="B437" s="5" t="str">
        <f t="shared" si="45"/>
        <v xml:space="preserve"> Samba1</v>
      </c>
      <c r="C437" s="5">
        <f t="shared" si="49"/>
        <v>8559</v>
      </c>
      <c r="D437" s="15">
        <f t="shared" si="50"/>
        <v>8448</v>
      </c>
      <c r="E437" s="15">
        <f t="shared" si="51"/>
        <v>111</v>
      </c>
      <c r="F437" s="15" t="str">
        <f t="shared" si="46"/>
        <v>42</v>
      </c>
      <c r="G437" s="15" t="str">
        <f t="shared" si="47"/>
        <v>6F</v>
      </c>
      <c r="H437" s="5" t="str">
        <f t="shared" si="48"/>
        <v>F0 43 73 01 51 05 00 03 04 00 00 42 6F F7</v>
      </c>
      <c r="I437"/>
    </row>
    <row r="438" spans="1:9" ht="16" x14ac:dyDescent="0.2">
      <c r="A438" s="2" t="s">
        <v>474</v>
      </c>
      <c r="B438" s="5" t="str">
        <f t="shared" si="45"/>
        <v xml:space="preserve"> Samba2</v>
      </c>
      <c r="C438" s="5">
        <f t="shared" si="49"/>
        <v>8547</v>
      </c>
      <c r="D438" s="15">
        <f t="shared" si="50"/>
        <v>8448</v>
      </c>
      <c r="E438" s="15">
        <f t="shared" si="51"/>
        <v>99</v>
      </c>
      <c r="F438" s="15" t="str">
        <f t="shared" si="46"/>
        <v>42</v>
      </c>
      <c r="G438" s="15" t="str">
        <f t="shared" si="47"/>
        <v>63</v>
      </c>
      <c r="H438" s="5" t="str">
        <f t="shared" si="48"/>
        <v>F0 43 73 01 51 05 00 03 04 00 00 42 63 F7</v>
      </c>
      <c r="I438"/>
    </row>
    <row r="439" spans="1:9" ht="16" x14ac:dyDescent="0.2">
      <c r="A439" s="2" t="s">
        <v>475</v>
      </c>
      <c r="B439" s="5" t="str">
        <f t="shared" si="45"/>
        <v xml:space="preserve"> SambaRio</v>
      </c>
      <c r="C439" s="5">
        <f t="shared" si="49"/>
        <v>373</v>
      </c>
      <c r="D439" s="15">
        <f t="shared" si="50"/>
        <v>256</v>
      </c>
      <c r="E439" s="15">
        <f t="shared" si="51"/>
        <v>117</v>
      </c>
      <c r="F439" s="15" t="str">
        <f t="shared" si="46"/>
        <v>02</v>
      </c>
      <c r="G439" s="15" t="str">
        <f t="shared" si="47"/>
        <v>75</v>
      </c>
      <c r="H439" s="5" t="str">
        <f t="shared" si="48"/>
        <v>F0 43 73 01 51 05 00 03 04 00 00 02 75 F7</v>
      </c>
      <c r="I439"/>
    </row>
    <row r="440" spans="1:9" ht="16" x14ac:dyDescent="0.2">
      <c r="A440" s="2" t="s">
        <v>476</v>
      </c>
      <c r="B440" s="5" t="str">
        <f t="shared" si="45"/>
        <v xml:space="preserve"> SaturdayNight</v>
      </c>
      <c r="C440" s="5">
        <f t="shared" si="49"/>
        <v>8356</v>
      </c>
      <c r="D440" s="15">
        <f t="shared" si="50"/>
        <v>8320</v>
      </c>
      <c r="E440" s="15">
        <f t="shared" si="51"/>
        <v>36</v>
      </c>
      <c r="F440" s="15" t="str">
        <f t="shared" si="46"/>
        <v>41</v>
      </c>
      <c r="G440" s="15" t="str">
        <f t="shared" si="47"/>
        <v>24</v>
      </c>
      <c r="H440" s="5" t="str">
        <f t="shared" si="48"/>
        <v>F0 43 73 01 51 05 00 03 04 00 00 41 24 F7</v>
      </c>
      <c r="I440"/>
    </row>
    <row r="441" spans="1:9" ht="16" x14ac:dyDescent="0.2">
      <c r="A441" s="2" t="s">
        <v>477</v>
      </c>
      <c r="B441" s="5" t="str">
        <f t="shared" si="45"/>
        <v xml:space="preserve"> ScandBugg</v>
      </c>
      <c r="C441" s="5">
        <f t="shared" si="49"/>
        <v>3684</v>
      </c>
      <c r="D441" s="15">
        <f t="shared" si="50"/>
        <v>3584</v>
      </c>
      <c r="E441" s="15">
        <f t="shared" si="51"/>
        <v>100</v>
      </c>
      <c r="F441" s="15" t="str">
        <f t="shared" si="46"/>
        <v>1C</v>
      </c>
      <c r="G441" s="15" t="str">
        <f t="shared" si="47"/>
        <v>64</v>
      </c>
      <c r="H441" s="5" t="str">
        <f t="shared" si="48"/>
        <v>F0 43 73 01 51 05 00 03 04 00 00 1C 64 F7</v>
      </c>
      <c r="I441"/>
    </row>
    <row r="442" spans="1:9" ht="16" x14ac:dyDescent="0.2">
      <c r="A442" s="2" t="s">
        <v>478</v>
      </c>
      <c r="B442" s="5" t="str">
        <f t="shared" si="45"/>
        <v xml:space="preserve"> ScandCountry</v>
      </c>
      <c r="C442" s="5">
        <f t="shared" si="49"/>
        <v>5895</v>
      </c>
      <c r="D442" s="15">
        <f t="shared" si="50"/>
        <v>5888</v>
      </c>
      <c r="E442" s="15">
        <f t="shared" si="51"/>
        <v>7</v>
      </c>
      <c r="F442" s="15" t="str">
        <f t="shared" si="46"/>
        <v>2E</v>
      </c>
      <c r="G442" s="15" t="str">
        <f t="shared" si="47"/>
        <v>07</v>
      </c>
      <c r="H442" s="5" t="str">
        <f t="shared" si="48"/>
        <v>F0 43 73 01 51 05 00 03 04 00 00 2E 07 F7</v>
      </c>
      <c r="I442"/>
    </row>
    <row r="443" spans="1:9" ht="16" x14ac:dyDescent="0.2">
      <c r="A443" s="2" t="s">
        <v>479</v>
      </c>
      <c r="B443" s="5" t="str">
        <f t="shared" si="45"/>
        <v xml:space="preserve"> ScandShuffle</v>
      </c>
      <c r="C443" s="5">
        <f t="shared" si="49"/>
        <v>7137</v>
      </c>
      <c r="D443" s="15">
        <f t="shared" si="50"/>
        <v>7040</v>
      </c>
      <c r="E443" s="15">
        <f t="shared" si="51"/>
        <v>97</v>
      </c>
      <c r="F443" s="15" t="str">
        <f t="shared" si="46"/>
        <v>37</v>
      </c>
      <c r="G443" s="15" t="str">
        <f t="shared" si="47"/>
        <v>61</v>
      </c>
      <c r="H443" s="5" t="str">
        <f t="shared" si="48"/>
        <v>F0 43 73 01 51 05 00 03 04 00 00 37 61 F7</v>
      </c>
      <c r="I443"/>
    </row>
    <row r="444" spans="1:9" ht="16" x14ac:dyDescent="0.2">
      <c r="A444" s="2" t="s">
        <v>480</v>
      </c>
      <c r="B444" s="5" t="str">
        <f t="shared" si="45"/>
        <v xml:space="preserve"> ScandSlowRock</v>
      </c>
      <c r="C444" s="5">
        <f t="shared" si="49"/>
        <v>7683</v>
      </c>
      <c r="D444" s="15">
        <f t="shared" si="50"/>
        <v>7680</v>
      </c>
      <c r="E444" s="15">
        <f t="shared" si="51"/>
        <v>3</v>
      </c>
      <c r="F444" s="15" t="str">
        <f t="shared" si="46"/>
        <v>3C</v>
      </c>
      <c r="G444" s="15" t="str">
        <f t="shared" si="47"/>
        <v>03</v>
      </c>
      <c r="H444" s="5" t="str">
        <f t="shared" si="48"/>
        <v>F0 43 73 01 51 05 00 03 04 00 00 3C 03 F7</v>
      </c>
      <c r="I444"/>
    </row>
    <row r="445" spans="1:9" ht="16" x14ac:dyDescent="0.2">
      <c r="A445" s="2" t="s">
        <v>481</v>
      </c>
      <c r="B445" s="5" t="str">
        <f t="shared" si="45"/>
        <v xml:space="preserve"> ScandWaltz</v>
      </c>
      <c r="C445" s="5">
        <f t="shared" si="49"/>
        <v>2027</v>
      </c>
      <c r="D445" s="15">
        <f t="shared" si="50"/>
        <v>1920</v>
      </c>
      <c r="E445" s="15">
        <f t="shared" si="51"/>
        <v>107</v>
      </c>
      <c r="F445" s="15" t="str">
        <f t="shared" si="46"/>
        <v>0F</v>
      </c>
      <c r="G445" s="15" t="str">
        <f t="shared" si="47"/>
        <v>6B</v>
      </c>
      <c r="H445" s="5" t="str">
        <f t="shared" si="48"/>
        <v>F0 43 73 01 51 05 00 03 04 00 00 0F 6B F7</v>
      </c>
      <c r="I445"/>
    </row>
    <row r="446" spans="1:9" ht="16" x14ac:dyDescent="0.2">
      <c r="A446" s="2" t="s">
        <v>482</v>
      </c>
      <c r="B446" s="5" t="str">
        <f t="shared" si="45"/>
        <v xml:space="preserve"> Schlager3-4</v>
      </c>
      <c r="C446" s="5">
        <f t="shared" si="49"/>
        <v>5604</v>
      </c>
      <c r="D446" s="15">
        <f t="shared" si="50"/>
        <v>5504</v>
      </c>
      <c r="E446" s="15">
        <f t="shared" si="51"/>
        <v>100</v>
      </c>
      <c r="F446" s="15" t="str">
        <f t="shared" si="46"/>
        <v>2B</v>
      </c>
      <c r="G446" s="15" t="str">
        <f t="shared" si="47"/>
        <v>64</v>
      </c>
      <c r="H446" s="5" t="str">
        <f t="shared" si="48"/>
        <v>F0 43 73 01 51 05 00 03 04 00 00 2B 64 F7</v>
      </c>
      <c r="I446"/>
    </row>
    <row r="447" spans="1:9" ht="16" x14ac:dyDescent="0.2">
      <c r="A447" s="2" t="s">
        <v>483</v>
      </c>
      <c r="B447" s="5" t="str">
        <f t="shared" si="45"/>
        <v xml:space="preserve"> Schlager6-8</v>
      </c>
      <c r="C447" s="5">
        <f t="shared" si="49"/>
        <v>7717</v>
      </c>
      <c r="D447" s="15">
        <f t="shared" si="50"/>
        <v>7680</v>
      </c>
      <c r="E447" s="15">
        <f t="shared" si="51"/>
        <v>37</v>
      </c>
      <c r="F447" s="15" t="str">
        <f t="shared" si="46"/>
        <v>3C</v>
      </c>
      <c r="G447" s="15" t="str">
        <f t="shared" si="47"/>
        <v>25</v>
      </c>
      <c r="H447" s="5" t="str">
        <f t="shared" si="48"/>
        <v>F0 43 73 01 51 05 00 03 04 00 00 3C 25 F7</v>
      </c>
      <c r="I447"/>
    </row>
    <row r="448" spans="1:9" ht="16" x14ac:dyDescent="0.2">
      <c r="A448" s="2" t="s">
        <v>484</v>
      </c>
      <c r="B448" s="5" t="str">
        <f t="shared" si="45"/>
        <v xml:space="preserve"> SchlagerAlp</v>
      </c>
      <c r="C448" s="5">
        <f t="shared" si="49"/>
        <v>5647</v>
      </c>
      <c r="D448" s="15">
        <f t="shared" si="50"/>
        <v>5632</v>
      </c>
      <c r="E448" s="15">
        <f t="shared" si="51"/>
        <v>15</v>
      </c>
      <c r="F448" s="15" t="str">
        <f t="shared" si="46"/>
        <v>2C</v>
      </c>
      <c r="G448" s="15" t="str">
        <f t="shared" si="47"/>
        <v>0F</v>
      </c>
      <c r="H448" s="5" t="str">
        <f t="shared" si="48"/>
        <v>F0 43 73 01 51 05 00 03 04 00 00 2C 0F F7</v>
      </c>
      <c r="I448"/>
    </row>
    <row r="449" spans="1:9" ht="16" x14ac:dyDescent="0.2">
      <c r="A449" s="2" t="s">
        <v>485</v>
      </c>
      <c r="B449" s="5" t="str">
        <f t="shared" si="45"/>
        <v xml:space="preserve"> SchlagerBeat</v>
      </c>
      <c r="C449" s="5">
        <f t="shared" si="49"/>
        <v>5646</v>
      </c>
      <c r="D449" s="15">
        <f t="shared" si="50"/>
        <v>5632</v>
      </c>
      <c r="E449" s="15">
        <f t="shared" si="51"/>
        <v>14</v>
      </c>
      <c r="F449" s="15" t="str">
        <f t="shared" si="46"/>
        <v>2C</v>
      </c>
      <c r="G449" s="15" t="str">
        <f t="shared" si="47"/>
        <v>0E</v>
      </c>
      <c r="H449" s="5" t="str">
        <f t="shared" si="48"/>
        <v>F0 43 73 01 51 05 00 03 04 00 00 2C 0E F7</v>
      </c>
      <c r="I449"/>
    </row>
    <row r="450" spans="1:9" ht="16" x14ac:dyDescent="0.2">
      <c r="A450" s="2" t="s">
        <v>486</v>
      </c>
      <c r="B450" s="5" t="str">
        <f t="shared" si="45"/>
        <v xml:space="preserve"> SchlagerFever</v>
      </c>
      <c r="C450" s="5">
        <f t="shared" si="49"/>
        <v>5724</v>
      </c>
      <c r="D450" s="15">
        <f t="shared" si="50"/>
        <v>5632</v>
      </c>
      <c r="E450" s="15">
        <f t="shared" si="51"/>
        <v>92</v>
      </c>
      <c r="F450" s="15" t="str">
        <f t="shared" si="46"/>
        <v>2C</v>
      </c>
      <c r="G450" s="15" t="str">
        <f t="shared" si="47"/>
        <v>5C</v>
      </c>
      <c r="H450" s="5" t="str">
        <f t="shared" si="48"/>
        <v>F0 43 73 01 51 05 00 03 04 00 00 2C 5C F7</v>
      </c>
      <c r="I450"/>
    </row>
    <row r="451" spans="1:9" ht="16" x14ac:dyDescent="0.2">
      <c r="A451" s="2" t="s">
        <v>487</v>
      </c>
      <c r="B451" s="5" t="str">
        <f t="shared" si="45"/>
        <v xml:space="preserve"> SchlagerFox</v>
      </c>
      <c r="C451" s="5">
        <f t="shared" si="49"/>
        <v>5925</v>
      </c>
      <c r="D451" s="15">
        <f t="shared" si="50"/>
        <v>5888</v>
      </c>
      <c r="E451" s="15">
        <f t="shared" si="51"/>
        <v>37</v>
      </c>
      <c r="F451" s="15" t="str">
        <f t="shared" si="46"/>
        <v>2E</v>
      </c>
      <c r="G451" s="15" t="str">
        <f t="shared" si="47"/>
        <v>25</v>
      </c>
      <c r="H451" s="5" t="str">
        <f t="shared" si="48"/>
        <v>F0 43 73 01 51 05 00 03 04 00 00 2E 25 F7</v>
      </c>
      <c r="I451"/>
    </row>
    <row r="452" spans="1:9" ht="16" x14ac:dyDescent="0.2">
      <c r="A452" s="2" t="s">
        <v>488</v>
      </c>
      <c r="B452" s="5" t="str">
        <f t="shared" si="45"/>
        <v xml:space="preserve"> SchlagerPalace</v>
      </c>
      <c r="C452" s="5">
        <f t="shared" si="49"/>
        <v>5931</v>
      </c>
      <c r="D452" s="15">
        <f t="shared" si="50"/>
        <v>5888</v>
      </c>
      <c r="E452" s="15">
        <f t="shared" si="51"/>
        <v>43</v>
      </c>
      <c r="F452" s="15" t="str">
        <f t="shared" si="46"/>
        <v>2E</v>
      </c>
      <c r="G452" s="15" t="str">
        <f t="shared" si="47"/>
        <v>2B</v>
      </c>
      <c r="H452" s="5" t="str">
        <f t="shared" si="48"/>
        <v>F0 43 73 01 51 05 00 03 04 00 00 2E 2B F7</v>
      </c>
      <c r="I452"/>
    </row>
    <row r="453" spans="1:9" ht="16" x14ac:dyDescent="0.2">
      <c r="A453" s="2" t="s">
        <v>489</v>
      </c>
      <c r="B453" s="5" t="str">
        <f t="shared" si="45"/>
        <v xml:space="preserve"> SchlagerPolka</v>
      </c>
      <c r="C453" s="5">
        <f t="shared" si="49"/>
        <v>485</v>
      </c>
      <c r="D453" s="15">
        <f t="shared" si="50"/>
        <v>384</v>
      </c>
      <c r="E453" s="15">
        <f t="shared" si="51"/>
        <v>101</v>
      </c>
      <c r="F453" s="15" t="str">
        <f t="shared" si="46"/>
        <v>03</v>
      </c>
      <c r="G453" s="15" t="str">
        <f t="shared" si="47"/>
        <v>65</v>
      </c>
      <c r="H453" s="5" t="str">
        <f t="shared" si="48"/>
        <v>F0 43 73 01 51 05 00 03 04 00 00 03 65 F7</v>
      </c>
      <c r="I453"/>
    </row>
    <row r="454" spans="1:9" ht="16" x14ac:dyDescent="0.2">
      <c r="A454" s="2" t="s">
        <v>490</v>
      </c>
      <c r="B454" s="5" t="str">
        <f t="shared" ref="B454:B517" si="52">IF(ISBLANK(A454),"",LEFT(A454,(FIND(";",A454,1)-1)))</f>
        <v xml:space="preserve"> SchlagerPop</v>
      </c>
      <c r="C454" s="5">
        <f t="shared" si="49"/>
        <v>3072</v>
      </c>
      <c r="D454" s="15">
        <f t="shared" si="50"/>
        <v>3072</v>
      </c>
      <c r="E454" s="15">
        <f t="shared" si="51"/>
        <v>0</v>
      </c>
      <c r="F454" s="15" t="str">
        <f t="shared" ref="F454:F517" si="53">IF(ISBLANK(A454),"",DEC2HEX(D454/128,2))</f>
        <v>18</v>
      </c>
      <c r="G454" s="15" t="str">
        <f t="shared" ref="G454:G517" si="54">IF(ISBLANK(A454),"",DEC2HEX(E454,2))</f>
        <v>00</v>
      </c>
      <c r="H454" s="5" t="str">
        <f t="shared" ref="H454:H517" si="55">IF(ISBLANK(A454),"",LEFT($E$2,33)&amp;F454&amp;" "&amp;G454&amp;" "&amp;"F7")</f>
        <v>F0 43 73 01 51 05 00 03 04 00 00 18 00 F7</v>
      </c>
      <c r="I454"/>
    </row>
    <row r="455" spans="1:9" ht="16" x14ac:dyDescent="0.2">
      <c r="A455" s="2" t="s">
        <v>491</v>
      </c>
      <c r="B455" s="5" t="str">
        <f t="shared" si="52"/>
        <v xml:space="preserve"> SchlagerRock1</v>
      </c>
      <c r="C455" s="5">
        <f t="shared" si="49"/>
        <v>5971</v>
      </c>
      <c r="D455" s="15">
        <f t="shared" si="50"/>
        <v>5888</v>
      </c>
      <c r="E455" s="15">
        <f t="shared" si="51"/>
        <v>83</v>
      </c>
      <c r="F455" s="15" t="str">
        <f t="shared" si="53"/>
        <v>2E</v>
      </c>
      <c r="G455" s="15" t="str">
        <f t="shared" si="54"/>
        <v>53</v>
      </c>
      <c r="H455" s="5" t="str">
        <f t="shared" si="55"/>
        <v>F0 43 73 01 51 05 00 03 04 00 00 2E 53 F7</v>
      </c>
      <c r="I455"/>
    </row>
    <row r="456" spans="1:9" ht="16" x14ac:dyDescent="0.2">
      <c r="A456" s="2" t="s">
        <v>492</v>
      </c>
      <c r="B456" s="5" t="str">
        <f t="shared" si="52"/>
        <v xml:space="preserve"> SchlagerRock2</v>
      </c>
      <c r="C456" s="5">
        <f t="shared" si="49"/>
        <v>6437</v>
      </c>
      <c r="D456" s="15">
        <f t="shared" si="50"/>
        <v>6400</v>
      </c>
      <c r="E456" s="15">
        <f t="shared" si="51"/>
        <v>37</v>
      </c>
      <c r="F456" s="15" t="str">
        <f t="shared" si="53"/>
        <v>32</v>
      </c>
      <c r="G456" s="15" t="str">
        <f t="shared" si="54"/>
        <v>25</v>
      </c>
      <c r="H456" s="5" t="str">
        <f t="shared" si="55"/>
        <v>F0 43 73 01 51 05 00 03 04 00 00 32 25 F7</v>
      </c>
      <c r="I456"/>
    </row>
    <row r="457" spans="1:9" ht="16" x14ac:dyDescent="0.2">
      <c r="A457" s="2" t="s">
        <v>493</v>
      </c>
      <c r="B457" s="5" t="str">
        <f t="shared" si="52"/>
        <v xml:space="preserve"> SchlagerRock3</v>
      </c>
      <c r="C457" s="5">
        <f t="shared" si="49"/>
        <v>5719</v>
      </c>
      <c r="D457" s="15">
        <f t="shared" si="50"/>
        <v>5632</v>
      </c>
      <c r="E457" s="15">
        <f t="shared" si="51"/>
        <v>87</v>
      </c>
      <c r="F457" s="15" t="str">
        <f t="shared" si="53"/>
        <v>2C</v>
      </c>
      <c r="G457" s="15" t="str">
        <f t="shared" si="54"/>
        <v>57</v>
      </c>
      <c r="H457" s="5" t="str">
        <f t="shared" si="55"/>
        <v>F0 43 73 01 51 05 00 03 04 00 00 2C 57 F7</v>
      </c>
      <c r="I457"/>
    </row>
    <row r="458" spans="1:9" ht="16" x14ac:dyDescent="0.2">
      <c r="A458" s="2" t="s">
        <v>494</v>
      </c>
      <c r="B458" s="5" t="str">
        <f t="shared" si="52"/>
        <v xml:space="preserve"> SchlagerRumba</v>
      </c>
      <c r="C458" s="5">
        <f t="shared" si="49"/>
        <v>6052</v>
      </c>
      <c r="D458" s="15">
        <f t="shared" si="50"/>
        <v>6016</v>
      </c>
      <c r="E458" s="15">
        <f t="shared" si="51"/>
        <v>36</v>
      </c>
      <c r="F458" s="15" t="str">
        <f t="shared" si="53"/>
        <v>2F</v>
      </c>
      <c r="G458" s="15" t="str">
        <f t="shared" si="54"/>
        <v>24</v>
      </c>
      <c r="H458" s="5" t="str">
        <f t="shared" si="55"/>
        <v>F0 43 73 01 51 05 00 03 04 00 00 2F 24 F7</v>
      </c>
      <c r="I458"/>
    </row>
    <row r="459" spans="1:9" ht="16" x14ac:dyDescent="0.2">
      <c r="A459" s="2" t="s">
        <v>495</v>
      </c>
      <c r="B459" s="5" t="str">
        <f t="shared" si="52"/>
        <v xml:space="preserve"> SchlagerSamba</v>
      </c>
      <c r="C459" s="5">
        <f t="shared" si="49"/>
        <v>8672</v>
      </c>
      <c r="D459" s="15">
        <f t="shared" si="50"/>
        <v>8576</v>
      </c>
      <c r="E459" s="15">
        <f t="shared" si="51"/>
        <v>96</v>
      </c>
      <c r="F459" s="15" t="str">
        <f t="shared" si="53"/>
        <v>43</v>
      </c>
      <c r="G459" s="15" t="str">
        <f t="shared" si="54"/>
        <v>60</v>
      </c>
      <c r="H459" s="5" t="str">
        <f t="shared" si="55"/>
        <v>F0 43 73 01 51 05 00 03 04 00 00 43 60 F7</v>
      </c>
      <c r="I459"/>
    </row>
    <row r="460" spans="1:9" ht="16" x14ac:dyDescent="0.2">
      <c r="A460" s="2" t="s">
        <v>496</v>
      </c>
      <c r="B460" s="5" t="str">
        <f t="shared" si="52"/>
        <v xml:space="preserve"> SchlagerShuffle</v>
      </c>
      <c r="C460" s="5">
        <f t="shared" si="49"/>
        <v>7680</v>
      </c>
      <c r="D460" s="15">
        <f t="shared" si="50"/>
        <v>7680</v>
      </c>
      <c r="E460" s="15">
        <f t="shared" si="51"/>
        <v>0</v>
      </c>
      <c r="F460" s="15" t="str">
        <f t="shared" si="53"/>
        <v>3C</v>
      </c>
      <c r="G460" s="15" t="str">
        <f t="shared" si="54"/>
        <v>00</v>
      </c>
      <c r="H460" s="5" t="str">
        <f t="shared" si="55"/>
        <v>F0 43 73 01 51 05 00 03 04 00 00 3C 00 F7</v>
      </c>
      <c r="I460"/>
    </row>
    <row r="461" spans="1:9" ht="16" x14ac:dyDescent="0.2">
      <c r="A461" s="2" t="s">
        <v>497</v>
      </c>
      <c r="B461" s="5" t="str">
        <f t="shared" si="52"/>
        <v xml:space="preserve"> SchlagerWaltz</v>
      </c>
      <c r="C461" s="5">
        <f t="shared" si="49"/>
        <v>5600</v>
      </c>
      <c r="D461" s="15">
        <f t="shared" si="50"/>
        <v>5504</v>
      </c>
      <c r="E461" s="15">
        <f t="shared" si="51"/>
        <v>96</v>
      </c>
      <c r="F461" s="15" t="str">
        <f t="shared" si="53"/>
        <v>2B</v>
      </c>
      <c r="G461" s="15" t="str">
        <f t="shared" si="54"/>
        <v>60</v>
      </c>
      <c r="H461" s="5" t="str">
        <f t="shared" si="55"/>
        <v>F0 43 73 01 51 05 00 03 04 00 00 2B 60 F7</v>
      </c>
      <c r="I461"/>
    </row>
    <row r="462" spans="1:9" ht="16" x14ac:dyDescent="0.2">
      <c r="A462" s="2" t="s">
        <v>498</v>
      </c>
      <c r="B462" s="5" t="str">
        <f t="shared" si="52"/>
        <v xml:space="preserve"> Sci-FiMarch</v>
      </c>
      <c r="C462" s="5">
        <f t="shared" si="49"/>
        <v>492</v>
      </c>
      <c r="D462" s="15">
        <f t="shared" si="50"/>
        <v>384</v>
      </c>
      <c r="E462" s="15">
        <f t="shared" si="51"/>
        <v>108</v>
      </c>
      <c r="F462" s="15" t="str">
        <f t="shared" si="53"/>
        <v>03</v>
      </c>
      <c r="G462" s="15" t="str">
        <f t="shared" si="54"/>
        <v>6C</v>
      </c>
      <c r="H462" s="5" t="str">
        <f t="shared" si="55"/>
        <v>F0 43 73 01 51 05 00 03 04 00 00 03 6C F7</v>
      </c>
      <c r="I462"/>
    </row>
    <row r="463" spans="1:9" ht="16" x14ac:dyDescent="0.2">
      <c r="A463" s="2" t="s">
        <v>499</v>
      </c>
      <c r="B463" s="5" t="str">
        <f t="shared" si="52"/>
        <v xml:space="preserve"> ScottishJig</v>
      </c>
      <c r="C463" s="5">
        <f t="shared" si="49"/>
        <v>4065</v>
      </c>
      <c r="D463" s="15">
        <f t="shared" si="50"/>
        <v>3968</v>
      </c>
      <c r="E463" s="15">
        <f t="shared" si="51"/>
        <v>97</v>
      </c>
      <c r="F463" s="15" t="str">
        <f t="shared" si="53"/>
        <v>1F</v>
      </c>
      <c r="G463" s="15" t="str">
        <f t="shared" si="54"/>
        <v>61</v>
      </c>
      <c r="H463" s="5" t="str">
        <f t="shared" si="55"/>
        <v>F0 43 73 01 51 05 00 03 04 00 00 1F 61 F7</v>
      </c>
      <c r="I463"/>
    </row>
    <row r="464" spans="1:9" ht="16" x14ac:dyDescent="0.2">
      <c r="A464" s="2" t="s">
        <v>500</v>
      </c>
      <c r="B464" s="5" t="str">
        <f t="shared" si="52"/>
        <v xml:space="preserve"> ScottishPolka</v>
      </c>
      <c r="C464" s="5">
        <f t="shared" si="49"/>
        <v>1509</v>
      </c>
      <c r="D464" s="15">
        <f t="shared" si="50"/>
        <v>1408</v>
      </c>
      <c r="E464" s="15">
        <f t="shared" si="51"/>
        <v>101</v>
      </c>
      <c r="F464" s="15" t="str">
        <f t="shared" si="53"/>
        <v>0B</v>
      </c>
      <c r="G464" s="15" t="str">
        <f t="shared" si="54"/>
        <v>65</v>
      </c>
      <c r="H464" s="5" t="str">
        <f t="shared" si="55"/>
        <v>F0 43 73 01 51 05 00 03 04 00 00 0B 65 F7</v>
      </c>
      <c r="I464"/>
    </row>
    <row r="465" spans="1:9" ht="16" x14ac:dyDescent="0.2">
      <c r="A465" s="2" t="s">
        <v>501</v>
      </c>
      <c r="B465" s="5" t="str">
        <f t="shared" si="52"/>
        <v xml:space="preserve"> ScottishReel</v>
      </c>
      <c r="C465" s="5">
        <f t="shared" si="49"/>
        <v>487</v>
      </c>
      <c r="D465" s="15">
        <f t="shared" si="50"/>
        <v>384</v>
      </c>
      <c r="E465" s="15">
        <f t="shared" si="51"/>
        <v>103</v>
      </c>
      <c r="F465" s="15" t="str">
        <f t="shared" si="53"/>
        <v>03</v>
      </c>
      <c r="G465" s="15" t="str">
        <f t="shared" si="54"/>
        <v>67</v>
      </c>
      <c r="H465" s="5" t="str">
        <f t="shared" si="55"/>
        <v>F0 43 73 01 51 05 00 03 04 00 00 03 67 F7</v>
      </c>
      <c r="I465"/>
    </row>
    <row r="466" spans="1:9" ht="16" x14ac:dyDescent="0.2">
      <c r="A466" s="2" t="s">
        <v>502</v>
      </c>
      <c r="B466" s="5" t="str">
        <f t="shared" si="52"/>
        <v xml:space="preserve"> ScottishStrathspey</v>
      </c>
      <c r="C466" s="5">
        <f t="shared" si="49"/>
        <v>496</v>
      </c>
      <c r="D466" s="15">
        <f t="shared" si="50"/>
        <v>384</v>
      </c>
      <c r="E466" s="15">
        <f t="shared" si="51"/>
        <v>112</v>
      </c>
      <c r="F466" s="15" t="str">
        <f t="shared" si="53"/>
        <v>03</v>
      </c>
      <c r="G466" s="15" t="str">
        <f t="shared" si="54"/>
        <v>70</v>
      </c>
      <c r="H466" s="5" t="str">
        <f t="shared" si="55"/>
        <v>F0 43 73 01 51 05 00 03 04 00 00 03 70 F7</v>
      </c>
      <c r="I466"/>
    </row>
    <row r="467" spans="1:9" ht="16" x14ac:dyDescent="0.2">
      <c r="A467" s="2" t="s">
        <v>503</v>
      </c>
      <c r="B467" s="5" t="str">
        <f t="shared" si="52"/>
        <v xml:space="preserve"> ScottishWaltz</v>
      </c>
      <c r="C467" s="5">
        <f t="shared" si="49"/>
        <v>2036</v>
      </c>
      <c r="D467" s="15">
        <f t="shared" si="50"/>
        <v>1920</v>
      </c>
      <c r="E467" s="15">
        <f t="shared" si="51"/>
        <v>116</v>
      </c>
      <c r="F467" s="15" t="str">
        <f t="shared" si="53"/>
        <v>0F</v>
      </c>
      <c r="G467" s="15" t="str">
        <f t="shared" si="54"/>
        <v>74</v>
      </c>
      <c r="H467" s="5" t="str">
        <f t="shared" si="55"/>
        <v>F0 43 73 01 51 05 00 03 04 00 00 0F 74 F7</v>
      </c>
      <c r="I467"/>
    </row>
    <row r="468" spans="1:9" ht="16" x14ac:dyDescent="0.2">
      <c r="A468" s="2" t="s">
        <v>504</v>
      </c>
      <c r="B468" s="5" t="str">
        <f t="shared" si="52"/>
        <v xml:space="preserve"> SecretService</v>
      </c>
      <c r="C468" s="5">
        <f t="shared" si="49"/>
        <v>5676</v>
      </c>
      <c r="D468" s="15">
        <f t="shared" si="50"/>
        <v>5632</v>
      </c>
      <c r="E468" s="15">
        <f t="shared" si="51"/>
        <v>44</v>
      </c>
      <c r="F468" s="15" t="str">
        <f t="shared" si="53"/>
        <v>2C</v>
      </c>
      <c r="G468" s="15" t="str">
        <f t="shared" si="54"/>
        <v>2C</v>
      </c>
      <c r="H468" s="5" t="str">
        <f t="shared" si="55"/>
        <v>F0 43 73 01 51 05 00 03 04 00 00 2C 2C F7</v>
      </c>
      <c r="I468"/>
    </row>
    <row r="469" spans="1:9" ht="16" x14ac:dyDescent="0.2">
      <c r="A469" s="2" t="s">
        <v>505</v>
      </c>
      <c r="B469" s="5" t="str">
        <f t="shared" si="52"/>
        <v xml:space="preserve"> SheriffReggae</v>
      </c>
      <c r="C469" s="5">
        <f t="shared" si="49"/>
        <v>9120</v>
      </c>
      <c r="D469" s="15">
        <f t="shared" si="50"/>
        <v>9088</v>
      </c>
      <c r="E469" s="15">
        <f t="shared" si="51"/>
        <v>32</v>
      </c>
      <c r="F469" s="15" t="str">
        <f t="shared" si="53"/>
        <v>47</v>
      </c>
      <c r="G469" s="15" t="str">
        <f t="shared" si="54"/>
        <v>20</v>
      </c>
      <c r="H469" s="5" t="str">
        <f t="shared" si="55"/>
        <v>F0 43 73 01 51 05 00 03 04 00 00 47 20 F7</v>
      </c>
      <c r="I469"/>
    </row>
    <row r="470" spans="1:9" ht="16" x14ac:dyDescent="0.2">
      <c r="A470" s="2" t="s">
        <v>506</v>
      </c>
      <c r="B470" s="5" t="str">
        <f t="shared" si="52"/>
        <v xml:space="preserve"> SimpleShuffle</v>
      </c>
      <c r="C470" s="5">
        <f t="shared" si="49"/>
        <v>1361</v>
      </c>
      <c r="D470" s="15">
        <f t="shared" si="50"/>
        <v>1280</v>
      </c>
      <c r="E470" s="15">
        <f t="shared" si="51"/>
        <v>81</v>
      </c>
      <c r="F470" s="15" t="str">
        <f t="shared" si="53"/>
        <v>0A</v>
      </c>
      <c r="G470" s="15" t="str">
        <f t="shared" si="54"/>
        <v>51</v>
      </c>
      <c r="H470" s="5" t="str">
        <f t="shared" si="55"/>
        <v>F0 43 73 01 51 05 00 03 04 00 00 0A 51 F7</v>
      </c>
      <c r="I470"/>
    </row>
    <row r="471" spans="1:9" ht="16" x14ac:dyDescent="0.2">
      <c r="A471" s="2" t="s">
        <v>507</v>
      </c>
      <c r="B471" s="5" t="str">
        <f t="shared" si="52"/>
        <v xml:space="preserve"> SingalongDanceBand</v>
      </c>
      <c r="C471" s="5">
        <f t="shared" si="49"/>
        <v>1341</v>
      </c>
      <c r="D471" s="15">
        <f t="shared" si="50"/>
        <v>1280</v>
      </c>
      <c r="E471" s="15">
        <f t="shared" si="51"/>
        <v>61</v>
      </c>
      <c r="F471" s="15" t="str">
        <f t="shared" si="53"/>
        <v>0A</v>
      </c>
      <c r="G471" s="15" t="str">
        <f t="shared" si="54"/>
        <v>3D</v>
      </c>
      <c r="H471" s="5" t="str">
        <f t="shared" si="55"/>
        <v>F0 43 73 01 51 05 00 03 04 00 00 0A 3D F7</v>
      </c>
      <c r="I471"/>
    </row>
    <row r="472" spans="1:9" ht="16" x14ac:dyDescent="0.2">
      <c r="A472" s="2" t="s">
        <v>508</v>
      </c>
      <c r="B472" s="5" t="str">
        <f t="shared" si="52"/>
        <v xml:space="preserve"> SingalongPiano</v>
      </c>
      <c r="C472" s="5">
        <f t="shared" si="49"/>
        <v>499</v>
      </c>
      <c r="D472" s="15">
        <f t="shared" si="50"/>
        <v>384</v>
      </c>
      <c r="E472" s="15">
        <f t="shared" si="51"/>
        <v>115</v>
      </c>
      <c r="F472" s="15" t="str">
        <f t="shared" si="53"/>
        <v>03</v>
      </c>
      <c r="G472" s="15" t="str">
        <f t="shared" si="54"/>
        <v>73</v>
      </c>
      <c r="H472" s="5" t="str">
        <f t="shared" si="55"/>
        <v>F0 43 73 01 51 05 00 03 04 00 00 03 73 F7</v>
      </c>
      <c r="I472"/>
    </row>
    <row r="473" spans="1:9" ht="16" x14ac:dyDescent="0.2">
      <c r="A473" s="2" t="s">
        <v>509</v>
      </c>
      <c r="B473" s="5" t="str">
        <f t="shared" si="52"/>
        <v xml:space="preserve"> SingItDisco</v>
      </c>
      <c r="C473" s="5">
        <f t="shared" ref="C473:C536" si="56">IF(ISBLANK(A473),"",VALUE(MID(A473,(SEARCH(";",A473)+1),5)))</f>
        <v>5811</v>
      </c>
      <c r="D473" s="15">
        <f t="shared" ref="D473:D536" si="57">IF(ISBLANK(A473),"",128*INT(C473/128))</f>
        <v>5760</v>
      </c>
      <c r="E473" s="15">
        <f t="shared" ref="E473:E536" si="58">IF(ISBLANK(A473),"",C473-D473)</f>
        <v>51</v>
      </c>
      <c r="F473" s="15" t="str">
        <f t="shared" si="53"/>
        <v>2D</v>
      </c>
      <c r="G473" s="15" t="str">
        <f t="shared" si="54"/>
        <v>33</v>
      </c>
      <c r="H473" s="5" t="str">
        <f t="shared" si="55"/>
        <v>F0 43 73 01 51 05 00 03 04 00 00 2D 33 F7</v>
      </c>
      <c r="I473"/>
    </row>
    <row r="474" spans="1:9" ht="16" x14ac:dyDescent="0.2">
      <c r="A474" s="2" t="s">
        <v>510</v>
      </c>
      <c r="B474" s="5" t="str">
        <f t="shared" si="52"/>
        <v xml:space="preserve"> Sirtaki</v>
      </c>
      <c r="C474" s="5">
        <f t="shared" si="56"/>
        <v>488</v>
      </c>
      <c r="D474" s="15">
        <f t="shared" si="57"/>
        <v>384</v>
      </c>
      <c r="E474" s="15">
        <f t="shared" si="58"/>
        <v>104</v>
      </c>
      <c r="F474" s="15" t="str">
        <f t="shared" si="53"/>
        <v>03</v>
      </c>
      <c r="G474" s="15" t="str">
        <f t="shared" si="54"/>
        <v>68</v>
      </c>
      <c r="H474" s="5" t="str">
        <f t="shared" si="55"/>
        <v>F0 43 73 01 51 05 00 03 04 00 00 03 68 F7</v>
      </c>
      <c r="I474"/>
    </row>
    <row r="475" spans="1:9" ht="16" x14ac:dyDescent="0.2">
      <c r="A475" s="2" t="s">
        <v>511</v>
      </c>
      <c r="B475" s="5" t="str">
        <f t="shared" si="52"/>
        <v xml:space="preserve"> Skiffle</v>
      </c>
      <c r="C475" s="5">
        <f t="shared" si="56"/>
        <v>5733</v>
      </c>
      <c r="D475" s="15">
        <f t="shared" si="57"/>
        <v>5632</v>
      </c>
      <c r="E475" s="15">
        <f t="shared" si="58"/>
        <v>101</v>
      </c>
      <c r="F475" s="15" t="str">
        <f t="shared" si="53"/>
        <v>2C</v>
      </c>
      <c r="G475" s="15" t="str">
        <f t="shared" si="54"/>
        <v>65</v>
      </c>
      <c r="H475" s="5" t="str">
        <f t="shared" si="55"/>
        <v>F0 43 73 01 51 05 00 03 04 00 00 2C 65 F7</v>
      </c>
      <c r="I475"/>
    </row>
    <row r="476" spans="1:9" ht="16" x14ac:dyDescent="0.2">
      <c r="A476" s="2" t="s">
        <v>512</v>
      </c>
      <c r="B476" s="5" t="str">
        <f t="shared" si="52"/>
        <v xml:space="preserve"> SkyPop</v>
      </c>
      <c r="C476" s="5">
        <f t="shared" si="56"/>
        <v>8498</v>
      </c>
      <c r="D476" s="15">
        <f t="shared" si="57"/>
        <v>8448</v>
      </c>
      <c r="E476" s="15">
        <f t="shared" si="58"/>
        <v>50</v>
      </c>
      <c r="F476" s="15" t="str">
        <f t="shared" si="53"/>
        <v>42</v>
      </c>
      <c r="G476" s="15" t="str">
        <f t="shared" si="54"/>
        <v>32</v>
      </c>
      <c r="H476" s="5" t="str">
        <f t="shared" si="55"/>
        <v>F0 43 73 01 51 05 00 03 04 00 00 42 32 F7</v>
      </c>
      <c r="I476"/>
    </row>
    <row r="477" spans="1:9" ht="16" x14ac:dyDescent="0.2">
      <c r="A477" s="2" t="s">
        <v>513</v>
      </c>
      <c r="B477" s="5" t="str">
        <f t="shared" si="52"/>
        <v xml:space="preserve"> SlowBlues</v>
      </c>
      <c r="C477" s="5">
        <f t="shared" si="56"/>
        <v>7810</v>
      </c>
      <c r="D477" s="15">
        <f t="shared" si="57"/>
        <v>7808</v>
      </c>
      <c r="E477" s="15">
        <f t="shared" si="58"/>
        <v>2</v>
      </c>
      <c r="F477" s="15" t="str">
        <f t="shared" si="53"/>
        <v>3D</v>
      </c>
      <c r="G477" s="15" t="str">
        <f t="shared" si="54"/>
        <v>02</v>
      </c>
      <c r="H477" s="5" t="str">
        <f t="shared" si="55"/>
        <v>F0 43 73 01 51 05 00 03 04 00 00 3D 02 F7</v>
      </c>
      <c r="I477"/>
    </row>
    <row r="478" spans="1:9" ht="16" x14ac:dyDescent="0.2">
      <c r="A478" s="2" t="s">
        <v>514</v>
      </c>
      <c r="B478" s="5" t="str">
        <f t="shared" si="52"/>
        <v xml:space="preserve"> SlowBossa</v>
      </c>
      <c r="C478" s="5">
        <f t="shared" si="56"/>
        <v>354</v>
      </c>
      <c r="D478" s="15">
        <f t="shared" si="57"/>
        <v>256</v>
      </c>
      <c r="E478" s="15">
        <f t="shared" si="58"/>
        <v>98</v>
      </c>
      <c r="F478" s="15" t="str">
        <f t="shared" si="53"/>
        <v>02</v>
      </c>
      <c r="G478" s="15" t="str">
        <f t="shared" si="54"/>
        <v>62</v>
      </c>
      <c r="H478" s="5" t="str">
        <f t="shared" si="55"/>
        <v>F0 43 73 01 51 05 00 03 04 00 00 02 62 F7</v>
      </c>
      <c r="I478"/>
    </row>
    <row r="479" spans="1:9" ht="16" x14ac:dyDescent="0.2">
      <c r="A479" s="2" t="s">
        <v>515</v>
      </c>
      <c r="B479" s="5" t="str">
        <f t="shared" si="52"/>
        <v xml:space="preserve"> SlowFoxtrot1</v>
      </c>
      <c r="C479" s="5">
        <f t="shared" si="56"/>
        <v>1362</v>
      </c>
      <c r="D479" s="15">
        <f t="shared" si="57"/>
        <v>1280</v>
      </c>
      <c r="E479" s="15">
        <f t="shared" si="58"/>
        <v>82</v>
      </c>
      <c r="F479" s="15" t="str">
        <f t="shared" si="53"/>
        <v>0A</v>
      </c>
      <c r="G479" s="15" t="str">
        <f t="shared" si="54"/>
        <v>52</v>
      </c>
      <c r="H479" s="5" t="str">
        <f t="shared" si="55"/>
        <v>F0 43 73 01 51 05 00 03 04 00 00 0A 52 F7</v>
      </c>
      <c r="I479"/>
    </row>
    <row r="480" spans="1:9" ht="16" x14ac:dyDescent="0.2">
      <c r="A480" s="2" t="s">
        <v>516</v>
      </c>
      <c r="B480" s="5" t="str">
        <f t="shared" si="52"/>
        <v xml:space="preserve"> SlowFoxtrot2</v>
      </c>
      <c r="C480" s="5">
        <f t="shared" si="56"/>
        <v>1314</v>
      </c>
      <c r="D480" s="15">
        <f t="shared" si="57"/>
        <v>1280</v>
      </c>
      <c r="E480" s="15">
        <f t="shared" si="58"/>
        <v>34</v>
      </c>
      <c r="F480" s="15" t="str">
        <f t="shared" si="53"/>
        <v>0A</v>
      </c>
      <c r="G480" s="15" t="str">
        <f t="shared" si="54"/>
        <v>22</v>
      </c>
      <c r="H480" s="5" t="str">
        <f t="shared" si="55"/>
        <v>F0 43 73 01 51 05 00 03 04 00 00 0A 22 F7</v>
      </c>
      <c r="I480"/>
    </row>
    <row r="481" spans="1:9" ht="16" x14ac:dyDescent="0.2">
      <c r="A481" s="2" t="s">
        <v>517</v>
      </c>
      <c r="B481" s="5" t="str">
        <f t="shared" si="52"/>
        <v xml:space="preserve"> SlowJazzWaltz</v>
      </c>
      <c r="C481" s="5">
        <f t="shared" si="56"/>
        <v>2850</v>
      </c>
      <c r="D481" s="15">
        <f t="shared" si="57"/>
        <v>2816</v>
      </c>
      <c r="E481" s="15">
        <f t="shared" si="58"/>
        <v>34</v>
      </c>
      <c r="F481" s="15" t="str">
        <f t="shared" si="53"/>
        <v>16</v>
      </c>
      <c r="G481" s="15" t="str">
        <f t="shared" si="54"/>
        <v>22</v>
      </c>
      <c r="H481" s="5" t="str">
        <f t="shared" si="55"/>
        <v>F0 43 73 01 51 05 00 03 04 00 00 16 22 F7</v>
      </c>
      <c r="I481"/>
    </row>
    <row r="482" spans="1:9" ht="16" x14ac:dyDescent="0.2">
      <c r="A482" s="2" t="s">
        <v>518</v>
      </c>
      <c r="B482" s="5" t="str">
        <f t="shared" si="52"/>
        <v xml:space="preserve"> Slow'n'Swingin'</v>
      </c>
      <c r="C482" s="5">
        <f t="shared" si="56"/>
        <v>5817</v>
      </c>
      <c r="D482" s="15">
        <f t="shared" si="57"/>
        <v>5760</v>
      </c>
      <c r="E482" s="15">
        <f t="shared" si="58"/>
        <v>57</v>
      </c>
      <c r="F482" s="15" t="str">
        <f t="shared" si="53"/>
        <v>2D</v>
      </c>
      <c r="G482" s="15" t="str">
        <f t="shared" si="54"/>
        <v>39</v>
      </c>
      <c r="H482" s="5" t="str">
        <f t="shared" si="55"/>
        <v>F0 43 73 01 51 05 00 03 04 00 00 2D 39 F7</v>
      </c>
      <c r="I482"/>
    </row>
    <row r="483" spans="1:9" ht="16" x14ac:dyDescent="0.2">
      <c r="A483" s="2" t="s">
        <v>519</v>
      </c>
      <c r="B483" s="5" t="str">
        <f t="shared" si="52"/>
        <v xml:space="preserve"> SlowWaltz</v>
      </c>
      <c r="C483" s="5">
        <f t="shared" si="56"/>
        <v>1539</v>
      </c>
      <c r="D483" s="15">
        <f t="shared" si="57"/>
        <v>1536</v>
      </c>
      <c r="E483" s="15">
        <f t="shared" si="58"/>
        <v>3</v>
      </c>
      <c r="F483" s="15" t="str">
        <f t="shared" si="53"/>
        <v>0C</v>
      </c>
      <c r="G483" s="15" t="str">
        <f t="shared" si="54"/>
        <v>03</v>
      </c>
      <c r="H483" s="5" t="str">
        <f t="shared" si="55"/>
        <v>F0 43 73 01 51 05 00 03 04 00 00 0C 03 F7</v>
      </c>
      <c r="I483"/>
    </row>
    <row r="484" spans="1:9" ht="16" x14ac:dyDescent="0.2">
      <c r="A484" s="2" t="s">
        <v>520</v>
      </c>
      <c r="B484" s="5" t="str">
        <f t="shared" si="52"/>
        <v xml:space="preserve"> SmoothLatinBallad</v>
      </c>
      <c r="C484" s="5">
        <f t="shared" si="56"/>
        <v>10083</v>
      </c>
      <c r="D484" s="15">
        <f t="shared" si="57"/>
        <v>9984</v>
      </c>
      <c r="E484" s="15">
        <f t="shared" si="58"/>
        <v>99</v>
      </c>
      <c r="F484" s="15" t="str">
        <f t="shared" si="53"/>
        <v>4E</v>
      </c>
      <c r="G484" s="15" t="str">
        <f t="shared" si="54"/>
        <v>63</v>
      </c>
      <c r="H484" s="5" t="str">
        <f t="shared" si="55"/>
        <v>F0 43 73 01 51 05 00 03 04 00 00 4E 63 F7</v>
      </c>
      <c r="I484"/>
    </row>
    <row r="485" spans="1:9" ht="16" x14ac:dyDescent="0.2">
      <c r="A485" s="2" t="s">
        <v>521</v>
      </c>
      <c r="B485" s="5" t="str">
        <f t="shared" si="52"/>
        <v xml:space="preserve"> SmoothPopBallad</v>
      </c>
      <c r="C485" s="5">
        <f t="shared" si="56"/>
        <v>8227</v>
      </c>
      <c r="D485" s="15">
        <f t="shared" si="57"/>
        <v>8192</v>
      </c>
      <c r="E485" s="15">
        <f t="shared" si="58"/>
        <v>35</v>
      </c>
      <c r="F485" s="15" t="str">
        <f t="shared" si="53"/>
        <v>40</v>
      </c>
      <c r="G485" s="15" t="str">
        <f t="shared" si="54"/>
        <v>23</v>
      </c>
      <c r="H485" s="5" t="str">
        <f t="shared" si="55"/>
        <v>F0 43 73 01 51 05 00 03 04 00 00 40 23 F7</v>
      </c>
      <c r="I485"/>
    </row>
    <row r="486" spans="1:9" ht="16" x14ac:dyDescent="0.2">
      <c r="A486" s="2" t="s">
        <v>522</v>
      </c>
      <c r="B486" s="5" t="str">
        <f t="shared" si="52"/>
        <v xml:space="preserve"> SoftSchlager</v>
      </c>
      <c r="C486" s="5">
        <f t="shared" si="56"/>
        <v>5930</v>
      </c>
      <c r="D486" s="15">
        <f t="shared" si="57"/>
        <v>5888</v>
      </c>
      <c r="E486" s="15">
        <f t="shared" si="58"/>
        <v>42</v>
      </c>
      <c r="F486" s="15" t="str">
        <f t="shared" si="53"/>
        <v>2E</v>
      </c>
      <c r="G486" s="15" t="str">
        <f t="shared" si="54"/>
        <v>2A</v>
      </c>
      <c r="H486" s="5" t="str">
        <f t="shared" si="55"/>
        <v>F0 43 73 01 51 05 00 03 04 00 00 2E 2A F7</v>
      </c>
      <c r="I486"/>
    </row>
    <row r="487" spans="1:9" ht="16" x14ac:dyDescent="0.2">
      <c r="A487" s="2" t="s">
        <v>523</v>
      </c>
      <c r="B487" s="5" t="str">
        <f t="shared" si="52"/>
        <v xml:space="preserve"> SongwriterBallad</v>
      </c>
      <c r="C487" s="5">
        <f t="shared" si="56"/>
        <v>5980</v>
      </c>
      <c r="D487" s="15">
        <f t="shared" si="57"/>
        <v>5888</v>
      </c>
      <c r="E487" s="15">
        <f t="shared" si="58"/>
        <v>92</v>
      </c>
      <c r="F487" s="15" t="str">
        <f t="shared" si="53"/>
        <v>2E</v>
      </c>
      <c r="G487" s="15" t="str">
        <f t="shared" si="54"/>
        <v>5C</v>
      </c>
      <c r="H487" s="5" t="str">
        <f t="shared" si="55"/>
        <v>F0 43 73 01 51 05 00 03 04 00 00 2E 5C F7</v>
      </c>
      <c r="I487"/>
    </row>
    <row r="488" spans="1:9" ht="16" x14ac:dyDescent="0.2">
      <c r="A488" s="2" t="s">
        <v>524</v>
      </c>
      <c r="B488" s="5" t="str">
        <f t="shared" si="52"/>
        <v xml:space="preserve"> SoulBallad</v>
      </c>
      <c r="C488" s="5">
        <f t="shared" si="56"/>
        <v>8240</v>
      </c>
      <c r="D488" s="15">
        <f t="shared" si="57"/>
        <v>8192</v>
      </c>
      <c r="E488" s="15">
        <f t="shared" si="58"/>
        <v>48</v>
      </c>
      <c r="F488" s="15" t="str">
        <f t="shared" si="53"/>
        <v>40</v>
      </c>
      <c r="G488" s="15" t="str">
        <f t="shared" si="54"/>
        <v>30</v>
      </c>
      <c r="H488" s="5" t="str">
        <f t="shared" si="55"/>
        <v>F0 43 73 01 51 05 00 03 04 00 00 40 30 F7</v>
      </c>
      <c r="I488"/>
    </row>
    <row r="489" spans="1:9" ht="16" x14ac:dyDescent="0.2">
      <c r="A489" s="2" t="s">
        <v>525</v>
      </c>
      <c r="B489" s="5" t="str">
        <f t="shared" si="52"/>
        <v xml:space="preserve"> SoulfulBallad</v>
      </c>
      <c r="C489" s="5">
        <f t="shared" si="56"/>
        <v>5979</v>
      </c>
      <c r="D489" s="15">
        <f t="shared" si="57"/>
        <v>5888</v>
      </c>
      <c r="E489" s="15">
        <f t="shared" si="58"/>
        <v>91</v>
      </c>
      <c r="F489" s="15" t="str">
        <f t="shared" si="53"/>
        <v>2E</v>
      </c>
      <c r="G489" s="15" t="str">
        <f t="shared" si="54"/>
        <v>5B</v>
      </c>
      <c r="H489" s="5" t="str">
        <f t="shared" si="55"/>
        <v>F0 43 73 01 51 05 00 03 04 00 00 2E 5B F7</v>
      </c>
      <c r="I489"/>
    </row>
    <row r="490" spans="1:9" ht="16" x14ac:dyDescent="0.2">
      <c r="A490" s="2" t="s">
        <v>526</v>
      </c>
      <c r="B490" s="5" t="str">
        <f t="shared" si="52"/>
        <v xml:space="preserve"> SoulShuffle</v>
      </c>
      <c r="C490" s="5">
        <f t="shared" si="56"/>
        <v>3700</v>
      </c>
      <c r="D490" s="15">
        <f t="shared" si="57"/>
        <v>3584</v>
      </c>
      <c r="E490" s="15">
        <f t="shared" si="58"/>
        <v>116</v>
      </c>
      <c r="F490" s="15" t="str">
        <f t="shared" si="53"/>
        <v>1C</v>
      </c>
      <c r="G490" s="15" t="str">
        <f t="shared" si="54"/>
        <v>74</v>
      </c>
      <c r="H490" s="5" t="str">
        <f t="shared" si="55"/>
        <v>F0 43 73 01 51 05 00 03 04 00 00 1C 74 F7</v>
      </c>
      <c r="I490"/>
    </row>
    <row r="491" spans="1:9" ht="16" x14ac:dyDescent="0.2">
      <c r="A491" s="2" t="s">
        <v>527</v>
      </c>
      <c r="B491" s="5" t="str">
        <f t="shared" si="52"/>
        <v xml:space="preserve"> SoulSupreme</v>
      </c>
      <c r="C491" s="5">
        <f t="shared" si="56"/>
        <v>5762</v>
      </c>
      <c r="D491" s="15">
        <f t="shared" si="57"/>
        <v>5760</v>
      </c>
      <c r="E491" s="15">
        <f t="shared" si="58"/>
        <v>2</v>
      </c>
      <c r="F491" s="15" t="str">
        <f t="shared" si="53"/>
        <v>2D</v>
      </c>
      <c r="G491" s="15" t="str">
        <f t="shared" si="54"/>
        <v>02</v>
      </c>
      <c r="H491" s="5" t="str">
        <f t="shared" si="55"/>
        <v>F0 43 73 01 51 05 00 03 04 00 00 2D 02 F7</v>
      </c>
      <c r="I491"/>
    </row>
    <row r="492" spans="1:9" ht="16" x14ac:dyDescent="0.2">
      <c r="A492" s="2" t="s">
        <v>528</v>
      </c>
      <c r="B492" s="5" t="str">
        <f t="shared" si="52"/>
        <v xml:space="preserve"> SouthernGospel</v>
      </c>
      <c r="C492" s="5">
        <f t="shared" si="56"/>
        <v>7812</v>
      </c>
      <c r="D492" s="15">
        <f t="shared" si="57"/>
        <v>7808</v>
      </c>
      <c r="E492" s="15">
        <f t="shared" si="58"/>
        <v>4</v>
      </c>
      <c r="F492" s="15" t="str">
        <f t="shared" si="53"/>
        <v>3D</v>
      </c>
      <c r="G492" s="15" t="str">
        <f t="shared" si="54"/>
        <v>04</v>
      </c>
      <c r="H492" s="5" t="str">
        <f t="shared" si="55"/>
        <v>F0 43 73 01 51 05 00 03 04 00 00 3D 04 F7</v>
      </c>
      <c r="I492"/>
    </row>
    <row r="493" spans="1:9" ht="16" x14ac:dyDescent="0.2">
      <c r="A493" s="2" t="s">
        <v>529</v>
      </c>
      <c r="B493" s="5" t="str">
        <f t="shared" si="52"/>
        <v xml:space="preserve"> SpanishPaso</v>
      </c>
      <c r="C493" s="5">
        <f t="shared" si="56"/>
        <v>3553</v>
      </c>
      <c r="D493" s="15">
        <f t="shared" si="57"/>
        <v>3456</v>
      </c>
      <c r="E493" s="15">
        <f t="shared" si="58"/>
        <v>97</v>
      </c>
      <c r="F493" s="15" t="str">
        <f t="shared" si="53"/>
        <v>1B</v>
      </c>
      <c r="G493" s="15" t="str">
        <f t="shared" si="54"/>
        <v>61</v>
      </c>
      <c r="H493" s="5" t="str">
        <f t="shared" si="55"/>
        <v>F0 43 73 01 51 05 00 03 04 00 00 1B 61 F7</v>
      </c>
      <c r="I493"/>
    </row>
    <row r="494" spans="1:9" ht="16" x14ac:dyDescent="0.2">
      <c r="A494" s="2" t="s">
        <v>530</v>
      </c>
      <c r="B494" s="5" t="str">
        <f t="shared" si="52"/>
        <v xml:space="preserve"> SpanishRumba</v>
      </c>
      <c r="C494" s="5">
        <f t="shared" si="56"/>
        <v>8614</v>
      </c>
      <c r="D494" s="15">
        <f t="shared" si="57"/>
        <v>8576</v>
      </c>
      <c r="E494" s="15">
        <f t="shared" si="58"/>
        <v>38</v>
      </c>
      <c r="F494" s="15" t="str">
        <f t="shared" si="53"/>
        <v>43</v>
      </c>
      <c r="G494" s="15" t="str">
        <f t="shared" si="54"/>
        <v>26</v>
      </c>
      <c r="H494" s="5" t="str">
        <f t="shared" si="55"/>
        <v>F0 43 73 01 51 05 00 03 04 00 00 43 26 F7</v>
      </c>
      <c r="I494"/>
    </row>
    <row r="495" spans="1:9" ht="16" x14ac:dyDescent="0.2">
      <c r="A495" s="2" t="s">
        <v>531</v>
      </c>
      <c r="B495" s="5" t="str">
        <f t="shared" si="52"/>
        <v xml:space="preserve"> StadiumRock</v>
      </c>
      <c r="C495" s="5">
        <f t="shared" si="56"/>
        <v>5720</v>
      </c>
      <c r="D495" s="15">
        <f t="shared" si="57"/>
        <v>5632</v>
      </c>
      <c r="E495" s="15">
        <f t="shared" si="58"/>
        <v>88</v>
      </c>
      <c r="F495" s="15" t="str">
        <f t="shared" si="53"/>
        <v>2C</v>
      </c>
      <c r="G495" s="15" t="str">
        <f t="shared" si="54"/>
        <v>58</v>
      </c>
      <c r="H495" s="5" t="str">
        <f t="shared" si="55"/>
        <v>F0 43 73 01 51 05 00 03 04 00 00 2C 58 F7</v>
      </c>
      <c r="I495"/>
    </row>
    <row r="496" spans="1:9" ht="16" x14ac:dyDescent="0.2">
      <c r="A496" s="2" t="s">
        <v>532</v>
      </c>
      <c r="B496" s="5" t="str">
        <f t="shared" si="52"/>
        <v xml:space="preserve"> StandardRock</v>
      </c>
      <c r="C496" s="5">
        <f t="shared" si="56"/>
        <v>5703</v>
      </c>
      <c r="D496" s="15">
        <f t="shared" si="57"/>
        <v>5632</v>
      </c>
      <c r="E496" s="15">
        <f t="shared" si="58"/>
        <v>71</v>
      </c>
      <c r="F496" s="15" t="str">
        <f t="shared" si="53"/>
        <v>2C</v>
      </c>
      <c r="G496" s="15" t="str">
        <f t="shared" si="54"/>
        <v>47</v>
      </c>
      <c r="H496" s="5" t="str">
        <f t="shared" si="55"/>
        <v>F0 43 73 01 51 05 00 03 04 00 00 2C 47 F7</v>
      </c>
      <c r="I496"/>
    </row>
    <row r="497" spans="1:9" ht="16" x14ac:dyDescent="0.2">
      <c r="A497" s="2" t="s">
        <v>533</v>
      </c>
      <c r="B497" s="5" t="str">
        <f t="shared" si="52"/>
        <v xml:space="preserve"> StreetBeatbox</v>
      </c>
      <c r="C497" s="5">
        <f t="shared" si="56"/>
        <v>9452</v>
      </c>
      <c r="D497" s="15">
        <f t="shared" si="57"/>
        <v>9344</v>
      </c>
      <c r="E497" s="15">
        <f t="shared" si="58"/>
        <v>108</v>
      </c>
      <c r="F497" s="15" t="str">
        <f t="shared" si="53"/>
        <v>49</v>
      </c>
      <c r="G497" s="15" t="str">
        <f t="shared" si="54"/>
        <v>6C</v>
      </c>
      <c r="H497" s="5" t="str">
        <f t="shared" si="55"/>
        <v>F0 43 73 01 51 05 00 03 04 00 00 49 6C F7</v>
      </c>
      <c r="I497"/>
    </row>
    <row r="498" spans="1:9" ht="16" x14ac:dyDescent="0.2">
      <c r="A498" s="2" t="s">
        <v>534</v>
      </c>
      <c r="B498" s="5" t="str">
        <f t="shared" si="52"/>
        <v xml:space="preserve"> StringAdagio</v>
      </c>
      <c r="C498" s="5">
        <f t="shared" si="56"/>
        <v>6128</v>
      </c>
      <c r="D498" s="15">
        <f t="shared" si="57"/>
        <v>6016</v>
      </c>
      <c r="E498" s="15">
        <f t="shared" si="58"/>
        <v>112</v>
      </c>
      <c r="F498" s="15" t="str">
        <f t="shared" si="53"/>
        <v>2F</v>
      </c>
      <c r="G498" s="15" t="str">
        <f t="shared" si="54"/>
        <v>70</v>
      </c>
      <c r="H498" s="5" t="str">
        <f t="shared" si="55"/>
        <v>F0 43 73 01 51 05 00 03 04 00 00 2F 70 F7</v>
      </c>
      <c r="I498"/>
    </row>
    <row r="499" spans="1:9" ht="16" x14ac:dyDescent="0.2">
      <c r="A499" s="2" t="s">
        <v>535</v>
      </c>
      <c r="B499" s="5" t="str">
        <f t="shared" si="52"/>
        <v xml:space="preserve"> StubnmusiWaltz</v>
      </c>
      <c r="C499" s="5">
        <f t="shared" si="56"/>
        <v>2046</v>
      </c>
      <c r="D499" s="15">
        <f t="shared" si="57"/>
        <v>1920</v>
      </c>
      <c r="E499" s="15">
        <f t="shared" si="58"/>
        <v>126</v>
      </c>
      <c r="F499" s="15" t="str">
        <f t="shared" si="53"/>
        <v>0F</v>
      </c>
      <c r="G499" s="15" t="str">
        <f t="shared" si="54"/>
        <v>7E</v>
      </c>
      <c r="H499" s="5" t="str">
        <f t="shared" si="55"/>
        <v>F0 43 73 01 51 05 00 03 04 00 00 0F 7E F7</v>
      </c>
      <c r="I499"/>
    </row>
    <row r="500" spans="1:9" ht="16" x14ac:dyDescent="0.2">
      <c r="A500" s="2" t="s">
        <v>536</v>
      </c>
      <c r="B500" s="5" t="str">
        <f t="shared" si="52"/>
        <v xml:space="preserve"> Summer8BeatRock</v>
      </c>
      <c r="C500" s="5">
        <f t="shared" si="56"/>
        <v>6449</v>
      </c>
      <c r="D500" s="15">
        <f t="shared" si="57"/>
        <v>6400</v>
      </c>
      <c r="E500" s="15">
        <f t="shared" si="58"/>
        <v>49</v>
      </c>
      <c r="F500" s="15" t="str">
        <f t="shared" si="53"/>
        <v>32</v>
      </c>
      <c r="G500" s="15" t="str">
        <f t="shared" si="54"/>
        <v>31</v>
      </c>
      <c r="H500" s="5" t="str">
        <f t="shared" si="55"/>
        <v>F0 43 73 01 51 05 00 03 04 00 00 32 31 F7</v>
      </c>
      <c r="I500"/>
    </row>
    <row r="501" spans="1:9" ht="16" x14ac:dyDescent="0.2">
      <c r="A501" s="2" t="s">
        <v>537</v>
      </c>
      <c r="B501" s="5" t="str">
        <f t="shared" si="52"/>
        <v xml:space="preserve"> SunnyReggae</v>
      </c>
      <c r="C501" s="5">
        <f t="shared" si="56"/>
        <v>9122</v>
      </c>
      <c r="D501" s="15">
        <f t="shared" si="57"/>
        <v>9088</v>
      </c>
      <c r="E501" s="15">
        <f t="shared" si="58"/>
        <v>34</v>
      </c>
      <c r="F501" s="15" t="str">
        <f t="shared" si="53"/>
        <v>47</v>
      </c>
      <c r="G501" s="15" t="str">
        <f t="shared" si="54"/>
        <v>22</v>
      </c>
      <c r="H501" s="5" t="str">
        <f t="shared" si="55"/>
        <v>F0 43 73 01 51 05 00 03 04 00 00 47 22 F7</v>
      </c>
      <c r="I501"/>
    </row>
    <row r="502" spans="1:9" ht="16" x14ac:dyDescent="0.2">
      <c r="A502" s="2" t="s">
        <v>538</v>
      </c>
      <c r="B502" s="5" t="str">
        <f t="shared" si="52"/>
        <v xml:space="preserve"> SuperGroove</v>
      </c>
      <c r="C502" s="5">
        <f t="shared" si="56"/>
        <v>8835</v>
      </c>
      <c r="D502" s="15">
        <f t="shared" si="57"/>
        <v>8832</v>
      </c>
      <c r="E502" s="15">
        <f t="shared" si="58"/>
        <v>3</v>
      </c>
      <c r="F502" s="15" t="str">
        <f t="shared" si="53"/>
        <v>45</v>
      </c>
      <c r="G502" s="15" t="str">
        <f t="shared" si="54"/>
        <v>03</v>
      </c>
      <c r="H502" s="5" t="str">
        <f t="shared" si="55"/>
        <v>F0 43 73 01 51 05 00 03 04 00 00 45 03 F7</v>
      </c>
      <c r="I502"/>
    </row>
    <row r="503" spans="1:9" ht="16" x14ac:dyDescent="0.2">
      <c r="A503" s="2" t="s">
        <v>539</v>
      </c>
      <c r="B503" s="5" t="str">
        <f t="shared" si="52"/>
        <v xml:space="preserve"> SurfRock</v>
      </c>
      <c r="C503" s="5">
        <f t="shared" si="56"/>
        <v>5932</v>
      </c>
      <c r="D503" s="15">
        <f t="shared" si="57"/>
        <v>5888</v>
      </c>
      <c r="E503" s="15">
        <f t="shared" si="58"/>
        <v>44</v>
      </c>
      <c r="F503" s="15" t="str">
        <f t="shared" si="53"/>
        <v>2E</v>
      </c>
      <c r="G503" s="15" t="str">
        <f t="shared" si="54"/>
        <v>2C</v>
      </c>
      <c r="H503" s="5" t="str">
        <f t="shared" si="55"/>
        <v>F0 43 73 01 51 05 00 03 04 00 00 2E 2C F7</v>
      </c>
      <c r="I503"/>
    </row>
    <row r="504" spans="1:9" ht="16" x14ac:dyDescent="0.2">
      <c r="A504" s="2" t="s">
        <v>540</v>
      </c>
      <c r="B504" s="5" t="str">
        <f t="shared" si="52"/>
        <v xml:space="preserve"> Swedish8BeatPop</v>
      </c>
      <c r="C504" s="5">
        <f t="shared" si="56"/>
        <v>5661</v>
      </c>
      <c r="D504" s="15">
        <f t="shared" si="57"/>
        <v>5632</v>
      </c>
      <c r="E504" s="15">
        <f t="shared" si="58"/>
        <v>29</v>
      </c>
      <c r="F504" s="15" t="str">
        <f t="shared" si="53"/>
        <v>2C</v>
      </c>
      <c r="G504" s="15" t="str">
        <f t="shared" si="54"/>
        <v>1D</v>
      </c>
      <c r="H504" s="5" t="str">
        <f t="shared" si="55"/>
        <v>F0 43 73 01 51 05 00 03 04 00 00 2C 1D F7</v>
      </c>
      <c r="I504"/>
    </row>
    <row r="505" spans="1:9" ht="16" x14ac:dyDescent="0.2">
      <c r="A505" s="2" t="s">
        <v>541</v>
      </c>
      <c r="B505" s="5" t="str">
        <f t="shared" si="52"/>
        <v xml:space="preserve"> SwedishPopShuffle</v>
      </c>
      <c r="C505" s="5">
        <f t="shared" si="56"/>
        <v>6754</v>
      </c>
      <c r="D505" s="15">
        <f t="shared" si="57"/>
        <v>6656</v>
      </c>
      <c r="E505" s="15">
        <f t="shared" si="58"/>
        <v>98</v>
      </c>
      <c r="F505" s="15" t="str">
        <f t="shared" si="53"/>
        <v>34</v>
      </c>
      <c r="G505" s="15" t="str">
        <f t="shared" si="54"/>
        <v>62</v>
      </c>
      <c r="H505" s="5" t="str">
        <f t="shared" si="55"/>
        <v>F0 43 73 01 51 05 00 03 04 00 00 34 62 F7</v>
      </c>
      <c r="I505"/>
    </row>
    <row r="506" spans="1:9" ht="16" x14ac:dyDescent="0.2">
      <c r="A506" s="2" t="s">
        <v>542</v>
      </c>
      <c r="B506" s="5" t="str">
        <f t="shared" si="52"/>
        <v xml:space="preserve"> SweetPop</v>
      </c>
      <c r="C506" s="5">
        <f t="shared" si="56"/>
        <v>5944</v>
      </c>
      <c r="D506" s="15">
        <f t="shared" si="57"/>
        <v>5888</v>
      </c>
      <c r="E506" s="15">
        <f t="shared" si="58"/>
        <v>56</v>
      </c>
      <c r="F506" s="15" t="str">
        <f t="shared" si="53"/>
        <v>2E</v>
      </c>
      <c r="G506" s="15" t="str">
        <f t="shared" si="54"/>
        <v>38</v>
      </c>
      <c r="H506" s="5" t="str">
        <f t="shared" si="55"/>
        <v>F0 43 73 01 51 05 00 03 04 00 00 2E 38 F7</v>
      </c>
      <c r="I506"/>
    </row>
    <row r="507" spans="1:9" ht="16" x14ac:dyDescent="0.2">
      <c r="A507" s="2" t="s">
        <v>543</v>
      </c>
      <c r="B507" s="5" t="str">
        <f t="shared" si="52"/>
        <v xml:space="preserve"> SwingFox</v>
      </c>
      <c r="C507" s="5">
        <f t="shared" si="56"/>
        <v>1313</v>
      </c>
      <c r="D507" s="15">
        <f t="shared" si="57"/>
        <v>1280</v>
      </c>
      <c r="E507" s="15">
        <f t="shared" si="58"/>
        <v>33</v>
      </c>
      <c r="F507" s="15" t="str">
        <f t="shared" si="53"/>
        <v>0A</v>
      </c>
      <c r="G507" s="15" t="str">
        <f t="shared" si="54"/>
        <v>21</v>
      </c>
      <c r="H507" s="5" t="str">
        <f t="shared" si="55"/>
        <v>F0 43 73 01 51 05 00 03 04 00 00 0A 21 F7</v>
      </c>
      <c r="I507"/>
    </row>
    <row r="508" spans="1:9" ht="16" x14ac:dyDescent="0.2">
      <c r="A508" s="2" t="s">
        <v>544</v>
      </c>
      <c r="B508" s="5" t="str">
        <f t="shared" si="52"/>
        <v xml:space="preserve"> Swingin'BigBand</v>
      </c>
      <c r="C508" s="5">
        <f t="shared" si="56"/>
        <v>3909</v>
      </c>
      <c r="D508" s="15">
        <f t="shared" si="57"/>
        <v>3840</v>
      </c>
      <c r="E508" s="15">
        <f t="shared" si="58"/>
        <v>69</v>
      </c>
      <c r="F508" s="15" t="str">
        <f t="shared" si="53"/>
        <v>1E</v>
      </c>
      <c r="G508" s="15" t="str">
        <f t="shared" si="54"/>
        <v>45</v>
      </c>
      <c r="H508" s="5" t="str">
        <f t="shared" si="55"/>
        <v>F0 43 73 01 51 05 00 03 04 00 00 1E 45 F7</v>
      </c>
      <c r="I508"/>
    </row>
    <row r="509" spans="1:9" ht="16" x14ac:dyDescent="0.2">
      <c r="A509" s="2" t="s">
        <v>545</v>
      </c>
      <c r="B509" s="5" t="str">
        <f t="shared" si="52"/>
        <v xml:space="preserve"> SwingingMusette</v>
      </c>
      <c r="C509" s="5">
        <f t="shared" si="56"/>
        <v>2047</v>
      </c>
      <c r="D509" s="15">
        <f t="shared" si="57"/>
        <v>1920</v>
      </c>
      <c r="E509" s="15">
        <f t="shared" si="58"/>
        <v>127</v>
      </c>
      <c r="F509" s="15" t="str">
        <f t="shared" si="53"/>
        <v>0F</v>
      </c>
      <c r="G509" s="15" t="str">
        <f t="shared" si="54"/>
        <v>7F</v>
      </c>
      <c r="H509" s="5" t="str">
        <f t="shared" si="55"/>
        <v>F0 43 73 01 51 05 00 03 04 00 00 0F 7F F7</v>
      </c>
      <c r="I509"/>
    </row>
    <row r="510" spans="1:9" ht="16" x14ac:dyDescent="0.2">
      <c r="A510" s="2" t="s">
        <v>546</v>
      </c>
      <c r="B510" s="5" t="str">
        <f t="shared" si="52"/>
        <v xml:space="preserve"> SwingSchlager</v>
      </c>
      <c r="C510" s="5">
        <f t="shared" si="56"/>
        <v>7140</v>
      </c>
      <c r="D510" s="15">
        <f t="shared" si="57"/>
        <v>7040</v>
      </c>
      <c r="E510" s="15">
        <f t="shared" si="58"/>
        <v>100</v>
      </c>
      <c r="F510" s="15" t="str">
        <f t="shared" si="53"/>
        <v>37</v>
      </c>
      <c r="G510" s="15" t="str">
        <f t="shared" si="54"/>
        <v>64</v>
      </c>
      <c r="H510" s="5" t="str">
        <f t="shared" si="55"/>
        <v>F0 43 73 01 51 05 00 03 04 00 00 37 64 F7</v>
      </c>
      <c r="I510"/>
    </row>
    <row r="511" spans="1:9" ht="16" x14ac:dyDescent="0.2">
      <c r="A511" s="2" t="s">
        <v>547</v>
      </c>
      <c r="B511" s="5" t="str">
        <f t="shared" si="52"/>
        <v xml:space="preserve"> SwingSoul</v>
      </c>
      <c r="C511" s="5">
        <f t="shared" si="56"/>
        <v>3587</v>
      </c>
      <c r="D511" s="15">
        <f t="shared" si="57"/>
        <v>3584</v>
      </c>
      <c r="E511" s="15">
        <f t="shared" si="58"/>
        <v>3</v>
      </c>
      <c r="F511" s="15" t="str">
        <f t="shared" si="53"/>
        <v>1C</v>
      </c>
      <c r="G511" s="15" t="str">
        <f t="shared" si="54"/>
        <v>03</v>
      </c>
      <c r="H511" s="5" t="str">
        <f t="shared" si="55"/>
        <v>F0 43 73 01 51 05 00 03 04 00 00 1C 03 F7</v>
      </c>
      <c r="I511"/>
    </row>
    <row r="512" spans="1:9" ht="16" x14ac:dyDescent="0.2">
      <c r="A512" s="2" t="s">
        <v>548</v>
      </c>
      <c r="B512" s="5" t="str">
        <f t="shared" si="52"/>
        <v xml:space="preserve"> SynthPop</v>
      </c>
      <c r="C512" s="5">
        <f t="shared" si="56"/>
        <v>8241</v>
      </c>
      <c r="D512" s="15">
        <f t="shared" si="57"/>
        <v>8192</v>
      </c>
      <c r="E512" s="15">
        <f t="shared" si="58"/>
        <v>49</v>
      </c>
      <c r="F512" s="15" t="str">
        <f t="shared" si="53"/>
        <v>40</v>
      </c>
      <c r="G512" s="15" t="str">
        <f t="shared" si="54"/>
        <v>31</v>
      </c>
      <c r="H512" s="5" t="str">
        <f t="shared" si="55"/>
        <v>F0 43 73 01 51 05 00 03 04 00 00 40 31 F7</v>
      </c>
      <c r="I512"/>
    </row>
    <row r="513" spans="1:9" ht="16" x14ac:dyDescent="0.2">
      <c r="A513" s="2" t="s">
        <v>549</v>
      </c>
      <c r="B513" s="5" t="str">
        <f t="shared" si="52"/>
        <v xml:space="preserve"> SynthPopDuo</v>
      </c>
      <c r="C513" s="5">
        <f t="shared" si="56"/>
        <v>5807</v>
      </c>
      <c r="D513" s="15">
        <f t="shared" si="57"/>
        <v>5760</v>
      </c>
      <c r="E513" s="15">
        <f t="shared" si="58"/>
        <v>47</v>
      </c>
      <c r="F513" s="15" t="str">
        <f t="shared" si="53"/>
        <v>2D</v>
      </c>
      <c r="G513" s="15" t="str">
        <f t="shared" si="54"/>
        <v>2F</v>
      </c>
      <c r="H513" s="5" t="str">
        <f t="shared" si="55"/>
        <v>F0 43 73 01 51 05 00 03 04 00 00 2D 2F F7</v>
      </c>
      <c r="I513"/>
    </row>
    <row r="514" spans="1:9" ht="16" x14ac:dyDescent="0.2">
      <c r="A514" s="2" t="s">
        <v>550</v>
      </c>
      <c r="B514" s="5" t="str">
        <f t="shared" si="52"/>
        <v xml:space="preserve"> Tango1</v>
      </c>
      <c r="C514" s="5">
        <f t="shared" si="56"/>
        <v>3459</v>
      </c>
      <c r="D514" s="15">
        <f t="shared" si="57"/>
        <v>3456</v>
      </c>
      <c r="E514" s="15">
        <f t="shared" si="58"/>
        <v>3</v>
      </c>
      <c r="F514" s="15" t="str">
        <f t="shared" si="53"/>
        <v>1B</v>
      </c>
      <c r="G514" s="15" t="str">
        <f t="shared" si="54"/>
        <v>03</v>
      </c>
      <c r="H514" s="5" t="str">
        <f t="shared" si="55"/>
        <v>F0 43 73 01 51 05 00 03 04 00 00 1B 03 F7</v>
      </c>
      <c r="I514"/>
    </row>
    <row r="515" spans="1:9" ht="16" x14ac:dyDescent="0.2">
      <c r="A515" s="2" t="s">
        <v>551</v>
      </c>
      <c r="B515" s="5" t="str">
        <f t="shared" si="52"/>
        <v xml:space="preserve"> Tango2</v>
      </c>
      <c r="C515" s="5">
        <f t="shared" si="56"/>
        <v>3456</v>
      </c>
      <c r="D515" s="15">
        <f t="shared" si="57"/>
        <v>3456</v>
      </c>
      <c r="E515" s="15">
        <f t="shared" si="58"/>
        <v>0</v>
      </c>
      <c r="F515" s="15" t="str">
        <f t="shared" si="53"/>
        <v>1B</v>
      </c>
      <c r="G515" s="15" t="str">
        <f t="shared" si="54"/>
        <v>00</v>
      </c>
      <c r="H515" s="5" t="str">
        <f t="shared" si="55"/>
        <v>F0 43 73 01 51 05 00 03 04 00 00 1B 00 F7</v>
      </c>
      <c r="I515"/>
    </row>
    <row r="516" spans="1:9" ht="16" x14ac:dyDescent="0.2">
      <c r="A516" s="2" t="s">
        <v>552</v>
      </c>
      <c r="B516" s="5" t="str">
        <f t="shared" si="52"/>
        <v xml:space="preserve"> TangoFlamencos</v>
      </c>
      <c r="C516" s="5">
        <f t="shared" si="56"/>
        <v>8616</v>
      </c>
      <c r="D516" s="15">
        <f t="shared" si="57"/>
        <v>8576</v>
      </c>
      <c r="E516" s="15">
        <f t="shared" si="58"/>
        <v>40</v>
      </c>
      <c r="F516" s="15" t="str">
        <f t="shared" si="53"/>
        <v>43</v>
      </c>
      <c r="G516" s="15" t="str">
        <f t="shared" si="54"/>
        <v>28</v>
      </c>
      <c r="H516" s="5" t="str">
        <f t="shared" si="55"/>
        <v>F0 43 73 01 51 05 00 03 04 00 00 43 28 F7</v>
      </c>
      <c r="I516"/>
    </row>
    <row r="517" spans="1:9" ht="16" x14ac:dyDescent="0.2">
      <c r="A517" s="2" t="s">
        <v>553</v>
      </c>
      <c r="B517" s="5" t="str">
        <f t="shared" si="52"/>
        <v xml:space="preserve"> TapDanceSwing</v>
      </c>
      <c r="C517" s="5">
        <f t="shared" si="56"/>
        <v>1319</v>
      </c>
      <c r="D517" s="15">
        <f t="shared" si="57"/>
        <v>1280</v>
      </c>
      <c r="E517" s="15">
        <f t="shared" si="58"/>
        <v>39</v>
      </c>
      <c r="F517" s="15" t="str">
        <f t="shared" si="53"/>
        <v>0A</v>
      </c>
      <c r="G517" s="15" t="str">
        <f t="shared" si="54"/>
        <v>27</v>
      </c>
      <c r="H517" s="5" t="str">
        <f t="shared" si="55"/>
        <v>F0 43 73 01 51 05 00 03 04 00 00 0A 27 F7</v>
      </c>
      <c r="I517"/>
    </row>
    <row r="518" spans="1:9" ht="16" x14ac:dyDescent="0.2">
      <c r="A518" s="2" t="s">
        <v>554</v>
      </c>
      <c r="B518" s="5" t="str">
        <f t="shared" ref="B518:B554" si="59">IF(ISBLANK(A518),"",LEFT(A518,(FIND(";",A518,1)-1)))</f>
        <v xml:space="preserve"> Tarantella</v>
      </c>
      <c r="C518" s="5">
        <f t="shared" si="56"/>
        <v>1507</v>
      </c>
      <c r="D518" s="15">
        <f t="shared" si="57"/>
        <v>1408</v>
      </c>
      <c r="E518" s="15">
        <f t="shared" si="58"/>
        <v>99</v>
      </c>
      <c r="F518" s="15" t="str">
        <f t="shared" ref="F518:F581" si="60">IF(ISBLANK(A518),"",DEC2HEX(D518/128,2))</f>
        <v>0B</v>
      </c>
      <c r="G518" s="15" t="str">
        <f t="shared" ref="G518:G581" si="61">IF(ISBLANK(A518),"",DEC2HEX(E518,2))</f>
        <v>63</v>
      </c>
      <c r="H518" s="5" t="str">
        <f t="shared" ref="H518:H581" si="62">IF(ISBLANK(A518),"",LEFT($E$2,33)&amp;F518&amp;" "&amp;G518&amp;" "&amp;"F7")</f>
        <v>F0 43 73 01 51 05 00 03 04 00 00 0B 63 F7</v>
      </c>
      <c r="I518"/>
    </row>
    <row r="519" spans="1:9" ht="16" x14ac:dyDescent="0.2">
      <c r="A519" s="2" t="s">
        <v>555</v>
      </c>
      <c r="B519" s="5" t="str">
        <f t="shared" si="59"/>
        <v xml:space="preserve"> TheatreFoxtrot</v>
      </c>
      <c r="C519" s="5">
        <f t="shared" si="56"/>
        <v>7136</v>
      </c>
      <c r="D519" s="15">
        <f t="shared" si="57"/>
        <v>7040</v>
      </c>
      <c r="E519" s="15">
        <f t="shared" si="58"/>
        <v>96</v>
      </c>
      <c r="F519" s="15" t="str">
        <f t="shared" si="60"/>
        <v>37</v>
      </c>
      <c r="G519" s="15" t="str">
        <f t="shared" si="61"/>
        <v>60</v>
      </c>
      <c r="H519" s="5" t="str">
        <f t="shared" si="62"/>
        <v>F0 43 73 01 51 05 00 03 04 00 00 37 60 F7</v>
      </c>
      <c r="I519"/>
    </row>
    <row r="520" spans="1:9" ht="16" x14ac:dyDescent="0.2">
      <c r="A520" s="2" t="s">
        <v>556</v>
      </c>
      <c r="B520" s="5" t="str">
        <f t="shared" si="59"/>
        <v xml:space="preserve"> TheatreMarch</v>
      </c>
      <c r="C520" s="5">
        <f t="shared" si="56"/>
        <v>1474</v>
      </c>
      <c r="D520" s="15">
        <f t="shared" si="57"/>
        <v>1408</v>
      </c>
      <c r="E520" s="15">
        <f t="shared" si="58"/>
        <v>66</v>
      </c>
      <c r="F520" s="15" t="str">
        <f t="shared" si="60"/>
        <v>0B</v>
      </c>
      <c r="G520" s="15" t="str">
        <f t="shared" si="61"/>
        <v>42</v>
      </c>
      <c r="H520" s="5" t="str">
        <f t="shared" si="62"/>
        <v>F0 43 73 01 51 05 00 03 04 00 00 0B 42 F7</v>
      </c>
      <c r="I520"/>
    </row>
    <row r="521" spans="1:9" ht="16" x14ac:dyDescent="0.2">
      <c r="A521" s="2" t="s">
        <v>557</v>
      </c>
      <c r="B521" s="5" t="str">
        <f t="shared" si="59"/>
        <v xml:space="preserve"> TheatreOrgBallad</v>
      </c>
      <c r="C521" s="5">
        <f t="shared" si="56"/>
        <v>3121</v>
      </c>
      <c r="D521" s="15">
        <f t="shared" si="57"/>
        <v>3072</v>
      </c>
      <c r="E521" s="15">
        <f t="shared" si="58"/>
        <v>49</v>
      </c>
      <c r="F521" s="15" t="str">
        <f t="shared" si="60"/>
        <v>18</v>
      </c>
      <c r="G521" s="15" t="str">
        <f t="shared" si="61"/>
        <v>31</v>
      </c>
      <c r="H521" s="5" t="str">
        <f t="shared" si="62"/>
        <v>F0 43 73 01 51 05 00 03 04 00 00 18 31 F7</v>
      </c>
      <c r="I521"/>
    </row>
    <row r="522" spans="1:9" ht="16" x14ac:dyDescent="0.2">
      <c r="A522" s="2" t="s">
        <v>558</v>
      </c>
      <c r="B522" s="5" t="str">
        <f t="shared" si="59"/>
        <v xml:space="preserve"> TheatreQuickstep</v>
      </c>
      <c r="C522" s="5">
        <f t="shared" si="56"/>
        <v>1317</v>
      </c>
      <c r="D522" s="15">
        <f t="shared" si="57"/>
        <v>1280</v>
      </c>
      <c r="E522" s="15">
        <f t="shared" si="58"/>
        <v>37</v>
      </c>
      <c r="F522" s="15" t="str">
        <f t="shared" si="60"/>
        <v>0A</v>
      </c>
      <c r="G522" s="15" t="str">
        <f t="shared" si="61"/>
        <v>25</v>
      </c>
      <c r="H522" s="5" t="str">
        <f t="shared" si="62"/>
        <v>F0 43 73 01 51 05 00 03 04 00 00 0A 25 F7</v>
      </c>
      <c r="I522"/>
    </row>
    <row r="523" spans="1:9" ht="16" x14ac:dyDescent="0.2">
      <c r="A523" s="2" t="s">
        <v>559</v>
      </c>
      <c r="B523" s="5" t="str">
        <f t="shared" si="59"/>
        <v xml:space="preserve"> TheatreShowtime</v>
      </c>
      <c r="C523" s="5">
        <f t="shared" si="56"/>
        <v>3525</v>
      </c>
      <c r="D523" s="15">
        <f t="shared" si="57"/>
        <v>3456</v>
      </c>
      <c r="E523" s="15">
        <f t="shared" si="58"/>
        <v>69</v>
      </c>
      <c r="F523" s="15" t="str">
        <f t="shared" si="60"/>
        <v>1B</v>
      </c>
      <c r="G523" s="15" t="str">
        <f t="shared" si="61"/>
        <v>45</v>
      </c>
      <c r="H523" s="5" t="str">
        <f t="shared" si="62"/>
        <v>F0 43 73 01 51 05 00 03 04 00 00 1B 45 F7</v>
      </c>
      <c r="I523"/>
    </row>
    <row r="524" spans="1:9" ht="16" x14ac:dyDescent="0.2">
      <c r="A524" s="2" t="s">
        <v>560</v>
      </c>
      <c r="B524" s="5" t="str">
        <f t="shared" si="59"/>
        <v xml:space="preserve"> Tijuana</v>
      </c>
      <c r="C524" s="5">
        <f t="shared" si="56"/>
        <v>1408</v>
      </c>
      <c r="D524" s="15">
        <f t="shared" si="57"/>
        <v>1408</v>
      </c>
      <c r="E524" s="15">
        <f t="shared" si="58"/>
        <v>0</v>
      </c>
      <c r="F524" s="15" t="str">
        <f t="shared" si="60"/>
        <v>0B</v>
      </c>
      <c r="G524" s="15" t="str">
        <f t="shared" si="61"/>
        <v>00</v>
      </c>
      <c r="H524" s="5" t="str">
        <f t="shared" si="62"/>
        <v>F0 43 73 01 51 05 00 03 04 00 00 0B 00 F7</v>
      </c>
      <c r="I524"/>
    </row>
    <row r="525" spans="1:9" ht="16" x14ac:dyDescent="0.2">
      <c r="A525" s="2" t="s">
        <v>561</v>
      </c>
      <c r="B525" s="5" t="str">
        <f t="shared" si="59"/>
        <v xml:space="preserve"> TopChartCountry</v>
      </c>
      <c r="C525" s="5">
        <f t="shared" si="56"/>
        <v>263</v>
      </c>
      <c r="D525" s="15">
        <f t="shared" si="57"/>
        <v>256</v>
      </c>
      <c r="E525" s="15">
        <f t="shared" si="58"/>
        <v>7</v>
      </c>
      <c r="F525" s="15" t="str">
        <f t="shared" si="60"/>
        <v>02</v>
      </c>
      <c r="G525" s="15" t="str">
        <f t="shared" si="61"/>
        <v>07</v>
      </c>
      <c r="H525" s="5" t="str">
        <f t="shared" si="62"/>
        <v>F0 43 73 01 51 05 00 03 04 00 00 02 07 F7</v>
      </c>
      <c r="I525"/>
    </row>
    <row r="526" spans="1:9" ht="16" x14ac:dyDescent="0.2">
      <c r="A526" s="2" t="s">
        <v>562</v>
      </c>
      <c r="B526" s="5" t="str">
        <f t="shared" si="59"/>
        <v xml:space="preserve"> TradPianoBallad</v>
      </c>
      <c r="C526" s="5">
        <f t="shared" si="56"/>
        <v>3890</v>
      </c>
      <c r="D526" s="15">
        <f t="shared" si="57"/>
        <v>3840</v>
      </c>
      <c r="E526" s="15">
        <f t="shared" si="58"/>
        <v>50</v>
      </c>
      <c r="F526" s="15" t="str">
        <f t="shared" si="60"/>
        <v>1E</v>
      </c>
      <c r="G526" s="15" t="str">
        <f t="shared" si="61"/>
        <v>32</v>
      </c>
      <c r="H526" s="5" t="str">
        <f t="shared" si="62"/>
        <v>F0 43 73 01 51 05 00 03 04 00 00 1E 32 F7</v>
      </c>
      <c r="I526"/>
    </row>
    <row r="527" spans="1:9" ht="16" x14ac:dyDescent="0.2">
      <c r="A527" s="2" t="s">
        <v>563</v>
      </c>
      <c r="B527" s="5" t="str">
        <f t="shared" si="59"/>
        <v xml:space="preserve"> TradPianoJazz</v>
      </c>
      <c r="C527" s="5">
        <f t="shared" si="56"/>
        <v>3889</v>
      </c>
      <c r="D527" s="15">
        <f t="shared" si="57"/>
        <v>3840</v>
      </c>
      <c r="E527" s="15">
        <f t="shared" si="58"/>
        <v>49</v>
      </c>
      <c r="F527" s="15" t="str">
        <f t="shared" si="60"/>
        <v>1E</v>
      </c>
      <c r="G527" s="15" t="str">
        <f t="shared" si="61"/>
        <v>31</v>
      </c>
      <c r="H527" s="5" t="str">
        <f t="shared" si="62"/>
        <v>F0 43 73 01 51 05 00 03 04 00 00 1E 31 F7</v>
      </c>
      <c r="I527"/>
    </row>
    <row r="528" spans="1:9" ht="16" x14ac:dyDescent="0.2">
      <c r="A528" s="2" t="s">
        <v>564</v>
      </c>
      <c r="B528" s="5" t="str">
        <f t="shared" si="59"/>
        <v xml:space="preserve"> TrancePop</v>
      </c>
      <c r="C528" s="5">
        <f t="shared" si="56"/>
        <v>8401</v>
      </c>
      <c r="D528" s="15">
        <f t="shared" si="57"/>
        <v>8320</v>
      </c>
      <c r="E528" s="15">
        <f t="shared" si="58"/>
        <v>81</v>
      </c>
      <c r="F528" s="15" t="str">
        <f t="shared" si="60"/>
        <v>41</v>
      </c>
      <c r="G528" s="15" t="str">
        <f t="shared" si="61"/>
        <v>51</v>
      </c>
      <c r="H528" s="5" t="str">
        <f t="shared" si="62"/>
        <v>F0 43 73 01 51 05 00 03 04 00 00 41 51 F7</v>
      </c>
      <c r="I528"/>
    </row>
    <row r="529" spans="1:9" ht="16" x14ac:dyDescent="0.2">
      <c r="A529" s="2" t="s">
        <v>565</v>
      </c>
      <c r="B529" s="5" t="str">
        <f t="shared" si="59"/>
        <v xml:space="preserve"> TropicalHouse</v>
      </c>
      <c r="C529" s="5">
        <f t="shared" si="56"/>
        <v>8495</v>
      </c>
      <c r="D529" s="15">
        <f t="shared" si="57"/>
        <v>8448</v>
      </c>
      <c r="E529" s="15">
        <f t="shared" si="58"/>
        <v>47</v>
      </c>
      <c r="F529" s="15" t="str">
        <f t="shared" si="60"/>
        <v>42</v>
      </c>
      <c r="G529" s="15" t="str">
        <f t="shared" si="61"/>
        <v>2F</v>
      </c>
      <c r="H529" s="5" t="str">
        <f t="shared" si="62"/>
        <v>F0 43 73 01 51 05 00 03 04 00 00 42 2F F7</v>
      </c>
      <c r="I529"/>
    </row>
    <row r="530" spans="1:9" ht="16" x14ac:dyDescent="0.2">
      <c r="A530" s="2" t="s">
        <v>566</v>
      </c>
      <c r="B530" s="5" t="str">
        <f t="shared" si="59"/>
        <v xml:space="preserve"> TurkishEuro</v>
      </c>
      <c r="C530" s="5">
        <f t="shared" si="56"/>
        <v>8212</v>
      </c>
      <c r="D530" s="15">
        <f t="shared" si="57"/>
        <v>8192</v>
      </c>
      <c r="E530" s="15">
        <f t="shared" si="58"/>
        <v>20</v>
      </c>
      <c r="F530" s="15" t="str">
        <f t="shared" si="60"/>
        <v>40</v>
      </c>
      <c r="G530" s="15" t="str">
        <f t="shared" si="61"/>
        <v>14</v>
      </c>
      <c r="H530" s="5" t="str">
        <f t="shared" si="62"/>
        <v>F0 43 73 01 51 05 00 03 04 00 00 40 14 F7</v>
      </c>
      <c r="I530"/>
    </row>
    <row r="531" spans="1:9" ht="16" x14ac:dyDescent="0.2">
      <c r="A531" s="2" t="s">
        <v>567</v>
      </c>
      <c r="B531" s="5" t="str">
        <f t="shared" si="59"/>
        <v xml:space="preserve"> TV Blockbuster</v>
      </c>
      <c r="C531" s="5">
        <f t="shared" si="56"/>
        <v>2050</v>
      </c>
      <c r="D531" s="15">
        <f t="shared" si="57"/>
        <v>2048</v>
      </c>
      <c r="E531" s="15">
        <f t="shared" si="58"/>
        <v>2</v>
      </c>
      <c r="F531" s="15" t="str">
        <f t="shared" si="60"/>
        <v>10</v>
      </c>
      <c r="G531" s="15" t="str">
        <f t="shared" si="61"/>
        <v>02</v>
      </c>
      <c r="H531" s="5" t="str">
        <f t="shared" si="62"/>
        <v>F0 43 73 01 51 05 00 03 04 00 00 10 02 F7</v>
      </c>
      <c r="I531"/>
    </row>
    <row r="532" spans="1:9" ht="16" x14ac:dyDescent="0.2">
      <c r="A532" s="2" t="s">
        <v>568</v>
      </c>
      <c r="B532" s="5" t="str">
        <f t="shared" si="59"/>
        <v xml:space="preserve"> Twist</v>
      </c>
      <c r="C532" s="5">
        <f t="shared" si="56"/>
        <v>5728</v>
      </c>
      <c r="D532" s="15">
        <f t="shared" si="57"/>
        <v>5632</v>
      </c>
      <c r="E532" s="15">
        <f t="shared" si="58"/>
        <v>96</v>
      </c>
      <c r="F532" s="15" t="str">
        <f t="shared" si="60"/>
        <v>2C</v>
      </c>
      <c r="G532" s="15" t="str">
        <f t="shared" si="61"/>
        <v>60</v>
      </c>
      <c r="H532" s="5" t="str">
        <f t="shared" si="62"/>
        <v>F0 43 73 01 51 05 00 03 04 00 00 2C 60 F7</v>
      </c>
      <c r="I532"/>
    </row>
    <row r="533" spans="1:9" ht="16" x14ac:dyDescent="0.2">
      <c r="A533" s="2" t="s">
        <v>569</v>
      </c>
      <c r="B533" s="5" t="str">
        <f t="shared" si="59"/>
        <v xml:space="preserve"> UnpluggedBallad</v>
      </c>
      <c r="C533" s="5">
        <f t="shared" si="56"/>
        <v>5983</v>
      </c>
      <c r="D533" s="15">
        <f t="shared" si="57"/>
        <v>5888</v>
      </c>
      <c r="E533" s="15">
        <f t="shared" si="58"/>
        <v>95</v>
      </c>
      <c r="F533" s="15" t="str">
        <f t="shared" si="60"/>
        <v>2E</v>
      </c>
      <c r="G533" s="15" t="str">
        <f t="shared" si="61"/>
        <v>5F</v>
      </c>
      <c r="H533" s="5" t="str">
        <f t="shared" si="62"/>
        <v>F0 43 73 01 51 05 00 03 04 00 00 2E 5F F7</v>
      </c>
      <c r="I533"/>
    </row>
    <row r="534" spans="1:9" ht="16" x14ac:dyDescent="0.2">
      <c r="A534" s="2" t="s">
        <v>570</v>
      </c>
      <c r="B534" s="5" t="str">
        <f t="shared" si="59"/>
        <v xml:space="preserve"> UnpluggedPop</v>
      </c>
      <c r="C534" s="5">
        <f t="shared" si="56"/>
        <v>5642</v>
      </c>
      <c r="D534" s="15">
        <f t="shared" si="57"/>
        <v>5632</v>
      </c>
      <c r="E534" s="15">
        <f t="shared" si="58"/>
        <v>10</v>
      </c>
      <c r="F534" s="15" t="str">
        <f t="shared" si="60"/>
        <v>2C</v>
      </c>
      <c r="G534" s="15" t="str">
        <f t="shared" si="61"/>
        <v>0A</v>
      </c>
      <c r="H534" s="5" t="str">
        <f t="shared" si="62"/>
        <v>F0 43 73 01 51 05 00 03 04 00 00 2C 0A F7</v>
      </c>
      <c r="I534"/>
    </row>
    <row r="535" spans="1:9" ht="16" x14ac:dyDescent="0.2">
      <c r="A535" s="2" t="s">
        <v>571</v>
      </c>
      <c r="B535" s="5" t="str">
        <f t="shared" si="59"/>
        <v xml:space="preserve"> Uptempo8Beat</v>
      </c>
      <c r="C535" s="5">
        <f t="shared" si="56"/>
        <v>5920</v>
      </c>
      <c r="D535" s="15">
        <f t="shared" si="57"/>
        <v>5888</v>
      </c>
      <c r="E535" s="15">
        <f t="shared" si="58"/>
        <v>32</v>
      </c>
      <c r="F535" s="15" t="str">
        <f t="shared" si="60"/>
        <v>2E</v>
      </c>
      <c r="G535" s="15" t="str">
        <f t="shared" si="61"/>
        <v>20</v>
      </c>
      <c r="H535" s="5" t="str">
        <f t="shared" si="62"/>
        <v>F0 43 73 01 51 05 00 03 04 00 00 2E 20 F7</v>
      </c>
      <c r="I535"/>
    </row>
    <row r="536" spans="1:9" ht="16" x14ac:dyDescent="0.2">
      <c r="A536" s="2" t="s">
        <v>572</v>
      </c>
      <c r="B536" s="5" t="str">
        <f t="shared" si="59"/>
        <v xml:space="preserve"> UpTempoSwing</v>
      </c>
      <c r="C536" s="5">
        <f t="shared" si="56"/>
        <v>3896</v>
      </c>
      <c r="D536" s="15">
        <f t="shared" si="57"/>
        <v>3840</v>
      </c>
      <c r="E536" s="15">
        <f t="shared" si="58"/>
        <v>56</v>
      </c>
      <c r="F536" s="15" t="str">
        <f t="shared" si="60"/>
        <v>1E</v>
      </c>
      <c r="G536" s="15" t="str">
        <f t="shared" si="61"/>
        <v>38</v>
      </c>
      <c r="H536" s="5" t="str">
        <f t="shared" si="62"/>
        <v>F0 43 73 01 51 05 00 03 04 00 00 1E 38 F7</v>
      </c>
      <c r="I536"/>
    </row>
    <row r="537" spans="1:9" ht="16" x14ac:dyDescent="0.2">
      <c r="A537" s="2" t="s">
        <v>573</v>
      </c>
      <c r="B537" s="5" t="str">
        <f t="shared" si="59"/>
        <v xml:space="preserve"> US ClubDance</v>
      </c>
      <c r="C537" s="5">
        <f t="shared" ref="C537:C604" si="63">IF(ISBLANK(A537),"",VALUE(MID(A537,(SEARCH(";",A537)+1),5)))</f>
        <v>8482</v>
      </c>
      <c r="D537" s="15">
        <f t="shared" ref="D537:D600" si="64">IF(ISBLANK(A537),"",128*INT(C537/128))</f>
        <v>8448</v>
      </c>
      <c r="E537" s="15">
        <f t="shared" ref="E537:E600" si="65">IF(ISBLANK(A537),"",C537-D537)</f>
        <v>34</v>
      </c>
      <c r="F537" s="15" t="str">
        <f t="shared" si="60"/>
        <v>42</v>
      </c>
      <c r="G537" s="15" t="str">
        <f t="shared" si="61"/>
        <v>22</v>
      </c>
      <c r="H537" s="5" t="str">
        <f t="shared" si="62"/>
        <v>F0 43 73 01 51 05 00 03 04 00 00 42 22 F7</v>
      </c>
      <c r="I537"/>
    </row>
    <row r="538" spans="1:9" ht="16" x14ac:dyDescent="0.2">
      <c r="A538" s="2" t="s">
        <v>574</v>
      </c>
      <c r="B538" s="5" t="str">
        <f t="shared" si="59"/>
        <v xml:space="preserve"> US March</v>
      </c>
      <c r="C538" s="5">
        <f t="shared" si="63"/>
        <v>448</v>
      </c>
      <c r="D538" s="15">
        <f t="shared" si="64"/>
        <v>384</v>
      </c>
      <c r="E538" s="15">
        <f t="shared" si="65"/>
        <v>64</v>
      </c>
      <c r="F538" s="15" t="str">
        <f t="shared" si="60"/>
        <v>03</v>
      </c>
      <c r="G538" s="15" t="str">
        <f t="shared" si="61"/>
        <v>40</v>
      </c>
      <c r="H538" s="5" t="str">
        <f t="shared" si="62"/>
        <v>F0 43 73 01 51 05 00 03 04 00 00 03 40 F7</v>
      </c>
      <c r="I538"/>
    </row>
    <row r="539" spans="1:9" ht="16" x14ac:dyDescent="0.2">
      <c r="A539" s="2" t="s">
        <v>575</v>
      </c>
      <c r="B539" s="5" t="str">
        <f t="shared" si="59"/>
        <v xml:space="preserve"> US RockShuffle</v>
      </c>
      <c r="C539" s="5">
        <f t="shared" si="63"/>
        <v>9228</v>
      </c>
      <c r="D539" s="15">
        <f t="shared" si="64"/>
        <v>9216</v>
      </c>
      <c r="E539" s="15">
        <f t="shared" si="65"/>
        <v>12</v>
      </c>
      <c r="F539" s="15" t="str">
        <f t="shared" si="60"/>
        <v>48</v>
      </c>
      <c r="G539" s="15" t="str">
        <f t="shared" si="61"/>
        <v>0C</v>
      </c>
      <c r="H539" s="5" t="str">
        <f t="shared" si="62"/>
        <v>F0 43 73 01 51 05 00 03 04 00 00 48 0C F7</v>
      </c>
      <c r="I539"/>
    </row>
    <row r="540" spans="1:9" ht="16" x14ac:dyDescent="0.2">
      <c r="A540" s="2" t="s">
        <v>576</v>
      </c>
      <c r="B540" s="5" t="str">
        <f t="shared" si="59"/>
        <v xml:space="preserve"> VienneseWaltz</v>
      </c>
      <c r="C540" s="5">
        <f t="shared" si="63"/>
        <v>2048</v>
      </c>
      <c r="D540" s="15">
        <f t="shared" si="64"/>
        <v>2048</v>
      </c>
      <c r="E540" s="15">
        <f t="shared" si="65"/>
        <v>0</v>
      </c>
      <c r="F540" s="15" t="str">
        <f t="shared" si="60"/>
        <v>10</v>
      </c>
      <c r="G540" s="15" t="str">
        <f t="shared" si="61"/>
        <v>00</v>
      </c>
      <c r="H540" s="5" t="str">
        <f t="shared" si="62"/>
        <v>F0 43 73 01 51 05 00 03 04 00 00 10 00 F7</v>
      </c>
      <c r="I540"/>
    </row>
    <row r="541" spans="1:9" ht="16" x14ac:dyDescent="0.2">
      <c r="A541" s="2" t="s">
        <v>577</v>
      </c>
      <c r="B541" s="5" t="str">
        <f t="shared" si="59"/>
        <v xml:space="preserve"> VintageGuitarPop</v>
      </c>
      <c r="C541" s="5">
        <f t="shared" si="63"/>
        <v>5633</v>
      </c>
      <c r="D541" s="15">
        <f t="shared" si="64"/>
        <v>5632</v>
      </c>
      <c r="E541" s="15">
        <f t="shared" si="65"/>
        <v>1</v>
      </c>
      <c r="F541" s="15" t="str">
        <f t="shared" si="60"/>
        <v>2C</v>
      </c>
      <c r="G541" s="15" t="str">
        <f t="shared" si="61"/>
        <v>01</v>
      </c>
      <c r="H541" s="5" t="str">
        <f t="shared" si="62"/>
        <v>F0 43 73 01 51 05 00 03 04 00 00 2C 01 F7</v>
      </c>
      <c r="I541"/>
    </row>
    <row r="542" spans="1:9" ht="16" x14ac:dyDescent="0.2">
      <c r="A542" s="2" t="s">
        <v>578</v>
      </c>
      <c r="B542" s="5" t="str">
        <f t="shared" si="59"/>
        <v xml:space="preserve"> VocalFoxtrot</v>
      </c>
      <c r="C542" s="5">
        <f t="shared" si="63"/>
        <v>1357</v>
      </c>
      <c r="D542" s="15">
        <f t="shared" si="64"/>
        <v>1280</v>
      </c>
      <c r="E542" s="15">
        <f t="shared" si="65"/>
        <v>77</v>
      </c>
      <c r="F542" s="15" t="str">
        <f t="shared" si="60"/>
        <v>0A</v>
      </c>
      <c r="G542" s="15" t="str">
        <f t="shared" si="61"/>
        <v>4D</v>
      </c>
      <c r="H542" s="5" t="str">
        <f t="shared" si="62"/>
        <v>F0 43 73 01 51 05 00 03 04 00 00 0A 4D F7</v>
      </c>
      <c r="I542"/>
    </row>
    <row r="543" spans="1:9" ht="16" x14ac:dyDescent="0.2">
      <c r="A543" s="2" t="s">
        <v>579</v>
      </c>
      <c r="B543" s="5" t="str">
        <f t="shared" si="59"/>
        <v xml:space="preserve"> VocalPopBallad</v>
      </c>
      <c r="C543" s="5">
        <f t="shared" si="63"/>
        <v>5964</v>
      </c>
      <c r="D543" s="15">
        <f t="shared" si="64"/>
        <v>5888</v>
      </c>
      <c r="E543" s="15">
        <f t="shared" si="65"/>
        <v>76</v>
      </c>
      <c r="F543" s="15" t="str">
        <f t="shared" si="60"/>
        <v>2E</v>
      </c>
      <c r="G543" s="15" t="str">
        <f t="shared" si="61"/>
        <v>4C</v>
      </c>
      <c r="H543" s="5" t="str">
        <f t="shared" si="62"/>
        <v>F0 43 73 01 51 05 00 03 04 00 00 2E 4C F7</v>
      </c>
      <c r="I543"/>
    </row>
    <row r="544" spans="1:9" ht="16" x14ac:dyDescent="0.2">
      <c r="A544" s="2" t="s">
        <v>580</v>
      </c>
      <c r="B544" s="5" t="str">
        <f t="shared" si="59"/>
        <v xml:space="preserve"> VocalWaltz</v>
      </c>
      <c r="C544" s="5">
        <f t="shared" si="63"/>
        <v>2856</v>
      </c>
      <c r="D544" s="15">
        <f t="shared" si="64"/>
        <v>2816</v>
      </c>
      <c r="E544" s="15">
        <f t="shared" si="65"/>
        <v>40</v>
      </c>
      <c r="F544" s="15" t="str">
        <f t="shared" si="60"/>
        <v>16</v>
      </c>
      <c r="G544" s="15" t="str">
        <f t="shared" si="61"/>
        <v>28</v>
      </c>
      <c r="H544" s="5" t="str">
        <f t="shared" si="62"/>
        <v>F0 43 73 01 51 05 00 03 04 00 00 16 28 F7</v>
      </c>
      <c r="I544"/>
    </row>
    <row r="545" spans="1:9" ht="16" x14ac:dyDescent="0.2">
      <c r="A545" s="2" t="s">
        <v>581</v>
      </c>
      <c r="B545" s="5" t="str">
        <f t="shared" si="59"/>
        <v xml:space="preserve"> VolksDance</v>
      </c>
      <c r="C545" s="5">
        <f t="shared" si="63"/>
        <v>503</v>
      </c>
      <c r="D545" s="15">
        <f t="shared" si="64"/>
        <v>384</v>
      </c>
      <c r="E545" s="15">
        <f t="shared" si="65"/>
        <v>119</v>
      </c>
      <c r="F545" s="15" t="str">
        <f t="shared" si="60"/>
        <v>03</v>
      </c>
      <c r="G545" s="15" t="str">
        <f t="shared" si="61"/>
        <v>77</v>
      </c>
      <c r="H545" s="5" t="str">
        <f t="shared" si="62"/>
        <v>F0 43 73 01 51 05 00 03 04 00 00 03 77 F7</v>
      </c>
      <c r="I545"/>
    </row>
    <row r="546" spans="1:9" ht="16" x14ac:dyDescent="0.2">
      <c r="A546" s="2" t="s">
        <v>582</v>
      </c>
      <c r="B546" s="5" t="str">
        <f t="shared" si="59"/>
        <v xml:space="preserve"> VolksSchlager</v>
      </c>
      <c r="C546" s="5">
        <f t="shared" si="63"/>
        <v>6450</v>
      </c>
      <c r="D546" s="15">
        <f t="shared" si="64"/>
        <v>6400</v>
      </c>
      <c r="E546" s="15">
        <f t="shared" si="65"/>
        <v>50</v>
      </c>
      <c r="F546" s="15" t="str">
        <f t="shared" si="60"/>
        <v>32</v>
      </c>
      <c r="G546" s="15" t="str">
        <f t="shared" si="61"/>
        <v>32</v>
      </c>
      <c r="H546" s="5" t="str">
        <f t="shared" si="62"/>
        <v>F0 43 73 01 51 05 00 03 04 00 00 32 32 F7</v>
      </c>
      <c r="I546"/>
    </row>
    <row r="547" spans="1:9" ht="16" x14ac:dyDescent="0.2">
      <c r="A547" s="2" t="s">
        <v>583</v>
      </c>
      <c r="B547" s="5" t="str">
        <f t="shared" si="59"/>
        <v xml:space="preserve"> WestCoastPop</v>
      </c>
      <c r="C547" s="5">
        <f t="shared" si="63"/>
        <v>8196</v>
      </c>
      <c r="D547" s="15">
        <f t="shared" si="64"/>
        <v>8192</v>
      </c>
      <c r="E547" s="15">
        <f t="shared" si="65"/>
        <v>4</v>
      </c>
      <c r="F547" s="15" t="str">
        <f t="shared" si="60"/>
        <v>40</v>
      </c>
      <c r="G547" s="15" t="str">
        <f t="shared" si="61"/>
        <v>04</v>
      </c>
      <c r="H547" s="5" t="str">
        <f t="shared" si="62"/>
        <v>F0 43 73 01 51 05 00 03 04 00 00 40 04 F7</v>
      </c>
      <c r="I547"/>
    </row>
    <row r="548" spans="1:9" ht="16" x14ac:dyDescent="0.2">
      <c r="A548" s="2" t="s">
        <v>584</v>
      </c>
      <c r="B548" s="5" t="str">
        <f t="shared" si="59"/>
        <v xml:space="preserve"> WildWest</v>
      </c>
      <c r="C548" s="5">
        <f t="shared" si="63"/>
        <v>6118</v>
      </c>
      <c r="D548" s="15">
        <f t="shared" si="64"/>
        <v>6016</v>
      </c>
      <c r="E548" s="15">
        <f t="shared" si="65"/>
        <v>102</v>
      </c>
      <c r="F548" s="15" t="str">
        <f t="shared" si="60"/>
        <v>2F</v>
      </c>
      <c r="G548" s="15" t="str">
        <f t="shared" si="61"/>
        <v>66</v>
      </c>
      <c r="H548" s="5" t="str">
        <f t="shared" si="62"/>
        <v>F0 43 73 01 51 05 00 03 04 00 00 2F 66 F7</v>
      </c>
      <c r="I548"/>
    </row>
    <row r="549" spans="1:9" ht="16" x14ac:dyDescent="0.2">
      <c r="A549" s="2" t="s">
        <v>585</v>
      </c>
      <c r="B549" s="5" t="str">
        <f t="shared" si="59"/>
        <v xml:space="preserve"> Wonder8Beat</v>
      </c>
      <c r="C549" s="5">
        <f t="shared" si="63"/>
        <v>5634</v>
      </c>
      <c r="D549" s="15">
        <f t="shared" si="64"/>
        <v>5632</v>
      </c>
      <c r="E549" s="15">
        <f t="shared" si="65"/>
        <v>2</v>
      </c>
      <c r="F549" s="15" t="str">
        <f t="shared" si="60"/>
        <v>2C</v>
      </c>
      <c r="G549" s="15" t="str">
        <f t="shared" si="61"/>
        <v>02</v>
      </c>
      <c r="H549" s="5" t="str">
        <f t="shared" si="62"/>
        <v>F0 43 73 01 51 05 00 03 04 00 00 2C 02 F7</v>
      </c>
      <c r="I549"/>
    </row>
    <row r="550" spans="1:9" ht="16" x14ac:dyDescent="0.2">
      <c r="A550" s="2" t="s">
        <v>586</v>
      </c>
      <c r="B550" s="5" t="str">
        <f t="shared" si="59"/>
        <v xml:space="preserve"> Worship6-8</v>
      </c>
      <c r="C550" s="5">
        <f t="shared" si="63"/>
        <v>8164</v>
      </c>
      <c r="D550" s="15">
        <f t="shared" si="64"/>
        <v>8064</v>
      </c>
      <c r="E550" s="15">
        <f t="shared" si="65"/>
        <v>100</v>
      </c>
      <c r="F550" s="15" t="str">
        <f t="shared" si="60"/>
        <v>3F</v>
      </c>
      <c r="G550" s="15" t="str">
        <f t="shared" si="61"/>
        <v>64</v>
      </c>
      <c r="H550" s="5" t="str">
        <f t="shared" si="62"/>
        <v>F0 43 73 01 51 05 00 03 04 00 00 3F 64 F7</v>
      </c>
      <c r="I550"/>
    </row>
    <row r="551" spans="1:9" ht="16" x14ac:dyDescent="0.2">
      <c r="A551" s="2" t="s">
        <v>587</v>
      </c>
      <c r="B551" s="5" t="str">
        <f t="shared" si="59"/>
        <v xml:space="preserve"> WorshipSlow</v>
      </c>
      <c r="C551" s="5">
        <f t="shared" si="63"/>
        <v>5678</v>
      </c>
      <c r="D551" s="15">
        <f t="shared" si="64"/>
        <v>5632</v>
      </c>
      <c r="E551" s="15">
        <f t="shared" si="65"/>
        <v>46</v>
      </c>
      <c r="F551" s="15" t="str">
        <f t="shared" si="60"/>
        <v>2C</v>
      </c>
      <c r="G551" s="15" t="str">
        <f t="shared" si="61"/>
        <v>2E</v>
      </c>
      <c r="H551" s="5" t="str">
        <f t="shared" si="62"/>
        <v>F0 43 73 01 51 05 00 03 04 00 00 2C 2E F7</v>
      </c>
      <c r="I551"/>
    </row>
    <row r="552" spans="1:9" ht="16" x14ac:dyDescent="0.2">
      <c r="A552" s="2" t="s">
        <v>588</v>
      </c>
      <c r="B552" s="5" t="str">
        <f t="shared" si="59"/>
        <v xml:space="preserve"> YoungBallad</v>
      </c>
      <c r="C552" s="5">
        <f t="shared" si="63"/>
        <v>5936</v>
      </c>
      <c r="D552" s="15">
        <f t="shared" si="64"/>
        <v>5888</v>
      </c>
      <c r="E552" s="15">
        <f t="shared" si="65"/>
        <v>48</v>
      </c>
      <c r="F552" s="15" t="str">
        <f t="shared" si="60"/>
        <v>2E</v>
      </c>
      <c r="G552" s="15" t="str">
        <f t="shared" si="61"/>
        <v>30</v>
      </c>
      <c r="H552" s="5" t="str">
        <f t="shared" si="62"/>
        <v>F0 43 73 01 51 05 00 03 04 00 00 2E 30 F7</v>
      </c>
      <c r="I552"/>
    </row>
    <row r="553" spans="1:9" ht="16" x14ac:dyDescent="0.2">
      <c r="A553" s="2" t="s">
        <v>589</v>
      </c>
      <c r="B553" s="5" t="str">
        <f t="shared" si="59"/>
        <v xml:space="preserve"> YoungFox</v>
      </c>
      <c r="C553" s="5">
        <f t="shared" si="63"/>
        <v>5809</v>
      </c>
      <c r="D553" s="15">
        <f t="shared" si="64"/>
        <v>5760</v>
      </c>
      <c r="E553" s="15">
        <f t="shared" si="65"/>
        <v>49</v>
      </c>
      <c r="F553" s="15" t="str">
        <f t="shared" si="60"/>
        <v>2D</v>
      </c>
      <c r="G553" s="15" t="str">
        <f t="shared" si="61"/>
        <v>31</v>
      </c>
      <c r="H553" s="5" t="str">
        <f t="shared" si="62"/>
        <v>F0 43 73 01 51 05 00 03 04 00 00 2D 31 F7</v>
      </c>
      <c r="I553"/>
    </row>
    <row r="554" spans="1:9" ht="16" x14ac:dyDescent="0.2">
      <c r="A554" s="2" t="s">
        <v>590</v>
      </c>
      <c r="B554" s="5" t="str">
        <f t="shared" si="59"/>
        <v xml:space="preserve"> ZitherPolka</v>
      </c>
      <c r="C554" s="5">
        <f t="shared" si="63"/>
        <v>497</v>
      </c>
      <c r="D554" s="15">
        <f t="shared" si="64"/>
        <v>384</v>
      </c>
      <c r="E554" s="15">
        <f t="shared" si="65"/>
        <v>113</v>
      </c>
      <c r="F554" s="15" t="str">
        <f t="shared" si="60"/>
        <v>03</v>
      </c>
      <c r="G554" s="15" t="str">
        <f t="shared" si="61"/>
        <v>71</v>
      </c>
      <c r="H554" s="5" t="str">
        <f t="shared" si="62"/>
        <v>F0 43 73 01 51 05 00 03 04 00 00 03 71 F7</v>
      </c>
      <c r="I554"/>
    </row>
    <row r="555" spans="1:9" ht="16" x14ac:dyDescent="0.2">
      <c r="A555" s="2"/>
      <c r="B555" s="2"/>
      <c r="C555" s="5" t="str">
        <f t="shared" si="63"/>
        <v/>
      </c>
      <c r="D555" s="15" t="str">
        <f t="shared" si="64"/>
        <v/>
      </c>
      <c r="E555" s="15" t="str">
        <f t="shared" si="65"/>
        <v/>
      </c>
      <c r="F555" s="15" t="str">
        <f t="shared" si="60"/>
        <v/>
      </c>
      <c r="G555" s="15" t="str">
        <f t="shared" si="61"/>
        <v/>
      </c>
      <c r="H555" s="5" t="str">
        <f t="shared" si="62"/>
        <v/>
      </c>
      <c r="I555"/>
    </row>
    <row r="556" spans="1:9" ht="16" x14ac:dyDescent="0.2">
      <c r="A556" s="2"/>
      <c r="B556" s="2"/>
      <c r="C556" s="5" t="str">
        <f t="shared" si="63"/>
        <v/>
      </c>
      <c r="D556" s="15" t="str">
        <f t="shared" si="64"/>
        <v/>
      </c>
      <c r="E556" s="15" t="str">
        <f t="shared" si="65"/>
        <v/>
      </c>
      <c r="F556" s="15" t="str">
        <f t="shared" si="60"/>
        <v/>
      </c>
      <c r="G556" s="15" t="str">
        <f t="shared" si="61"/>
        <v/>
      </c>
      <c r="H556" s="5" t="str">
        <f t="shared" si="62"/>
        <v/>
      </c>
      <c r="I556"/>
    </row>
    <row r="557" spans="1:9" ht="16" x14ac:dyDescent="0.2">
      <c r="A557" s="2"/>
      <c r="B557" s="2"/>
      <c r="C557" s="5" t="str">
        <f t="shared" si="63"/>
        <v/>
      </c>
      <c r="D557" s="15" t="str">
        <f t="shared" si="64"/>
        <v/>
      </c>
      <c r="E557" s="15" t="str">
        <f t="shared" si="65"/>
        <v/>
      </c>
      <c r="F557" s="15" t="str">
        <f t="shared" si="60"/>
        <v/>
      </c>
      <c r="G557" s="15" t="str">
        <f t="shared" si="61"/>
        <v/>
      </c>
      <c r="H557" s="5" t="str">
        <f t="shared" si="62"/>
        <v/>
      </c>
      <c r="I557"/>
    </row>
    <row r="558" spans="1:9" ht="16" x14ac:dyDescent="0.2">
      <c r="A558" s="2"/>
      <c r="B558" s="2"/>
      <c r="C558" s="5" t="str">
        <f t="shared" si="63"/>
        <v/>
      </c>
      <c r="D558" s="15" t="str">
        <f t="shared" si="64"/>
        <v/>
      </c>
      <c r="E558" s="15" t="str">
        <f t="shared" si="65"/>
        <v/>
      </c>
      <c r="F558" s="15" t="str">
        <f t="shared" si="60"/>
        <v/>
      </c>
      <c r="G558" s="15" t="str">
        <f t="shared" si="61"/>
        <v/>
      </c>
      <c r="H558" s="5" t="str">
        <f t="shared" si="62"/>
        <v/>
      </c>
      <c r="I558"/>
    </row>
    <row r="559" spans="1:9" ht="16" x14ac:dyDescent="0.2">
      <c r="A559" s="2"/>
      <c r="B559" s="2"/>
      <c r="C559" s="5" t="str">
        <f t="shared" si="63"/>
        <v/>
      </c>
      <c r="D559" s="15" t="str">
        <f t="shared" si="64"/>
        <v/>
      </c>
      <c r="E559" s="15" t="str">
        <f t="shared" si="65"/>
        <v/>
      </c>
      <c r="F559" s="15" t="str">
        <f t="shared" si="60"/>
        <v/>
      </c>
      <c r="G559" s="15" t="str">
        <f t="shared" si="61"/>
        <v/>
      </c>
      <c r="H559" s="5" t="str">
        <f t="shared" si="62"/>
        <v/>
      </c>
      <c r="I559"/>
    </row>
    <row r="560" spans="1:9" ht="16" x14ac:dyDescent="0.2">
      <c r="A560" s="2"/>
      <c r="B560" s="2"/>
      <c r="C560" s="5" t="str">
        <f t="shared" si="63"/>
        <v/>
      </c>
      <c r="D560" s="15" t="str">
        <f t="shared" si="64"/>
        <v/>
      </c>
      <c r="E560" s="15" t="str">
        <f t="shared" si="65"/>
        <v/>
      </c>
      <c r="F560" s="15" t="str">
        <f t="shared" si="60"/>
        <v/>
      </c>
      <c r="G560" s="15" t="str">
        <f t="shared" si="61"/>
        <v/>
      </c>
      <c r="H560" s="5" t="str">
        <f t="shared" si="62"/>
        <v/>
      </c>
      <c r="I560"/>
    </row>
    <row r="561" spans="1:9" ht="16" x14ac:dyDescent="0.2">
      <c r="A561" s="2"/>
      <c r="B561" s="2"/>
      <c r="C561" s="5" t="str">
        <f t="shared" si="63"/>
        <v/>
      </c>
      <c r="D561" s="15" t="str">
        <f t="shared" si="64"/>
        <v/>
      </c>
      <c r="E561" s="15" t="str">
        <f t="shared" si="65"/>
        <v/>
      </c>
      <c r="F561" s="15" t="str">
        <f t="shared" si="60"/>
        <v/>
      </c>
      <c r="G561" s="15" t="str">
        <f t="shared" si="61"/>
        <v/>
      </c>
      <c r="H561" s="5" t="str">
        <f t="shared" si="62"/>
        <v/>
      </c>
      <c r="I561"/>
    </row>
    <row r="562" spans="1:9" ht="16" x14ac:dyDescent="0.2">
      <c r="A562" s="2"/>
      <c r="B562" s="2"/>
      <c r="C562" s="5" t="str">
        <f t="shared" si="63"/>
        <v/>
      </c>
      <c r="D562" s="15" t="str">
        <f t="shared" si="64"/>
        <v/>
      </c>
      <c r="E562" s="15" t="str">
        <f t="shared" si="65"/>
        <v/>
      </c>
      <c r="F562" s="15" t="str">
        <f t="shared" si="60"/>
        <v/>
      </c>
      <c r="G562" s="15" t="str">
        <f t="shared" si="61"/>
        <v/>
      </c>
      <c r="H562" s="5" t="str">
        <f t="shared" si="62"/>
        <v/>
      </c>
      <c r="I562"/>
    </row>
    <row r="563" spans="1:9" ht="16" x14ac:dyDescent="0.2">
      <c r="A563" s="2"/>
      <c r="B563" s="2"/>
      <c r="C563" s="5" t="str">
        <f t="shared" si="63"/>
        <v/>
      </c>
      <c r="D563" s="15" t="str">
        <f t="shared" si="64"/>
        <v/>
      </c>
      <c r="E563" s="15" t="str">
        <f t="shared" si="65"/>
        <v/>
      </c>
      <c r="F563" s="15" t="str">
        <f t="shared" si="60"/>
        <v/>
      </c>
      <c r="G563" s="15" t="str">
        <f t="shared" si="61"/>
        <v/>
      </c>
      <c r="H563" s="5" t="str">
        <f t="shared" si="62"/>
        <v/>
      </c>
      <c r="I563"/>
    </row>
    <row r="564" spans="1:9" ht="16" x14ac:dyDescent="0.2">
      <c r="A564" s="2"/>
      <c r="B564" s="2"/>
      <c r="C564" s="5" t="str">
        <f t="shared" si="63"/>
        <v/>
      </c>
      <c r="D564" s="15" t="str">
        <f t="shared" si="64"/>
        <v/>
      </c>
      <c r="E564" s="15" t="str">
        <f t="shared" si="65"/>
        <v/>
      </c>
      <c r="F564" s="15" t="str">
        <f t="shared" si="60"/>
        <v/>
      </c>
      <c r="G564" s="15" t="str">
        <f t="shared" si="61"/>
        <v/>
      </c>
      <c r="H564" s="5" t="str">
        <f t="shared" si="62"/>
        <v/>
      </c>
      <c r="I564"/>
    </row>
    <row r="565" spans="1:9" ht="16" x14ac:dyDescent="0.2">
      <c r="A565" s="2"/>
      <c r="B565" s="2"/>
      <c r="C565" s="5" t="str">
        <f t="shared" si="63"/>
        <v/>
      </c>
      <c r="D565" s="15" t="str">
        <f t="shared" si="64"/>
        <v/>
      </c>
      <c r="E565" s="15" t="str">
        <f t="shared" si="65"/>
        <v/>
      </c>
      <c r="F565" s="15" t="str">
        <f t="shared" si="60"/>
        <v/>
      </c>
      <c r="G565" s="15" t="str">
        <f t="shared" si="61"/>
        <v/>
      </c>
      <c r="H565" s="5" t="str">
        <f t="shared" si="62"/>
        <v/>
      </c>
      <c r="I565"/>
    </row>
    <row r="566" spans="1:9" ht="16" x14ac:dyDescent="0.2">
      <c r="A566" s="2"/>
      <c r="B566" s="2"/>
      <c r="C566" s="5" t="str">
        <f t="shared" si="63"/>
        <v/>
      </c>
      <c r="D566" s="15" t="str">
        <f t="shared" si="64"/>
        <v/>
      </c>
      <c r="E566" s="15" t="str">
        <f t="shared" si="65"/>
        <v/>
      </c>
      <c r="F566" s="15" t="str">
        <f t="shared" si="60"/>
        <v/>
      </c>
      <c r="G566" s="15" t="str">
        <f t="shared" si="61"/>
        <v/>
      </c>
      <c r="H566" s="5" t="str">
        <f t="shared" si="62"/>
        <v/>
      </c>
      <c r="I566"/>
    </row>
    <row r="567" spans="1:9" ht="16" x14ac:dyDescent="0.2">
      <c r="A567" s="2"/>
      <c r="B567" s="2"/>
      <c r="C567" s="5" t="str">
        <f t="shared" si="63"/>
        <v/>
      </c>
      <c r="D567" s="15" t="str">
        <f t="shared" si="64"/>
        <v/>
      </c>
      <c r="E567" s="15" t="str">
        <f t="shared" si="65"/>
        <v/>
      </c>
      <c r="F567" s="15" t="str">
        <f t="shared" si="60"/>
        <v/>
      </c>
      <c r="G567" s="15" t="str">
        <f t="shared" si="61"/>
        <v/>
      </c>
      <c r="H567" s="5" t="str">
        <f t="shared" si="62"/>
        <v/>
      </c>
      <c r="I567"/>
    </row>
    <row r="568" spans="1:9" ht="16" x14ac:dyDescent="0.2">
      <c r="A568" s="2"/>
      <c r="B568" s="2"/>
      <c r="C568" s="5" t="str">
        <f t="shared" si="63"/>
        <v/>
      </c>
      <c r="D568" s="15" t="str">
        <f t="shared" si="64"/>
        <v/>
      </c>
      <c r="E568" s="15" t="str">
        <f t="shared" si="65"/>
        <v/>
      </c>
      <c r="F568" s="15" t="str">
        <f t="shared" si="60"/>
        <v/>
      </c>
      <c r="G568" s="15" t="str">
        <f t="shared" si="61"/>
        <v/>
      </c>
      <c r="H568" s="5" t="str">
        <f t="shared" si="62"/>
        <v/>
      </c>
      <c r="I568"/>
    </row>
    <row r="569" spans="1:9" ht="16" x14ac:dyDescent="0.2">
      <c r="A569" s="2"/>
      <c r="B569" s="2"/>
      <c r="C569" s="5" t="str">
        <f t="shared" si="63"/>
        <v/>
      </c>
      <c r="D569" s="15" t="str">
        <f t="shared" si="64"/>
        <v/>
      </c>
      <c r="E569" s="15" t="str">
        <f t="shared" si="65"/>
        <v/>
      </c>
      <c r="F569" s="15" t="str">
        <f t="shared" si="60"/>
        <v/>
      </c>
      <c r="G569" s="15" t="str">
        <f t="shared" si="61"/>
        <v/>
      </c>
      <c r="H569" s="5" t="str">
        <f t="shared" si="62"/>
        <v/>
      </c>
      <c r="I569"/>
    </row>
    <row r="570" spans="1:9" ht="16" x14ac:dyDescent="0.2">
      <c r="A570" s="2"/>
      <c r="B570" s="2"/>
      <c r="C570" s="5" t="str">
        <f t="shared" si="63"/>
        <v/>
      </c>
      <c r="D570" s="15" t="str">
        <f t="shared" si="64"/>
        <v/>
      </c>
      <c r="E570" s="15" t="str">
        <f t="shared" si="65"/>
        <v/>
      </c>
      <c r="F570" s="15" t="str">
        <f t="shared" si="60"/>
        <v/>
      </c>
      <c r="G570" s="15" t="str">
        <f t="shared" si="61"/>
        <v/>
      </c>
      <c r="H570" s="5" t="str">
        <f t="shared" si="62"/>
        <v/>
      </c>
      <c r="I570"/>
    </row>
    <row r="571" spans="1:9" ht="16" x14ac:dyDescent="0.2">
      <c r="A571" s="8"/>
      <c r="B571" s="8"/>
      <c r="C571" s="5" t="str">
        <f t="shared" si="63"/>
        <v/>
      </c>
      <c r="D571" s="15" t="str">
        <f t="shared" si="64"/>
        <v/>
      </c>
      <c r="E571" s="15" t="str">
        <f t="shared" si="65"/>
        <v/>
      </c>
      <c r="F571" s="15" t="str">
        <f t="shared" si="60"/>
        <v/>
      </c>
      <c r="G571" s="15" t="str">
        <f t="shared" si="61"/>
        <v/>
      </c>
      <c r="H571" s="5" t="str">
        <f t="shared" si="62"/>
        <v/>
      </c>
      <c r="I571"/>
    </row>
    <row r="572" spans="1:9" ht="16" x14ac:dyDescent="0.2">
      <c r="A572" s="8"/>
      <c r="B572" s="8"/>
      <c r="C572" s="5" t="str">
        <f t="shared" si="63"/>
        <v/>
      </c>
      <c r="D572" s="15" t="str">
        <f t="shared" si="64"/>
        <v/>
      </c>
      <c r="E572" s="15" t="str">
        <f t="shared" si="65"/>
        <v/>
      </c>
      <c r="F572" s="15" t="str">
        <f t="shared" si="60"/>
        <v/>
      </c>
      <c r="G572" s="15" t="str">
        <f t="shared" si="61"/>
        <v/>
      </c>
      <c r="H572" s="5" t="str">
        <f t="shared" si="62"/>
        <v/>
      </c>
      <c r="I572"/>
    </row>
    <row r="573" spans="1:9" ht="16" x14ac:dyDescent="0.2">
      <c r="A573" s="8"/>
      <c r="B573" s="8"/>
      <c r="C573" s="5" t="str">
        <f t="shared" si="63"/>
        <v/>
      </c>
      <c r="D573" s="15" t="str">
        <f t="shared" si="64"/>
        <v/>
      </c>
      <c r="E573" s="15" t="str">
        <f t="shared" si="65"/>
        <v/>
      </c>
      <c r="F573" s="15" t="str">
        <f t="shared" si="60"/>
        <v/>
      </c>
      <c r="G573" s="15" t="str">
        <f t="shared" si="61"/>
        <v/>
      </c>
      <c r="H573" s="5" t="str">
        <f t="shared" si="62"/>
        <v/>
      </c>
      <c r="I573"/>
    </row>
    <row r="574" spans="1:9" ht="16" x14ac:dyDescent="0.2">
      <c r="A574" s="8"/>
      <c r="B574" s="8"/>
      <c r="C574" s="5" t="str">
        <f t="shared" si="63"/>
        <v/>
      </c>
      <c r="D574" s="15" t="str">
        <f t="shared" si="64"/>
        <v/>
      </c>
      <c r="E574" s="15" t="str">
        <f t="shared" si="65"/>
        <v/>
      </c>
      <c r="F574" s="15" t="str">
        <f t="shared" si="60"/>
        <v/>
      </c>
      <c r="G574" s="15" t="str">
        <f t="shared" si="61"/>
        <v/>
      </c>
      <c r="H574" s="5" t="str">
        <f t="shared" si="62"/>
        <v/>
      </c>
      <c r="I574"/>
    </row>
    <row r="575" spans="1:9" ht="16" x14ac:dyDescent="0.2">
      <c r="A575" s="8"/>
      <c r="B575" s="8"/>
      <c r="C575" s="5" t="str">
        <f t="shared" si="63"/>
        <v/>
      </c>
      <c r="D575" s="15" t="str">
        <f t="shared" si="64"/>
        <v/>
      </c>
      <c r="E575" s="15" t="str">
        <f t="shared" si="65"/>
        <v/>
      </c>
      <c r="F575" s="15" t="str">
        <f t="shared" si="60"/>
        <v/>
      </c>
      <c r="G575" s="15" t="str">
        <f t="shared" si="61"/>
        <v/>
      </c>
      <c r="H575" s="5" t="str">
        <f t="shared" si="62"/>
        <v/>
      </c>
      <c r="I575"/>
    </row>
    <row r="576" spans="1:9" ht="16" x14ac:dyDescent="0.2">
      <c r="A576" s="8"/>
      <c r="B576" s="8"/>
      <c r="C576" s="5" t="str">
        <f t="shared" si="63"/>
        <v/>
      </c>
      <c r="D576" s="15" t="str">
        <f t="shared" si="64"/>
        <v/>
      </c>
      <c r="E576" s="15" t="str">
        <f t="shared" si="65"/>
        <v/>
      </c>
      <c r="F576" s="15" t="str">
        <f t="shared" si="60"/>
        <v/>
      </c>
      <c r="G576" s="15" t="str">
        <f t="shared" si="61"/>
        <v/>
      </c>
      <c r="H576" s="5" t="str">
        <f t="shared" si="62"/>
        <v/>
      </c>
      <c r="I576"/>
    </row>
    <row r="577" spans="1:9" ht="16" x14ac:dyDescent="0.2">
      <c r="A577" s="8"/>
      <c r="B577" s="8"/>
      <c r="C577" s="5" t="str">
        <f t="shared" si="63"/>
        <v/>
      </c>
      <c r="D577" s="15" t="str">
        <f t="shared" si="64"/>
        <v/>
      </c>
      <c r="E577" s="15" t="str">
        <f t="shared" si="65"/>
        <v/>
      </c>
      <c r="F577" s="15" t="str">
        <f t="shared" si="60"/>
        <v/>
      </c>
      <c r="G577" s="15" t="str">
        <f t="shared" si="61"/>
        <v/>
      </c>
      <c r="H577" s="5" t="str">
        <f t="shared" si="62"/>
        <v/>
      </c>
      <c r="I577"/>
    </row>
    <row r="578" spans="1:9" ht="16" x14ac:dyDescent="0.2">
      <c r="A578" s="8"/>
      <c r="B578" s="8"/>
      <c r="C578" s="5" t="str">
        <f t="shared" si="63"/>
        <v/>
      </c>
      <c r="D578" s="15" t="str">
        <f t="shared" si="64"/>
        <v/>
      </c>
      <c r="E578" s="15" t="str">
        <f t="shared" si="65"/>
        <v/>
      </c>
      <c r="F578" s="15" t="str">
        <f t="shared" si="60"/>
        <v/>
      </c>
      <c r="G578" s="15" t="str">
        <f t="shared" si="61"/>
        <v/>
      </c>
      <c r="H578" s="5" t="str">
        <f t="shared" si="62"/>
        <v/>
      </c>
      <c r="I578"/>
    </row>
    <row r="579" spans="1:9" ht="16" x14ac:dyDescent="0.2">
      <c r="A579" s="8"/>
      <c r="B579" s="8"/>
      <c r="C579" s="5" t="str">
        <f t="shared" si="63"/>
        <v/>
      </c>
      <c r="D579" s="15" t="str">
        <f t="shared" si="64"/>
        <v/>
      </c>
      <c r="E579" s="15" t="str">
        <f t="shared" si="65"/>
        <v/>
      </c>
      <c r="F579" s="15" t="str">
        <f t="shared" si="60"/>
        <v/>
      </c>
      <c r="G579" s="15" t="str">
        <f t="shared" si="61"/>
        <v/>
      </c>
      <c r="H579" s="5" t="str">
        <f t="shared" si="62"/>
        <v/>
      </c>
      <c r="I579"/>
    </row>
    <row r="580" spans="1:9" ht="16" x14ac:dyDescent="0.2">
      <c r="A580" s="8"/>
      <c r="B580" s="8"/>
      <c r="C580" s="5" t="str">
        <f t="shared" si="63"/>
        <v/>
      </c>
      <c r="D580" s="15" t="str">
        <f t="shared" si="64"/>
        <v/>
      </c>
      <c r="E580" s="15" t="str">
        <f t="shared" si="65"/>
        <v/>
      </c>
      <c r="F580" s="15" t="str">
        <f t="shared" si="60"/>
        <v/>
      </c>
      <c r="G580" s="15" t="str">
        <f t="shared" si="61"/>
        <v/>
      </c>
      <c r="H580" s="5" t="str">
        <f t="shared" si="62"/>
        <v/>
      </c>
      <c r="I580"/>
    </row>
    <row r="581" spans="1:9" ht="16" x14ac:dyDescent="0.2">
      <c r="A581" s="8"/>
      <c r="B581" s="8"/>
      <c r="C581" s="5" t="str">
        <f t="shared" si="63"/>
        <v/>
      </c>
      <c r="D581" s="15" t="str">
        <f t="shared" si="64"/>
        <v/>
      </c>
      <c r="E581" s="15" t="str">
        <f t="shared" si="65"/>
        <v/>
      </c>
      <c r="F581" s="15" t="str">
        <f t="shared" si="60"/>
        <v/>
      </c>
      <c r="G581" s="15" t="str">
        <f t="shared" si="61"/>
        <v/>
      </c>
      <c r="H581" s="5" t="str">
        <f t="shared" si="62"/>
        <v/>
      </c>
      <c r="I581"/>
    </row>
    <row r="582" spans="1:9" ht="16" x14ac:dyDescent="0.2">
      <c r="A582" s="8"/>
      <c r="B582" s="8"/>
      <c r="C582" s="5" t="str">
        <f t="shared" si="63"/>
        <v/>
      </c>
      <c r="D582" s="15" t="str">
        <f t="shared" si="64"/>
        <v/>
      </c>
      <c r="E582" s="15" t="str">
        <f t="shared" si="65"/>
        <v/>
      </c>
      <c r="F582" s="15" t="str">
        <f t="shared" ref="F582:F604" si="66">IF(ISBLANK(A582),"",DEC2HEX(D582/128,2))</f>
        <v/>
      </c>
      <c r="G582" s="15" t="str">
        <f t="shared" ref="G582:G604" si="67">IF(ISBLANK(A582),"",DEC2HEX(E582,2))</f>
        <v/>
      </c>
      <c r="H582" s="5" t="str">
        <f t="shared" ref="H582:H604" si="68">IF(ISBLANK(A582),"",LEFT($E$2,33)&amp;F582&amp;" "&amp;G582&amp;" "&amp;"F7")</f>
        <v/>
      </c>
      <c r="I582"/>
    </row>
    <row r="583" spans="1:9" ht="16" x14ac:dyDescent="0.2">
      <c r="A583" s="8"/>
      <c r="B583" s="8"/>
      <c r="C583" s="5" t="str">
        <f t="shared" si="63"/>
        <v/>
      </c>
      <c r="D583" s="15" t="str">
        <f t="shared" si="64"/>
        <v/>
      </c>
      <c r="E583" s="15" t="str">
        <f t="shared" si="65"/>
        <v/>
      </c>
      <c r="F583" s="15" t="str">
        <f t="shared" si="66"/>
        <v/>
      </c>
      <c r="G583" s="15" t="str">
        <f t="shared" si="67"/>
        <v/>
      </c>
      <c r="H583" s="5" t="str">
        <f t="shared" si="68"/>
        <v/>
      </c>
      <c r="I583"/>
    </row>
    <row r="584" spans="1:9" ht="16" x14ac:dyDescent="0.2">
      <c r="A584" s="8"/>
      <c r="B584" s="8"/>
      <c r="C584" s="5" t="str">
        <f t="shared" si="63"/>
        <v/>
      </c>
      <c r="D584" s="15" t="str">
        <f t="shared" si="64"/>
        <v/>
      </c>
      <c r="E584" s="15" t="str">
        <f t="shared" si="65"/>
        <v/>
      </c>
      <c r="F584" s="15" t="str">
        <f t="shared" si="66"/>
        <v/>
      </c>
      <c r="G584" s="15" t="str">
        <f t="shared" si="67"/>
        <v/>
      </c>
      <c r="H584" s="5" t="str">
        <f t="shared" si="68"/>
        <v/>
      </c>
      <c r="I584"/>
    </row>
    <row r="585" spans="1:9" ht="16" x14ac:dyDescent="0.2">
      <c r="A585" s="8"/>
      <c r="B585" s="8"/>
      <c r="C585" s="5" t="str">
        <f t="shared" si="63"/>
        <v/>
      </c>
      <c r="D585" s="15" t="str">
        <f t="shared" si="64"/>
        <v/>
      </c>
      <c r="E585" s="15" t="str">
        <f t="shared" si="65"/>
        <v/>
      </c>
      <c r="F585" s="15" t="str">
        <f t="shared" si="66"/>
        <v/>
      </c>
      <c r="G585" s="15" t="str">
        <f t="shared" si="67"/>
        <v/>
      </c>
      <c r="H585" s="5" t="str">
        <f t="shared" si="68"/>
        <v/>
      </c>
      <c r="I585"/>
    </row>
    <row r="586" spans="1:9" ht="16" x14ac:dyDescent="0.2">
      <c r="C586" s="5" t="str">
        <f t="shared" si="63"/>
        <v/>
      </c>
      <c r="D586" s="15" t="str">
        <f t="shared" si="64"/>
        <v/>
      </c>
      <c r="E586" s="15" t="str">
        <f t="shared" si="65"/>
        <v/>
      </c>
      <c r="F586" s="15" t="str">
        <f t="shared" si="66"/>
        <v/>
      </c>
      <c r="G586" s="15" t="str">
        <f t="shared" si="67"/>
        <v/>
      </c>
      <c r="H586" s="5" t="str">
        <f t="shared" si="68"/>
        <v/>
      </c>
    </row>
    <row r="587" spans="1:9" ht="16" x14ac:dyDescent="0.2">
      <c r="C587" s="5" t="str">
        <f t="shared" si="63"/>
        <v/>
      </c>
      <c r="D587" s="15" t="str">
        <f t="shared" si="64"/>
        <v/>
      </c>
      <c r="E587" s="15" t="str">
        <f t="shared" si="65"/>
        <v/>
      </c>
      <c r="F587" s="15" t="str">
        <f t="shared" si="66"/>
        <v/>
      </c>
      <c r="G587" s="15" t="str">
        <f t="shared" si="67"/>
        <v/>
      </c>
      <c r="H587" s="5" t="str">
        <f t="shared" si="68"/>
        <v/>
      </c>
    </row>
    <row r="588" spans="1:9" ht="16" x14ac:dyDescent="0.2">
      <c r="C588" s="5" t="str">
        <f t="shared" si="63"/>
        <v/>
      </c>
      <c r="D588" s="15" t="str">
        <f t="shared" si="64"/>
        <v/>
      </c>
      <c r="E588" s="15" t="str">
        <f t="shared" si="65"/>
        <v/>
      </c>
      <c r="F588" s="15" t="str">
        <f t="shared" si="66"/>
        <v/>
      </c>
      <c r="G588" s="15" t="str">
        <f t="shared" si="67"/>
        <v/>
      </c>
      <c r="H588" s="5" t="str">
        <f t="shared" si="68"/>
        <v/>
      </c>
    </row>
    <row r="589" spans="1:9" ht="16" x14ac:dyDescent="0.2">
      <c r="C589" s="5" t="str">
        <f t="shared" si="63"/>
        <v/>
      </c>
      <c r="D589" s="15" t="str">
        <f t="shared" si="64"/>
        <v/>
      </c>
      <c r="E589" s="15" t="str">
        <f t="shared" si="65"/>
        <v/>
      </c>
      <c r="F589" s="15" t="str">
        <f t="shared" si="66"/>
        <v/>
      </c>
      <c r="G589" s="15" t="str">
        <f t="shared" si="67"/>
        <v/>
      </c>
      <c r="H589" s="5" t="str">
        <f t="shared" si="68"/>
        <v/>
      </c>
    </row>
    <row r="590" spans="1:9" ht="16" x14ac:dyDescent="0.2">
      <c r="C590" s="5" t="str">
        <f t="shared" si="63"/>
        <v/>
      </c>
      <c r="D590" s="15" t="str">
        <f t="shared" si="64"/>
        <v/>
      </c>
      <c r="E590" s="15" t="str">
        <f t="shared" si="65"/>
        <v/>
      </c>
      <c r="F590" s="15" t="str">
        <f t="shared" si="66"/>
        <v/>
      </c>
      <c r="G590" s="15" t="str">
        <f t="shared" si="67"/>
        <v/>
      </c>
      <c r="H590" s="5" t="str">
        <f t="shared" si="68"/>
        <v/>
      </c>
    </row>
    <row r="591" spans="1:9" ht="16" x14ac:dyDescent="0.2">
      <c r="C591" s="5" t="str">
        <f t="shared" si="63"/>
        <v/>
      </c>
      <c r="D591" s="15" t="str">
        <f t="shared" si="64"/>
        <v/>
      </c>
      <c r="E591" s="15" t="str">
        <f t="shared" si="65"/>
        <v/>
      </c>
      <c r="F591" s="15" t="str">
        <f t="shared" si="66"/>
        <v/>
      </c>
      <c r="G591" s="15" t="str">
        <f t="shared" si="67"/>
        <v/>
      </c>
      <c r="H591" s="5" t="str">
        <f t="shared" si="68"/>
        <v/>
      </c>
    </row>
    <row r="592" spans="1:9" ht="16" x14ac:dyDescent="0.2">
      <c r="C592" s="5" t="str">
        <f t="shared" si="63"/>
        <v/>
      </c>
      <c r="D592" s="15" t="str">
        <f t="shared" si="64"/>
        <v/>
      </c>
      <c r="E592" s="15" t="str">
        <f t="shared" si="65"/>
        <v/>
      </c>
      <c r="F592" s="15" t="str">
        <f t="shared" si="66"/>
        <v/>
      </c>
      <c r="G592" s="15" t="str">
        <f t="shared" si="67"/>
        <v/>
      </c>
      <c r="H592" s="5" t="str">
        <f t="shared" si="68"/>
        <v/>
      </c>
    </row>
    <row r="593" spans="3:8" ht="16" x14ac:dyDescent="0.2">
      <c r="C593" s="5" t="str">
        <f t="shared" si="63"/>
        <v/>
      </c>
      <c r="D593" s="15" t="str">
        <f t="shared" si="64"/>
        <v/>
      </c>
      <c r="E593" s="15" t="str">
        <f t="shared" si="65"/>
        <v/>
      </c>
      <c r="F593" s="15" t="str">
        <f t="shared" si="66"/>
        <v/>
      </c>
      <c r="G593" s="15" t="str">
        <f t="shared" si="67"/>
        <v/>
      </c>
      <c r="H593" s="5" t="str">
        <f t="shared" si="68"/>
        <v/>
      </c>
    </row>
    <row r="594" spans="3:8" ht="16" x14ac:dyDescent="0.2">
      <c r="C594" s="5" t="str">
        <f t="shared" si="63"/>
        <v/>
      </c>
      <c r="D594" s="15" t="str">
        <f t="shared" si="64"/>
        <v/>
      </c>
      <c r="E594" s="15" t="str">
        <f t="shared" si="65"/>
        <v/>
      </c>
      <c r="F594" s="15" t="str">
        <f t="shared" si="66"/>
        <v/>
      </c>
      <c r="G594" s="15" t="str">
        <f t="shared" si="67"/>
        <v/>
      </c>
      <c r="H594" s="5" t="str">
        <f t="shared" si="68"/>
        <v/>
      </c>
    </row>
    <row r="595" spans="3:8" ht="16" x14ac:dyDescent="0.2">
      <c r="C595" s="5" t="str">
        <f t="shared" si="63"/>
        <v/>
      </c>
      <c r="D595" s="15" t="str">
        <f t="shared" si="64"/>
        <v/>
      </c>
      <c r="E595" s="15" t="str">
        <f t="shared" si="65"/>
        <v/>
      </c>
      <c r="F595" s="15" t="str">
        <f t="shared" si="66"/>
        <v/>
      </c>
      <c r="G595" s="15" t="str">
        <f t="shared" si="67"/>
        <v/>
      </c>
      <c r="H595" s="5" t="str">
        <f t="shared" si="68"/>
        <v/>
      </c>
    </row>
    <row r="596" spans="3:8" ht="16" x14ac:dyDescent="0.2">
      <c r="C596" s="5" t="str">
        <f t="shared" si="63"/>
        <v/>
      </c>
      <c r="D596" s="15" t="str">
        <f t="shared" si="64"/>
        <v/>
      </c>
      <c r="E596" s="15" t="str">
        <f t="shared" si="65"/>
        <v/>
      </c>
      <c r="F596" s="15" t="str">
        <f t="shared" si="66"/>
        <v/>
      </c>
      <c r="G596" s="15" t="str">
        <f t="shared" si="67"/>
        <v/>
      </c>
      <c r="H596" s="5" t="str">
        <f t="shared" si="68"/>
        <v/>
      </c>
    </row>
    <row r="597" spans="3:8" ht="16" x14ac:dyDescent="0.2">
      <c r="C597" s="5" t="str">
        <f t="shared" si="63"/>
        <v/>
      </c>
      <c r="D597" s="15" t="str">
        <f t="shared" si="64"/>
        <v/>
      </c>
      <c r="E597" s="15" t="str">
        <f t="shared" si="65"/>
        <v/>
      </c>
      <c r="F597" s="15" t="str">
        <f t="shared" si="66"/>
        <v/>
      </c>
      <c r="G597" s="15" t="str">
        <f t="shared" si="67"/>
        <v/>
      </c>
      <c r="H597" s="5" t="str">
        <f t="shared" si="68"/>
        <v/>
      </c>
    </row>
    <row r="598" spans="3:8" ht="16" x14ac:dyDescent="0.2">
      <c r="C598" s="5" t="str">
        <f t="shared" si="63"/>
        <v/>
      </c>
      <c r="D598" s="15" t="str">
        <f t="shared" si="64"/>
        <v/>
      </c>
      <c r="E598" s="15" t="str">
        <f t="shared" si="65"/>
        <v/>
      </c>
      <c r="F598" s="15" t="str">
        <f t="shared" si="66"/>
        <v/>
      </c>
      <c r="G598" s="15" t="str">
        <f t="shared" si="67"/>
        <v/>
      </c>
      <c r="H598" s="5" t="str">
        <f t="shared" si="68"/>
        <v/>
      </c>
    </row>
    <row r="599" spans="3:8" ht="16" x14ac:dyDescent="0.2">
      <c r="C599" s="5" t="str">
        <f t="shared" si="63"/>
        <v/>
      </c>
      <c r="D599" s="15" t="str">
        <f t="shared" si="64"/>
        <v/>
      </c>
      <c r="E599" s="15" t="str">
        <f t="shared" si="65"/>
        <v/>
      </c>
      <c r="F599" s="15" t="str">
        <f t="shared" si="66"/>
        <v/>
      </c>
      <c r="G599" s="15" t="str">
        <f t="shared" si="67"/>
        <v/>
      </c>
      <c r="H599" s="5" t="str">
        <f t="shared" si="68"/>
        <v/>
      </c>
    </row>
    <row r="600" spans="3:8" ht="16" x14ac:dyDescent="0.2">
      <c r="C600" s="5" t="str">
        <f t="shared" si="63"/>
        <v/>
      </c>
      <c r="D600" s="15" t="str">
        <f t="shared" si="64"/>
        <v/>
      </c>
      <c r="E600" s="15" t="str">
        <f t="shared" si="65"/>
        <v/>
      </c>
      <c r="F600" s="15" t="str">
        <f t="shared" si="66"/>
        <v/>
      </c>
      <c r="G600" s="15" t="str">
        <f t="shared" si="67"/>
        <v/>
      </c>
      <c r="H600" s="5" t="str">
        <f t="shared" si="68"/>
        <v/>
      </c>
    </row>
    <row r="601" spans="3:8" ht="16" x14ac:dyDescent="0.2">
      <c r="C601" s="5" t="str">
        <f t="shared" si="63"/>
        <v/>
      </c>
      <c r="D601" s="15" t="str">
        <f t="shared" ref="D601:D604" si="69">IF(ISBLANK(A601),"",128*INT(C601/128))</f>
        <v/>
      </c>
      <c r="E601" s="15" t="str">
        <f t="shared" ref="E601:E604" si="70">IF(ISBLANK(A601),"",C601-D601)</f>
        <v/>
      </c>
      <c r="F601" s="15" t="str">
        <f t="shared" si="66"/>
        <v/>
      </c>
      <c r="G601" s="15" t="str">
        <f t="shared" si="67"/>
        <v/>
      </c>
      <c r="H601" s="5" t="str">
        <f t="shared" si="68"/>
        <v/>
      </c>
    </row>
    <row r="602" spans="3:8" ht="16" x14ac:dyDescent="0.2">
      <c r="C602" s="5" t="str">
        <f t="shared" si="63"/>
        <v/>
      </c>
      <c r="D602" s="15" t="str">
        <f t="shared" si="69"/>
        <v/>
      </c>
      <c r="E602" s="15" t="str">
        <f t="shared" si="70"/>
        <v/>
      </c>
      <c r="F602" s="15" t="str">
        <f t="shared" si="66"/>
        <v/>
      </c>
      <c r="G602" s="15" t="str">
        <f t="shared" si="67"/>
        <v/>
      </c>
      <c r="H602" s="5" t="str">
        <f t="shared" si="68"/>
        <v/>
      </c>
    </row>
    <row r="603" spans="3:8" ht="16" x14ac:dyDescent="0.2">
      <c r="C603" s="5" t="str">
        <f t="shared" si="63"/>
        <v/>
      </c>
      <c r="D603" s="15" t="str">
        <f t="shared" si="69"/>
        <v/>
      </c>
      <c r="E603" s="15" t="str">
        <f t="shared" si="70"/>
        <v/>
      </c>
      <c r="F603" s="15" t="str">
        <f t="shared" si="66"/>
        <v/>
      </c>
      <c r="G603" s="15" t="str">
        <f t="shared" si="67"/>
        <v/>
      </c>
      <c r="H603" s="5" t="str">
        <f t="shared" si="68"/>
        <v/>
      </c>
    </row>
    <row r="604" spans="3:8" ht="16" x14ac:dyDescent="0.2">
      <c r="C604" s="5" t="str">
        <f t="shared" si="63"/>
        <v/>
      </c>
      <c r="D604" s="15" t="str">
        <f t="shared" si="69"/>
        <v/>
      </c>
      <c r="E604" s="15" t="str">
        <f t="shared" si="70"/>
        <v/>
      </c>
      <c r="F604" s="15" t="str">
        <f t="shared" si="66"/>
        <v/>
      </c>
      <c r="G604" s="15" t="str">
        <f t="shared" si="67"/>
        <v/>
      </c>
      <c r="H604" s="5" t="str">
        <f t="shared" si="68"/>
        <v/>
      </c>
    </row>
  </sheetData>
  <mergeCells count="1">
    <mergeCell ref="D3:H3"/>
  </mergeCells>
  <pageMargins left="0.78749999999999998" right="0.78749999999999998" top="0.78749999999999998" bottom="0.78749999999999998" header="0.39374999999999999" footer="0.39374999999999999"/>
  <pageSetup pageOrder="overThenDown" orientation="portrait" horizontalDpi="30066" verticalDpi="26478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5"/>
  <sheetViews>
    <sheetView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baseColWidth="10" defaultColWidth="10" defaultRowHeight="13" x14ac:dyDescent="0.15"/>
  <cols>
    <col min="1" max="1" width="32.1640625" style="18" customWidth="1"/>
    <col min="2" max="2" width="16" style="18" bestFit="1" customWidth="1"/>
    <col min="3" max="3" width="18.5" style="18" customWidth="1"/>
    <col min="4" max="4" width="16.83203125" style="18" customWidth="1"/>
    <col min="5" max="5" width="12.6640625" style="18" customWidth="1"/>
    <col min="6" max="6" width="14.33203125" style="18" customWidth="1"/>
    <col min="7" max="7" width="12" style="18" customWidth="1"/>
    <col min="8" max="8" width="50.5" style="18" customWidth="1"/>
    <col min="9" max="257" width="10" style="18" bestFit="1" customWidth="1"/>
    <col min="258" max="16384" width="10" style="18"/>
  </cols>
  <sheetData>
    <row r="1" spans="1:9" ht="22.5" customHeight="1" x14ac:dyDescent="0.25">
      <c r="A1" s="1" t="s">
        <v>597</v>
      </c>
      <c r="B1" s="1"/>
      <c r="C1" s="3"/>
      <c r="F1" s="1"/>
      <c r="G1" s="1"/>
      <c r="H1" s="1"/>
      <c r="I1" s="1"/>
    </row>
    <row r="2" spans="1:9" ht="21" customHeight="1" x14ac:dyDescent="0.25">
      <c r="A2" s="8"/>
      <c r="B2" s="8"/>
      <c r="D2" s="16" t="s">
        <v>596</v>
      </c>
      <c r="E2" s="14" t="s">
        <v>38</v>
      </c>
      <c r="F2" s="1"/>
      <c r="G2" s="1"/>
      <c r="H2" s="1"/>
      <c r="I2" s="1"/>
    </row>
    <row r="3" spans="1:9" ht="25.5" customHeight="1" x14ac:dyDescent="0.25">
      <c r="A3" s="16" t="s">
        <v>593</v>
      </c>
      <c r="B3" s="16"/>
      <c r="C3" s="14" t="s">
        <v>1160</v>
      </c>
      <c r="D3" s="21" t="s">
        <v>591</v>
      </c>
      <c r="E3" s="22"/>
      <c r="F3" s="22"/>
      <c r="G3" s="22"/>
      <c r="H3" s="23"/>
      <c r="I3" s="1"/>
    </row>
    <row r="4" spans="1:9" ht="39" customHeight="1" x14ac:dyDescent="0.2">
      <c r="A4" s="11" t="s">
        <v>592</v>
      </c>
      <c r="B4" s="11" t="s">
        <v>1162</v>
      </c>
      <c r="C4" s="11" t="s">
        <v>595</v>
      </c>
      <c r="D4" s="11" t="s">
        <v>27</v>
      </c>
      <c r="E4" s="11" t="s">
        <v>26</v>
      </c>
      <c r="F4" s="11" t="s">
        <v>34</v>
      </c>
      <c r="G4" s="11" t="s">
        <v>35</v>
      </c>
      <c r="H4" s="11" t="s">
        <v>36</v>
      </c>
      <c r="I4"/>
    </row>
    <row r="5" spans="1:9" ht="16" x14ac:dyDescent="0.2">
      <c r="A5" s="2" t="s">
        <v>0</v>
      </c>
      <c r="B5" s="5" t="str">
        <f>IF(ISBLANK(A5),"",LEFT(A5,(FIND(";",A5,1)-1)))</f>
        <v>12-8 Ballad</v>
      </c>
      <c r="C5" s="5">
        <f>IF(ISBLANK(A5),"",VALUE(MID(A5,(SEARCH(";",A5)+1),5)))</f>
        <v>7716</v>
      </c>
      <c r="D5" s="15">
        <f>IF(ISBLANK(A5),"",128*INT(C5/128))</f>
        <v>7680</v>
      </c>
      <c r="E5" s="15">
        <f>IF(ISBLANK(A5),"",C5-D5)</f>
        <v>36</v>
      </c>
      <c r="F5" s="15" t="str">
        <f>IF(ISBLANK(A5),"",DEC2HEX(D5/128,2))</f>
        <v>3C</v>
      </c>
      <c r="G5" s="15" t="str">
        <f>IF(ISBLANK(A5),"",DEC2HEX(E5,2))</f>
        <v>24</v>
      </c>
      <c r="H5" s="5" t="str">
        <f>IF(ISBLANK(A5),"",LEFT($E$2,33)&amp;F5&amp;" "&amp;G5&amp;" "&amp;"F7")</f>
        <v>F0 43 73 01 51 05 00 03 04 00 00 3C 24 F7</v>
      </c>
      <c r="I5"/>
    </row>
    <row r="6" spans="1:9" ht="16" x14ac:dyDescent="0.2">
      <c r="A6" s="2" t="s">
        <v>1099</v>
      </c>
      <c r="B6" s="5" t="str">
        <f t="shared" ref="B6:B69" si="0">IF(ISBLANK(A6),"",LEFT(A6,(FIND(";",A6,1)-1)))</f>
        <v>16Beat</v>
      </c>
      <c r="C6" s="5">
        <f>IF(ISBLANK(A6),"",VALUE(MID(A6,(SEARCH(";",A6)+1),5)))</f>
        <v>8226</v>
      </c>
      <c r="D6" s="15">
        <f>IF(ISBLANK(A6),"",128*INT(C6/128))</f>
        <v>8192</v>
      </c>
      <c r="E6" s="15">
        <f>IF(ISBLANK(A6),"",C6-D6)</f>
        <v>34</v>
      </c>
      <c r="F6" s="15" t="str">
        <f>IF(ISBLANK(A6),"",DEC2HEX(D6/128,2))</f>
        <v>40</v>
      </c>
      <c r="G6" s="15" t="str">
        <f>IF(ISBLANK(A6),"",DEC2HEX(E6,2))</f>
        <v>22</v>
      </c>
      <c r="H6" s="5" t="str">
        <f>IF(ISBLANK(A6),"",LEFT($E$2,33)&amp;F6&amp;" "&amp;G6&amp;" "&amp;"F7")</f>
        <v>F0 43 73 01 51 05 00 03 04 00 00 40 22 F7</v>
      </c>
      <c r="I6"/>
    </row>
    <row r="7" spans="1:9" ht="16" x14ac:dyDescent="0.2">
      <c r="A7" s="2" t="s">
        <v>1</v>
      </c>
      <c r="B7" s="5" t="str">
        <f t="shared" si="0"/>
        <v>16BeatBallad1</v>
      </c>
      <c r="C7" s="5">
        <f t="shared" ref="C7:C70" si="1">IF(ISBLANK(A7),"",VALUE(MID(A7,(SEARCH(";",A7)+1),5)))</f>
        <v>8224</v>
      </c>
      <c r="D7" s="15">
        <f t="shared" ref="D7:D70" si="2">IF(ISBLANK(A7),"",128*INT(C7/128))</f>
        <v>8192</v>
      </c>
      <c r="E7" s="15">
        <f t="shared" ref="E7:E70" si="3">IF(ISBLANK(A7),"",C7-D7)</f>
        <v>32</v>
      </c>
      <c r="F7" s="15" t="str">
        <f t="shared" ref="F7:F70" si="4">IF(ISBLANK(A7),"",DEC2HEX(D7/128,2))</f>
        <v>40</v>
      </c>
      <c r="G7" s="15" t="str">
        <f t="shared" ref="G7:G70" si="5">IF(ISBLANK(A7),"",DEC2HEX(E7,2))</f>
        <v>20</v>
      </c>
      <c r="H7" s="5" t="str">
        <f t="shared" ref="H7:H70" si="6">IF(ISBLANK(A7),"",LEFT($E$2,33)&amp;F7&amp;" "&amp;G7&amp;" "&amp;"F7")</f>
        <v>F0 43 73 01 51 05 00 03 04 00 00 40 20 F7</v>
      </c>
      <c r="I7"/>
    </row>
    <row r="8" spans="1:9" ht="16" x14ac:dyDescent="0.2">
      <c r="A8" s="2" t="s">
        <v>5</v>
      </c>
      <c r="B8" s="5" t="str">
        <f t="shared" si="0"/>
        <v>40sBigBand</v>
      </c>
      <c r="C8" s="5">
        <f t="shared" si="1"/>
        <v>3912</v>
      </c>
      <c r="D8" s="15">
        <f t="shared" si="2"/>
        <v>3840</v>
      </c>
      <c r="E8" s="15">
        <f t="shared" si="3"/>
        <v>72</v>
      </c>
      <c r="F8" s="15" t="str">
        <f t="shared" si="4"/>
        <v>1E</v>
      </c>
      <c r="G8" s="15" t="str">
        <f t="shared" si="5"/>
        <v>48</v>
      </c>
      <c r="H8" s="5" t="str">
        <f t="shared" si="6"/>
        <v>F0 43 73 01 51 05 00 03 04 00 00 1E 48 F7</v>
      </c>
      <c r="I8"/>
    </row>
    <row r="9" spans="1:9" ht="16" x14ac:dyDescent="0.2">
      <c r="A9" s="2" t="s">
        <v>6</v>
      </c>
      <c r="B9" s="5" t="str">
        <f t="shared" si="0"/>
        <v>60s8Beat</v>
      </c>
      <c r="C9" s="5">
        <f t="shared" si="1"/>
        <v>5632</v>
      </c>
      <c r="D9" s="15">
        <f t="shared" si="2"/>
        <v>5632</v>
      </c>
      <c r="E9" s="15">
        <f t="shared" si="3"/>
        <v>0</v>
      </c>
      <c r="F9" s="15" t="str">
        <f t="shared" si="4"/>
        <v>2C</v>
      </c>
      <c r="G9" s="15" t="str">
        <f t="shared" si="5"/>
        <v>00</v>
      </c>
      <c r="H9" s="5" t="str">
        <f t="shared" si="6"/>
        <v>F0 43 73 01 51 05 00 03 04 00 00 2C 00 F7</v>
      </c>
      <c r="I9"/>
    </row>
    <row r="10" spans="1:9" ht="16" x14ac:dyDescent="0.2">
      <c r="A10" s="2" t="s">
        <v>8</v>
      </c>
      <c r="B10" s="5" t="str">
        <f t="shared" si="0"/>
        <v>60sGuitarPop</v>
      </c>
      <c r="C10" s="5">
        <f t="shared" si="1"/>
        <v>5637</v>
      </c>
      <c r="D10" s="15">
        <f t="shared" si="2"/>
        <v>5632</v>
      </c>
      <c r="E10" s="15">
        <f t="shared" si="3"/>
        <v>5</v>
      </c>
      <c r="F10" s="15" t="str">
        <f t="shared" si="4"/>
        <v>2C</v>
      </c>
      <c r="G10" s="15" t="str">
        <f t="shared" si="5"/>
        <v>05</v>
      </c>
      <c r="H10" s="5" t="str">
        <f t="shared" si="6"/>
        <v>F0 43 73 01 51 05 00 03 04 00 00 2C 05 F7</v>
      </c>
      <c r="I10"/>
    </row>
    <row r="11" spans="1:9" ht="16" x14ac:dyDescent="0.2">
      <c r="A11" s="2" t="s">
        <v>11</v>
      </c>
      <c r="B11" s="5" t="str">
        <f t="shared" si="0"/>
        <v>60sRock&amp;Roll</v>
      </c>
      <c r="C11" s="5">
        <f t="shared" si="1"/>
        <v>5730</v>
      </c>
      <c r="D11" s="15">
        <f t="shared" si="2"/>
        <v>5632</v>
      </c>
      <c r="E11" s="15">
        <f t="shared" si="3"/>
        <v>98</v>
      </c>
      <c r="F11" s="15" t="str">
        <f t="shared" si="4"/>
        <v>2C</v>
      </c>
      <c r="G11" s="15" t="str">
        <f t="shared" si="5"/>
        <v>62</v>
      </c>
      <c r="H11" s="5" t="str">
        <f t="shared" si="6"/>
        <v>F0 43 73 01 51 05 00 03 04 00 00 2C 62 F7</v>
      </c>
      <c r="I11"/>
    </row>
    <row r="12" spans="1:9" ht="16" x14ac:dyDescent="0.2">
      <c r="A12" s="2" t="s">
        <v>1100</v>
      </c>
      <c r="B12" s="5" t="str">
        <f t="shared" si="0"/>
        <v>60sRock1</v>
      </c>
      <c r="C12" s="5">
        <f t="shared" si="1"/>
        <v>5700</v>
      </c>
      <c r="D12" s="15">
        <f t="shared" si="2"/>
        <v>5632</v>
      </c>
      <c r="E12" s="15">
        <f t="shared" si="3"/>
        <v>68</v>
      </c>
      <c r="F12" s="15" t="str">
        <f t="shared" si="4"/>
        <v>2C</v>
      </c>
      <c r="G12" s="15" t="str">
        <f t="shared" si="5"/>
        <v>44</v>
      </c>
      <c r="H12" s="5" t="str">
        <f t="shared" si="6"/>
        <v>F0 43 73 01 51 05 00 03 04 00 00 2C 44 F7</v>
      </c>
      <c r="I12"/>
    </row>
    <row r="13" spans="1:9" ht="16" x14ac:dyDescent="0.2">
      <c r="A13" s="2" t="s">
        <v>1101</v>
      </c>
      <c r="B13" s="5" t="str">
        <f t="shared" si="0"/>
        <v>60sRock2</v>
      </c>
      <c r="C13" s="5">
        <f t="shared" si="1"/>
        <v>5701</v>
      </c>
      <c r="D13" s="15">
        <f t="shared" si="2"/>
        <v>5632</v>
      </c>
      <c r="E13" s="15">
        <f t="shared" si="3"/>
        <v>69</v>
      </c>
      <c r="F13" s="15" t="str">
        <f t="shared" si="4"/>
        <v>2C</v>
      </c>
      <c r="G13" s="15" t="str">
        <f t="shared" si="5"/>
        <v>45</v>
      </c>
      <c r="H13" s="5" t="str">
        <f t="shared" si="6"/>
        <v>F0 43 73 01 51 05 00 03 04 00 00 2C 45 F7</v>
      </c>
      <c r="I13"/>
    </row>
    <row r="14" spans="1:9" ht="16" x14ac:dyDescent="0.2">
      <c r="A14" s="2" t="s">
        <v>605</v>
      </c>
      <c r="B14" s="5" t="str">
        <f t="shared" si="0"/>
        <v>6-8March</v>
      </c>
      <c r="C14" s="5">
        <f t="shared" si="1"/>
        <v>1472</v>
      </c>
      <c r="D14" s="15">
        <f t="shared" si="2"/>
        <v>1408</v>
      </c>
      <c r="E14" s="15">
        <f t="shared" si="3"/>
        <v>64</v>
      </c>
      <c r="F14" s="15" t="str">
        <f t="shared" si="4"/>
        <v>0B</v>
      </c>
      <c r="G14" s="15" t="str">
        <f t="shared" si="5"/>
        <v>40</v>
      </c>
      <c r="H14" s="5" t="str">
        <f t="shared" si="6"/>
        <v>F0 43 73 01 51 05 00 03 04 00 00 0B 40 F7</v>
      </c>
      <c r="I14"/>
    </row>
    <row r="15" spans="1:9" ht="16" x14ac:dyDescent="0.2">
      <c r="A15" s="2" t="s">
        <v>1102</v>
      </c>
      <c r="B15" s="5" t="str">
        <f t="shared" si="0"/>
        <v>6-8ModernBallad</v>
      </c>
      <c r="C15" s="5">
        <f t="shared" si="1"/>
        <v>7712</v>
      </c>
      <c r="D15" s="15">
        <f t="shared" si="2"/>
        <v>7680</v>
      </c>
      <c r="E15" s="15">
        <f t="shared" si="3"/>
        <v>32</v>
      </c>
      <c r="F15" s="15" t="str">
        <f t="shared" si="4"/>
        <v>3C</v>
      </c>
      <c r="G15" s="15" t="str">
        <f t="shared" si="5"/>
        <v>20</v>
      </c>
      <c r="H15" s="5" t="str">
        <f t="shared" si="6"/>
        <v>F0 43 73 01 51 05 00 03 04 00 00 3C 20 F7</v>
      </c>
      <c r="I15"/>
    </row>
    <row r="16" spans="1:9" ht="16" x14ac:dyDescent="0.2">
      <c r="A16" s="2" t="s">
        <v>607</v>
      </c>
      <c r="B16" s="5" t="str">
        <f t="shared" si="0"/>
        <v>6-8Orchestral</v>
      </c>
      <c r="C16" s="5">
        <f t="shared" si="1"/>
        <v>7713</v>
      </c>
      <c r="D16" s="15">
        <f t="shared" si="2"/>
        <v>7680</v>
      </c>
      <c r="E16" s="15">
        <f t="shared" si="3"/>
        <v>33</v>
      </c>
      <c r="F16" s="15" t="str">
        <f t="shared" si="4"/>
        <v>3C</v>
      </c>
      <c r="G16" s="15" t="str">
        <f t="shared" si="5"/>
        <v>21</v>
      </c>
      <c r="H16" s="5" t="str">
        <f t="shared" si="6"/>
        <v>F0 43 73 01 51 05 00 03 04 00 00 3C 21 F7</v>
      </c>
      <c r="I16"/>
    </row>
    <row r="17" spans="1:9" ht="16" x14ac:dyDescent="0.2">
      <c r="A17" s="2" t="s">
        <v>1103</v>
      </c>
      <c r="B17" s="5" t="str">
        <f t="shared" si="0"/>
        <v>6-8SchlagerBld</v>
      </c>
      <c r="C17" s="5">
        <f t="shared" si="1"/>
        <v>7717</v>
      </c>
      <c r="D17" s="15">
        <f t="shared" si="2"/>
        <v>7680</v>
      </c>
      <c r="E17" s="15">
        <f t="shared" si="3"/>
        <v>37</v>
      </c>
      <c r="F17" s="15" t="str">
        <f t="shared" si="4"/>
        <v>3C</v>
      </c>
      <c r="G17" s="15" t="str">
        <f t="shared" si="5"/>
        <v>25</v>
      </c>
      <c r="H17" s="5" t="str">
        <f t="shared" si="6"/>
        <v>F0 43 73 01 51 05 00 03 04 00 00 3C 25 F7</v>
      </c>
      <c r="I17"/>
    </row>
    <row r="18" spans="1:9" ht="16" x14ac:dyDescent="0.2">
      <c r="A18" s="2" t="s">
        <v>609</v>
      </c>
      <c r="B18" s="5" t="str">
        <f t="shared" si="0"/>
        <v>6-8SlowRock1</v>
      </c>
      <c r="C18" s="5">
        <f t="shared" si="1"/>
        <v>7715</v>
      </c>
      <c r="D18" s="15">
        <f t="shared" si="2"/>
        <v>7680</v>
      </c>
      <c r="E18" s="15">
        <f t="shared" si="3"/>
        <v>35</v>
      </c>
      <c r="F18" s="15" t="str">
        <f t="shared" si="4"/>
        <v>3C</v>
      </c>
      <c r="G18" s="15" t="str">
        <f t="shared" si="5"/>
        <v>23</v>
      </c>
      <c r="H18" s="5" t="str">
        <f t="shared" si="6"/>
        <v>F0 43 73 01 51 05 00 03 04 00 00 3C 23 F7</v>
      </c>
      <c r="I18"/>
    </row>
    <row r="19" spans="1:9" ht="16" x14ac:dyDescent="0.2">
      <c r="A19" s="2" t="s">
        <v>611</v>
      </c>
      <c r="B19" s="5" t="str">
        <f t="shared" si="0"/>
        <v>6-8Soul</v>
      </c>
      <c r="C19" s="5">
        <f t="shared" si="1"/>
        <v>7808</v>
      </c>
      <c r="D19" s="15">
        <f t="shared" si="2"/>
        <v>7808</v>
      </c>
      <c r="E19" s="15">
        <f t="shared" si="3"/>
        <v>0</v>
      </c>
      <c r="F19" s="15" t="str">
        <f t="shared" si="4"/>
        <v>3D</v>
      </c>
      <c r="G19" s="15" t="str">
        <f t="shared" si="5"/>
        <v>00</v>
      </c>
      <c r="H19" s="5" t="str">
        <f t="shared" si="6"/>
        <v>F0 43 73 01 51 05 00 03 04 00 00 3D 00 F7</v>
      </c>
      <c r="I19"/>
    </row>
    <row r="20" spans="1:9" ht="16" x14ac:dyDescent="0.2">
      <c r="A20" s="2" t="s">
        <v>612</v>
      </c>
      <c r="B20" s="5" t="str">
        <f t="shared" si="0"/>
        <v>6-8Trance</v>
      </c>
      <c r="C20" s="5">
        <f t="shared" si="1"/>
        <v>7872</v>
      </c>
      <c r="D20" s="15">
        <f t="shared" si="2"/>
        <v>7808</v>
      </c>
      <c r="E20" s="15">
        <f t="shared" si="3"/>
        <v>64</v>
      </c>
      <c r="F20" s="15" t="str">
        <f t="shared" si="4"/>
        <v>3D</v>
      </c>
      <c r="G20" s="15" t="str">
        <f t="shared" si="5"/>
        <v>40</v>
      </c>
      <c r="H20" s="5" t="str">
        <f t="shared" si="6"/>
        <v>F0 43 73 01 51 05 00 03 04 00 00 3D 40 F7</v>
      </c>
      <c r="I20"/>
    </row>
    <row r="21" spans="1:9" ht="16" x14ac:dyDescent="0.2">
      <c r="A21" s="2" t="s">
        <v>613</v>
      </c>
      <c r="B21" s="5" t="str">
        <f t="shared" si="0"/>
        <v>70s8Beat</v>
      </c>
      <c r="C21" s="5">
        <f t="shared" si="1"/>
        <v>5638</v>
      </c>
      <c r="D21" s="15">
        <f t="shared" si="2"/>
        <v>5632</v>
      </c>
      <c r="E21" s="15">
        <f t="shared" si="3"/>
        <v>6</v>
      </c>
      <c r="F21" s="15" t="str">
        <f t="shared" si="4"/>
        <v>2C</v>
      </c>
      <c r="G21" s="15" t="str">
        <f t="shared" si="5"/>
        <v>06</v>
      </c>
      <c r="H21" s="5" t="str">
        <f t="shared" si="6"/>
        <v>F0 43 73 01 51 05 00 03 04 00 00 2C 06 F7</v>
      </c>
      <c r="I21"/>
    </row>
    <row r="22" spans="1:9" ht="16" x14ac:dyDescent="0.2">
      <c r="A22" s="2" t="s">
        <v>619</v>
      </c>
      <c r="B22" s="5" t="str">
        <f t="shared" si="0"/>
        <v>70sDisco1</v>
      </c>
      <c r="C22" s="5">
        <f t="shared" si="1"/>
        <v>8354</v>
      </c>
      <c r="D22" s="15">
        <f t="shared" si="2"/>
        <v>8320</v>
      </c>
      <c r="E22" s="15">
        <f t="shared" si="3"/>
        <v>34</v>
      </c>
      <c r="F22" s="15" t="str">
        <f t="shared" si="4"/>
        <v>41</v>
      </c>
      <c r="G22" s="15" t="str">
        <f t="shared" si="5"/>
        <v>22</v>
      </c>
      <c r="H22" s="5" t="str">
        <f t="shared" si="6"/>
        <v>F0 43 73 01 51 05 00 03 04 00 00 41 22 F7</v>
      </c>
      <c r="I22"/>
    </row>
    <row r="23" spans="1:9" ht="16" x14ac:dyDescent="0.2">
      <c r="A23" s="2" t="s">
        <v>620</v>
      </c>
      <c r="B23" s="5" t="str">
        <f t="shared" si="0"/>
        <v>70sDisco2</v>
      </c>
      <c r="C23" s="5">
        <f t="shared" si="1"/>
        <v>5792</v>
      </c>
      <c r="D23" s="15">
        <f t="shared" si="2"/>
        <v>5760</v>
      </c>
      <c r="E23" s="15">
        <f t="shared" si="3"/>
        <v>32</v>
      </c>
      <c r="F23" s="15" t="str">
        <f t="shared" si="4"/>
        <v>2D</v>
      </c>
      <c r="G23" s="15" t="str">
        <f t="shared" si="5"/>
        <v>20</v>
      </c>
      <c r="H23" s="5" t="str">
        <f t="shared" si="6"/>
        <v>F0 43 73 01 51 05 00 03 04 00 00 2D 20 F7</v>
      </c>
      <c r="I23"/>
    </row>
    <row r="24" spans="1:9" ht="16" x14ac:dyDescent="0.2">
      <c r="A24" s="2" t="s">
        <v>621</v>
      </c>
      <c r="B24" s="5" t="str">
        <f t="shared" si="0"/>
        <v>70sDiscoFunk</v>
      </c>
      <c r="C24" s="5">
        <f t="shared" si="1"/>
        <v>8355</v>
      </c>
      <c r="D24" s="15">
        <f t="shared" si="2"/>
        <v>8320</v>
      </c>
      <c r="E24" s="15">
        <f t="shared" si="3"/>
        <v>35</v>
      </c>
      <c r="F24" s="15" t="str">
        <f t="shared" si="4"/>
        <v>41</v>
      </c>
      <c r="G24" s="15" t="str">
        <f t="shared" si="5"/>
        <v>23</v>
      </c>
      <c r="H24" s="5" t="str">
        <f t="shared" si="6"/>
        <v>F0 43 73 01 51 05 00 03 04 00 00 41 23 F7</v>
      </c>
      <c r="I24"/>
    </row>
    <row r="25" spans="1:9" ht="16" x14ac:dyDescent="0.2">
      <c r="A25" s="2" t="s">
        <v>1104</v>
      </c>
      <c r="B25" s="5" t="str">
        <f t="shared" si="0"/>
        <v>70sPopBallad</v>
      </c>
      <c r="C25" s="5">
        <f t="shared" si="1"/>
        <v>5667</v>
      </c>
      <c r="D25" s="15">
        <f t="shared" si="2"/>
        <v>5632</v>
      </c>
      <c r="E25" s="15">
        <f t="shared" si="3"/>
        <v>35</v>
      </c>
      <c r="F25" s="15" t="str">
        <f t="shared" si="4"/>
        <v>2C</v>
      </c>
      <c r="G25" s="15" t="str">
        <f t="shared" si="5"/>
        <v>23</v>
      </c>
      <c r="H25" s="5" t="str">
        <f t="shared" si="6"/>
        <v>F0 43 73 01 51 05 00 03 04 00 00 2C 23 F7</v>
      </c>
      <c r="I25"/>
    </row>
    <row r="26" spans="1:9" ht="16" x14ac:dyDescent="0.2">
      <c r="A26" s="2" t="s">
        <v>1105</v>
      </c>
      <c r="B26" s="5" t="str">
        <f t="shared" si="0"/>
        <v>70sTVtheme</v>
      </c>
      <c r="C26" s="5">
        <f t="shared" si="1"/>
        <v>8197</v>
      </c>
      <c r="D26" s="15">
        <f t="shared" si="2"/>
        <v>8192</v>
      </c>
      <c r="E26" s="15">
        <f t="shared" si="3"/>
        <v>5</v>
      </c>
      <c r="F26" s="15" t="str">
        <f t="shared" si="4"/>
        <v>40</v>
      </c>
      <c r="G26" s="15" t="str">
        <f t="shared" si="5"/>
        <v>05</v>
      </c>
      <c r="H26" s="5" t="str">
        <f t="shared" si="6"/>
        <v>F0 43 73 01 51 05 00 03 04 00 00 40 05 F7</v>
      </c>
      <c r="I26"/>
    </row>
    <row r="27" spans="1:9" ht="16" x14ac:dyDescent="0.2">
      <c r="A27" s="2" t="s">
        <v>635</v>
      </c>
      <c r="B27" s="5" t="str">
        <f t="shared" si="0"/>
        <v>80sDisco</v>
      </c>
      <c r="C27" s="5">
        <f t="shared" si="1"/>
        <v>8896</v>
      </c>
      <c r="D27" s="15">
        <f t="shared" si="2"/>
        <v>8832</v>
      </c>
      <c r="E27" s="15">
        <f t="shared" si="3"/>
        <v>64</v>
      </c>
      <c r="F27" s="15" t="str">
        <f t="shared" si="4"/>
        <v>45</v>
      </c>
      <c r="G27" s="15" t="str">
        <f t="shared" si="5"/>
        <v>40</v>
      </c>
      <c r="H27" s="5" t="str">
        <f t="shared" si="6"/>
        <v>F0 43 73 01 51 05 00 03 04 00 00 45 40 F7</v>
      </c>
      <c r="I27"/>
    </row>
    <row r="28" spans="1:9" ht="16" x14ac:dyDescent="0.2">
      <c r="A28" s="2" t="s">
        <v>1106</v>
      </c>
      <c r="B28" s="5" t="str">
        <f t="shared" si="0"/>
        <v>8Beat1</v>
      </c>
      <c r="C28" s="5">
        <f t="shared" si="1"/>
        <v>5634</v>
      </c>
      <c r="D28" s="15">
        <f t="shared" si="2"/>
        <v>5632</v>
      </c>
      <c r="E28" s="15">
        <f t="shared" si="3"/>
        <v>2</v>
      </c>
      <c r="F28" s="15" t="str">
        <f t="shared" si="4"/>
        <v>2C</v>
      </c>
      <c r="G28" s="15" t="str">
        <f t="shared" si="5"/>
        <v>02</v>
      </c>
      <c r="H28" s="5" t="str">
        <f t="shared" si="6"/>
        <v>F0 43 73 01 51 05 00 03 04 00 00 2C 02 F7</v>
      </c>
      <c r="I28"/>
    </row>
    <row r="29" spans="1:9" ht="16" x14ac:dyDescent="0.2">
      <c r="A29" s="2" t="s">
        <v>645</v>
      </c>
      <c r="B29" s="5" t="str">
        <f t="shared" si="0"/>
        <v>8BeatAdria</v>
      </c>
      <c r="C29" s="5">
        <f t="shared" si="1"/>
        <v>5640</v>
      </c>
      <c r="D29" s="15">
        <f t="shared" si="2"/>
        <v>5632</v>
      </c>
      <c r="E29" s="15">
        <f t="shared" si="3"/>
        <v>8</v>
      </c>
      <c r="F29" s="15" t="str">
        <f t="shared" si="4"/>
        <v>2C</v>
      </c>
      <c r="G29" s="15" t="str">
        <f t="shared" si="5"/>
        <v>08</v>
      </c>
      <c r="H29" s="5" t="str">
        <f t="shared" si="6"/>
        <v>F0 43 73 01 51 05 00 03 04 00 00 2C 08 F7</v>
      </c>
      <c r="I29"/>
    </row>
    <row r="30" spans="1:9" ht="16" x14ac:dyDescent="0.2">
      <c r="A30" s="2" t="s">
        <v>646</v>
      </c>
      <c r="B30" s="5" t="str">
        <f t="shared" si="0"/>
        <v>8BeatBallad1</v>
      </c>
      <c r="C30" s="5">
        <f t="shared" si="1"/>
        <v>5668</v>
      </c>
      <c r="D30" s="15">
        <f t="shared" si="2"/>
        <v>5632</v>
      </c>
      <c r="E30" s="15">
        <f t="shared" si="3"/>
        <v>36</v>
      </c>
      <c r="F30" s="15" t="str">
        <f t="shared" si="4"/>
        <v>2C</v>
      </c>
      <c r="G30" s="15" t="str">
        <f t="shared" si="5"/>
        <v>24</v>
      </c>
      <c r="H30" s="5" t="str">
        <f t="shared" si="6"/>
        <v>F0 43 73 01 51 05 00 03 04 00 00 2C 24 F7</v>
      </c>
      <c r="I30"/>
    </row>
    <row r="31" spans="1:9" ht="16" x14ac:dyDescent="0.2">
      <c r="A31" s="2" t="s">
        <v>649</v>
      </c>
      <c r="B31" s="5" t="str">
        <f t="shared" si="0"/>
        <v>8BeatModern</v>
      </c>
      <c r="C31" s="5">
        <f t="shared" si="1"/>
        <v>5636</v>
      </c>
      <c r="D31" s="15">
        <f t="shared" si="2"/>
        <v>5632</v>
      </c>
      <c r="E31" s="15">
        <f t="shared" si="3"/>
        <v>4</v>
      </c>
      <c r="F31" s="15" t="str">
        <f t="shared" si="4"/>
        <v>2C</v>
      </c>
      <c r="G31" s="15" t="str">
        <f t="shared" si="5"/>
        <v>04</v>
      </c>
      <c r="H31" s="5" t="str">
        <f t="shared" si="6"/>
        <v>F0 43 73 01 51 05 00 03 04 00 00 2C 04 F7</v>
      </c>
      <c r="I31"/>
    </row>
    <row r="32" spans="1:9" ht="16" x14ac:dyDescent="0.2">
      <c r="A32" s="2" t="s">
        <v>655</v>
      </c>
      <c r="B32" s="5" t="str">
        <f t="shared" si="0"/>
        <v>9-8Waltz</v>
      </c>
      <c r="C32" s="5">
        <f t="shared" si="1"/>
        <v>2851</v>
      </c>
      <c r="D32" s="15">
        <f t="shared" si="2"/>
        <v>2816</v>
      </c>
      <c r="E32" s="15">
        <f t="shared" si="3"/>
        <v>35</v>
      </c>
      <c r="F32" s="15" t="str">
        <f t="shared" si="4"/>
        <v>16</v>
      </c>
      <c r="G32" s="15" t="str">
        <f t="shared" si="5"/>
        <v>23</v>
      </c>
      <c r="H32" s="5" t="str">
        <f t="shared" si="6"/>
        <v>F0 43 73 01 51 05 00 03 04 00 00 16 23 F7</v>
      </c>
      <c r="I32"/>
    </row>
    <row r="33" spans="1:9" ht="16" x14ac:dyDescent="0.2">
      <c r="A33" s="2" t="s">
        <v>658</v>
      </c>
      <c r="B33" s="5" t="str">
        <f t="shared" si="0"/>
        <v>AcousticJazz</v>
      </c>
      <c r="C33" s="5">
        <f t="shared" si="1"/>
        <v>3872</v>
      </c>
      <c r="D33" s="15">
        <f t="shared" si="2"/>
        <v>3840</v>
      </c>
      <c r="E33" s="15">
        <f t="shared" si="3"/>
        <v>32</v>
      </c>
      <c r="F33" s="15" t="str">
        <f t="shared" si="4"/>
        <v>1E</v>
      </c>
      <c r="G33" s="15" t="str">
        <f t="shared" si="5"/>
        <v>20</v>
      </c>
      <c r="H33" s="5" t="str">
        <f t="shared" si="6"/>
        <v>F0 43 73 01 51 05 00 03 04 00 00 1E 20 F7</v>
      </c>
      <c r="I33"/>
    </row>
    <row r="34" spans="1:9" ht="16" x14ac:dyDescent="0.2">
      <c r="A34" s="2" t="s">
        <v>662</v>
      </c>
      <c r="B34" s="5" t="str">
        <f t="shared" si="0"/>
        <v>AlpBallad1</v>
      </c>
      <c r="C34" s="5">
        <f t="shared" si="1"/>
        <v>8162</v>
      </c>
      <c r="D34" s="15">
        <f t="shared" si="2"/>
        <v>8064</v>
      </c>
      <c r="E34" s="15">
        <f t="shared" si="3"/>
        <v>98</v>
      </c>
      <c r="F34" s="15" t="str">
        <f t="shared" si="4"/>
        <v>3F</v>
      </c>
      <c r="G34" s="15" t="str">
        <f t="shared" si="5"/>
        <v>62</v>
      </c>
      <c r="H34" s="5" t="str">
        <f t="shared" si="6"/>
        <v>F0 43 73 01 51 05 00 03 04 00 00 3F 62 F7</v>
      </c>
      <c r="I34"/>
    </row>
    <row r="35" spans="1:9" ht="16" x14ac:dyDescent="0.2">
      <c r="A35" s="2" t="s">
        <v>663</v>
      </c>
      <c r="B35" s="5" t="str">
        <f t="shared" si="0"/>
        <v>AlpBallad2</v>
      </c>
      <c r="C35" s="5">
        <f t="shared" si="1"/>
        <v>8163</v>
      </c>
      <c r="D35" s="15">
        <f t="shared" si="2"/>
        <v>8064</v>
      </c>
      <c r="E35" s="15">
        <f t="shared" si="3"/>
        <v>99</v>
      </c>
      <c r="F35" s="15" t="str">
        <f t="shared" si="4"/>
        <v>3F</v>
      </c>
      <c r="G35" s="15" t="str">
        <f t="shared" si="5"/>
        <v>63</v>
      </c>
      <c r="H35" s="5" t="str">
        <f t="shared" si="6"/>
        <v>F0 43 73 01 51 05 00 03 04 00 00 3F 63 F7</v>
      </c>
      <c r="I35"/>
    </row>
    <row r="36" spans="1:9" ht="16" x14ac:dyDescent="0.2">
      <c r="A36" s="2" t="s">
        <v>669</v>
      </c>
      <c r="B36" s="5" t="str">
        <f t="shared" si="0"/>
        <v>AnalogBallad</v>
      </c>
      <c r="C36" s="5">
        <f t="shared" si="1"/>
        <v>8230</v>
      </c>
      <c r="D36" s="15">
        <f t="shared" si="2"/>
        <v>8192</v>
      </c>
      <c r="E36" s="15">
        <f t="shared" si="3"/>
        <v>38</v>
      </c>
      <c r="F36" s="15" t="str">
        <f t="shared" si="4"/>
        <v>40</v>
      </c>
      <c r="G36" s="15" t="str">
        <f t="shared" si="5"/>
        <v>26</v>
      </c>
      <c r="H36" s="5" t="str">
        <f t="shared" si="6"/>
        <v>F0 43 73 01 51 05 00 03 04 00 00 40 26 F7</v>
      </c>
      <c r="I36"/>
    </row>
    <row r="37" spans="1:9" ht="16" x14ac:dyDescent="0.2">
      <c r="A37" s="2" t="s">
        <v>675</v>
      </c>
      <c r="B37" s="5" t="str">
        <f t="shared" si="0"/>
        <v>BandaPolka</v>
      </c>
      <c r="C37" s="5">
        <f t="shared" si="1"/>
        <v>450</v>
      </c>
      <c r="D37" s="15">
        <f t="shared" si="2"/>
        <v>384</v>
      </c>
      <c r="E37" s="15">
        <f t="shared" si="3"/>
        <v>66</v>
      </c>
      <c r="F37" s="15" t="str">
        <f t="shared" si="4"/>
        <v>03</v>
      </c>
      <c r="G37" s="15" t="str">
        <f t="shared" si="5"/>
        <v>42</v>
      </c>
      <c r="H37" s="5" t="str">
        <f t="shared" si="6"/>
        <v>F0 43 73 01 51 05 00 03 04 00 00 03 42 F7</v>
      </c>
      <c r="I37"/>
    </row>
    <row r="38" spans="1:9" ht="16" x14ac:dyDescent="0.2">
      <c r="A38" s="2" t="s">
        <v>680</v>
      </c>
      <c r="B38" s="5" t="str">
        <f t="shared" si="0"/>
        <v>Bebop</v>
      </c>
      <c r="C38" s="5">
        <f t="shared" si="1"/>
        <v>3877</v>
      </c>
      <c r="D38" s="15">
        <f t="shared" si="2"/>
        <v>3840</v>
      </c>
      <c r="E38" s="15">
        <f t="shared" si="3"/>
        <v>37</v>
      </c>
      <c r="F38" s="15" t="str">
        <f t="shared" si="4"/>
        <v>1E</v>
      </c>
      <c r="G38" s="15" t="str">
        <f t="shared" si="5"/>
        <v>25</v>
      </c>
      <c r="H38" s="5" t="str">
        <f t="shared" si="6"/>
        <v>F0 43 73 01 51 05 00 03 04 00 00 1E 25 F7</v>
      </c>
      <c r="I38"/>
    </row>
    <row r="39" spans="1:9" ht="16" x14ac:dyDescent="0.2">
      <c r="A39" s="2" t="s">
        <v>681</v>
      </c>
      <c r="B39" s="5" t="str">
        <f t="shared" si="0"/>
        <v>Beguine</v>
      </c>
      <c r="C39" s="5">
        <f t="shared" si="1"/>
        <v>6017</v>
      </c>
      <c r="D39" s="15">
        <f t="shared" si="2"/>
        <v>6016</v>
      </c>
      <c r="E39" s="15">
        <f t="shared" si="3"/>
        <v>1</v>
      </c>
      <c r="F39" s="15" t="str">
        <f t="shared" si="4"/>
        <v>2F</v>
      </c>
      <c r="G39" s="15" t="str">
        <f t="shared" si="5"/>
        <v>01</v>
      </c>
      <c r="H39" s="5" t="str">
        <f t="shared" si="6"/>
        <v>F0 43 73 01 51 05 00 03 04 00 00 2F 01 F7</v>
      </c>
      <c r="I39"/>
    </row>
    <row r="40" spans="1:9" ht="16" x14ac:dyDescent="0.2">
      <c r="A40" s="2" t="s">
        <v>682</v>
      </c>
      <c r="B40" s="5" t="str">
        <f t="shared" si="0"/>
        <v>BigBandFast1</v>
      </c>
      <c r="C40" s="5">
        <f t="shared" si="1"/>
        <v>3910</v>
      </c>
      <c r="D40" s="15">
        <f t="shared" si="2"/>
        <v>3840</v>
      </c>
      <c r="E40" s="15">
        <f t="shared" si="3"/>
        <v>70</v>
      </c>
      <c r="F40" s="15" t="str">
        <f t="shared" si="4"/>
        <v>1E</v>
      </c>
      <c r="G40" s="15" t="str">
        <f t="shared" si="5"/>
        <v>46</v>
      </c>
      <c r="H40" s="5" t="str">
        <f t="shared" si="6"/>
        <v>F0 43 73 01 51 05 00 03 04 00 00 1E 46 F7</v>
      </c>
      <c r="I40"/>
    </row>
    <row r="41" spans="1:9" ht="16" x14ac:dyDescent="0.2">
      <c r="A41" s="2" t="s">
        <v>683</v>
      </c>
      <c r="B41" s="5" t="str">
        <f t="shared" si="0"/>
        <v>BigBandFast2</v>
      </c>
      <c r="C41" s="5">
        <f t="shared" si="1"/>
        <v>1347</v>
      </c>
      <c r="D41" s="15">
        <f t="shared" si="2"/>
        <v>1280</v>
      </c>
      <c r="E41" s="15">
        <f t="shared" si="3"/>
        <v>67</v>
      </c>
      <c r="F41" s="15" t="str">
        <f t="shared" si="4"/>
        <v>0A</v>
      </c>
      <c r="G41" s="15" t="str">
        <f t="shared" si="5"/>
        <v>43</v>
      </c>
      <c r="H41" s="5" t="str">
        <f t="shared" si="6"/>
        <v>F0 43 73 01 51 05 00 03 04 00 00 0A 43 F7</v>
      </c>
      <c r="I41"/>
    </row>
    <row r="42" spans="1:9" ht="16" x14ac:dyDescent="0.2">
      <c r="A42" s="2" t="s">
        <v>685</v>
      </c>
      <c r="B42" s="5" t="str">
        <f t="shared" si="0"/>
        <v>BigBandMambo</v>
      </c>
      <c r="C42" s="5">
        <f t="shared" si="1"/>
        <v>8578</v>
      </c>
      <c r="D42" s="15">
        <f t="shared" si="2"/>
        <v>8576</v>
      </c>
      <c r="E42" s="15">
        <f t="shared" si="3"/>
        <v>2</v>
      </c>
      <c r="F42" s="15" t="str">
        <f t="shared" si="4"/>
        <v>43</v>
      </c>
      <c r="G42" s="15" t="str">
        <f t="shared" si="5"/>
        <v>02</v>
      </c>
      <c r="H42" s="5" t="str">
        <f t="shared" si="6"/>
        <v>F0 43 73 01 51 05 00 03 04 00 00 43 02 F7</v>
      </c>
      <c r="I42"/>
    </row>
    <row r="43" spans="1:9" ht="16" x14ac:dyDescent="0.2">
      <c r="A43" s="2" t="s">
        <v>686</v>
      </c>
      <c r="B43" s="5" t="str">
        <f t="shared" si="0"/>
        <v>BigBandMed1</v>
      </c>
      <c r="C43" s="5">
        <f t="shared" si="1"/>
        <v>3904</v>
      </c>
      <c r="D43" s="15">
        <f t="shared" si="2"/>
        <v>3840</v>
      </c>
      <c r="E43" s="15">
        <f t="shared" si="3"/>
        <v>64</v>
      </c>
      <c r="F43" s="15" t="str">
        <f t="shared" si="4"/>
        <v>1E</v>
      </c>
      <c r="G43" s="15" t="str">
        <f t="shared" si="5"/>
        <v>40</v>
      </c>
      <c r="H43" s="5" t="str">
        <f t="shared" si="6"/>
        <v>F0 43 73 01 51 05 00 03 04 00 00 1E 40 F7</v>
      </c>
      <c r="I43"/>
    </row>
    <row r="44" spans="1:9" ht="16" x14ac:dyDescent="0.2">
      <c r="A44" s="2" t="s">
        <v>688</v>
      </c>
      <c r="B44" s="5" t="str">
        <f t="shared" si="0"/>
        <v>BigBandMed2</v>
      </c>
      <c r="C44" s="5">
        <f t="shared" si="1"/>
        <v>3905</v>
      </c>
      <c r="D44" s="15">
        <f t="shared" si="2"/>
        <v>3840</v>
      </c>
      <c r="E44" s="15">
        <f t="shared" si="3"/>
        <v>65</v>
      </c>
      <c r="F44" s="15" t="str">
        <f t="shared" si="4"/>
        <v>1E</v>
      </c>
      <c r="G44" s="15" t="str">
        <f t="shared" si="5"/>
        <v>41</v>
      </c>
      <c r="H44" s="5" t="str">
        <f t="shared" si="6"/>
        <v>F0 43 73 01 51 05 00 03 04 00 00 1E 41 F7</v>
      </c>
      <c r="I44"/>
    </row>
    <row r="45" spans="1:9" ht="16" x14ac:dyDescent="0.2">
      <c r="A45" s="2" t="s">
        <v>694</v>
      </c>
      <c r="B45" s="5" t="str">
        <f t="shared" si="0"/>
        <v>BlueberryBlues</v>
      </c>
      <c r="C45" s="5">
        <f t="shared" si="1"/>
        <v>7776</v>
      </c>
      <c r="D45" s="15">
        <f t="shared" si="2"/>
        <v>7680</v>
      </c>
      <c r="E45" s="15">
        <f t="shared" si="3"/>
        <v>96</v>
      </c>
      <c r="F45" s="15" t="str">
        <f t="shared" si="4"/>
        <v>3C</v>
      </c>
      <c r="G45" s="15" t="str">
        <f t="shared" si="5"/>
        <v>60</v>
      </c>
      <c r="H45" s="5" t="str">
        <f t="shared" si="6"/>
        <v>F0 43 73 01 51 05 00 03 04 00 00 3C 60 F7</v>
      </c>
      <c r="I45"/>
    </row>
    <row r="46" spans="1:9" ht="16" x14ac:dyDescent="0.2">
      <c r="A46" s="2" t="s">
        <v>695</v>
      </c>
      <c r="B46" s="5" t="str">
        <f t="shared" si="0"/>
        <v>Bluegrass1</v>
      </c>
      <c r="C46" s="5">
        <f t="shared" si="1"/>
        <v>260</v>
      </c>
      <c r="D46" s="15">
        <f t="shared" si="2"/>
        <v>256</v>
      </c>
      <c r="E46" s="15">
        <f t="shared" si="3"/>
        <v>4</v>
      </c>
      <c r="F46" s="15" t="str">
        <f t="shared" si="4"/>
        <v>02</v>
      </c>
      <c r="G46" s="15" t="str">
        <f t="shared" si="5"/>
        <v>04</v>
      </c>
      <c r="H46" s="5" t="str">
        <f t="shared" si="6"/>
        <v>F0 43 73 01 51 05 00 03 04 00 00 02 04 F7</v>
      </c>
      <c r="I46"/>
    </row>
    <row r="47" spans="1:9" ht="16" x14ac:dyDescent="0.2">
      <c r="A47" s="2" t="s">
        <v>1107</v>
      </c>
      <c r="B47" s="5" t="str">
        <f t="shared" si="0"/>
        <v>BluesBallad</v>
      </c>
      <c r="C47" s="5">
        <f t="shared" si="1"/>
        <v>1120</v>
      </c>
      <c r="D47" s="15">
        <f t="shared" si="2"/>
        <v>1024</v>
      </c>
      <c r="E47" s="15">
        <f t="shared" si="3"/>
        <v>96</v>
      </c>
      <c r="F47" s="15" t="str">
        <f t="shared" si="4"/>
        <v>08</v>
      </c>
      <c r="G47" s="15" t="str">
        <f t="shared" si="5"/>
        <v>60</v>
      </c>
      <c r="H47" s="5" t="str">
        <f t="shared" si="6"/>
        <v>F0 43 73 01 51 05 00 03 04 00 00 08 60 F7</v>
      </c>
      <c r="I47"/>
    </row>
    <row r="48" spans="1:9" ht="16" x14ac:dyDescent="0.2">
      <c r="A48" s="2" t="s">
        <v>696</v>
      </c>
      <c r="B48" s="5" t="str">
        <f t="shared" si="0"/>
        <v>BluesRock</v>
      </c>
      <c r="C48" s="5">
        <f t="shared" si="1"/>
        <v>5760</v>
      </c>
      <c r="D48" s="15">
        <f t="shared" si="2"/>
        <v>5760</v>
      </c>
      <c r="E48" s="15">
        <f t="shared" si="3"/>
        <v>0</v>
      </c>
      <c r="F48" s="15" t="str">
        <f t="shared" si="4"/>
        <v>2D</v>
      </c>
      <c r="G48" s="15" t="str">
        <f t="shared" si="5"/>
        <v>00</v>
      </c>
      <c r="H48" s="5" t="str">
        <f t="shared" si="6"/>
        <v>F0 43 73 01 51 05 00 03 04 00 00 2D 00 F7</v>
      </c>
      <c r="I48"/>
    </row>
    <row r="49" spans="1:9" ht="16" x14ac:dyDescent="0.2">
      <c r="A49" s="2" t="s">
        <v>1108</v>
      </c>
      <c r="B49" s="5" t="str">
        <f t="shared" si="0"/>
        <v>BossaNova1</v>
      </c>
      <c r="C49" s="5">
        <f t="shared" si="1"/>
        <v>352</v>
      </c>
      <c r="D49" s="15">
        <f t="shared" si="2"/>
        <v>256</v>
      </c>
      <c r="E49" s="15">
        <f t="shared" si="3"/>
        <v>96</v>
      </c>
      <c r="F49" s="15" t="str">
        <f t="shared" si="4"/>
        <v>02</v>
      </c>
      <c r="G49" s="15" t="str">
        <f t="shared" si="5"/>
        <v>60</v>
      </c>
      <c r="H49" s="5" t="str">
        <f t="shared" si="6"/>
        <v>F0 43 73 01 51 05 00 03 04 00 00 02 60 F7</v>
      </c>
      <c r="I49"/>
    </row>
    <row r="50" spans="1:9" ht="16" x14ac:dyDescent="0.2">
      <c r="A50" s="2" t="s">
        <v>705</v>
      </c>
      <c r="B50" s="5" t="str">
        <f t="shared" si="0"/>
        <v>BrazilianSamba</v>
      </c>
      <c r="C50" s="5">
        <f t="shared" si="1"/>
        <v>8544</v>
      </c>
      <c r="D50" s="15">
        <f t="shared" si="2"/>
        <v>8448</v>
      </c>
      <c r="E50" s="15">
        <f t="shared" si="3"/>
        <v>96</v>
      </c>
      <c r="F50" s="15" t="str">
        <f t="shared" si="4"/>
        <v>42</v>
      </c>
      <c r="G50" s="15" t="str">
        <f t="shared" si="5"/>
        <v>60</v>
      </c>
      <c r="H50" s="5" t="str">
        <f t="shared" si="6"/>
        <v>F0 43 73 01 51 05 00 03 04 00 00 42 60 F7</v>
      </c>
      <c r="I50"/>
    </row>
    <row r="51" spans="1:9" ht="16" x14ac:dyDescent="0.2">
      <c r="A51" s="2" t="s">
        <v>707</v>
      </c>
      <c r="B51" s="5" t="str">
        <f t="shared" si="0"/>
        <v>BritPopSwing</v>
      </c>
      <c r="C51" s="5">
        <f t="shared" si="1"/>
        <v>6656</v>
      </c>
      <c r="D51" s="15">
        <f t="shared" si="2"/>
        <v>6656</v>
      </c>
      <c r="E51" s="15">
        <f t="shared" si="3"/>
        <v>0</v>
      </c>
      <c r="F51" s="15" t="str">
        <f t="shared" si="4"/>
        <v>34</v>
      </c>
      <c r="G51" s="15" t="str">
        <f t="shared" si="5"/>
        <v>00</v>
      </c>
      <c r="H51" s="5" t="str">
        <f t="shared" si="6"/>
        <v>F0 43 73 01 51 05 00 03 04 00 00 34 00 F7</v>
      </c>
      <c r="I51"/>
    </row>
    <row r="52" spans="1:9" ht="16" x14ac:dyDescent="0.2">
      <c r="A52" s="2" t="s">
        <v>710</v>
      </c>
      <c r="B52" s="5" t="str">
        <f t="shared" si="0"/>
        <v>BubblegumPop</v>
      </c>
      <c r="C52" s="5">
        <f t="shared" si="1"/>
        <v>5639</v>
      </c>
      <c r="D52" s="15">
        <f t="shared" si="2"/>
        <v>5632</v>
      </c>
      <c r="E52" s="15">
        <f t="shared" si="3"/>
        <v>7</v>
      </c>
      <c r="F52" s="15" t="str">
        <f t="shared" si="4"/>
        <v>2C</v>
      </c>
      <c r="G52" s="15" t="str">
        <f t="shared" si="5"/>
        <v>07</v>
      </c>
      <c r="H52" s="5" t="str">
        <f t="shared" si="6"/>
        <v>F0 43 73 01 51 05 00 03 04 00 00 2C 07 F7</v>
      </c>
      <c r="I52"/>
    </row>
    <row r="53" spans="1:9" ht="16" x14ac:dyDescent="0.2">
      <c r="A53" s="2" t="s">
        <v>712</v>
      </c>
      <c r="B53" s="5" t="str">
        <f t="shared" si="0"/>
        <v>Calypso</v>
      </c>
      <c r="C53" s="5">
        <f t="shared" si="1"/>
        <v>8582</v>
      </c>
      <c r="D53" s="15">
        <f t="shared" si="2"/>
        <v>8576</v>
      </c>
      <c r="E53" s="15">
        <f t="shared" si="3"/>
        <v>6</v>
      </c>
      <c r="F53" s="15" t="str">
        <f t="shared" si="4"/>
        <v>43</v>
      </c>
      <c r="G53" s="15" t="str">
        <f t="shared" si="5"/>
        <v>06</v>
      </c>
      <c r="H53" s="5" t="str">
        <f t="shared" si="6"/>
        <v>F0 43 73 01 51 05 00 03 04 00 00 43 06 F7</v>
      </c>
      <c r="I53"/>
    </row>
    <row r="54" spans="1:9" ht="16" x14ac:dyDescent="0.2">
      <c r="A54" s="2" t="s">
        <v>713</v>
      </c>
      <c r="B54" s="5" t="str">
        <f t="shared" si="0"/>
        <v>Caribbean</v>
      </c>
      <c r="C54" s="5">
        <f t="shared" si="1"/>
        <v>6021</v>
      </c>
      <c r="D54" s="15">
        <f t="shared" si="2"/>
        <v>6016</v>
      </c>
      <c r="E54" s="15">
        <f t="shared" si="3"/>
        <v>5</v>
      </c>
      <c r="F54" s="15" t="str">
        <f t="shared" si="4"/>
        <v>2F</v>
      </c>
      <c r="G54" s="15" t="str">
        <f t="shared" si="5"/>
        <v>05</v>
      </c>
      <c r="H54" s="5" t="str">
        <f t="shared" si="6"/>
        <v>F0 43 73 01 51 05 00 03 04 00 00 2F 05 F7</v>
      </c>
      <c r="I54"/>
    </row>
    <row r="55" spans="1:9" ht="16" x14ac:dyDescent="0.2">
      <c r="A55" s="2" t="s">
        <v>720</v>
      </c>
      <c r="B55" s="5" t="str">
        <f t="shared" si="0"/>
        <v>ChaCha</v>
      </c>
      <c r="C55" s="5">
        <f t="shared" si="1"/>
        <v>6019</v>
      </c>
      <c r="D55" s="15">
        <f t="shared" si="2"/>
        <v>6016</v>
      </c>
      <c r="E55" s="15">
        <f t="shared" si="3"/>
        <v>3</v>
      </c>
      <c r="F55" s="15" t="str">
        <f t="shared" si="4"/>
        <v>2F</v>
      </c>
      <c r="G55" s="15" t="str">
        <f t="shared" si="5"/>
        <v>03</v>
      </c>
      <c r="H55" s="5" t="str">
        <f t="shared" si="6"/>
        <v>F0 43 73 01 51 05 00 03 04 00 00 2F 03 F7</v>
      </c>
      <c r="I55"/>
    </row>
    <row r="56" spans="1:9" ht="16" x14ac:dyDescent="0.2">
      <c r="A56" s="2" t="s">
        <v>721</v>
      </c>
      <c r="B56" s="5" t="str">
        <f t="shared" si="0"/>
        <v>Charleston</v>
      </c>
      <c r="C56" s="5">
        <f t="shared" si="1"/>
        <v>1322</v>
      </c>
      <c r="D56" s="15">
        <f t="shared" si="2"/>
        <v>1280</v>
      </c>
      <c r="E56" s="15">
        <f t="shared" si="3"/>
        <v>42</v>
      </c>
      <c r="F56" s="15" t="str">
        <f t="shared" si="4"/>
        <v>0A</v>
      </c>
      <c r="G56" s="15" t="str">
        <f t="shared" si="5"/>
        <v>2A</v>
      </c>
      <c r="H56" s="5" t="str">
        <f t="shared" si="6"/>
        <v>F0 43 73 01 51 05 00 03 04 00 00 0A 2A F7</v>
      </c>
      <c r="I56"/>
    </row>
    <row r="57" spans="1:9" ht="16" x14ac:dyDescent="0.2">
      <c r="A57" s="2" t="s">
        <v>722</v>
      </c>
      <c r="B57" s="5" t="str">
        <f t="shared" si="0"/>
        <v>ChartBallad</v>
      </c>
      <c r="C57" s="5">
        <f t="shared" si="1"/>
        <v>8228</v>
      </c>
      <c r="D57" s="15">
        <f t="shared" si="2"/>
        <v>8192</v>
      </c>
      <c r="E57" s="15">
        <f t="shared" si="3"/>
        <v>36</v>
      </c>
      <c r="F57" s="15" t="str">
        <f t="shared" si="4"/>
        <v>40</v>
      </c>
      <c r="G57" s="15" t="str">
        <f t="shared" si="5"/>
        <v>24</v>
      </c>
      <c r="H57" s="5" t="str">
        <f t="shared" si="6"/>
        <v>F0 43 73 01 51 05 00 03 04 00 00 40 24 F7</v>
      </c>
      <c r="I57"/>
    </row>
    <row r="58" spans="1:9" ht="16" x14ac:dyDescent="0.2">
      <c r="A58" s="2" t="s">
        <v>725</v>
      </c>
      <c r="B58" s="5" t="str">
        <f t="shared" si="0"/>
        <v>ChartPop1</v>
      </c>
      <c r="C58" s="5">
        <f t="shared" si="1"/>
        <v>5832</v>
      </c>
      <c r="D58" s="15">
        <f t="shared" si="2"/>
        <v>5760</v>
      </c>
      <c r="E58" s="15">
        <f t="shared" si="3"/>
        <v>72</v>
      </c>
      <c r="F58" s="15" t="str">
        <f t="shared" si="4"/>
        <v>2D</v>
      </c>
      <c r="G58" s="15" t="str">
        <f t="shared" si="5"/>
        <v>48</v>
      </c>
      <c r="H58" s="5" t="str">
        <f t="shared" si="6"/>
        <v>F0 43 73 01 51 05 00 03 04 00 00 2D 48 F7</v>
      </c>
      <c r="I58"/>
    </row>
    <row r="59" spans="1:9" ht="16" x14ac:dyDescent="0.2">
      <c r="A59" s="2" t="s">
        <v>729</v>
      </c>
      <c r="B59" s="5" t="str">
        <f t="shared" si="0"/>
        <v>Chillout1</v>
      </c>
      <c r="C59" s="5">
        <f t="shared" si="1"/>
        <v>8199</v>
      </c>
      <c r="D59" s="15">
        <f t="shared" si="2"/>
        <v>8192</v>
      </c>
      <c r="E59" s="15">
        <f t="shared" si="3"/>
        <v>7</v>
      </c>
      <c r="F59" s="15" t="str">
        <f t="shared" si="4"/>
        <v>40</v>
      </c>
      <c r="G59" s="15" t="str">
        <f t="shared" si="5"/>
        <v>07</v>
      </c>
      <c r="H59" s="5" t="str">
        <f t="shared" si="6"/>
        <v>F0 43 73 01 51 05 00 03 04 00 00 40 07 F7</v>
      </c>
      <c r="I59"/>
    </row>
    <row r="60" spans="1:9" ht="16" x14ac:dyDescent="0.2">
      <c r="A60" s="2" t="s">
        <v>737</v>
      </c>
      <c r="B60" s="5" t="str">
        <f t="shared" si="0"/>
        <v>ChristmasSwing1</v>
      </c>
      <c r="C60" s="5">
        <f t="shared" si="1"/>
        <v>1504</v>
      </c>
      <c r="D60" s="15">
        <f t="shared" si="2"/>
        <v>1408</v>
      </c>
      <c r="E60" s="15">
        <f t="shared" si="3"/>
        <v>96</v>
      </c>
      <c r="F60" s="15" t="str">
        <f t="shared" si="4"/>
        <v>0B</v>
      </c>
      <c r="G60" s="15" t="str">
        <f t="shared" si="5"/>
        <v>60</v>
      </c>
      <c r="H60" s="5" t="str">
        <f t="shared" si="6"/>
        <v>F0 43 73 01 51 05 00 03 04 00 00 0B 60 F7</v>
      </c>
      <c r="I60"/>
    </row>
    <row r="61" spans="1:9" ht="16" x14ac:dyDescent="0.2">
      <c r="A61" s="2" t="s">
        <v>739</v>
      </c>
      <c r="B61" s="5" t="str">
        <f t="shared" si="0"/>
        <v>ChristmasWaltz</v>
      </c>
      <c r="C61" s="5">
        <f t="shared" si="1"/>
        <v>2018</v>
      </c>
      <c r="D61" s="15">
        <f t="shared" si="2"/>
        <v>1920</v>
      </c>
      <c r="E61" s="15">
        <f t="shared" si="3"/>
        <v>98</v>
      </c>
      <c r="F61" s="15" t="str">
        <f t="shared" si="4"/>
        <v>0F</v>
      </c>
      <c r="G61" s="15" t="str">
        <f t="shared" si="5"/>
        <v>62</v>
      </c>
      <c r="H61" s="5" t="str">
        <f t="shared" si="6"/>
        <v>F0 43 73 01 51 05 00 03 04 00 00 0F 62 F7</v>
      </c>
      <c r="I61"/>
    </row>
    <row r="62" spans="1:9" ht="16" x14ac:dyDescent="0.2">
      <c r="A62" s="2" t="s">
        <v>745</v>
      </c>
      <c r="B62" s="5" t="str">
        <f t="shared" si="0"/>
        <v>ClassicHipHop</v>
      </c>
      <c r="C62" s="5">
        <f t="shared" si="1"/>
        <v>5856</v>
      </c>
      <c r="D62" s="15">
        <f t="shared" si="2"/>
        <v>5760</v>
      </c>
      <c r="E62" s="15">
        <f t="shared" si="3"/>
        <v>96</v>
      </c>
      <c r="F62" s="15" t="str">
        <f t="shared" si="4"/>
        <v>2D</v>
      </c>
      <c r="G62" s="15" t="str">
        <f t="shared" si="5"/>
        <v>60</v>
      </c>
      <c r="H62" s="5" t="str">
        <f t="shared" si="6"/>
        <v>F0 43 73 01 51 05 00 03 04 00 00 2D 60 F7</v>
      </c>
      <c r="I62"/>
    </row>
    <row r="63" spans="1:9" ht="16" x14ac:dyDescent="0.2">
      <c r="A63" s="2" t="s">
        <v>746</v>
      </c>
      <c r="B63" s="5" t="str">
        <f t="shared" si="0"/>
        <v>ClassicPianoBld</v>
      </c>
      <c r="C63" s="5">
        <f t="shared" si="1"/>
        <v>3105</v>
      </c>
      <c r="D63" s="15">
        <f t="shared" si="2"/>
        <v>3072</v>
      </c>
      <c r="E63" s="15">
        <f t="shared" si="3"/>
        <v>33</v>
      </c>
      <c r="F63" s="15" t="str">
        <f t="shared" si="4"/>
        <v>18</v>
      </c>
      <c r="G63" s="15" t="str">
        <f t="shared" si="5"/>
        <v>21</v>
      </c>
      <c r="H63" s="5" t="str">
        <f t="shared" si="6"/>
        <v>F0 43 73 01 51 05 00 03 04 00 00 18 21 F7</v>
      </c>
      <c r="I63"/>
    </row>
    <row r="64" spans="1:9" ht="16" x14ac:dyDescent="0.2">
      <c r="A64" s="2" t="s">
        <v>1109</v>
      </c>
      <c r="B64" s="5" t="str">
        <f t="shared" si="0"/>
        <v>ClubDance</v>
      </c>
      <c r="C64" s="5">
        <f t="shared" si="1"/>
        <v>5824</v>
      </c>
      <c r="D64" s="15">
        <f t="shared" si="2"/>
        <v>5760</v>
      </c>
      <c r="E64" s="15">
        <f t="shared" si="3"/>
        <v>64</v>
      </c>
      <c r="F64" s="15" t="str">
        <f t="shared" si="4"/>
        <v>2D</v>
      </c>
      <c r="G64" s="15" t="str">
        <f t="shared" si="5"/>
        <v>40</v>
      </c>
      <c r="H64" s="5" t="str">
        <f t="shared" si="6"/>
        <v>F0 43 73 01 51 05 00 03 04 00 00 2D 40 F7</v>
      </c>
      <c r="I64"/>
    </row>
    <row r="65" spans="1:9" ht="16" x14ac:dyDescent="0.2">
      <c r="A65" s="2" t="s">
        <v>1110</v>
      </c>
      <c r="B65" s="5" t="str">
        <f t="shared" si="0"/>
        <v>CntrySing-a-Long</v>
      </c>
      <c r="C65" s="5">
        <f t="shared" si="1"/>
        <v>1283</v>
      </c>
      <c r="D65" s="15">
        <f t="shared" si="2"/>
        <v>1280</v>
      </c>
      <c r="E65" s="15">
        <f t="shared" si="3"/>
        <v>3</v>
      </c>
      <c r="F65" s="15" t="str">
        <f t="shared" si="4"/>
        <v>0A</v>
      </c>
      <c r="G65" s="15" t="str">
        <f t="shared" si="5"/>
        <v>03</v>
      </c>
      <c r="H65" s="5" t="str">
        <f t="shared" si="6"/>
        <v>F0 43 73 01 51 05 00 03 04 00 00 0A 03 F7</v>
      </c>
      <c r="I65"/>
    </row>
    <row r="66" spans="1:9" ht="16" x14ac:dyDescent="0.2">
      <c r="A66" s="2" t="s">
        <v>1111</v>
      </c>
      <c r="B66" s="5" t="str">
        <f t="shared" si="0"/>
        <v>CntryTwoStep</v>
      </c>
      <c r="C66" s="5">
        <f t="shared" si="1"/>
        <v>3840</v>
      </c>
      <c r="D66" s="15">
        <f t="shared" si="2"/>
        <v>3840</v>
      </c>
      <c r="E66" s="15">
        <f t="shared" si="3"/>
        <v>0</v>
      </c>
      <c r="F66" s="15" t="str">
        <f t="shared" si="4"/>
        <v>1E</v>
      </c>
      <c r="G66" s="15" t="str">
        <f t="shared" si="5"/>
        <v>00</v>
      </c>
      <c r="H66" s="5" t="str">
        <f t="shared" si="6"/>
        <v>F0 43 73 01 51 05 00 03 04 00 00 1E 00 F7</v>
      </c>
      <c r="I66"/>
    </row>
    <row r="67" spans="1:9" ht="16" x14ac:dyDescent="0.2">
      <c r="A67" s="2" t="s">
        <v>1112</v>
      </c>
      <c r="B67" s="5" t="str">
        <f t="shared" si="0"/>
        <v>ComboBoogie</v>
      </c>
      <c r="C67" s="5">
        <f t="shared" si="1"/>
        <v>3682</v>
      </c>
      <c r="D67" s="15">
        <f t="shared" si="2"/>
        <v>3584</v>
      </c>
      <c r="E67" s="15">
        <f t="shared" si="3"/>
        <v>98</v>
      </c>
      <c r="F67" s="15" t="str">
        <f t="shared" si="4"/>
        <v>1C</v>
      </c>
      <c r="G67" s="15" t="str">
        <f t="shared" si="5"/>
        <v>62</v>
      </c>
      <c r="H67" s="5" t="str">
        <f t="shared" si="6"/>
        <v>F0 43 73 01 51 05 00 03 04 00 00 1C 62 F7</v>
      </c>
      <c r="I67"/>
    </row>
    <row r="68" spans="1:9" ht="16" x14ac:dyDescent="0.2">
      <c r="A68" s="2" t="s">
        <v>755</v>
      </c>
      <c r="B68" s="5" t="str">
        <f t="shared" si="0"/>
        <v>Cool8Beat</v>
      </c>
      <c r="C68" s="5">
        <f t="shared" si="1"/>
        <v>5635</v>
      </c>
      <c r="D68" s="15">
        <f t="shared" si="2"/>
        <v>5632</v>
      </c>
      <c r="E68" s="15">
        <f t="shared" si="3"/>
        <v>3</v>
      </c>
      <c r="F68" s="15" t="str">
        <f t="shared" si="4"/>
        <v>2C</v>
      </c>
      <c r="G68" s="15" t="str">
        <f t="shared" si="5"/>
        <v>03</v>
      </c>
      <c r="H68" s="5" t="str">
        <f t="shared" si="6"/>
        <v>F0 43 73 01 51 05 00 03 04 00 00 2C 03 F7</v>
      </c>
      <c r="I68"/>
    </row>
    <row r="69" spans="1:9" ht="16" x14ac:dyDescent="0.2">
      <c r="A69" s="2" t="s">
        <v>756</v>
      </c>
      <c r="B69" s="5" t="str">
        <f t="shared" si="0"/>
        <v>CoolJazzBallad</v>
      </c>
      <c r="C69" s="5">
        <f t="shared" si="1"/>
        <v>1325</v>
      </c>
      <c r="D69" s="15">
        <f t="shared" si="2"/>
        <v>1280</v>
      </c>
      <c r="E69" s="15">
        <f t="shared" si="3"/>
        <v>45</v>
      </c>
      <c r="F69" s="15" t="str">
        <f t="shared" si="4"/>
        <v>0A</v>
      </c>
      <c r="G69" s="15" t="str">
        <f t="shared" si="5"/>
        <v>2D</v>
      </c>
      <c r="H69" s="5" t="str">
        <f t="shared" si="6"/>
        <v>F0 43 73 01 51 05 00 03 04 00 00 0A 2D F7</v>
      </c>
      <c r="I69"/>
    </row>
    <row r="70" spans="1:9" ht="16" x14ac:dyDescent="0.2">
      <c r="A70" s="2" t="s">
        <v>760</v>
      </c>
      <c r="B70" s="5" t="str">
        <f t="shared" ref="B70:B133" si="7">IF(ISBLANK(A70),"",LEFT(A70,(FIND(";",A70,1)-1)))</f>
        <v>Country2-4</v>
      </c>
      <c r="C70" s="5">
        <f t="shared" si="1"/>
        <v>256</v>
      </c>
      <c r="D70" s="15">
        <f t="shared" si="2"/>
        <v>256</v>
      </c>
      <c r="E70" s="15">
        <f t="shared" si="3"/>
        <v>0</v>
      </c>
      <c r="F70" s="15" t="str">
        <f t="shared" si="4"/>
        <v>02</v>
      </c>
      <c r="G70" s="15" t="str">
        <f t="shared" si="5"/>
        <v>00</v>
      </c>
      <c r="H70" s="5" t="str">
        <f t="shared" si="6"/>
        <v>F0 43 73 01 51 05 00 03 04 00 00 02 00 F7</v>
      </c>
      <c r="I70"/>
    </row>
    <row r="71" spans="1:9" ht="16" x14ac:dyDescent="0.2">
      <c r="A71" s="2" t="s">
        <v>761</v>
      </c>
      <c r="B71" s="5" t="str">
        <f t="shared" si="7"/>
        <v>Country8Beat1</v>
      </c>
      <c r="C71" s="5">
        <f t="shared" ref="C71:C134" si="8">IF(ISBLANK(A71),"",VALUE(MID(A71,(SEARCH(";",A71)+1),5)))</f>
        <v>5888</v>
      </c>
      <c r="D71" s="15">
        <f t="shared" ref="D71:D134" si="9">IF(ISBLANK(A71),"",128*INT(C71/128))</f>
        <v>5888</v>
      </c>
      <c r="E71" s="15">
        <f t="shared" ref="E71:E134" si="10">IF(ISBLANK(A71),"",C71-D71)</f>
        <v>0</v>
      </c>
      <c r="F71" s="15" t="str">
        <f t="shared" ref="F71:F134" si="11">IF(ISBLANK(A71),"",DEC2HEX(D71/128,2))</f>
        <v>2E</v>
      </c>
      <c r="G71" s="15" t="str">
        <f t="shared" ref="G71:G134" si="12">IF(ISBLANK(A71),"",DEC2HEX(E71,2))</f>
        <v>00</v>
      </c>
      <c r="H71" s="5" t="str">
        <f t="shared" ref="H71:H134" si="13">IF(ISBLANK(A71),"",LEFT($E$2,33)&amp;F71&amp;" "&amp;G71&amp;" "&amp;"F7")</f>
        <v>F0 43 73 01 51 05 00 03 04 00 00 2E 00 F7</v>
      </c>
      <c r="I71"/>
    </row>
    <row r="72" spans="1:9" ht="16" x14ac:dyDescent="0.2">
      <c r="A72" s="2" t="s">
        <v>762</v>
      </c>
      <c r="B72" s="5" t="str">
        <f t="shared" si="7"/>
        <v>CountryBallad</v>
      </c>
      <c r="C72" s="5">
        <f t="shared" si="8"/>
        <v>5893</v>
      </c>
      <c r="D72" s="15">
        <f t="shared" si="9"/>
        <v>5888</v>
      </c>
      <c r="E72" s="15">
        <f t="shared" si="10"/>
        <v>5</v>
      </c>
      <c r="F72" s="15" t="str">
        <f t="shared" si="11"/>
        <v>2E</v>
      </c>
      <c r="G72" s="15" t="str">
        <f t="shared" si="12"/>
        <v>05</v>
      </c>
      <c r="H72" s="5" t="str">
        <f t="shared" si="13"/>
        <v>F0 43 73 01 51 05 00 03 04 00 00 2E 05 F7</v>
      </c>
      <c r="I72"/>
    </row>
    <row r="73" spans="1:9" ht="16" x14ac:dyDescent="0.2">
      <c r="A73" s="2" t="s">
        <v>766</v>
      </c>
      <c r="B73" s="5" t="str">
        <f t="shared" si="7"/>
        <v>CountryPop1</v>
      </c>
      <c r="C73" s="5">
        <f t="shared" si="8"/>
        <v>5891</v>
      </c>
      <c r="D73" s="15">
        <f t="shared" si="9"/>
        <v>5888</v>
      </c>
      <c r="E73" s="15">
        <f t="shared" si="10"/>
        <v>3</v>
      </c>
      <c r="F73" s="15" t="str">
        <f t="shared" si="11"/>
        <v>2E</v>
      </c>
      <c r="G73" s="15" t="str">
        <f t="shared" si="12"/>
        <v>03</v>
      </c>
      <c r="H73" s="5" t="str">
        <f t="shared" si="13"/>
        <v>F0 43 73 01 51 05 00 03 04 00 00 2E 03 F7</v>
      </c>
      <c r="I73"/>
    </row>
    <row r="74" spans="1:9" ht="16" x14ac:dyDescent="0.2">
      <c r="A74" s="2" t="s">
        <v>767</v>
      </c>
      <c r="B74" s="5" t="str">
        <f t="shared" si="7"/>
        <v>CountryRock</v>
      </c>
      <c r="C74" s="5">
        <f t="shared" si="8"/>
        <v>5889</v>
      </c>
      <c r="D74" s="15">
        <f t="shared" si="9"/>
        <v>5888</v>
      </c>
      <c r="E74" s="15">
        <f t="shared" si="10"/>
        <v>1</v>
      </c>
      <c r="F74" s="15" t="str">
        <f t="shared" si="11"/>
        <v>2E</v>
      </c>
      <c r="G74" s="15" t="str">
        <f t="shared" si="12"/>
        <v>01</v>
      </c>
      <c r="H74" s="5" t="str">
        <f t="shared" si="13"/>
        <v>F0 43 73 01 51 05 00 03 04 00 00 2E 01 F7</v>
      </c>
      <c r="I74"/>
    </row>
    <row r="75" spans="1:9" ht="16" x14ac:dyDescent="0.2">
      <c r="A75" s="2" t="s">
        <v>769</v>
      </c>
      <c r="B75" s="5" t="str">
        <f t="shared" si="7"/>
        <v>CountryShuffle</v>
      </c>
      <c r="C75" s="5">
        <f t="shared" si="8"/>
        <v>1281</v>
      </c>
      <c r="D75" s="15">
        <f t="shared" si="9"/>
        <v>1280</v>
      </c>
      <c r="E75" s="15">
        <f t="shared" si="10"/>
        <v>1</v>
      </c>
      <c r="F75" s="15" t="str">
        <f t="shared" si="11"/>
        <v>0A</v>
      </c>
      <c r="G75" s="15" t="str">
        <f t="shared" si="12"/>
        <v>01</v>
      </c>
      <c r="H75" s="5" t="str">
        <f t="shared" si="13"/>
        <v>F0 43 73 01 51 05 00 03 04 00 00 0A 01 F7</v>
      </c>
      <c r="I75"/>
    </row>
    <row r="76" spans="1:9" ht="16" x14ac:dyDescent="0.2">
      <c r="A76" s="2" t="s">
        <v>772</v>
      </c>
      <c r="B76" s="5" t="str">
        <f t="shared" si="7"/>
        <v>CountrySwing1</v>
      </c>
      <c r="C76" s="5">
        <f t="shared" si="8"/>
        <v>1280</v>
      </c>
      <c r="D76" s="15">
        <f t="shared" si="9"/>
        <v>1280</v>
      </c>
      <c r="E76" s="15">
        <f t="shared" si="10"/>
        <v>0</v>
      </c>
      <c r="F76" s="15" t="str">
        <f t="shared" si="11"/>
        <v>0A</v>
      </c>
      <c r="G76" s="15" t="str">
        <f t="shared" si="12"/>
        <v>00</v>
      </c>
      <c r="H76" s="5" t="str">
        <f t="shared" si="13"/>
        <v>F0 43 73 01 51 05 00 03 04 00 00 0A 00 F7</v>
      </c>
      <c r="I76"/>
    </row>
    <row r="77" spans="1:9" ht="16" x14ac:dyDescent="0.2">
      <c r="A77" s="2" t="s">
        <v>775</v>
      </c>
      <c r="B77" s="5" t="str">
        <f t="shared" si="7"/>
        <v>CountryWaltz</v>
      </c>
      <c r="C77" s="5">
        <f t="shared" si="8"/>
        <v>2816</v>
      </c>
      <c r="D77" s="15">
        <f t="shared" si="9"/>
        <v>2816</v>
      </c>
      <c r="E77" s="15">
        <f t="shared" si="10"/>
        <v>0</v>
      </c>
      <c r="F77" s="15" t="str">
        <f t="shared" si="11"/>
        <v>16</v>
      </c>
      <c r="G77" s="15" t="str">
        <f t="shared" si="12"/>
        <v>00</v>
      </c>
      <c r="H77" s="5" t="str">
        <f t="shared" si="13"/>
        <v>F0 43 73 01 51 05 00 03 04 00 00 16 00 F7</v>
      </c>
      <c r="I77"/>
    </row>
    <row r="78" spans="1:9" ht="16" x14ac:dyDescent="0.2">
      <c r="A78" s="2" t="s">
        <v>1113</v>
      </c>
      <c r="B78" s="5" t="str">
        <f t="shared" si="7"/>
        <v>CubanBolero</v>
      </c>
      <c r="C78" s="5">
        <f t="shared" si="8"/>
        <v>6018</v>
      </c>
      <c r="D78" s="15">
        <f t="shared" si="9"/>
        <v>6016</v>
      </c>
      <c r="E78" s="15">
        <f t="shared" si="10"/>
        <v>2</v>
      </c>
      <c r="F78" s="15" t="str">
        <f t="shared" si="11"/>
        <v>2F</v>
      </c>
      <c r="G78" s="15" t="str">
        <f t="shared" si="12"/>
        <v>02</v>
      </c>
      <c r="H78" s="5" t="str">
        <f t="shared" si="13"/>
        <v>F0 43 73 01 51 05 00 03 04 00 00 2F 02 F7</v>
      </c>
      <c r="I78"/>
    </row>
    <row r="79" spans="1:9" ht="16" x14ac:dyDescent="0.2">
      <c r="A79" s="2" t="s">
        <v>1114</v>
      </c>
      <c r="B79" s="5" t="str">
        <f t="shared" si="7"/>
        <v>Cumbia</v>
      </c>
      <c r="C79" s="5">
        <f t="shared" si="8"/>
        <v>385</v>
      </c>
      <c r="D79" s="15">
        <f t="shared" si="9"/>
        <v>384</v>
      </c>
      <c r="E79" s="15">
        <f t="shared" si="10"/>
        <v>1</v>
      </c>
      <c r="F79" s="15" t="str">
        <f t="shared" si="11"/>
        <v>03</v>
      </c>
      <c r="G79" s="15" t="str">
        <f t="shared" si="12"/>
        <v>01</v>
      </c>
      <c r="H79" s="5" t="str">
        <f t="shared" si="13"/>
        <v>F0 43 73 01 51 05 00 03 04 00 00 03 01 F7</v>
      </c>
      <c r="I79"/>
    </row>
    <row r="80" spans="1:9" ht="16" x14ac:dyDescent="0.2">
      <c r="A80" s="2" t="s">
        <v>783</v>
      </c>
      <c r="B80" s="5" t="str">
        <f t="shared" si="7"/>
        <v>DetroitPop1</v>
      </c>
      <c r="C80" s="5">
        <f t="shared" si="8"/>
        <v>6752</v>
      </c>
      <c r="D80" s="15">
        <f t="shared" si="9"/>
        <v>6656</v>
      </c>
      <c r="E80" s="15">
        <f t="shared" si="10"/>
        <v>96</v>
      </c>
      <c r="F80" s="15" t="str">
        <f t="shared" si="11"/>
        <v>34</v>
      </c>
      <c r="G80" s="15" t="str">
        <f t="shared" si="12"/>
        <v>60</v>
      </c>
      <c r="H80" s="5" t="str">
        <f t="shared" si="13"/>
        <v>F0 43 73 01 51 05 00 03 04 00 00 34 60 F7</v>
      </c>
      <c r="I80"/>
    </row>
    <row r="81" spans="1:9" ht="16" x14ac:dyDescent="0.2">
      <c r="A81" s="2" t="s">
        <v>784</v>
      </c>
      <c r="B81" s="5" t="str">
        <f t="shared" si="7"/>
        <v>DetroitPop2</v>
      </c>
      <c r="C81" s="5">
        <f t="shared" si="8"/>
        <v>3686</v>
      </c>
      <c r="D81" s="15">
        <f t="shared" si="9"/>
        <v>3584</v>
      </c>
      <c r="E81" s="15">
        <f t="shared" si="10"/>
        <v>102</v>
      </c>
      <c r="F81" s="15" t="str">
        <f t="shared" si="11"/>
        <v>1C</v>
      </c>
      <c r="G81" s="15" t="str">
        <f t="shared" si="12"/>
        <v>66</v>
      </c>
      <c r="H81" s="5" t="str">
        <f t="shared" si="13"/>
        <v>F0 43 73 01 51 05 00 03 04 00 00 1C 66 F7</v>
      </c>
      <c r="I81"/>
    </row>
    <row r="82" spans="1:9" ht="16" x14ac:dyDescent="0.2">
      <c r="A82" s="2" t="s">
        <v>786</v>
      </c>
      <c r="B82" s="5" t="str">
        <f t="shared" si="7"/>
        <v>DiscoChocolate</v>
      </c>
      <c r="C82" s="5">
        <f t="shared" si="8"/>
        <v>8864</v>
      </c>
      <c r="D82" s="15">
        <f t="shared" si="9"/>
        <v>8832</v>
      </c>
      <c r="E82" s="15">
        <f t="shared" si="10"/>
        <v>32</v>
      </c>
      <c r="F82" s="15" t="str">
        <f t="shared" si="11"/>
        <v>45</v>
      </c>
      <c r="G82" s="15" t="str">
        <f t="shared" si="12"/>
        <v>20</v>
      </c>
      <c r="H82" s="5" t="str">
        <f t="shared" si="13"/>
        <v>F0 43 73 01 51 05 00 03 04 00 00 45 20 F7</v>
      </c>
      <c r="I82"/>
    </row>
    <row r="83" spans="1:9" ht="16" x14ac:dyDescent="0.2">
      <c r="A83" s="2" t="s">
        <v>1115</v>
      </c>
      <c r="B83" s="5" t="str">
        <f t="shared" si="7"/>
        <v>DiscoFox</v>
      </c>
      <c r="C83" s="5">
        <f t="shared" si="8"/>
        <v>5795</v>
      </c>
      <c r="D83" s="15">
        <f t="shared" si="9"/>
        <v>5760</v>
      </c>
      <c r="E83" s="15">
        <f t="shared" si="10"/>
        <v>35</v>
      </c>
      <c r="F83" s="15" t="str">
        <f t="shared" si="11"/>
        <v>2D</v>
      </c>
      <c r="G83" s="15" t="str">
        <f t="shared" si="12"/>
        <v>23</v>
      </c>
      <c r="H83" s="5" t="str">
        <f t="shared" si="13"/>
        <v>F0 43 73 01 51 05 00 03 04 00 00 2D 23 F7</v>
      </c>
      <c r="I83"/>
    </row>
    <row r="84" spans="1:9" ht="16" x14ac:dyDescent="0.2">
      <c r="A84" s="2" t="s">
        <v>790</v>
      </c>
      <c r="B84" s="5" t="str">
        <f t="shared" si="7"/>
        <v>DiscoHouse</v>
      </c>
      <c r="C84" s="5">
        <f t="shared" si="8"/>
        <v>5796</v>
      </c>
      <c r="D84" s="15">
        <f t="shared" si="9"/>
        <v>5760</v>
      </c>
      <c r="E84" s="15">
        <f t="shared" si="10"/>
        <v>36</v>
      </c>
      <c r="F84" s="15" t="str">
        <f t="shared" si="11"/>
        <v>2D</v>
      </c>
      <c r="G84" s="15" t="str">
        <f t="shared" si="12"/>
        <v>24</v>
      </c>
      <c r="H84" s="5" t="str">
        <f t="shared" si="13"/>
        <v>F0 43 73 01 51 05 00 03 04 00 00 2D 24 F7</v>
      </c>
      <c r="I84"/>
    </row>
    <row r="85" spans="1:9" ht="16" x14ac:dyDescent="0.2">
      <c r="A85" s="2" t="s">
        <v>791</v>
      </c>
      <c r="B85" s="5" t="str">
        <f t="shared" si="7"/>
        <v>DiscoPhilly1</v>
      </c>
      <c r="C85" s="5">
        <f t="shared" si="8"/>
        <v>8352</v>
      </c>
      <c r="D85" s="15">
        <f t="shared" si="9"/>
        <v>8320</v>
      </c>
      <c r="E85" s="15">
        <f t="shared" si="10"/>
        <v>32</v>
      </c>
      <c r="F85" s="15" t="str">
        <f t="shared" si="11"/>
        <v>41</v>
      </c>
      <c r="G85" s="15" t="str">
        <f t="shared" si="12"/>
        <v>20</v>
      </c>
      <c r="H85" s="5" t="str">
        <f t="shared" si="13"/>
        <v>F0 43 73 01 51 05 00 03 04 00 00 41 20 F7</v>
      </c>
      <c r="I85"/>
    </row>
    <row r="86" spans="1:9" ht="16" x14ac:dyDescent="0.2">
      <c r="A86" s="2" t="s">
        <v>1116</v>
      </c>
      <c r="B86" s="5" t="str">
        <f t="shared" si="7"/>
        <v>Dixieland1</v>
      </c>
      <c r="C86" s="5">
        <f t="shared" si="8"/>
        <v>1323</v>
      </c>
      <c r="D86" s="15">
        <f t="shared" si="9"/>
        <v>1280</v>
      </c>
      <c r="E86" s="15">
        <f t="shared" si="10"/>
        <v>43</v>
      </c>
      <c r="F86" s="15" t="str">
        <f t="shared" si="11"/>
        <v>0A</v>
      </c>
      <c r="G86" s="15" t="str">
        <f t="shared" si="12"/>
        <v>2B</v>
      </c>
      <c r="H86" s="5" t="str">
        <f t="shared" si="13"/>
        <v>F0 43 73 01 51 05 00 03 04 00 00 0A 2B F7</v>
      </c>
      <c r="I86"/>
    </row>
    <row r="87" spans="1:9" ht="16" x14ac:dyDescent="0.2">
      <c r="A87" s="2" t="s">
        <v>794</v>
      </c>
      <c r="B87" s="5" t="str">
        <f t="shared" si="7"/>
        <v>DreamDance</v>
      </c>
      <c r="C87" s="5">
        <f t="shared" si="8"/>
        <v>8388</v>
      </c>
      <c r="D87" s="15">
        <f t="shared" si="9"/>
        <v>8320</v>
      </c>
      <c r="E87" s="15">
        <f t="shared" si="10"/>
        <v>68</v>
      </c>
      <c r="F87" s="15" t="str">
        <f t="shared" si="11"/>
        <v>41</v>
      </c>
      <c r="G87" s="15" t="str">
        <f t="shared" si="12"/>
        <v>44</v>
      </c>
      <c r="H87" s="5" t="str">
        <f t="shared" si="13"/>
        <v>F0 43 73 01 51 05 00 03 04 00 00 41 44 F7</v>
      </c>
      <c r="I87"/>
    </row>
    <row r="88" spans="1:9" ht="16" x14ac:dyDescent="0.2">
      <c r="A88" s="2" t="s">
        <v>796</v>
      </c>
      <c r="B88" s="5" t="str">
        <f t="shared" si="7"/>
        <v>EasyBallad</v>
      </c>
      <c r="C88" s="5">
        <f t="shared" si="8"/>
        <v>5670</v>
      </c>
      <c r="D88" s="15">
        <f t="shared" si="9"/>
        <v>5632</v>
      </c>
      <c r="E88" s="15">
        <f t="shared" si="10"/>
        <v>38</v>
      </c>
      <c r="F88" s="15" t="str">
        <f t="shared" si="11"/>
        <v>2C</v>
      </c>
      <c r="G88" s="15" t="str">
        <f t="shared" si="12"/>
        <v>26</v>
      </c>
      <c r="H88" s="5" t="str">
        <f t="shared" si="13"/>
        <v>F0 43 73 01 51 05 00 03 04 00 00 2C 26 F7</v>
      </c>
      <c r="I88"/>
    </row>
    <row r="89" spans="1:9" ht="16" x14ac:dyDescent="0.2">
      <c r="A89" s="2" t="s">
        <v>798</v>
      </c>
      <c r="B89" s="5" t="str">
        <f t="shared" si="7"/>
        <v>EasyListening</v>
      </c>
      <c r="C89" s="5">
        <f t="shared" si="8"/>
        <v>1344</v>
      </c>
      <c r="D89" s="15">
        <f t="shared" si="9"/>
        <v>1280</v>
      </c>
      <c r="E89" s="15">
        <f t="shared" si="10"/>
        <v>64</v>
      </c>
      <c r="F89" s="15" t="str">
        <f t="shared" si="11"/>
        <v>0A</v>
      </c>
      <c r="G89" s="15" t="str">
        <f t="shared" si="12"/>
        <v>40</v>
      </c>
      <c r="H89" s="5" t="str">
        <f t="shared" si="13"/>
        <v>F0 43 73 01 51 05 00 03 04 00 00 0A 40 F7</v>
      </c>
      <c r="I89"/>
    </row>
    <row r="90" spans="1:9" ht="16" x14ac:dyDescent="0.2">
      <c r="A90" s="2" t="s">
        <v>802</v>
      </c>
      <c r="B90" s="5" t="str">
        <f t="shared" si="7"/>
        <v>EnglishWaltz</v>
      </c>
      <c r="C90" s="5">
        <f t="shared" si="8"/>
        <v>1536</v>
      </c>
      <c r="D90" s="15">
        <f t="shared" si="9"/>
        <v>1536</v>
      </c>
      <c r="E90" s="15">
        <f t="shared" si="10"/>
        <v>0</v>
      </c>
      <c r="F90" s="15" t="str">
        <f t="shared" si="11"/>
        <v>0C</v>
      </c>
      <c r="G90" s="15" t="str">
        <f t="shared" si="12"/>
        <v>00</v>
      </c>
      <c r="H90" s="5" t="str">
        <f t="shared" si="13"/>
        <v>F0 43 73 01 51 05 00 03 04 00 00 0C 00 F7</v>
      </c>
      <c r="I90"/>
    </row>
    <row r="91" spans="1:9" ht="16" x14ac:dyDescent="0.2">
      <c r="A91" s="2" t="s">
        <v>1117</v>
      </c>
      <c r="B91" s="5" t="str">
        <f t="shared" si="7"/>
        <v>Enka1</v>
      </c>
      <c r="C91" s="5">
        <f t="shared" si="8"/>
        <v>8161</v>
      </c>
      <c r="D91" s="15">
        <f t="shared" si="9"/>
        <v>8064</v>
      </c>
      <c r="E91" s="15">
        <f t="shared" si="10"/>
        <v>97</v>
      </c>
      <c r="F91" s="15" t="str">
        <f t="shared" si="11"/>
        <v>3F</v>
      </c>
      <c r="G91" s="15" t="str">
        <f t="shared" si="12"/>
        <v>61</v>
      </c>
      <c r="H91" s="5" t="str">
        <f t="shared" si="13"/>
        <v>F0 43 73 01 51 05 00 03 04 00 00 3F 61 F7</v>
      </c>
      <c r="I91"/>
    </row>
    <row r="92" spans="1:9" ht="16" x14ac:dyDescent="0.2">
      <c r="A92" s="2" t="s">
        <v>803</v>
      </c>
      <c r="B92" s="5" t="str">
        <f t="shared" si="7"/>
        <v>EPBallad</v>
      </c>
      <c r="C92" s="5">
        <f t="shared" si="8"/>
        <v>5673</v>
      </c>
      <c r="D92" s="15">
        <f t="shared" si="9"/>
        <v>5632</v>
      </c>
      <c r="E92" s="15">
        <f t="shared" si="10"/>
        <v>41</v>
      </c>
      <c r="F92" s="15" t="str">
        <f t="shared" si="11"/>
        <v>2C</v>
      </c>
      <c r="G92" s="15" t="str">
        <f t="shared" si="12"/>
        <v>29</v>
      </c>
      <c r="H92" s="5" t="str">
        <f t="shared" si="13"/>
        <v>F0 43 73 01 51 05 00 03 04 00 00 2C 29 F7</v>
      </c>
      <c r="I92"/>
    </row>
    <row r="93" spans="1:9" ht="16" x14ac:dyDescent="0.2">
      <c r="A93" s="2" t="s">
        <v>807</v>
      </c>
      <c r="B93" s="5" t="str">
        <f t="shared" si="7"/>
        <v>EuroHipHop</v>
      </c>
      <c r="C93" s="5">
        <f t="shared" si="8"/>
        <v>9440</v>
      </c>
      <c r="D93" s="15">
        <f t="shared" si="9"/>
        <v>9344</v>
      </c>
      <c r="E93" s="15">
        <f t="shared" si="10"/>
        <v>96</v>
      </c>
      <c r="F93" s="15" t="str">
        <f t="shared" si="11"/>
        <v>49</v>
      </c>
      <c r="G93" s="15" t="str">
        <f t="shared" si="12"/>
        <v>60</v>
      </c>
      <c r="H93" s="5" t="str">
        <f t="shared" si="13"/>
        <v>F0 43 73 01 51 05 00 03 04 00 00 49 60 F7</v>
      </c>
      <c r="I93"/>
    </row>
    <row r="94" spans="1:9" ht="16" x14ac:dyDescent="0.2">
      <c r="A94" s="2" t="s">
        <v>809</v>
      </c>
      <c r="B94" s="5" t="str">
        <f t="shared" si="7"/>
        <v>EuroTrance</v>
      </c>
      <c r="C94" s="5">
        <f t="shared" si="8"/>
        <v>5827</v>
      </c>
      <c r="D94" s="15">
        <f t="shared" si="9"/>
        <v>5760</v>
      </c>
      <c r="E94" s="15">
        <f t="shared" si="10"/>
        <v>67</v>
      </c>
      <c r="F94" s="15" t="str">
        <f t="shared" si="11"/>
        <v>2D</v>
      </c>
      <c r="G94" s="15" t="str">
        <f t="shared" si="12"/>
        <v>43</v>
      </c>
      <c r="H94" s="5" t="str">
        <f t="shared" si="13"/>
        <v>F0 43 73 01 51 05 00 03 04 00 00 2D 43 F7</v>
      </c>
      <c r="I94"/>
    </row>
    <row r="95" spans="1:9" ht="16" x14ac:dyDescent="0.2">
      <c r="A95" s="2" t="s">
        <v>1118</v>
      </c>
      <c r="B95" s="5" t="str">
        <f t="shared" si="7"/>
        <v>FastJazz</v>
      </c>
      <c r="C95" s="5">
        <f t="shared" si="8"/>
        <v>3879</v>
      </c>
      <c r="D95" s="15">
        <f t="shared" si="9"/>
        <v>3840</v>
      </c>
      <c r="E95" s="15">
        <f t="shared" si="10"/>
        <v>39</v>
      </c>
      <c r="F95" s="15" t="str">
        <f t="shared" si="11"/>
        <v>1E</v>
      </c>
      <c r="G95" s="15" t="str">
        <f t="shared" si="12"/>
        <v>27</v>
      </c>
      <c r="H95" s="5" t="str">
        <f t="shared" si="13"/>
        <v>F0 43 73 01 51 05 00 03 04 00 00 1E 27 F7</v>
      </c>
      <c r="I95"/>
    </row>
    <row r="96" spans="1:9" ht="16" x14ac:dyDescent="0.2">
      <c r="A96" s="2" t="s">
        <v>811</v>
      </c>
      <c r="B96" s="5" t="str">
        <f t="shared" si="7"/>
        <v>FingerPickin</v>
      </c>
      <c r="C96" s="5">
        <f t="shared" si="8"/>
        <v>261</v>
      </c>
      <c r="D96" s="15">
        <f t="shared" si="9"/>
        <v>256</v>
      </c>
      <c r="E96" s="15">
        <f t="shared" si="10"/>
        <v>5</v>
      </c>
      <c r="F96" s="15" t="str">
        <f t="shared" si="11"/>
        <v>02</v>
      </c>
      <c r="G96" s="15" t="str">
        <f t="shared" si="12"/>
        <v>05</v>
      </c>
      <c r="H96" s="5" t="str">
        <f t="shared" si="13"/>
        <v>F0 43 73 01 51 05 00 03 04 00 00 02 05 F7</v>
      </c>
      <c r="I96"/>
    </row>
    <row r="97" spans="1:9" ht="16" x14ac:dyDescent="0.2">
      <c r="A97" s="2" t="s">
        <v>812</v>
      </c>
      <c r="B97" s="5" t="str">
        <f t="shared" si="7"/>
        <v>Five-Four</v>
      </c>
      <c r="C97" s="5">
        <f t="shared" si="8"/>
        <v>4608</v>
      </c>
      <c r="D97" s="15">
        <f t="shared" si="9"/>
        <v>4608</v>
      </c>
      <c r="E97" s="15">
        <f t="shared" si="10"/>
        <v>0</v>
      </c>
      <c r="F97" s="15" t="str">
        <f t="shared" si="11"/>
        <v>24</v>
      </c>
      <c r="G97" s="15" t="str">
        <f t="shared" si="12"/>
        <v>00</v>
      </c>
      <c r="H97" s="5" t="str">
        <f t="shared" si="13"/>
        <v>F0 43 73 01 51 05 00 03 04 00 00 24 00 F7</v>
      </c>
      <c r="I97"/>
    </row>
    <row r="98" spans="1:9" ht="16" x14ac:dyDescent="0.2">
      <c r="A98" s="2" t="s">
        <v>813</v>
      </c>
      <c r="B98" s="5" t="str">
        <f t="shared" si="7"/>
        <v>Flamenco</v>
      </c>
      <c r="C98" s="5">
        <f t="shared" si="8"/>
        <v>2029</v>
      </c>
      <c r="D98" s="15">
        <f t="shared" si="9"/>
        <v>1920</v>
      </c>
      <c r="E98" s="15">
        <f t="shared" si="10"/>
        <v>109</v>
      </c>
      <c r="F98" s="15" t="str">
        <f t="shared" si="11"/>
        <v>0F</v>
      </c>
      <c r="G98" s="15" t="str">
        <f t="shared" si="12"/>
        <v>6D</v>
      </c>
      <c r="H98" s="5" t="str">
        <f t="shared" si="13"/>
        <v>F0 43 73 01 51 05 00 03 04 00 00 0F 6D F7</v>
      </c>
      <c r="I98"/>
    </row>
    <row r="99" spans="1:9" ht="16" x14ac:dyDescent="0.2">
      <c r="A99" s="2" t="s">
        <v>1119</v>
      </c>
      <c r="B99" s="5" t="str">
        <f t="shared" si="7"/>
        <v>FolkRock</v>
      </c>
      <c r="C99" s="5">
        <f t="shared" si="8"/>
        <v>6114</v>
      </c>
      <c r="D99" s="15">
        <f t="shared" si="9"/>
        <v>6016</v>
      </c>
      <c r="E99" s="15">
        <f t="shared" si="10"/>
        <v>98</v>
      </c>
      <c r="F99" s="15" t="str">
        <f t="shared" si="11"/>
        <v>2F</v>
      </c>
      <c r="G99" s="15" t="str">
        <f t="shared" si="12"/>
        <v>62</v>
      </c>
      <c r="H99" s="5" t="str">
        <f t="shared" si="13"/>
        <v>F0 43 73 01 51 05 00 03 04 00 00 2F 62 F7</v>
      </c>
      <c r="I99"/>
    </row>
    <row r="100" spans="1:9" ht="16" x14ac:dyDescent="0.2">
      <c r="A100" s="2" t="s">
        <v>815</v>
      </c>
      <c r="B100" s="5" t="str">
        <f t="shared" si="7"/>
        <v>Foxtrot</v>
      </c>
      <c r="C100" s="5">
        <f t="shared" si="8"/>
        <v>1312</v>
      </c>
      <c r="D100" s="15">
        <f t="shared" si="9"/>
        <v>1280</v>
      </c>
      <c r="E100" s="15">
        <f t="shared" si="10"/>
        <v>32</v>
      </c>
      <c r="F100" s="15" t="str">
        <f t="shared" si="11"/>
        <v>0A</v>
      </c>
      <c r="G100" s="15" t="str">
        <f t="shared" si="12"/>
        <v>20</v>
      </c>
      <c r="H100" s="5" t="str">
        <f t="shared" si="13"/>
        <v>F0 43 73 01 51 05 00 03 04 00 00 0A 20 F7</v>
      </c>
      <c r="I100"/>
    </row>
    <row r="101" spans="1:9" ht="16" x14ac:dyDescent="0.2">
      <c r="A101" s="2" t="s">
        <v>816</v>
      </c>
      <c r="B101" s="5" t="str">
        <f t="shared" si="7"/>
        <v>FranklySoul</v>
      </c>
      <c r="C101" s="5">
        <f t="shared" si="8"/>
        <v>8325</v>
      </c>
      <c r="D101" s="15">
        <f t="shared" si="9"/>
        <v>8320</v>
      </c>
      <c r="E101" s="15">
        <f t="shared" si="10"/>
        <v>5</v>
      </c>
      <c r="F101" s="15" t="str">
        <f t="shared" si="11"/>
        <v>41</v>
      </c>
      <c r="G101" s="15" t="str">
        <f t="shared" si="12"/>
        <v>05</v>
      </c>
      <c r="H101" s="5" t="str">
        <f t="shared" si="13"/>
        <v>F0 43 73 01 51 05 00 03 04 00 00 41 05 F7</v>
      </c>
      <c r="I101"/>
    </row>
    <row r="102" spans="1:9" ht="16" x14ac:dyDescent="0.2">
      <c r="A102" s="2" t="s">
        <v>1120</v>
      </c>
      <c r="B102" s="5" t="str">
        <f t="shared" si="7"/>
        <v>FrenchHouse</v>
      </c>
      <c r="C102" s="5">
        <f t="shared" si="8"/>
        <v>8393</v>
      </c>
      <c r="D102" s="15">
        <f t="shared" si="9"/>
        <v>8320</v>
      </c>
      <c r="E102" s="15">
        <f t="shared" si="10"/>
        <v>73</v>
      </c>
      <c r="F102" s="15" t="str">
        <f t="shared" si="11"/>
        <v>41</v>
      </c>
      <c r="G102" s="15" t="str">
        <f t="shared" si="12"/>
        <v>49</v>
      </c>
      <c r="H102" s="5" t="str">
        <f t="shared" si="13"/>
        <v>F0 43 73 01 51 05 00 03 04 00 00 41 49 F7</v>
      </c>
      <c r="I102"/>
    </row>
    <row r="103" spans="1:9" ht="16" x14ac:dyDescent="0.2">
      <c r="A103" s="2" t="s">
        <v>820</v>
      </c>
      <c r="B103" s="5" t="str">
        <f t="shared" si="7"/>
        <v>FrenchMusette</v>
      </c>
      <c r="C103" s="5">
        <f t="shared" si="8"/>
        <v>2023</v>
      </c>
      <c r="D103" s="15">
        <f t="shared" si="9"/>
        <v>1920</v>
      </c>
      <c r="E103" s="15">
        <f t="shared" si="10"/>
        <v>103</v>
      </c>
      <c r="F103" s="15" t="str">
        <f t="shared" si="11"/>
        <v>0F</v>
      </c>
      <c r="G103" s="15" t="str">
        <f t="shared" si="12"/>
        <v>67</v>
      </c>
      <c r="H103" s="5" t="str">
        <f t="shared" si="13"/>
        <v>F0 43 73 01 51 05 00 03 04 00 00 0F 67 F7</v>
      </c>
      <c r="I103"/>
    </row>
    <row r="104" spans="1:9" ht="16" x14ac:dyDescent="0.2">
      <c r="A104" s="2" t="s">
        <v>821</v>
      </c>
      <c r="B104" s="5" t="str">
        <f t="shared" si="7"/>
        <v>FrenchWaltz</v>
      </c>
      <c r="C104" s="5">
        <f t="shared" si="8"/>
        <v>2024</v>
      </c>
      <c r="D104" s="15">
        <f t="shared" si="9"/>
        <v>1920</v>
      </c>
      <c r="E104" s="15">
        <f t="shared" si="10"/>
        <v>104</v>
      </c>
      <c r="F104" s="15" t="str">
        <f t="shared" si="11"/>
        <v>0F</v>
      </c>
      <c r="G104" s="15" t="str">
        <f t="shared" si="12"/>
        <v>68</v>
      </c>
      <c r="H104" s="5" t="str">
        <f t="shared" si="13"/>
        <v>F0 43 73 01 51 05 00 03 04 00 00 0F 68 F7</v>
      </c>
      <c r="I104"/>
    </row>
    <row r="105" spans="1:9" ht="16" x14ac:dyDescent="0.2">
      <c r="A105" s="2" t="s">
        <v>825</v>
      </c>
      <c r="B105" s="5" t="str">
        <f t="shared" si="7"/>
        <v>FusionShuffle</v>
      </c>
      <c r="C105" s="5">
        <f t="shared" si="8"/>
        <v>9218</v>
      </c>
      <c r="D105" s="15">
        <f t="shared" si="9"/>
        <v>9216</v>
      </c>
      <c r="E105" s="15">
        <f t="shared" si="10"/>
        <v>2</v>
      </c>
      <c r="F105" s="15" t="str">
        <f t="shared" si="11"/>
        <v>48</v>
      </c>
      <c r="G105" s="15" t="str">
        <f t="shared" si="12"/>
        <v>02</v>
      </c>
      <c r="H105" s="5" t="str">
        <f t="shared" si="13"/>
        <v>F0 43 73 01 51 05 00 03 04 00 00 48 02 F7</v>
      </c>
      <c r="I105"/>
    </row>
    <row r="106" spans="1:9" ht="16" x14ac:dyDescent="0.2">
      <c r="A106" s="2" t="s">
        <v>1121</v>
      </c>
      <c r="B106" s="5" t="str">
        <f t="shared" si="7"/>
        <v>Garage1</v>
      </c>
      <c r="C106" s="5">
        <f t="shared" si="8"/>
        <v>9408</v>
      </c>
      <c r="D106" s="15">
        <f t="shared" si="9"/>
        <v>9344</v>
      </c>
      <c r="E106" s="15">
        <f t="shared" si="10"/>
        <v>64</v>
      </c>
      <c r="F106" s="15" t="str">
        <f t="shared" si="11"/>
        <v>49</v>
      </c>
      <c r="G106" s="15" t="str">
        <f t="shared" si="12"/>
        <v>40</v>
      </c>
      <c r="H106" s="5" t="str">
        <f t="shared" si="13"/>
        <v>F0 43 73 01 51 05 00 03 04 00 00 49 40 F7</v>
      </c>
      <c r="I106"/>
    </row>
    <row r="107" spans="1:9" ht="16" x14ac:dyDescent="0.2">
      <c r="A107" s="2" t="s">
        <v>827</v>
      </c>
      <c r="B107" s="5" t="str">
        <f t="shared" si="7"/>
        <v>GayGordons</v>
      </c>
      <c r="C107" s="5">
        <f t="shared" si="8"/>
        <v>1509</v>
      </c>
      <c r="D107" s="15">
        <f t="shared" si="9"/>
        <v>1408</v>
      </c>
      <c r="E107" s="15">
        <f t="shared" si="10"/>
        <v>101</v>
      </c>
      <c r="F107" s="15" t="str">
        <f t="shared" si="11"/>
        <v>0B</v>
      </c>
      <c r="G107" s="15" t="str">
        <f t="shared" si="12"/>
        <v>65</v>
      </c>
      <c r="H107" s="5" t="str">
        <f t="shared" si="13"/>
        <v>F0 43 73 01 51 05 00 03 04 00 00 0B 65 F7</v>
      </c>
      <c r="I107"/>
    </row>
    <row r="108" spans="1:9" ht="16" x14ac:dyDescent="0.2">
      <c r="A108" s="2" t="s">
        <v>828</v>
      </c>
      <c r="B108" s="5" t="str">
        <f t="shared" si="7"/>
        <v>GermanMarch1</v>
      </c>
      <c r="C108" s="5">
        <f t="shared" si="8"/>
        <v>451</v>
      </c>
      <c r="D108" s="15">
        <f t="shared" si="9"/>
        <v>384</v>
      </c>
      <c r="E108" s="15">
        <f t="shared" si="10"/>
        <v>67</v>
      </c>
      <c r="F108" s="15" t="str">
        <f t="shared" si="11"/>
        <v>03</v>
      </c>
      <c r="G108" s="15" t="str">
        <f t="shared" si="12"/>
        <v>43</v>
      </c>
      <c r="H108" s="5" t="str">
        <f t="shared" si="13"/>
        <v>F0 43 73 01 51 05 00 03 04 00 00 03 43 F7</v>
      </c>
      <c r="I108"/>
    </row>
    <row r="109" spans="1:9" ht="16" x14ac:dyDescent="0.2">
      <c r="A109" s="2" t="s">
        <v>837</v>
      </c>
      <c r="B109" s="5" t="str">
        <f t="shared" si="7"/>
        <v>GospelSisters</v>
      </c>
      <c r="C109" s="5">
        <f t="shared" si="8"/>
        <v>2656</v>
      </c>
      <c r="D109" s="15">
        <f t="shared" si="9"/>
        <v>2560</v>
      </c>
      <c r="E109" s="15">
        <f t="shared" si="10"/>
        <v>96</v>
      </c>
      <c r="F109" s="15" t="str">
        <f t="shared" si="11"/>
        <v>14</v>
      </c>
      <c r="G109" s="15" t="str">
        <f t="shared" si="12"/>
        <v>60</v>
      </c>
      <c r="H109" s="5" t="str">
        <f t="shared" si="13"/>
        <v>F0 43 73 01 51 05 00 03 04 00 00 14 60 F7</v>
      </c>
      <c r="I109"/>
    </row>
    <row r="110" spans="1:9" ht="16" x14ac:dyDescent="0.2">
      <c r="A110" s="2" t="s">
        <v>838</v>
      </c>
      <c r="B110" s="5" t="str">
        <f t="shared" si="7"/>
        <v>GospelSwing</v>
      </c>
      <c r="C110" s="5">
        <f t="shared" si="8"/>
        <v>1024</v>
      </c>
      <c r="D110" s="15">
        <f t="shared" si="9"/>
        <v>1024</v>
      </c>
      <c r="E110" s="15">
        <f t="shared" si="10"/>
        <v>0</v>
      </c>
      <c r="F110" s="15" t="str">
        <f t="shared" si="11"/>
        <v>08</v>
      </c>
      <c r="G110" s="15" t="str">
        <f t="shared" si="12"/>
        <v>00</v>
      </c>
      <c r="H110" s="5" t="str">
        <f t="shared" si="13"/>
        <v>F0 43 73 01 51 05 00 03 04 00 00 08 00 F7</v>
      </c>
      <c r="I110"/>
    </row>
    <row r="111" spans="1:9" ht="16" x14ac:dyDescent="0.2">
      <c r="A111" s="2" t="s">
        <v>840</v>
      </c>
      <c r="B111" s="5" t="str">
        <f t="shared" si="7"/>
        <v>Groundbeat</v>
      </c>
      <c r="C111" s="5">
        <f t="shared" si="8"/>
        <v>9411</v>
      </c>
      <c r="D111" s="15">
        <f t="shared" si="9"/>
        <v>9344</v>
      </c>
      <c r="E111" s="15">
        <f t="shared" si="10"/>
        <v>67</v>
      </c>
      <c r="F111" s="15" t="str">
        <f t="shared" si="11"/>
        <v>49</v>
      </c>
      <c r="G111" s="15" t="str">
        <f t="shared" si="12"/>
        <v>43</v>
      </c>
      <c r="H111" s="5" t="str">
        <f t="shared" si="13"/>
        <v>F0 43 73 01 51 05 00 03 04 00 00 49 43 F7</v>
      </c>
      <c r="I111"/>
    </row>
    <row r="112" spans="1:9" ht="16" x14ac:dyDescent="0.2">
      <c r="A112" s="2" t="s">
        <v>1122</v>
      </c>
      <c r="B112" s="5" t="str">
        <f t="shared" si="7"/>
        <v>GuitarBallad</v>
      </c>
      <c r="C112" s="5">
        <f t="shared" si="8"/>
        <v>5671</v>
      </c>
      <c r="D112" s="15">
        <f t="shared" si="9"/>
        <v>5632</v>
      </c>
      <c r="E112" s="15">
        <f t="shared" si="10"/>
        <v>39</v>
      </c>
      <c r="F112" s="15" t="str">
        <f t="shared" si="11"/>
        <v>2C</v>
      </c>
      <c r="G112" s="15" t="str">
        <f t="shared" si="12"/>
        <v>27</v>
      </c>
      <c r="H112" s="5" t="str">
        <f t="shared" si="13"/>
        <v>F0 43 73 01 51 05 00 03 04 00 00 2C 27 F7</v>
      </c>
      <c r="I112"/>
    </row>
    <row r="113" spans="1:9" ht="16" x14ac:dyDescent="0.2">
      <c r="A113" s="2" t="s">
        <v>1123</v>
      </c>
      <c r="B113" s="5" t="str">
        <f t="shared" si="7"/>
        <v>GuitarPop</v>
      </c>
      <c r="C113" s="5">
        <f t="shared" si="8"/>
        <v>8194</v>
      </c>
      <c r="D113" s="15">
        <f t="shared" si="9"/>
        <v>8192</v>
      </c>
      <c r="E113" s="15">
        <f t="shared" si="10"/>
        <v>2</v>
      </c>
      <c r="F113" s="15" t="str">
        <f t="shared" si="11"/>
        <v>40</v>
      </c>
      <c r="G113" s="15" t="str">
        <f t="shared" si="12"/>
        <v>02</v>
      </c>
      <c r="H113" s="5" t="str">
        <f t="shared" si="13"/>
        <v>F0 43 73 01 51 05 00 03 04 00 00 40 02 F7</v>
      </c>
      <c r="I113"/>
    </row>
    <row r="114" spans="1:9" ht="16" x14ac:dyDescent="0.2">
      <c r="A114" s="2" t="s">
        <v>843</v>
      </c>
      <c r="B114" s="5" t="str">
        <f t="shared" si="7"/>
        <v>GuitarRumba</v>
      </c>
      <c r="C114" s="5">
        <f t="shared" si="8"/>
        <v>6048</v>
      </c>
      <c r="D114" s="15">
        <f t="shared" si="9"/>
        <v>6016</v>
      </c>
      <c r="E114" s="15">
        <f t="shared" si="10"/>
        <v>32</v>
      </c>
      <c r="F114" s="15" t="str">
        <f t="shared" si="11"/>
        <v>2F</v>
      </c>
      <c r="G114" s="15" t="str">
        <f t="shared" si="12"/>
        <v>20</v>
      </c>
      <c r="H114" s="5" t="str">
        <f t="shared" si="13"/>
        <v>F0 43 73 01 51 05 00 03 04 00 00 2F 20 F7</v>
      </c>
      <c r="I114"/>
    </row>
    <row r="115" spans="1:9" ht="16" x14ac:dyDescent="0.2">
      <c r="A115" s="2" t="s">
        <v>844</v>
      </c>
      <c r="B115" s="5" t="str">
        <f t="shared" si="7"/>
        <v>GuitarSerenade</v>
      </c>
      <c r="C115" s="5">
        <f t="shared" si="8"/>
        <v>2019</v>
      </c>
      <c r="D115" s="15">
        <f t="shared" si="9"/>
        <v>1920</v>
      </c>
      <c r="E115" s="15">
        <f t="shared" si="10"/>
        <v>99</v>
      </c>
      <c r="F115" s="15" t="str">
        <f t="shared" si="11"/>
        <v>0F</v>
      </c>
      <c r="G115" s="15" t="str">
        <f t="shared" si="12"/>
        <v>63</v>
      </c>
      <c r="H115" s="5" t="str">
        <f t="shared" si="13"/>
        <v>F0 43 73 01 51 05 00 03 04 00 00 0F 63 F7</v>
      </c>
      <c r="I115"/>
    </row>
    <row r="116" spans="1:9" ht="16" x14ac:dyDescent="0.2">
      <c r="A116" s="2" t="s">
        <v>1124</v>
      </c>
      <c r="B116" s="5" t="str">
        <f t="shared" si="7"/>
        <v>GuitarSwing</v>
      </c>
      <c r="C116" s="5">
        <f t="shared" si="8"/>
        <v>1321</v>
      </c>
      <c r="D116" s="15">
        <f t="shared" si="9"/>
        <v>1280</v>
      </c>
      <c r="E116" s="15">
        <f t="shared" si="10"/>
        <v>41</v>
      </c>
      <c r="F116" s="15" t="str">
        <f t="shared" si="11"/>
        <v>0A</v>
      </c>
      <c r="G116" s="15" t="str">
        <f t="shared" si="12"/>
        <v>29</v>
      </c>
      <c r="H116" s="5" t="str">
        <f t="shared" si="13"/>
        <v>F0 43 73 01 51 05 00 03 04 00 00 0A 29 F7</v>
      </c>
      <c r="I116"/>
    </row>
    <row r="117" spans="1:9" ht="16" x14ac:dyDescent="0.2">
      <c r="A117" s="2" t="s">
        <v>845</v>
      </c>
      <c r="B117" s="5" t="str">
        <f t="shared" si="7"/>
        <v>HappyReggae</v>
      </c>
      <c r="C117" s="5">
        <f t="shared" si="8"/>
        <v>1440</v>
      </c>
      <c r="D117" s="15">
        <f t="shared" si="9"/>
        <v>1408</v>
      </c>
      <c r="E117" s="15">
        <f t="shared" si="10"/>
        <v>32</v>
      </c>
      <c r="F117" s="15" t="str">
        <f t="shared" si="11"/>
        <v>0B</v>
      </c>
      <c r="G117" s="15" t="str">
        <f t="shared" si="12"/>
        <v>20</v>
      </c>
      <c r="H117" s="5" t="str">
        <f t="shared" si="13"/>
        <v>F0 43 73 01 51 05 00 03 04 00 00 0B 20 F7</v>
      </c>
      <c r="I117"/>
    </row>
    <row r="118" spans="1:9" ht="16" x14ac:dyDescent="0.2">
      <c r="A118" s="2" t="s">
        <v>846</v>
      </c>
      <c r="B118" s="5" t="str">
        <f t="shared" si="7"/>
        <v>HardRock</v>
      </c>
      <c r="C118" s="5">
        <f t="shared" si="8"/>
        <v>5696</v>
      </c>
      <c r="D118" s="15">
        <f t="shared" si="9"/>
        <v>5632</v>
      </c>
      <c r="E118" s="15">
        <f t="shared" si="10"/>
        <v>64</v>
      </c>
      <c r="F118" s="15" t="str">
        <f t="shared" si="11"/>
        <v>2C</v>
      </c>
      <c r="G118" s="15" t="str">
        <f t="shared" si="12"/>
        <v>40</v>
      </c>
      <c r="H118" s="5" t="str">
        <f t="shared" si="13"/>
        <v>F0 43 73 01 51 05 00 03 04 00 00 2C 40 F7</v>
      </c>
      <c r="I118"/>
    </row>
    <row r="119" spans="1:9" ht="16" x14ac:dyDescent="0.2">
      <c r="A119" s="2" t="s">
        <v>847</v>
      </c>
      <c r="B119" s="5" t="str">
        <f t="shared" si="7"/>
        <v>Hawaiian</v>
      </c>
      <c r="C119" s="5">
        <f t="shared" si="8"/>
        <v>1506</v>
      </c>
      <c r="D119" s="15">
        <f t="shared" si="9"/>
        <v>1408</v>
      </c>
      <c r="E119" s="15">
        <f t="shared" si="10"/>
        <v>98</v>
      </c>
      <c r="F119" s="15" t="str">
        <f t="shared" si="11"/>
        <v>0B</v>
      </c>
      <c r="G119" s="15" t="str">
        <f t="shared" si="12"/>
        <v>62</v>
      </c>
      <c r="H119" s="5" t="str">
        <f t="shared" si="13"/>
        <v>F0 43 73 01 51 05 00 03 04 00 00 0B 62 F7</v>
      </c>
      <c r="I119"/>
    </row>
    <row r="120" spans="1:9" ht="16" x14ac:dyDescent="0.2">
      <c r="A120" s="2" t="s">
        <v>1125</v>
      </c>
      <c r="B120" s="5" t="str">
        <f t="shared" si="7"/>
        <v>HeartBeat</v>
      </c>
      <c r="C120" s="5">
        <f t="shared" si="8"/>
        <v>5633</v>
      </c>
      <c r="D120" s="15">
        <f t="shared" si="9"/>
        <v>5632</v>
      </c>
      <c r="E120" s="15">
        <f t="shared" si="10"/>
        <v>1</v>
      </c>
      <c r="F120" s="15" t="str">
        <f t="shared" si="11"/>
        <v>2C</v>
      </c>
      <c r="G120" s="15" t="str">
        <f t="shared" si="12"/>
        <v>01</v>
      </c>
      <c r="H120" s="5" t="str">
        <f t="shared" si="13"/>
        <v>F0 43 73 01 51 05 00 03 04 00 00 2C 01 F7</v>
      </c>
      <c r="I120"/>
    </row>
    <row r="121" spans="1:9" ht="16" x14ac:dyDescent="0.2">
      <c r="A121" s="2" t="s">
        <v>849</v>
      </c>
      <c r="B121" s="5" t="str">
        <f t="shared" si="7"/>
        <v>Hoedown</v>
      </c>
      <c r="C121" s="5">
        <f t="shared" si="8"/>
        <v>257</v>
      </c>
      <c r="D121" s="15">
        <f t="shared" si="9"/>
        <v>256</v>
      </c>
      <c r="E121" s="15">
        <f t="shared" si="10"/>
        <v>1</v>
      </c>
      <c r="F121" s="15" t="str">
        <f t="shared" si="11"/>
        <v>02</v>
      </c>
      <c r="G121" s="15" t="str">
        <f t="shared" si="12"/>
        <v>01</v>
      </c>
      <c r="H121" s="5" t="str">
        <f t="shared" si="13"/>
        <v>F0 43 73 01 51 05 00 03 04 00 00 02 01 F7</v>
      </c>
      <c r="I121"/>
    </row>
    <row r="122" spans="1:9" ht="16" x14ac:dyDescent="0.2">
      <c r="A122" s="2" t="s">
        <v>1126</v>
      </c>
      <c r="B122" s="5" t="str">
        <f t="shared" si="7"/>
        <v>House</v>
      </c>
      <c r="C122" s="5">
        <f t="shared" si="8"/>
        <v>9409</v>
      </c>
      <c r="D122" s="15">
        <f t="shared" si="9"/>
        <v>9344</v>
      </c>
      <c r="E122" s="15">
        <f t="shared" si="10"/>
        <v>65</v>
      </c>
      <c r="F122" s="15" t="str">
        <f t="shared" si="11"/>
        <v>49</v>
      </c>
      <c r="G122" s="15" t="str">
        <f t="shared" si="12"/>
        <v>41</v>
      </c>
      <c r="H122" s="5" t="str">
        <f t="shared" si="13"/>
        <v>F0 43 73 01 51 05 00 03 04 00 00 49 41 F7</v>
      </c>
      <c r="I122"/>
    </row>
    <row r="123" spans="1:9" ht="16" x14ac:dyDescent="0.2">
      <c r="A123" s="2" t="s">
        <v>851</v>
      </c>
      <c r="B123" s="5" t="str">
        <f t="shared" si="7"/>
        <v>HullyGully</v>
      </c>
      <c r="C123" s="5">
        <f t="shared" si="8"/>
        <v>4064</v>
      </c>
      <c r="D123" s="15">
        <f t="shared" si="9"/>
        <v>3968</v>
      </c>
      <c r="E123" s="15">
        <f t="shared" si="10"/>
        <v>96</v>
      </c>
      <c r="F123" s="15" t="str">
        <f t="shared" si="11"/>
        <v>1F</v>
      </c>
      <c r="G123" s="15" t="str">
        <f t="shared" si="12"/>
        <v>60</v>
      </c>
      <c r="H123" s="5" t="str">
        <f t="shared" si="13"/>
        <v>F0 43 73 01 51 05 00 03 04 00 00 1F 60 F7</v>
      </c>
      <c r="I123"/>
    </row>
    <row r="124" spans="1:9" ht="16" x14ac:dyDescent="0.2">
      <c r="A124" s="2" t="s">
        <v>1127</v>
      </c>
      <c r="B124" s="5" t="str">
        <f t="shared" si="7"/>
        <v>Ibiza2002</v>
      </c>
      <c r="C124" s="5">
        <f t="shared" si="8"/>
        <v>5826</v>
      </c>
      <c r="D124" s="15">
        <f t="shared" si="9"/>
        <v>5760</v>
      </c>
      <c r="E124" s="15">
        <f t="shared" si="10"/>
        <v>66</v>
      </c>
      <c r="F124" s="15" t="str">
        <f t="shared" si="11"/>
        <v>2D</v>
      </c>
      <c r="G124" s="15" t="str">
        <f t="shared" si="12"/>
        <v>42</v>
      </c>
      <c r="H124" s="5" t="str">
        <f t="shared" si="13"/>
        <v>F0 43 73 01 51 05 00 03 04 00 00 2D 42 F7</v>
      </c>
      <c r="I124"/>
    </row>
    <row r="125" spans="1:9" ht="16" x14ac:dyDescent="0.2">
      <c r="A125" s="2" t="s">
        <v>1128</v>
      </c>
      <c r="B125" s="5" t="str">
        <f t="shared" si="7"/>
        <v>Ibiza2004</v>
      </c>
      <c r="C125" s="5">
        <f t="shared" si="8"/>
        <v>8391</v>
      </c>
      <c r="D125" s="15">
        <f t="shared" si="9"/>
        <v>8320</v>
      </c>
      <c r="E125" s="15">
        <f t="shared" si="10"/>
        <v>71</v>
      </c>
      <c r="F125" s="15" t="str">
        <f t="shared" si="11"/>
        <v>41</v>
      </c>
      <c r="G125" s="15" t="str">
        <f t="shared" si="12"/>
        <v>47</v>
      </c>
      <c r="H125" s="5" t="str">
        <f t="shared" si="13"/>
        <v>F0 43 73 01 51 05 00 03 04 00 00 41 47 F7</v>
      </c>
      <c r="I125"/>
    </row>
    <row r="126" spans="1:9" ht="16" x14ac:dyDescent="0.2">
      <c r="A126" s="2" t="s">
        <v>857</v>
      </c>
      <c r="B126" s="5" t="str">
        <f t="shared" si="7"/>
        <v>ItalianMazurka</v>
      </c>
      <c r="C126" s="5">
        <f t="shared" si="8"/>
        <v>2025</v>
      </c>
      <c r="D126" s="15">
        <f t="shared" si="9"/>
        <v>1920</v>
      </c>
      <c r="E126" s="15">
        <f t="shared" si="10"/>
        <v>105</v>
      </c>
      <c r="F126" s="15" t="str">
        <f t="shared" si="11"/>
        <v>0F</v>
      </c>
      <c r="G126" s="15" t="str">
        <f t="shared" si="12"/>
        <v>69</v>
      </c>
      <c r="H126" s="5" t="str">
        <f t="shared" si="13"/>
        <v>F0 43 73 01 51 05 00 03 04 00 00 0F 69 F7</v>
      </c>
      <c r="I126"/>
    </row>
    <row r="127" spans="1:9" ht="16" x14ac:dyDescent="0.2">
      <c r="A127" s="2" t="s">
        <v>860</v>
      </c>
      <c r="B127" s="5" t="str">
        <f t="shared" si="7"/>
        <v>ItalianWaltz</v>
      </c>
      <c r="C127" s="5">
        <f t="shared" si="8"/>
        <v>2026</v>
      </c>
      <c r="D127" s="15">
        <f t="shared" si="9"/>
        <v>1920</v>
      </c>
      <c r="E127" s="15">
        <f t="shared" si="10"/>
        <v>106</v>
      </c>
      <c r="F127" s="15" t="str">
        <f t="shared" si="11"/>
        <v>0F</v>
      </c>
      <c r="G127" s="15" t="str">
        <f t="shared" si="12"/>
        <v>6A</v>
      </c>
      <c r="H127" s="5" t="str">
        <f t="shared" si="13"/>
        <v>F0 43 73 01 51 05 00 03 04 00 00 0F 6A F7</v>
      </c>
      <c r="I127"/>
    </row>
    <row r="128" spans="1:9" ht="16" x14ac:dyDescent="0.2">
      <c r="A128" s="2" t="s">
        <v>861</v>
      </c>
      <c r="B128" s="5" t="str">
        <f t="shared" si="7"/>
        <v>JazzClub</v>
      </c>
      <c r="C128" s="5">
        <f t="shared" si="8"/>
        <v>3874</v>
      </c>
      <c r="D128" s="15">
        <f t="shared" si="9"/>
        <v>3840</v>
      </c>
      <c r="E128" s="15">
        <f t="shared" si="10"/>
        <v>34</v>
      </c>
      <c r="F128" s="15" t="str">
        <f t="shared" si="11"/>
        <v>1E</v>
      </c>
      <c r="G128" s="15" t="str">
        <f t="shared" si="12"/>
        <v>22</v>
      </c>
      <c r="H128" s="5" t="str">
        <f t="shared" si="13"/>
        <v>F0 43 73 01 51 05 00 03 04 00 00 1E 22 F7</v>
      </c>
      <c r="I128"/>
    </row>
    <row r="129" spans="1:9" ht="16" x14ac:dyDescent="0.2">
      <c r="A129" s="2" t="s">
        <v>862</v>
      </c>
      <c r="B129" s="5" t="str">
        <f t="shared" si="7"/>
        <v>JazzFunk</v>
      </c>
      <c r="C129" s="5">
        <f t="shared" si="8"/>
        <v>8324</v>
      </c>
      <c r="D129" s="15">
        <f t="shared" si="9"/>
        <v>8320</v>
      </c>
      <c r="E129" s="15">
        <f t="shared" si="10"/>
        <v>4</v>
      </c>
      <c r="F129" s="15" t="str">
        <f t="shared" si="11"/>
        <v>41</v>
      </c>
      <c r="G129" s="15" t="str">
        <f t="shared" si="12"/>
        <v>04</v>
      </c>
      <c r="H129" s="5" t="str">
        <f t="shared" si="13"/>
        <v>F0 43 73 01 51 05 00 03 04 00 00 41 04 F7</v>
      </c>
      <c r="I129"/>
    </row>
    <row r="130" spans="1:9" ht="16" x14ac:dyDescent="0.2">
      <c r="A130" s="2" t="s">
        <v>866</v>
      </c>
      <c r="B130" s="5" t="str">
        <f t="shared" si="7"/>
        <v>JazzWaltzFast</v>
      </c>
      <c r="C130" s="5">
        <f t="shared" si="8"/>
        <v>2848</v>
      </c>
      <c r="D130" s="15">
        <f t="shared" si="9"/>
        <v>2816</v>
      </c>
      <c r="E130" s="15">
        <f t="shared" si="10"/>
        <v>32</v>
      </c>
      <c r="F130" s="15" t="str">
        <f t="shared" si="11"/>
        <v>16</v>
      </c>
      <c r="G130" s="15" t="str">
        <f t="shared" si="12"/>
        <v>20</v>
      </c>
      <c r="H130" s="5" t="str">
        <f t="shared" si="13"/>
        <v>F0 43 73 01 51 05 00 03 04 00 00 16 20 F7</v>
      </c>
      <c r="I130"/>
    </row>
    <row r="131" spans="1:9" ht="16" x14ac:dyDescent="0.2">
      <c r="A131" s="2" t="s">
        <v>867</v>
      </c>
      <c r="B131" s="5" t="str">
        <f t="shared" si="7"/>
        <v>JazzWaltzMed</v>
      </c>
      <c r="C131" s="5">
        <f t="shared" si="8"/>
        <v>2849</v>
      </c>
      <c r="D131" s="15">
        <f t="shared" si="9"/>
        <v>2816</v>
      </c>
      <c r="E131" s="15">
        <f t="shared" si="10"/>
        <v>33</v>
      </c>
      <c r="F131" s="15" t="str">
        <f t="shared" si="11"/>
        <v>16</v>
      </c>
      <c r="G131" s="15" t="str">
        <f t="shared" si="12"/>
        <v>21</v>
      </c>
      <c r="H131" s="5" t="str">
        <f t="shared" si="13"/>
        <v>F0 43 73 01 51 05 00 03 04 00 00 16 21 F7</v>
      </c>
      <c r="I131"/>
    </row>
    <row r="132" spans="1:9" ht="16" x14ac:dyDescent="0.2">
      <c r="A132" s="2" t="s">
        <v>871</v>
      </c>
      <c r="B132" s="5" t="str">
        <f t="shared" si="7"/>
        <v>Jive</v>
      </c>
      <c r="C132" s="5">
        <f t="shared" si="8"/>
        <v>3584</v>
      </c>
      <c r="D132" s="15">
        <f t="shared" si="9"/>
        <v>3584</v>
      </c>
      <c r="E132" s="15">
        <f t="shared" si="10"/>
        <v>0</v>
      </c>
      <c r="F132" s="15" t="str">
        <f t="shared" si="11"/>
        <v>1C</v>
      </c>
      <c r="G132" s="15" t="str">
        <f t="shared" si="12"/>
        <v>00</v>
      </c>
      <c r="H132" s="5" t="str">
        <f t="shared" si="13"/>
        <v>F0 43 73 01 51 05 00 03 04 00 00 1C 00 F7</v>
      </c>
      <c r="I132"/>
    </row>
    <row r="133" spans="1:9" ht="16" x14ac:dyDescent="0.2">
      <c r="A133" s="2" t="s">
        <v>1129</v>
      </c>
      <c r="B133" s="5" t="str">
        <f t="shared" si="7"/>
        <v>J-PopHit1</v>
      </c>
      <c r="C133" s="5">
        <f t="shared" si="8"/>
        <v>8201</v>
      </c>
      <c r="D133" s="15">
        <f t="shared" si="9"/>
        <v>8192</v>
      </c>
      <c r="E133" s="15">
        <f t="shared" si="10"/>
        <v>9</v>
      </c>
      <c r="F133" s="15" t="str">
        <f t="shared" si="11"/>
        <v>40</v>
      </c>
      <c r="G133" s="15" t="str">
        <f t="shared" si="12"/>
        <v>09</v>
      </c>
      <c r="H133" s="5" t="str">
        <f t="shared" si="13"/>
        <v>F0 43 73 01 51 05 00 03 04 00 00 40 09 F7</v>
      </c>
      <c r="I133"/>
    </row>
    <row r="134" spans="1:9" ht="16" x14ac:dyDescent="0.2">
      <c r="A134" s="2" t="s">
        <v>1130</v>
      </c>
      <c r="B134" s="5" t="str">
        <f t="shared" ref="B134:B197" si="14">IF(ISBLANK(A134),"",LEFT(A134,(FIND(";",A134,1)-1)))</f>
        <v>J-PopHit2</v>
      </c>
      <c r="C134" s="5">
        <f t="shared" si="8"/>
        <v>8202</v>
      </c>
      <c r="D134" s="15">
        <f t="shared" si="9"/>
        <v>8192</v>
      </c>
      <c r="E134" s="15">
        <f t="shared" si="10"/>
        <v>10</v>
      </c>
      <c r="F134" s="15" t="str">
        <f t="shared" si="11"/>
        <v>40</v>
      </c>
      <c r="G134" s="15" t="str">
        <f t="shared" si="12"/>
        <v>0A</v>
      </c>
      <c r="H134" s="5" t="str">
        <f t="shared" si="13"/>
        <v>F0 43 73 01 51 05 00 03 04 00 00 40 0A F7</v>
      </c>
      <c r="I134"/>
    </row>
    <row r="135" spans="1:9" ht="16" x14ac:dyDescent="0.2">
      <c r="A135" s="2" t="s">
        <v>872</v>
      </c>
      <c r="B135" s="5" t="str">
        <f t="shared" si="14"/>
        <v>JumpJive</v>
      </c>
      <c r="C135" s="5">
        <f t="shared" ref="C135:C198" si="15">IF(ISBLANK(A135),"",VALUE(MID(A135,(SEARCH(";",A135)+1),5)))</f>
        <v>3680</v>
      </c>
      <c r="D135" s="15">
        <f t="shared" ref="D135:D198" si="16">IF(ISBLANK(A135),"",128*INT(C135/128))</f>
        <v>3584</v>
      </c>
      <c r="E135" s="15">
        <f t="shared" ref="E135:E198" si="17">IF(ISBLANK(A135),"",C135-D135)</f>
        <v>96</v>
      </c>
      <c r="F135" s="15" t="str">
        <f t="shared" ref="F135:F198" si="18">IF(ISBLANK(A135),"",DEC2HEX(D135/128,2))</f>
        <v>1C</v>
      </c>
      <c r="G135" s="15" t="str">
        <f t="shared" ref="G135:G198" si="19">IF(ISBLANK(A135),"",DEC2HEX(E135,2))</f>
        <v>60</v>
      </c>
      <c r="H135" s="5" t="str">
        <f t="shared" ref="H135:H198" si="20">IF(ISBLANK(A135),"",LEFT($E$2,33)&amp;F135&amp;" "&amp;G135&amp;" "&amp;"F7")</f>
        <v>F0 43 73 01 51 05 00 03 04 00 00 1C 60 F7</v>
      </c>
      <c r="I135"/>
    </row>
    <row r="136" spans="1:9" ht="16" x14ac:dyDescent="0.2">
      <c r="A136" s="2" t="s">
        <v>873</v>
      </c>
      <c r="B136" s="5" t="str">
        <f t="shared" si="14"/>
        <v>KoolFunk</v>
      </c>
      <c r="C136" s="5">
        <f t="shared" si="15"/>
        <v>8323</v>
      </c>
      <c r="D136" s="15">
        <f t="shared" si="16"/>
        <v>8320</v>
      </c>
      <c r="E136" s="15">
        <f t="shared" si="17"/>
        <v>3</v>
      </c>
      <c r="F136" s="15" t="str">
        <f t="shared" si="18"/>
        <v>41</v>
      </c>
      <c r="G136" s="15" t="str">
        <f t="shared" si="19"/>
        <v>03</v>
      </c>
      <c r="H136" s="5" t="str">
        <f t="shared" si="20"/>
        <v>F0 43 73 01 51 05 00 03 04 00 00 41 03 F7</v>
      </c>
      <c r="I136"/>
    </row>
    <row r="137" spans="1:9" ht="16" x14ac:dyDescent="0.2">
      <c r="A137" s="2" t="s">
        <v>877</v>
      </c>
      <c r="B137" s="5" t="str">
        <f t="shared" si="14"/>
        <v>LatinDisco1</v>
      </c>
      <c r="C137" s="5">
        <f t="shared" si="15"/>
        <v>8359</v>
      </c>
      <c r="D137" s="15">
        <f t="shared" si="16"/>
        <v>8320</v>
      </c>
      <c r="E137" s="15">
        <f t="shared" si="17"/>
        <v>39</v>
      </c>
      <c r="F137" s="15" t="str">
        <f t="shared" si="18"/>
        <v>41</v>
      </c>
      <c r="G137" s="15" t="str">
        <f t="shared" si="19"/>
        <v>27</v>
      </c>
      <c r="H137" s="5" t="str">
        <f t="shared" si="20"/>
        <v>F0 43 73 01 51 05 00 03 04 00 00 41 27 F7</v>
      </c>
      <c r="I137"/>
    </row>
    <row r="138" spans="1:9" ht="16" x14ac:dyDescent="0.2">
      <c r="A138" s="2" t="s">
        <v>878</v>
      </c>
      <c r="B138" s="5" t="str">
        <f t="shared" si="14"/>
        <v>LatinDisco2</v>
      </c>
      <c r="C138" s="5">
        <f t="shared" si="15"/>
        <v>8198</v>
      </c>
      <c r="D138" s="15">
        <f t="shared" si="16"/>
        <v>8192</v>
      </c>
      <c r="E138" s="15">
        <f t="shared" si="17"/>
        <v>6</v>
      </c>
      <c r="F138" s="15" t="str">
        <f t="shared" si="18"/>
        <v>40</v>
      </c>
      <c r="G138" s="15" t="str">
        <f t="shared" si="19"/>
        <v>06</v>
      </c>
      <c r="H138" s="5" t="str">
        <f t="shared" si="20"/>
        <v>F0 43 73 01 51 05 00 03 04 00 00 40 06 F7</v>
      </c>
      <c r="I138"/>
    </row>
    <row r="139" spans="1:9" ht="16" x14ac:dyDescent="0.2">
      <c r="A139" s="2" t="s">
        <v>1131</v>
      </c>
      <c r="B139" s="5" t="str">
        <f t="shared" si="14"/>
        <v>LatinDJs</v>
      </c>
      <c r="C139" s="5">
        <f t="shared" si="15"/>
        <v>8394</v>
      </c>
      <c r="D139" s="15">
        <f t="shared" si="16"/>
        <v>8320</v>
      </c>
      <c r="E139" s="15">
        <f t="shared" si="17"/>
        <v>74</v>
      </c>
      <c r="F139" s="15" t="str">
        <f t="shared" si="18"/>
        <v>41</v>
      </c>
      <c r="G139" s="15" t="str">
        <f t="shared" si="19"/>
        <v>4A</v>
      </c>
      <c r="H139" s="5" t="str">
        <f t="shared" si="20"/>
        <v>F0 43 73 01 51 05 00 03 04 00 00 41 4A F7</v>
      </c>
      <c r="I139"/>
    </row>
    <row r="140" spans="1:9" ht="16" x14ac:dyDescent="0.2">
      <c r="A140" s="2" t="s">
        <v>884</v>
      </c>
      <c r="B140" s="5" t="str">
        <f t="shared" si="14"/>
        <v>LovelyShuffle</v>
      </c>
      <c r="C140" s="5">
        <f t="shared" si="15"/>
        <v>7682</v>
      </c>
      <c r="D140" s="15">
        <f t="shared" si="16"/>
        <v>7680</v>
      </c>
      <c r="E140" s="15">
        <f t="shared" si="17"/>
        <v>2</v>
      </c>
      <c r="F140" s="15" t="str">
        <f t="shared" si="18"/>
        <v>3C</v>
      </c>
      <c r="G140" s="15" t="str">
        <f t="shared" si="19"/>
        <v>02</v>
      </c>
      <c r="H140" s="5" t="str">
        <f t="shared" si="20"/>
        <v>F0 43 73 01 51 05 00 03 04 00 00 3C 02 F7</v>
      </c>
      <c r="I140"/>
    </row>
    <row r="141" spans="1:9" ht="16" x14ac:dyDescent="0.2">
      <c r="A141" s="2" t="s">
        <v>885</v>
      </c>
      <c r="B141" s="5" t="str">
        <f t="shared" si="14"/>
        <v>LoveSong</v>
      </c>
      <c r="C141" s="5">
        <f t="shared" si="15"/>
        <v>5665</v>
      </c>
      <c r="D141" s="15">
        <f t="shared" si="16"/>
        <v>5632</v>
      </c>
      <c r="E141" s="15">
        <f t="shared" si="17"/>
        <v>33</v>
      </c>
      <c r="F141" s="15" t="str">
        <f t="shared" si="18"/>
        <v>2C</v>
      </c>
      <c r="G141" s="15" t="str">
        <f t="shared" si="19"/>
        <v>21</v>
      </c>
      <c r="H141" s="5" t="str">
        <f t="shared" si="20"/>
        <v>F0 43 73 01 51 05 00 03 04 00 00 2C 21 F7</v>
      </c>
      <c r="I141"/>
    </row>
    <row r="142" spans="1:9" ht="16" x14ac:dyDescent="0.2">
      <c r="A142" s="2" t="s">
        <v>1132</v>
      </c>
      <c r="B142" s="5" t="str">
        <f t="shared" si="14"/>
        <v>Mambo1</v>
      </c>
      <c r="C142" s="5">
        <f t="shared" si="15"/>
        <v>8576</v>
      </c>
      <c r="D142" s="15">
        <f t="shared" si="16"/>
        <v>8576</v>
      </c>
      <c r="E142" s="15">
        <f t="shared" si="17"/>
        <v>0</v>
      </c>
      <c r="F142" s="15" t="str">
        <f t="shared" si="18"/>
        <v>43</v>
      </c>
      <c r="G142" s="15" t="str">
        <f t="shared" si="19"/>
        <v>00</v>
      </c>
      <c r="H142" s="5" t="str">
        <f t="shared" si="20"/>
        <v>F0 43 73 01 51 05 00 03 04 00 00 43 00 F7</v>
      </c>
      <c r="I142"/>
    </row>
    <row r="143" spans="1:9" ht="16" x14ac:dyDescent="0.2">
      <c r="A143" s="2" t="s">
        <v>889</v>
      </c>
      <c r="B143" s="5" t="str">
        <f t="shared" si="14"/>
        <v>MariachiWaltz</v>
      </c>
      <c r="C143" s="5">
        <f t="shared" si="15"/>
        <v>2030</v>
      </c>
      <c r="D143" s="15">
        <f t="shared" si="16"/>
        <v>1920</v>
      </c>
      <c r="E143" s="15">
        <f t="shared" si="17"/>
        <v>110</v>
      </c>
      <c r="F143" s="15" t="str">
        <f t="shared" si="18"/>
        <v>0F</v>
      </c>
      <c r="G143" s="15" t="str">
        <f t="shared" si="19"/>
        <v>6E</v>
      </c>
      <c r="H143" s="5" t="str">
        <f t="shared" si="20"/>
        <v>F0 43 73 01 51 05 00 03 04 00 00 0F 6E F7</v>
      </c>
      <c r="I143"/>
    </row>
    <row r="144" spans="1:9" ht="16" x14ac:dyDescent="0.2">
      <c r="A144" s="2" t="s">
        <v>1133</v>
      </c>
      <c r="B144" s="5" t="str">
        <f t="shared" si="14"/>
        <v>MediumJazz</v>
      </c>
      <c r="C144" s="5">
        <f t="shared" si="15"/>
        <v>3878</v>
      </c>
      <c r="D144" s="15">
        <f t="shared" si="16"/>
        <v>3840</v>
      </c>
      <c r="E144" s="15">
        <f t="shared" si="17"/>
        <v>38</v>
      </c>
      <c r="F144" s="15" t="str">
        <f t="shared" si="18"/>
        <v>1E</v>
      </c>
      <c r="G144" s="15" t="str">
        <f t="shared" si="19"/>
        <v>26</v>
      </c>
      <c r="H144" s="5" t="str">
        <f t="shared" si="20"/>
        <v>F0 43 73 01 51 05 00 03 04 00 00 1E 26 F7</v>
      </c>
      <c r="I144"/>
    </row>
    <row r="145" spans="1:9" ht="16" x14ac:dyDescent="0.2">
      <c r="A145" s="2" t="s">
        <v>893</v>
      </c>
      <c r="B145" s="5" t="str">
        <f t="shared" si="14"/>
        <v>MidnightSwing</v>
      </c>
      <c r="C145" s="5">
        <f t="shared" si="15"/>
        <v>1345</v>
      </c>
      <c r="D145" s="15">
        <f t="shared" si="16"/>
        <v>1280</v>
      </c>
      <c r="E145" s="15">
        <f t="shared" si="17"/>
        <v>65</v>
      </c>
      <c r="F145" s="15" t="str">
        <f t="shared" si="18"/>
        <v>0A</v>
      </c>
      <c r="G145" s="15" t="str">
        <f t="shared" si="19"/>
        <v>41</v>
      </c>
      <c r="H145" s="5" t="str">
        <f t="shared" si="20"/>
        <v>F0 43 73 01 51 05 00 03 04 00 00 0A 41 F7</v>
      </c>
      <c r="I145"/>
    </row>
    <row r="146" spans="1:9" ht="16" x14ac:dyDescent="0.2">
      <c r="A146" s="2" t="s">
        <v>1134</v>
      </c>
      <c r="B146" s="5" t="str">
        <f t="shared" si="14"/>
        <v>ModBrdwayBld</v>
      </c>
      <c r="C146" s="5">
        <f t="shared" si="15"/>
        <v>5677</v>
      </c>
      <c r="D146" s="15">
        <f t="shared" si="16"/>
        <v>5632</v>
      </c>
      <c r="E146" s="15">
        <f t="shared" si="17"/>
        <v>45</v>
      </c>
      <c r="F146" s="15" t="str">
        <f t="shared" si="18"/>
        <v>2C</v>
      </c>
      <c r="G146" s="15" t="str">
        <f t="shared" si="19"/>
        <v>2D</v>
      </c>
      <c r="H146" s="5" t="str">
        <f t="shared" si="20"/>
        <v>F0 43 73 01 51 05 00 03 04 00 00 2C 2D F7</v>
      </c>
      <c r="I146"/>
    </row>
    <row r="147" spans="1:9" ht="16" x14ac:dyDescent="0.2">
      <c r="A147" s="2" t="s">
        <v>1135</v>
      </c>
      <c r="B147" s="5" t="str">
        <f t="shared" si="14"/>
        <v>ModCntryBld1</v>
      </c>
      <c r="C147" s="5">
        <f t="shared" si="15"/>
        <v>8448</v>
      </c>
      <c r="D147" s="15">
        <f t="shared" si="16"/>
        <v>8448</v>
      </c>
      <c r="E147" s="15">
        <f t="shared" si="17"/>
        <v>0</v>
      </c>
      <c r="F147" s="15" t="str">
        <f t="shared" si="18"/>
        <v>42</v>
      </c>
      <c r="G147" s="15" t="str">
        <f t="shared" si="19"/>
        <v>00</v>
      </c>
      <c r="H147" s="5" t="str">
        <f t="shared" si="20"/>
        <v>F0 43 73 01 51 05 00 03 04 00 00 42 00 F7</v>
      </c>
      <c r="I147"/>
    </row>
    <row r="148" spans="1:9" ht="16" x14ac:dyDescent="0.2">
      <c r="A148" s="2" t="s">
        <v>903</v>
      </c>
      <c r="B148" s="5" t="str">
        <f t="shared" si="14"/>
        <v>ModernJazzBld</v>
      </c>
      <c r="C148" s="5">
        <f t="shared" si="15"/>
        <v>1326</v>
      </c>
      <c r="D148" s="15">
        <f t="shared" si="16"/>
        <v>1280</v>
      </c>
      <c r="E148" s="15">
        <f t="shared" si="17"/>
        <v>46</v>
      </c>
      <c r="F148" s="15" t="str">
        <f t="shared" si="18"/>
        <v>0A</v>
      </c>
      <c r="G148" s="15" t="str">
        <f t="shared" si="19"/>
        <v>2E</v>
      </c>
      <c r="H148" s="5" t="str">
        <f t="shared" si="20"/>
        <v>F0 43 73 01 51 05 00 03 04 00 00 0A 2E F7</v>
      </c>
      <c r="I148"/>
    </row>
    <row r="149" spans="1:9" ht="16" x14ac:dyDescent="0.2">
      <c r="A149" s="2" t="s">
        <v>1136</v>
      </c>
      <c r="B149" s="5" t="str">
        <f t="shared" si="14"/>
        <v>Montuno</v>
      </c>
      <c r="C149" s="5">
        <f t="shared" si="15"/>
        <v>8580</v>
      </c>
      <c r="D149" s="15">
        <f t="shared" si="16"/>
        <v>8576</v>
      </c>
      <c r="E149" s="15">
        <f t="shared" si="17"/>
        <v>4</v>
      </c>
      <c r="F149" s="15" t="str">
        <f t="shared" si="18"/>
        <v>43</v>
      </c>
      <c r="G149" s="15" t="str">
        <f t="shared" si="19"/>
        <v>04</v>
      </c>
      <c r="H149" s="5" t="str">
        <f t="shared" si="20"/>
        <v>F0 43 73 01 51 05 00 03 04 00 00 43 04 F7</v>
      </c>
      <c r="I149"/>
    </row>
    <row r="150" spans="1:9" ht="16" x14ac:dyDescent="0.2">
      <c r="A150" s="2" t="s">
        <v>908</v>
      </c>
      <c r="B150" s="5" t="str">
        <f t="shared" si="14"/>
        <v>Moonlight6-8</v>
      </c>
      <c r="C150" s="5">
        <f t="shared" si="15"/>
        <v>7714</v>
      </c>
      <c r="D150" s="15">
        <f t="shared" si="16"/>
        <v>7680</v>
      </c>
      <c r="E150" s="15">
        <f t="shared" si="17"/>
        <v>34</v>
      </c>
      <c r="F150" s="15" t="str">
        <f t="shared" si="18"/>
        <v>3C</v>
      </c>
      <c r="G150" s="15" t="str">
        <f t="shared" si="19"/>
        <v>22</v>
      </c>
      <c r="H150" s="5" t="str">
        <f t="shared" si="20"/>
        <v>F0 43 73 01 51 05 00 03 04 00 00 3C 22 F7</v>
      </c>
      <c r="I150"/>
    </row>
    <row r="151" spans="1:9" ht="16" x14ac:dyDescent="0.2">
      <c r="A151" s="2" t="s">
        <v>911</v>
      </c>
      <c r="B151" s="5" t="str">
        <f t="shared" si="14"/>
        <v>MORSwing</v>
      </c>
      <c r="C151" s="5">
        <f t="shared" si="15"/>
        <v>1320</v>
      </c>
      <c r="D151" s="15">
        <f t="shared" si="16"/>
        <v>1280</v>
      </c>
      <c r="E151" s="15">
        <f t="shared" si="17"/>
        <v>40</v>
      </c>
      <c r="F151" s="15" t="str">
        <f t="shared" si="18"/>
        <v>0A</v>
      </c>
      <c r="G151" s="15" t="str">
        <f t="shared" si="19"/>
        <v>28</v>
      </c>
      <c r="H151" s="5" t="str">
        <f t="shared" si="20"/>
        <v>F0 43 73 01 51 05 00 03 04 00 00 0A 28 F7</v>
      </c>
      <c r="I151"/>
    </row>
    <row r="152" spans="1:9" ht="16" x14ac:dyDescent="0.2">
      <c r="A152" s="2" t="s">
        <v>912</v>
      </c>
      <c r="B152" s="5" t="str">
        <f t="shared" si="14"/>
        <v>MotorCity</v>
      </c>
      <c r="C152" s="5">
        <f t="shared" si="15"/>
        <v>5761</v>
      </c>
      <c r="D152" s="15">
        <f t="shared" si="16"/>
        <v>5760</v>
      </c>
      <c r="E152" s="15">
        <f t="shared" si="17"/>
        <v>1</v>
      </c>
      <c r="F152" s="15" t="str">
        <f t="shared" si="18"/>
        <v>2D</v>
      </c>
      <c r="G152" s="15" t="str">
        <f t="shared" si="19"/>
        <v>01</v>
      </c>
      <c r="H152" s="5" t="str">
        <f t="shared" si="20"/>
        <v>F0 43 73 01 51 05 00 03 04 00 00 2D 01 F7</v>
      </c>
      <c r="I152"/>
    </row>
    <row r="153" spans="1:9" ht="16" x14ac:dyDescent="0.2">
      <c r="A153" s="2" t="s">
        <v>913</v>
      </c>
      <c r="B153" s="5" t="str">
        <f t="shared" si="14"/>
        <v>MovieBallad</v>
      </c>
      <c r="C153" s="5">
        <f t="shared" si="15"/>
        <v>3104</v>
      </c>
      <c r="D153" s="15">
        <f t="shared" si="16"/>
        <v>3072</v>
      </c>
      <c r="E153" s="15">
        <f t="shared" si="17"/>
        <v>32</v>
      </c>
      <c r="F153" s="15" t="str">
        <f t="shared" si="18"/>
        <v>18</v>
      </c>
      <c r="G153" s="15" t="str">
        <f t="shared" si="19"/>
        <v>20</v>
      </c>
      <c r="H153" s="5" t="str">
        <f t="shared" si="20"/>
        <v>F0 43 73 01 51 05 00 03 04 00 00 18 20 F7</v>
      </c>
      <c r="I153"/>
    </row>
    <row r="154" spans="1:9" ht="16" x14ac:dyDescent="0.2">
      <c r="A154" s="2" t="s">
        <v>914</v>
      </c>
      <c r="B154" s="5" t="str">
        <f t="shared" si="14"/>
        <v>MovieDisco</v>
      </c>
      <c r="C154" s="5">
        <f t="shared" si="15"/>
        <v>5797</v>
      </c>
      <c r="D154" s="15">
        <f t="shared" si="16"/>
        <v>5760</v>
      </c>
      <c r="E154" s="15">
        <f t="shared" si="17"/>
        <v>37</v>
      </c>
      <c r="F154" s="15" t="str">
        <f t="shared" si="18"/>
        <v>2D</v>
      </c>
      <c r="G154" s="15" t="str">
        <f t="shared" si="19"/>
        <v>25</v>
      </c>
      <c r="H154" s="5" t="str">
        <f t="shared" si="20"/>
        <v>F0 43 73 01 51 05 00 03 04 00 00 2D 25 F7</v>
      </c>
      <c r="I154"/>
    </row>
    <row r="155" spans="1:9" ht="16" x14ac:dyDescent="0.2">
      <c r="A155" s="2" t="s">
        <v>1137</v>
      </c>
      <c r="B155" s="5" t="str">
        <f t="shared" si="14"/>
        <v>MovieSwing</v>
      </c>
      <c r="C155" s="5">
        <f t="shared" si="15"/>
        <v>1348</v>
      </c>
      <c r="D155" s="15">
        <f t="shared" si="16"/>
        <v>1280</v>
      </c>
      <c r="E155" s="15">
        <f t="shared" si="17"/>
        <v>68</v>
      </c>
      <c r="F155" s="15" t="str">
        <f t="shared" si="18"/>
        <v>0A</v>
      </c>
      <c r="G155" s="15" t="str">
        <f t="shared" si="19"/>
        <v>44</v>
      </c>
      <c r="H155" s="5" t="str">
        <f t="shared" si="20"/>
        <v>F0 43 73 01 51 05 00 03 04 00 00 0A 44 F7</v>
      </c>
      <c r="I155"/>
    </row>
    <row r="156" spans="1:9" ht="16" x14ac:dyDescent="0.2">
      <c r="A156" s="2" t="s">
        <v>919</v>
      </c>
      <c r="B156" s="5" t="str">
        <f t="shared" si="14"/>
        <v>NewCountry</v>
      </c>
      <c r="C156" s="5">
        <f t="shared" si="15"/>
        <v>5890</v>
      </c>
      <c r="D156" s="15">
        <f t="shared" si="16"/>
        <v>5888</v>
      </c>
      <c r="E156" s="15">
        <f t="shared" si="17"/>
        <v>2</v>
      </c>
      <c r="F156" s="15" t="str">
        <f t="shared" si="18"/>
        <v>2E</v>
      </c>
      <c r="G156" s="15" t="str">
        <f t="shared" si="19"/>
        <v>02</v>
      </c>
      <c r="H156" s="5" t="str">
        <f t="shared" si="20"/>
        <v>F0 43 73 01 51 05 00 03 04 00 00 2E 02 F7</v>
      </c>
      <c r="I156"/>
    </row>
    <row r="157" spans="1:9" ht="16" x14ac:dyDescent="0.2">
      <c r="A157" s="2" t="s">
        <v>920</v>
      </c>
      <c r="B157" s="5" t="str">
        <f t="shared" si="14"/>
        <v>NewHipHop</v>
      </c>
      <c r="C157" s="5">
        <f t="shared" si="15"/>
        <v>8416</v>
      </c>
      <c r="D157" s="15">
        <f t="shared" si="16"/>
        <v>8320</v>
      </c>
      <c r="E157" s="15">
        <f t="shared" si="17"/>
        <v>96</v>
      </c>
      <c r="F157" s="15" t="str">
        <f t="shared" si="18"/>
        <v>41</v>
      </c>
      <c r="G157" s="15" t="str">
        <f t="shared" si="19"/>
        <v>60</v>
      </c>
      <c r="H157" s="5" t="str">
        <f t="shared" si="20"/>
        <v>F0 43 73 01 51 05 00 03 04 00 00 41 60 F7</v>
      </c>
      <c r="I157"/>
    </row>
    <row r="158" spans="1:9" ht="16" x14ac:dyDescent="0.2">
      <c r="A158" s="2" t="s">
        <v>921</v>
      </c>
      <c r="B158" s="5" t="str">
        <f t="shared" si="14"/>
        <v>NewR&amp;B</v>
      </c>
      <c r="C158" s="5">
        <f t="shared" si="15"/>
        <v>8929</v>
      </c>
      <c r="D158" s="15">
        <f t="shared" si="16"/>
        <v>8832</v>
      </c>
      <c r="E158" s="15">
        <f t="shared" si="17"/>
        <v>97</v>
      </c>
      <c r="F158" s="15" t="str">
        <f t="shared" si="18"/>
        <v>45</v>
      </c>
      <c r="G158" s="15" t="str">
        <f t="shared" si="19"/>
        <v>61</v>
      </c>
      <c r="H158" s="5" t="str">
        <f t="shared" si="20"/>
        <v>F0 43 73 01 51 05 00 03 04 00 00 45 61 F7</v>
      </c>
      <c r="I158"/>
    </row>
    <row r="159" spans="1:9" ht="16" x14ac:dyDescent="0.2">
      <c r="A159" s="2" t="s">
        <v>1138</v>
      </c>
      <c r="B159" s="5" t="str">
        <f t="shared" si="14"/>
        <v>NewR&amp;Bballad</v>
      </c>
      <c r="C159" s="5">
        <f t="shared" si="15"/>
        <v>8928</v>
      </c>
      <c r="D159" s="15">
        <f t="shared" si="16"/>
        <v>8832</v>
      </c>
      <c r="E159" s="15">
        <f t="shared" si="17"/>
        <v>96</v>
      </c>
      <c r="F159" s="15" t="str">
        <f t="shared" si="18"/>
        <v>45</v>
      </c>
      <c r="G159" s="15" t="str">
        <f t="shared" si="19"/>
        <v>60</v>
      </c>
      <c r="H159" s="5" t="str">
        <f t="shared" si="20"/>
        <v>F0 43 73 01 51 05 00 03 04 00 00 45 60 F7</v>
      </c>
      <c r="I159"/>
    </row>
    <row r="160" spans="1:9" ht="16" x14ac:dyDescent="0.2">
      <c r="A160" s="2" t="s">
        <v>924</v>
      </c>
      <c r="B160" s="5" t="str">
        <f t="shared" si="14"/>
        <v>Norteno</v>
      </c>
      <c r="C160" s="5">
        <f t="shared" si="15"/>
        <v>3554</v>
      </c>
      <c r="D160" s="15">
        <f t="shared" si="16"/>
        <v>3456</v>
      </c>
      <c r="E160" s="15">
        <f t="shared" si="17"/>
        <v>98</v>
      </c>
      <c r="F160" s="15" t="str">
        <f t="shared" si="18"/>
        <v>1B</v>
      </c>
      <c r="G160" s="15" t="str">
        <f t="shared" si="19"/>
        <v>62</v>
      </c>
      <c r="H160" s="5" t="str">
        <f t="shared" si="20"/>
        <v>F0 43 73 01 51 05 00 03 04 00 00 1B 62 F7</v>
      </c>
      <c r="I160"/>
    </row>
    <row r="161" spans="1:9" ht="16" x14ac:dyDescent="0.2">
      <c r="A161" s="2" t="s">
        <v>925</v>
      </c>
      <c r="B161" s="5" t="str">
        <f t="shared" si="14"/>
        <v>OberPolka1</v>
      </c>
      <c r="C161" s="5">
        <f t="shared" si="15"/>
        <v>483</v>
      </c>
      <c r="D161" s="15">
        <f t="shared" si="16"/>
        <v>384</v>
      </c>
      <c r="E161" s="15">
        <f t="shared" si="17"/>
        <v>99</v>
      </c>
      <c r="F161" s="15" t="str">
        <f t="shared" si="18"/>
        <v>03</v>
      </c>
      <c r="G161" s="15" t="str">
        <f t="shared" si="19"/>
        <v>63</v>
      </c>
      <c r="H161" s="5" t="str">
        <f t="shared" si="20"/>
        <v>F0 43 73 01 51 05 00 03 04 00 00 03 63 F7</v>
      </c>
      <c r="I161"/>
    </row>
    <row r="162" spans="1:9" ht="16" x14ac:dyDescent="0.2">
      <c r="A162" s="2" t="s">
        <v>927</v>
      </c>
      <c r="B162" s="5" t="str">
        <f t="shared" si="14"/>
        <v>OberWalzer1</v>
      </c>
      <c r="C162" s="5">
        <f t="shared" si="15"/>
        <v>2021</v>
      </c>
      <c r="D162" s="15">
        <f t="shared" si="16"/>
        <v>1920</v>
      </c>
      <c r="E162" s="15">
        <f t="shared" si="17"/>
        <v>101</v>
      </c>
      <c r="F162" s="15" t="str">
        <f t="shared" si="18"/>
        <v>0F</v>
      </c>
      <c r="G162" s="15" t="str">
        <f t="shared" si="19"/>
        <v>65</v>
      </c>
      <c r="H162" s="5" t="str">
        <f t="shared" si="20"/>
        <v>F0 43 73 01 51 05 00 03 04 00 00 0F 65 F7</v>
      </c>
      <c r="I162"/>
    </row>
    <row r="163" spans="1:9" ht="16" x14ac:dyDescent="0.2">
      <c r="A163" s="2" t="s">
        <v>931</v>
      </c>
      <c r="B163" s="5" t="str">
        <f t="shared" si="14"/>
        <v>OrchBigBand1</v>
      </c>
      <c r="C163" s="5">
        <f t="shared" si="15"/>
        <v>3906</v>
      </c>
      <c r="D163" s="15">
        <f t="shared" si="16"/>
        <v>3840</v>
      </c>
      <c r="E163" s="15">
        <f t="shared" si="17"/>
        <v>66</v>
      </c>
      <c r="F163" s="15" t="str">
        <f t="shared" si="18"/>
        <v>1E</v>
      </c>
      <c r="G163" s="15" t="str">
        <f t="shared" si="19"/>
        <v>42</v>
      </c>
      <c r="H163" s="5" t="str">
        <f t="shared" si="20"/>
        <v>F0 43 73 01 51 05 00 03 04 00 00 1E 42 F7</v>
      </c>
      <c r="I163"/>
    </row>
    <row r="164" spans="1:9" ht="16" x14ac:dyDescent="0.2">
      <c r="A164" s="2" t="s">
        <v>932</v>
      </c>
      <c r="B164" s="5" t="str">
        <f t="shared" si="14"/>
        <v>OrchBigBand2</v>
      </c>
      <c r="C164" s="5">
        <f t="shared" si="15"/>
        <v>3907</v>
      </c>
      <c r="D164" s="15">
        <f t="shared" si="16"/>
        <v>3840</v>
      </c>
      <c r="E164" s="15">
        <f t="shared" si="17"/>
        <v>67</v>
      </c>
      <c r="F164" s="15" t="str">
        <f t="shared" si="18"/>
        <v>1E</v>
      </c>
      <c r="G164" s="15" t="str">
        <f t="shared" si="19"/>
        <v>43</v>
      </c>
      <c r="H164" s="5" t="str">
        <f t="shared" si="20"/>
        <v>F0 43 73 01 51 05 00 03 04 00 00 1E 43 F7</v>
      </c>
      <c r="I164"/>
    </row>
    <row r="165" spans="1:9" ht="16" x14ac:dyDescent="0.2">
      <c r="A165" s="2" t="s">
        <v>938</v>
      </c>
      <c r="B165" s="5" t="str">
        <f t="shared" si="14"/>
        <v>OrchestraSwing1</v>
      </c>
      <c r="C165" s="5">
        <f t="shared" si="15"/>
        <v>1350</v>
      </c>
      <c r="D165" s="15">
        <f t="shared" si="16"/>
        <v>1280</v>
      </c>
      <c r="E165" s="15">
        <f t="shared" si="17"/>
        <v>70</v>
      </c>
      <c r="F165" s="15" t="str">
        <f t="shared" si="18"/>
        <v>0A</v>
      </c>
      <c r="G165" s="15" t="str">
        <f t="shared" si="19"/>
        <v>46</v>
      </c>
      <c r="H165" s="5" t="str">
        <f t="shared" si="20"/>
        <v>F0 43 73 01 51 05 00 03 04 00 00 0A 46 F7</v>
      </c>
      <c r="I165"/>
    </row>
    <row r="166" spans="1:9" ht="16" x14ac:dyDescent="0.2">
      <c r="A166" s="2" t="s">
        <v>939</v>
      </c>
      <c r="B166" s="5" t="str">
        <f t="shared" si="14"/>
        <v>OrchestraSwing2</v>
      </c>
      <c r="C166" s="5">
        <f t="shared" si="15"/>
        <v>3914</v>
      </c>
      <c r="D166" s="15">
        <f t="shared" si="16"/>
        <v>3840</v>
      </c>
      <c r="E166" s="15">
        <f t="shared" si="17"/>
        <v>74</v>
      </c>
      <c r="F166" s="15" t="str">
        <f t="shared" si="18"/>
        <v>1E</v>
      </c>
      <c r="G166" s="15" t="str">
        <f t="shared" si="19"/>
        <v>4A</v>
      </c>
      <c r="H166" s="5" t="str">
        <f t="shared" si="20"/>
        <v>F0 43 73 01 51 05 00 03 04 00 00 1E 4A F7</v>
      </c>
      <c r="I166"/>
    </row>
    <row r="167" spans="1:9" ht="16" x14ac:dyDescent="0.2">
      <c r="A167" s="2" t="s">
        <v>941</v>
      </c>
      <c r="B167" s="5" t="str">
        <f t="shared" si="14"/>
        <v>OrganBallad</v>
      </c>
      <c r="C167" s="5">
        <f t="shared" si="15"/>
        <v>5672</v>
      </c>
      <c r="D167" s="15">
        <f t="shared" si="16"/>
        <v>5632</v>
      </c>
      <c r="E167" s="15">
        <f t="shared" si="17"/>
        <v>40</v>
      </c>
      <c r="F167" s="15" t="str">
        <f t="shared" si="18"/>
        <v>2C</v>
      </c>
      <c r="G167" s="15" t="str">
        <f t="shared" si="19"/>
        <v>28</v>
      </c>
      <c r="H167" s="5" t="str">
        <f t="shared" si="20"/>
        <v>F0 43 73 01 51 05 00 03 04 00 00 2C 28 F7</v>
      </c>
      <c r="I167"/>
    </row>
    <row r="168" spans="1:9" ht="16" x14ac:dyDescent="0.2">
      <c r="A168" s="2" t="s">
        <v>945</v>
      </c>
      <c r="B168" s="5" t="str">
        <f t="shared" si="14"/>
        <v>OrganGroove</v>
      </c>
      <c r="C168" s="5">
        <f t="shared" si="15"/>
        <v>5644</v>
      </c>
      <c r="D168" s="15">
        <f t="shared" si="16"/>
        <v>5632</v>
      </c>
      <c r="E168" s="15">
        <f t="shared" si="17"/>
        <v>12</v>
      </c>
      <c r="F168" s="15" t="str">
        <f t="shared" si="18"/>
        <v>2C</v>
      </c>
      <c r="G168" s="15" t="str">
        <f t="shared" si="19"/>
        <v>0C</v>
      </c>
      <c r="H168" s="5" t="str">
        <f t="shared" si="20"/>
        <v>F0 43 73 01 51 05 00 03 04 00 00 2C 0C F7</v>
      </c>
      <c r="I168"/>
    </row>
    <row r="169" spans="1:9" ht="16" x14ac:dyDescent="0.2">
      <c r="A169" s="2" t="s">
        <v>1139</v>
      </c>
      <c r="B169" s="5" t="str">
        <f t="shared" si="14"/>
        <v>OrganQuickStep</v>
      </c>
      <c r="C169" s="5">
        <f t="shared" si="15"/>
        <v>1316</v>
      </c>
      <c r="D169" s="15">
        <f t="shared" si="16"/>
        <v>1280</v>
      </c>
      <c r="E169" s="15">
        <f t="shared" si="17"/>
        <v>36</v>
      </c>
      <c r="F169" s="15" t="str">
        <f t="shared" si="18"/>
        <v>0A</v>
      </c>
      <c r="G169" s="15" t="str">
        <f t="shared" si="19"/>
        <v>24</v>
      </c>
      <c r="H169" s="5" t="str">
        <f t="shared" si="20"/>
        <v>F0 43 73 01 51 05 00 03 04 00 00 0A 24 F7</v>
      </c>
      <c r="I169"/>
    </row>
    <row r="170" spans="1:9" ht="16" x14ac:dyDescent="0.2">
      <c r="A170" s="2" t="s">
        <v>948</v>
      </c>
      <c r="B170" s="5" t="str">
        <f t="shared" si="14"/>
        <v>OrganSamba</v>
      </c>
      <c r="C170" s="5">
        <f t="shared" si="15"/>
        <v>8545</v>
      </c>
      <c r="D170" s="15">
        <f t="shared" si="16"/>
        <v>8448</v>
      </c>
      <c r="E170" s="15">
        <f t="shared" si="17"/>
        <v>97</v>
      </c>
      <c r="F170" s="15" t="str">
        <f t="shared" si="18"/>
        <v>42</v>
      </c>
      <c r="G170" s="15" t="str">
        <f t="shared" si="19"/>
        <v>61</v>
      </c>
      <c r="H170" s="5" t="str">
        <f t="shared" si="20"/>
        <v>F0 43 73 01 51 05 00 03 04 00 00 42 61 F7</v>
      </c>
      <c r="I170"/>
    </row>
    <row r="171" spans="1:9" ht="16" x14ac:dyDescent="0.2">
      <c r="A171" s="2" t="s">
        <v>949</v>
      </c>
      <c r="B171" s="5" t="str">
        <f t="shared" si="14"/>
        <v>OrganSwing</v>
      </c>
      <c r="C171" s="5">
        <f t="shared" si="15"/>
        <v>1318</v>
      </c>
      <c r="D171" s="15">
        <f t="shared" si="16"/>
        <v>1280</v>
      </c>
      <c r="E171" s="15">
        <f t="shared" si="17"/>
        <v>38</v>
      </c>
      <c r="F171" s="15" t="str">
        <f t="shared" si="18"/>
        <v>0A</v>
      </c>
      <c r="G171" s="15" t="str">
        <f t="shared" si="19"/>
        <v>26</v>
      </c>
      <c r="H171" s="5" t="str">
        <f t="shared" si="20"/>
        <v>F0 43 73 01 51 05 00 03 04 00 00 0A 26 F7</v>
      </c>
      <c r="I171"/>
    </row>
    <row r="172" spans="1:9" ht="16" x14ac:dyDescent="0.2">
      <c r="A172" s="2" t="s">
        <v>952</v>
      </c>
      <c r="B172" s="5" t="str">
        <f t="shared" si="14"/>
        <v>PartyPolka</v>
      </c>
      <c r="C172" s="5">
        <f t="shared" si="15"/>
        <v>0</v>
      </c>
      <c r="D172" s="15">
        <f t="shared" si="16"/>
        <v>0</v>
      </c>
      <c r="E172" s="15">
        <f t="shared" si="17"/>
        <v>0</v>
      </c>
      <c r="F172" s="15" t="str">
        <f t="shared" si="18"/>
        <v>00</v>
      </c>
      <c r="G172" s="15" t="str">
        <f t="shared" si="19"/>
        <v>00</v>
      </c>
      <c r="H172" s="5" t="str">
        <f t="shared" si="20"/>
        <v>F0 43 73 01 51 05 00 03 04 00 00 00 00 F7</v>
      </c>
      <c r="I172"/>
    </row>
    <row r="173" spans="1:9" ht="16" x14ac:dyDescent="0.2">
      <c r="A173" s="2" t="s">
        <v>953</v>
      </c>
      <c r="B173" s="5" t="str">
        <f t="shared" si="14"/>
        <v>Pasodoble</v>
      </c>
      <c r="C173" s="5">
        <f t="shared" si="15"/>
        <v>3552</v>
      </c>
      <c r="D173" s="15">
        <f t="shared" si="16"/>
        <v>3456</v>
      </c>
      <c r="E173" s="15">
        <f t="shared" si="17"/>
        <v>96</v>
      </c>
      <c r="F173" s="15" t="str">
        <f t="shared" si="18"/>
        <v>1B</v>
      </c>
      <c r="G173" s="15" t="str">
        <f t="shared" si="19"/>
        <v>60</v>
      </c>
      <c r="H173" s="5" t="str">
        <f t="shared" si="20"/>
        <v>F0 43 73 01 51 05 00 03 04 00 00 1B 60 F7</v>
      </c>
      <c r="I173"/>
    </row>
    <row r="174" spans="1:9" ht="16" x14ac:dyDescent="0.2">
      <c r="A174" s="2" t="s">
        <v>954</v>
      </c>
      <c r="B174" s="5" t="str">
        <f t="shared" si="14"/>
        <v>PianoBallad</v>
      </c>
      <c r="C174" s="5">
        <f t="shared" si="15"/>
        <v>5664</v>
      </c>
      <c r="D174" s="15">
        <f t="shared" si="16"/>
        <v>5632</v>
      </c>
      <c r="E174" s="15">
        <f t="shared" si="17"/>
        <v>32</v>
      </c>
      <c r="F174" s="15" t="str">
        <f t="shared" si="18"/>
        <v>2C</v>
      </c>
      <c r="G174" s="15" t="str">
        <f t="shared" si="19"/>
        <v>20</v>
      </c>
      <c r="H174" s="5" t="str">
        <f t="shared" si="20"/>
        <v>F0 43 73 01 51 05 00 03 04 00 00 2C 20 F7</v>
      </c>
      <c r="I174"/>
    </row>
    <row r="175" spans="1:9" ht="16" x14ac:dyDescent="0.2">
      <c r="A175" s="2" t="s">
        <v>1140</v>
      </c>
      <c r="B175" s="5" t="str">
        <f t="shared" si="14"/>
        <v>PopBallad</v>
      </c>
      <c r="C175" s="5">
        <f t="shared" si="15"/>
        <v>8227</v>
      </c>
      <c r="D175" s="15">
        <f t="shared" si="16"/>
        <v>8192</v>
      </c>
      <c r="E175" s="15">
        <f t="shared" si="17"/>
        <v>35</v>
      </c>
      <c r="F175" s="15" t="str">
        <f t="shared" si="18"/>
        <v>40</v>
      </c>
      <c r="G175" s="15" t="str">
        <f t="shared" si="19"/>
        <v>23</v>
      </c>
      <c r="H175" s="5" t="str">
        <f t="shared" si="20"/>
        <v>F0 43 73 01 51 05 00 03 04 00 00 40 23 F7</v>
      </c>
      <c r="I175"/>
    </row>
    <row r="176" spans="1:9" ht="16" x14ac:dyDescent="0.2">
      <c r="A176" s="2" t="s">
        <v>1141</v>
      </c>
      <c r="B176" s="5" t="str">
        <f t="shared" si="14"/>
        <v>PopBossa2</v>
      </c>
      <c r="C176" s="5">
        <f t="shared" si="15"/>
        <v>353</v>
      </c>
      <c r="D176" s="15">
        <f t="shared" si="16"/>
        <v>256</v>
      </c>
      <c r="E176" s="15">
        <f t="shared" si="17"/>
        <v>97</v>
      </c>
      <c r="F176" s="15" t="str">
        <f t="shared" si="18"/>
        <v>02</v>
      </c>
      <c r="G176" s="15" t="str">
        <f t="shared" si="19"/>
        <v>61</v>
      </c>
      <c r="H176" s="5" t="str">
        <f t="shared" si="20"/>
        <v>F0 43 73 01 51 05 00 03 04 00 00 02 61 F7</v>
      </c>
      <c r="I176"/>
    </row>
    <row r="177" spans="1:9" ht="16" x14ac:dyDescent="0.2">
      <c r="A177" s="2" t="s">
        <v>1142</v>
      </c>
      <c r="B177" s="5" t="str">
        <f t="shared" si="14"/>
        <v>PopEnka</v>
      </c>
      <c r="C177" s="5">
        <f t="shared" si="15"/>
        <v>6112</v>
      </c>
      <c r="D177" s="15">
        <f t="shared" si="16"/>
        <v>6016</v>
      </c>
      <c r="E177" s="15">
        <f t="shared" si="17"/>
        <v>96</v>
      </c>
      <c r="F177" s="15" t="str">
        <f t="shared" si="18"/>
        <v>2F</v>
      </c>
      <c r="G177" s="15" t="str">
        <f t="shared" si="19"/>
        <v>60</v>
      </c>
      <c r="H177" s="5" t="str">
        <f t="shared" si="20"/>
        <v>F0 43 73 01 51 05 00 03 04 00 00 2F 60 F7</v>
      </c>
      <c r="I177"/>
    </row>
    <row r="178" spans="1:9" ht="16" x14ac:dyDescent="0.2">
      <c r="A178" s="2" t="s">
        <v>963</v>
      </c>
      <c r="B178" s="5" t="str">
        <f t="shared" si="14"/>
        <v>PopFlamenco</v>
      </c>
      <c r="C178" s="5">
        <f t="shared" si="15"/>
        <v>8610</v>
      </c>
      <c r="D178" s="15">
        <f t="shared" si="16"/>
        <v>8576</v>
      </c>
      <c r="E178" s="15">
        <f t="shared" si="17"/>
        <v>34</v>
      </c>
      <c r="F178" s="15" t="str">
        <f t="shared" si="18"/>
        <v>43</v>
      </c>
      <c r="G178" s="15" t="str">
        <f t="shared" si="19"/>
        <v>22</v>
      </c>
      <c r="H178" s="5" t="str">
        <f t="shared" si="20"/>
        <v>F0 43 73 01 51 05 00 03 04 00 00 43 22 F7</v>
      </c>
      <c r="I178"/>
    </row>
    <row r="179" spans="1:9" ht="16" x14ac:dyDescent="0.2">
      <c r="A179" s="2" t="s">
        <v>965</v>
      </c>
      <c r="B179" s="5" t="str">
        <f t="shared" si="14"/>
        <v>PopLatin</v>
      </c>
      <c r="C179" s="5">
        <f t="shared" si="15"/>
        <v>6053</v>
      </c>
      <c r="D179" s="15">
        <f t="shared" si="16"/>
        <v>6016</v>
      </c>
      <c r="E179" s="15">
        <f t="shared" si="17"/>
        <v>37</v>
      </c>
      <c r="F179" s="15" t="str">
        <f t="shared" si="18"/>
        <v>2F</v>
      </c>
      <c r="G179" s="15" t="str">
        <f t="shared" si="19"/>
        <v>25</v>
      </c>
      <c r="H179" s="5" t="str">
        <f t="shared" si="20"/>
        <v>F0 43 73 01 51 05 00 03 04 00 00 2F 25 F7</v>
      </c>
      <c r="I179"/>
    </row>
    <row r="180" spans="1:9" ht="16" x14ac:dyDescent="0.2">
      <c r="A180" s="2" t="s">
        <v>971</v>
      </c>
      <c r="B180" s="5" t="str">
        <f t="shared" si="14"/>
        <v>PopShuffle1</v>
      </c>
      <c r="C180" s="5">
        <f t="shared" si="15"/>
        <v>9216</v>
      </c>
      <c r="D180" s="15">
        <f t="shared" si="16"/>
        <v>9216</v>
      </c>
      <c r="E180" s="15">
        <f t="shared" si="17"/>
        <v>0</v>
      </c>
      <c r="F180" s="15" t="str">
        <f t="shared" si="18"/>
        <v>48</v>
      </c>
      <c r="G180" s="15" t="str">
        <f t="shared" si="19"/>
        <v>00</v>
      </c>
      <c r="H180" s="5" t="str">
        <f t="shared" si="20"/>
        <v>F0 43 73 01 51 05 00 03 04 00 00 48 00 F7</v>
      </c>
      <c r="I180"/>
    </row>
    <row r="181" spans="1:9" ht="16" x14ac:dyDescent="0.2">
      <c r="A181" s="2" t="s">
        <v>973</v>
      </c>
      <c r="B181" s="5" t="str">
        <f t="shared" si="14"/>
        <v>PowerBallad</v>
      </c>
      <c r="C181" s="5">
        <f t="shared" si="15"/>
        <v>5669</v>
      </c>
      <c r="D181" s="15">
        <f t="shared" si="16"/>
        <v>5632</v>
      </c>
      <c r="E181" s="15">
        <f t="shared" si="17"/>
        <v>37</v>
      </c>
      <c r="F181" s="15" t="str">
        <f t="shared" si="18"/>
        <v>2C</v>
      </c>
      <c r="G181" s="15" t="str">
        <f t="shared" si="19"/>
        <v>25</v>
      </c>
      <c r="H181" s="5" t="str">
        <f t="shared" si="20"/>
        <v>F0 43 73 01 51 05 00 03 04 00 00 2C 25 F7</v>
      </c>
      <c r="I181"/>
    </row>
    <row r="182" spans="1:9" ht="16" x14ac:dyDescent="0.2">
      <c r="A182" s="2" t="s">
        <v>975</v>
      </c>
      <c r="B182" s="5" t="str">
        <f t="shared" si="14"/>
        <v>PubPiano</v>
      </c>
      <c r="C182" s="5">
        <f t="shared" si="15"/>
        <v>480</v>
      </c>
      <c r="D182" s="15">
        <f t="shared" si="16"/>
        <v>384</v>
      </c>
      <c r="E182" s="15">
        <f t="shared" si="17"/>
        <v>96</v>
      </c>
      <c r="F182" s="15" t="str">
        <f t="shared" si="18"/>
        <v>03</v>
      </c>
      <c r="G182" s="15" t="str">
        <f t="shared" si="19"/>
        <v>60</v>
      </c>
      <c r="H182" s="5" t="str">
        <f t="shared" si="20"/>
        <v>F0 43 73 01 51 05 00 03 04 00 00 03 60 F7</v>
      </c>
      <c r="I182"/>
    </row>
    <row r="183" spans="1:9" ht="16" x14ac:dyDescent="0.2">
      <c r="A183" s="2" t="s">
        <v>1143</v>
      </c>
      <c r="B183" s="5" t="str">
        <f t="shared" si="14"/>
        <v>QuickStep</v>
      </c>
      <c r="C183" s="5">
        <f t="shared" si="15"/>
        <v>1315</v>
      </c>
      <c r="D183" s="15">
        <f t="shared" si="16"/>
        <v>1280</v>
      </c>
      <c r="E183" s="15">
        <f t="shared" si="17"/>
        <v>35</v>
      </c>
      <c r="F183" s="15" t="str">
        <f t="shared" si="18"/>
        <v>0A</v>
      </c>
      <c r="G183" s="15" t="str">
        <f t="shared" si="19"/>
        <v>23</v>
      </c>
      <c r="H183" s="5" t="str">
        <f t="shared" si="20"/>
        <v>F0 43 73 01 51 05 00 03 04 00 00 0A 23 F7</v>
      </c>
      <c r="I183"/>
    </row>
    <row r="184" spans="1:9" ht="16" x14ac:dyDescent="0.2">
      <c r="A184" s="2" t="s">
        <v>1144</v>
      </c>
      <c r="B184" s="5" t="str">
        <f t="shared" si="14"/>
        <v>R&amp;Bballad</v>
      </c>
      <c r="C184" s="5">
        <f t="shared" si="15"/>
        <v>8192</v>
      </c>
      <c r="D184" s="15">
        <f t="shared" si="16"/>
        <v>8192</v>
      </c>
      <c r="E184" s="15">
        <f t="shared" si="17"/>
        <v>0</v>
      </c>
      <c r="F184" s="15" t="str">
        <f t="shared" si="18"/>
        <v>40</v>
      </c>
      <c r="G184" s="15" t="str">
        <f t="shared" si="19"/>
        <v>00</v>
      </c>
      <c r="H184" s="5" t="str">
        <f t="shared" si="20"/>
        <v>F0 43 73 01 51 05 00 03 04 00 00 40 00 F7</v>
      </c>
      <c r="I184"/>
    </row>
    <row r="185" spans="1:9" ht="16" x14ac:dyDescent="0.2">
      <c r="A185" s="2" t="s">
        <v>978</v>
      </c>
      <c r="B185" s="5" t="str">
        <f t="shared" si="14"/>
        <v>Ragtime1</v>
      </c>
      <c r="C185" s="5">
        <f t="shared" si="15"/>
        <v>289</v>
      </c>
      <c r="D185" s="15">
        <f t="shared" si="16"/>
        <v>256</v>
      </c>
      <c r="E185" s="15">
        <f t="shared" si="17"/>
        <v>33</v>
      </c>
      <c r="F185" s="15" t="str">
        <f t="shared" si="18"/>
        <v>02</v>
      </c>
      <c r="G185" s="15" t="str">
        <f t="shared" si="19"/>
        <v>21</v>
      </c>
      <c r="H185" s="5" t="str">
        <f t="shared" si="20"/>
        <v>F0 43 73 01 51 05 00 03 04 00 00 02 21 F7</v>
      </c>
      <c r="I185"/>
    </row>
    <row r="186" spans="1:9" ht="16" x14ac:dyDescent="0.2">
      <c r="A186" s="2" t="s">
        <v>981</v>
      </c>
      <c r="B186" s="5" t="str">
        <f t="shared" si="14"/>
        <v>RetroPop</v>
      </c>
      <c r="C186" s="5">
        <f t="shared" si="15"/>
        <v>5829</v>
      </c>
      <c r="D186" s="15">
        <f t="shared" si="16"/>
        <v>5760</v>
      </c>
      <c r="E186" s="15">
        <f t="shared" si="17"/>
        <v>69</v>
      </c>
      <c r="F186" s="15" t="str">
        <f t="shared" si="18"/>
        <v>2D</v>
      </c>
      <c r="G186" s="15" t="str">
        <f t="shared" si="19"/>
        <v>45</v>
      </c>
      <c r="H186" s="5" t="str">
        <f t="shared" si="20"/>
        <v>F0 43 73 01 51 05 00 03 04 00 00 2D 45 F7</v>
      </c>
      <c r="I186"/>
    </row>
    <row r="187" spans="1:9" ht="16" x14ac:dyDescent="0.2">
      <c r="A187" s="2" t="s">
        <v>982</v>
      </c>
      <c r="B187" s="5" t="str">
        <f t="shared" si="14"/>
        <v>Rock&amp;Roll1</v>
      </c>
      <c r="C187" s="5">
        <f t="shared" si="15"/>
        <v>5732</v>
      </c>
      <c r="D187" s="15">
        <f t="shared" si="16"/>
        <v>5632</v>
      </c>
      <c r="E187" s="15">
        <f t="shared" si="17"/>
        <v>100</v>
      </c>
      <c r="F187" s="15" t="str">
        <f t="shared" si="18"/>
        <v>2C</v>
      </c>
      <c r="G187" s="15" t="str">
        <f t="shared" si="19"/>
        <v>64</v>
      </c>
      <c r="H187" s="5" t="str">
        <f t="shared" si="20"/>
        <v>F0 43 73 01 51 05 00 03 04 00 00 2C 64 F7</v>
      </c>
      <c r="I187"/>
    </row>
    <row r="188" spans="1:9" ht="16" x14ac:dyDescent="0.2">
      <c r="A188" s="2" t="s">
        <v>983</v>
      </c>
      <c r="B188" s="5" t="str">
        <f t="shared" si="14"/>
        <v>Rock&amp;Roll2</v>
      </c>
      <c r="C188" s="5">
        <f t="shared" si="15"/>
        <v>6753</v>
      </c>
      <c r="D188" s="15">
        <f t="shared" si="16"/>
        <v>6656</v>
      </c>
      <c r="E188" s="15">
        <f t="shared" si="17"/>
        <v>97</v>
      </c>
      <c r="F188" s="15" t="str">
        <f t="shared" si="18"/>
        <v>34</v>
      </c>
      <c r="G188" s="15" t="str">
        <f t="shared" si="19"/>
        <v>61</v>
      </c>
      <c r="H188" s="5" t="str">
        <f t="shared" si="20"/>
        <v>F0 43 73 01 51 05 00 03 04 00 00 34 61 F7</v>
      </c>
      <c r="I188"/>
    </row>
    <row r="189" spans="1:9" ht="16" x14ac:dyDescent="0.2">
      <c r="A189" s="2" t="s">
        <v>1145</v>
      </c>
      <c r="B189" s="5" t="str">
        <f t="shared" si="14"/>
        <v>Rock</v>
      </c>
      <c r="C189" s="5">
        <f t="shared" si="15"/>
        <v>5703</v>
      </c>
      <c r="D189" s="15">
        <f t="shared" si="16"/>
        <v>5632</v>
      </c>
      <c r="E189" s="15">
        <f t="shared" si="17"/>
        <v>71</v>
      </c>
      <c r="F189" s="15" t="str">
        <f t="shared" si="18"/>
        <v>2C</v>
      </c>
      <c r="G189" s="15" t="str">
        <f t="shared" si="19"/>
        <v>47</v>
      </c>
      <c r="H189" s="5" t="str">
        <f t="shared" si="20"/>
        <v>F0 43 73 01 51 05 00 03 04 00 00 2C 47 F7</v>
      </c>
      <c r="I189"/>
    </row>
    <row r="190" spans="1:9" ht="16" x14ac:dyDescent="0.2">
      <c r="A190" s="2" t="s">
        <v>1146</v>
      </c>
      <c r="B190" s="5" t="str">
        <f t="shared" si="14"/>
        <v>RockBallad</v>
      </c>
      <c r="C190" s="5">
        <f t="shared" si="15"/>
        <v>8256</v>
      </c>
      <c r="D190" s="15">
        <f t="shared" si="16"/>
        <v>8192</v>
      </c>
      <c r="E190" s="15">
        <f t="shared" si="17"/>
        <v>64</v>
      </c>
      <c r="F190" s="15" t="str">
        <f t="shared" si="18"/>
        <v>40</v>
      </c>
      <c r="G190" s="15" t="str">
        <f t="shared" si="19"/>
        <v>40</v>
      </c>
      <c r="H190" s="5" t="str">
        <f t="shared" si="20"/>
        <v>F0 43 73 01 51 05 00 03 04 00 00 40 40 F7</v>
      </c>
      <c r="I190"/>
    </row>
    <row r="191" spans="1:9" ht="16" x14ac:dyDescent="0.2">
      <c r="A191" s="2" t="s">
        <v>985</v>
      </c>
      <c r="B191" s="5" t="str">
        <f t="shared" si="14"/>
        <v>RockChaCha</v>
      </c>
      <c r="C191" s="5">
        <f t="shared" si="15"/>
        <v>6049</v>
      </c>
      <c r="D191" s="15">
        <f t="shared" si="16"/>
        <v>6016</v>
      </c>
      <c r="E191" s="15">
        <f t="shared" si="17"/>
        <v>33</v>
      </c>
      <c r="F191" s="15" t="str">
        <f t="shared" si="18"/>
        <v>2F</v>
      </c>
      <c r="G191" s="15" t="str">
        <f t="shared" si="19"/>
        <v>21</v>
      </c>
      <c r="H191" s="5" t="str">
        <f t="shared" si="20"/>
        <v>F0 43 73 01 51 05 00 03 04 00 00 2F 21 F7</v>
      </c>
      <c r="I191"/>
    </row>
    <row r="192" spans="1:9" ht="16" x14ac:dyDescent="0.2">
      <c r="A192" s="2" t="s">
        <v>986</v>
      </c>
      <c r="B192" s="5" t="str">
        <f t="shared" si="14"/>
        <v>RockShuffle</v>
      </c>
      <c r="C192" s="5">
        <f t="shared" si="15"/>
        <v>7744</v>
      </c>
      <c r="D192" s="15">
        <f t="shared" si="16"/>
        <v>7680</v>
      </c>
      <c r="E192" s="15">
        <f t="shared" si="17"/>
        <v>64</v>
      </c>
      <c r="F192" s="15" t="str">
        <f t="shared" si="18"/>
        <v>3C</v>
      </c>
      <c r="G192" s="15" t="str">
        <f t="shared" si="19"/>
        <v>40</v>
      </c>
      <c r="H192" s="5" t="str">
        <f t="shared" si="20"/>
        <v>F0 43 73 01 51 05 00 03 04 00 00 3C 40 F7</v>
      </c>
      <c r="I192"/>
    </row>
    <row r="193" spans="1:9" ht="16" x14ac:dyDescent="0.2">
      <c r="A193" s="2" t="s">
        <v>1147</v>
      </c>
      <c r="B193" s="5" t="str">
        <f t="shared" si="14"/>
        <v>RootRock</v>
      </c>
      <c r="C193" s="5">
        <f t="shared" si="15"/>
        <v>5699</v>
      </c>
      <c r="D193" s="15">
        <f t="shared" si="16"/>
        <v>5632</v>
      </c>
      <c r="E193" s="15">
        <f t="shared" si="17"/>
        <v>67</v>
      </c>
      <c r="F193" s="15" t="str">
        <f t="shared" si="18"/>
        <v>2C</v>
      </c>
      <c r="G193" s="15" t="str">
        <f t="shared" si="19"/>
        <v>43</v>
      </c>
      <c r="H193" s="5" t="str">
        <f t="shared" si="20"/>
        <v>F0 43 73 01 51 05 00 03 04 00 00 2C 43 F7</v>
      </c>
      <c r="I193"/>
    </row>
    <row r="194" spans="1:9" ht="16" x14ac:dyDescent="0.2">
      <c r="A194" s="2" t="s">
        <v>990</v>
      </c>
      <c r="B194" s="5" t="str">
        <f t="shared" si="14"/>
        <v>Rumba</v>
      </c>
      <c r="C194" s="5">
        <f t="shared" si="15"/>
        <v>6016</v>
      </c>
      <c r="D194" s="15">
        <f t="shared" si="16"/>
        <v>6016</v>
      </c>
      <c r="E194" s="15">
        <f t="shared" si="17"/>
        <v>0</v>
      </c>
      <c r="F194" s="15" t="str">
        <f t="shared" si="18"/>
        <v>2F</v>
      </c>
      <c r="G194" s="15" t="str">
        <f t="shared" si="19"/>
        <v>00</v>
      </c>
      <c r="H194" s="5" t="str">
        <f t="shared" si="20"/>
        <v>F0 43 73 01 51 05 00 03 04 00 00 2F 00 F7</v>
      </c>
      <c r="I194"/>
    </row>
    <row r="195" spans="1:9" ht="16" x14ac:dyDescent="0.2">
      <c r="A195" s="2" t="s">
        <v>1148</v>
      </c>
      <c r="B195" s="5" t="str">
        <f t="shared" si="14"/>
        <v>RumbaFlamenco1</v>
      </c>
      <c r="C195" s="5">
        <f t="shared" si="15"/>
        <v>8608</v>
      </c>
      <c r="D195" s="15">
        <f t="shared" si="16"/>
        <v>8576</v>
      </c>
      <c r="E195" s="15">
        <f t="shared" si="17"/>
        <v>32</v>
      </c>
      <c r="F195" s="15" t="str">
        <f t="shared" si="18"/>
        <v>43</v>
      </c>
      <c r="G195" s="15" t="str">
        <f t="shared" si="19"/>
        <v>20</v>
      </c>
      <c r="H195" s="5" t="str">
        <f t="shared" si="20"/>
        <v>F0 43 73 01 51 05 00 03 04 00 00 43 20 F7</v>
      </c>
      <c r="I195"/>
    </row>
    <row r="196" spans="1:9" ht="16" x14ac:dyDescent="0.2">
      <c r="A196" s="2" t="s">
        <v>992</v>
      </c>
      <c r="B196" s="5" t="str">
        <f t="shared" si="14"/>
        <v>RumbaIsland</v>
      </c>
      <c r="C196" s="5">
        <f t="shared" si="15"/>
        <v>384</v>
      </c>
      <c r="D196" s="15">
        <f t="shared" si="16"/>
        <v>384</v>
      </c>
      <c r="E196" s="15">
        <f t="shared" si="17"/>
        <v>0</v>
      </c>
      <c r="F196" s="15" t="str">
        <f t="shared" si="18"/>
        <v>03</v>
      </c>
      <c r="G196" s="15" t="str">
        <f t="shared" si="19"/>
        <v>00</v>
      </c>
      <c r="H196" s="5" t="str">
        <f t="shared" si="20"/>
        <v>F0 43 73 01 51 05 00 03 04 00 00 03 00 F7</v>
      </c>
      <c r="I196"/>
    </row>
    <row r="197" spans="1:9" ht="16" x14ac:dyDescent="0.2">
      <c r="A197" s="2" t="s">
        <v>1149</v>
      </c>
      <c r="B197" s="5" t="str">
        <f t="shared" si="14"/>
        <v>Salsa</v>
      </c>
      <c r="C197" s="5">
        <f t="shared" si="15"/>
        <v>8577</v>
      </c>
      <c r="D197" s="15">
        <f t="shared" si="16"/>
        <v>8576</v>
      </c>
      <c r="E197" s="15">
        <f t="shared" si="17"/>
        <v>1</v>
      </c>
      <c r="F197" s="15" t="str">
        <f t="shared" si="18"/>
        <v>43</v>
      </c>
      <c r="G197" s="15" t="str">
        <f t="shared" si="19"/>
        <v>01</v>
      </c>
      <c r="H197" s="5" t="str">
        <f t="shared" si="20"/>
        <v>F0 43 73 01 51 05 00 03 04 00 00 43 01 F7</v>
      </c>
      <c r="I197"/>
    </row>
    <row r="198" spans="1:9" ht="16" x14ac:dyDescent="0.2">
      <c r="A198" s="2" t="s">
        <v>995</v>
      </c>
      <c r="B198" s="5" t="str">
        <f t="shared" ref="B198:B244" si="21">IF(ISBLANK(A198),"",LEFT(A198,(FIND(";",A198,1)-1)))</f>
        <v>Samba</v>
      </c>
      <c r="C198" s="5">
        <f t="shared" si="15"/>
        <v>8547</v>
      </c>
      <c r="D198" s="15">
        <f t="shared" si="16"/>
        <v>8448</v>
      </c>
      <c r="E198" s="15">
        <f t="shared" si="17"/>
        <v>99</v>
      </c>
      <c r="F198" s="15" t="str">
        <f t="shared" si="18"/>
        <v>42</v>
      </c>
      <c r="G198" s="15" t="str">
        <f t="shared" si="19"/>
        <v>63</v>
      </c>
      <c r="H198" s="5" t="str">
        <f t="shared" si="20"/>
        <v>F0 43 73 01 51 05 00 03 04 00 00 42 63 F7</v>
      </c>
      <c r="I198"/>
    </row>
    <row r="199" spans="1:9" ht="16" x14ac:dyDescent="0.2">
      <c r="A199" s="2" t="s">
        <v>996</v>
      </c>
      <c r="B199" s="5" t="str">
        <f t="shared" si="21"/>
        <v>SaturdayNight</v>
      </c>
      <c r="C199" s="5">
        <f t="shared" ref="C199:C262" si="22">IF(ISBLANK(A199),"",VALUE(MID(A199,(SEARCH(";",A199)+1),5)))</f>
        <v>8356</v>
      </c>
      <c r="D199" s="15">
        <f t="shared" ref="D199:D262" si="23">IF(ISBLANK(A199),"",128*INT(C199/128))</f>
        <v>8320</v>
      </c>
      <c r="E199" s="15">
        <f t="shared" ref="E199:E262" si="24">IF(ISBLANK(A199),"",C199-D199)</f>
        <v>36</v>
      </c>
      <c r="F199" s="15" t="str">
        <f t="shared" ref="F199:F262" si="25">IF(ISBLANK(A199),"",DEC2HEX(D199/128,2))</f>
        <v>41</v>
      </c>
      <c r="G199" s="15" t="str">
        <f t="shared" ref="G199:G262" si="26">IF(ISBLANK(A199),"",DEC2HEX(E199,2))</f>
        <v>24</v>
      </c>
      <c r="H199" s="5" t="str">
        <f t="shared" ref="H199:H262" si="27">IF(ISBLANK(A199),"",LEFT($E$2,33)&amp;F199&amp;" "&amp;G199&amp;" "&amp;"F7")</f>
        <v>F0 43 73 01 51 05 00 03 04 00 00 41 24 F7</v>
      </c>
      <c r="I199"/>
    </row>
    <row r="200" spans="1:9" ht="16" x14ac:dyDescent="0.2">
      <c r="A200" s="2" t="s">
        <v>997</v>
      </c>
      <c r="B200" s="5" t="str">
        <f t="shared" si="21"/>
        <v>ScandBugg</v>
      </c>
      <c r="C200" s="5">
        <f t="shared" si="22"/>
        <v>3684</v>
      </c>
      <c r="D200" s="15">
        <f t="shared" si="23"/>
        <v>3584</v>
      </c>
      <c r="E200" s="15">
        <f t="shared" si="24"/>
        <v>100</v>
      </c>
      <c r="F200" s="15" t="str">
        <f t="shared" si="25"/>
        <v>1C</v>
      </c>
      <c r="G200" s="15" t="str">
        <f t="shared" si="26"/>
        <v>64</v>
      </c>
      <c r="H200" s="5" t="str">
        <f t="shared" si="27"/>
        <v>F0 43 73 01 51 05 00 03 04 00 00 1C 64 F7</v>
      </c>
      <c r="I200"/>
    </row>
    <row r="201" spans="1:9" ht="16" x14ac:dyDescent="0.2">
      <c r="A201" s="2" t="s">
        <v>1150</v>
      </c>
      <c r="B201" s="5" t="str">
        <f t="shared" si="21"/>
        <v>ScandCountry</v>
      </c>
      <c r="C201" s="5">
        <f t="shared" si="22"/>
        <v>5895</v>
      </c>
      <c r="D201" s="15">
        <f t="shared" si="23"/>
        <v>5888</v>
      </c>
      <c r="E201" s="15">
        <f t="shared" si="24"/>
        <v>7</v>
      </c>
      <c r="F201" s="15" t="str">
        <f t="shared" si="25"/>
        <v>2E</v>
      </c>
      <c r="G201" s="15" t="str">
        <f t="shared" si="26"/>
        <v>07</v>
      </c>
      <c r="H201" s="5" t="str">
        <f t="shared" si="27"/>
        <v>F0 43 73 01 51 05 00 03 04 00 00 2E 07 F7</v>
      </c>
      <c r="I201"/>
    </row>
    <row r="202" spans="1:9" ht="16" x14ac:dyDescent="0.2">
      <c r="A202" s="2" t="s">
        <v>1004</v>
      </c>
      <c r="B202" s="5" t="str">
        <f t="shared" si="21"/>
        <v>ScandSlowRock</v>
      </c>
      <c r="C202" s="5">
        <f t="shared" si="22"/>
        <v>7683</v>
      </c>
      <c r="D202" s="15">
        <f t="shared" si="23"/>
        <v>7680</v>
      </c>
      <c r="E202" s="15">
        <f t="shared" si="24"/>
        <v>3</v>
      </c>
      <c r="F202" s="15" t="str">
        <f t="shared" si="25"/>
        <v>3C</v>
      </c>
      <c r="G202" s="15" t="str">
        <f t="shared" si="26"/>
        <v>03</v>
      </c>
      <c r="H202" s="5" t="str">
        <f t="shared" si="27"/>
        <v>F0 43 73 01 51 05 00 03 04 00 00 3C 03 F7</v>
      </c>
      <c r="I202"/>
    </row>
    <row r="203" spans="1:9" ht="16" x14ac:dyDescent="0.2">
      <c r="A203" s="2" t="s">
        <v>1005</v>
      </c>
      <c r="B203" s="5" t="str">
        <f t="shared" si="21"/>
        <v>ScandWaltz</v>
      </c>
      <c r="C203" s="5">
        <f t="shared" si="22"/>
        <v>2027</v>
      </c>
      <c r="D203" s="15">
        <f t="shared" si="23"/>
        <v>1920</v>
      </c>
      <c r="E203" s="15">
        <f t="shared" si="24"/>
        <v>107</v>
      </c>
      <c r="F203" s="15" t="str">
        <f t="shared" si="25"/>
        <v>0F</v>
      </c>
      <c r="G203" s="15" t="str">
        <f t="shared" si="26"/>
        <v>6B</v>
      </c>
      <c r="H203" s="5" t="str">
        <f t="shared" si="27"/>
        <v>F0 43 73 01 51 05 00 03 04 00 00 0F 6B F7</v>
      </c>
      <c r="I203"/>
    </row>
    <row r="204" spans="1:9" ht="16" x14ac:dyDescent="0.2">
      <c r="A204" s="2" t="s">
        <v>1007</v>
      </c>
      <c r="B204" s="5" t="str">
        <f t="shared" si="21"/>
        <v>SchlagerAlp</v>
      </c>
      <c r="C204" s="5">
        <f t="shared" si="22"/>
        <v>5647</v>
      </c>
      <c r="D204" s="15">
        <f t="shared" si="23"/>
        <v>5632</v>
      </c>
      <c r="E204" s="15">
        <f t="shared" si="24"/>
        <v>15</v>
      </c>
      <c r="F204" s="15" t="str">
        <f t="shared" si="25"/>
        <v>2C</v>
      </c>
      <c r="G204" s="15" t="str">
        <f t="shared" si="26"/>
        <v>0F</v>
      </c>
      <c r="H204" s="5" t="str">
        <f t="shared" si="27"/>
        <v>F0 43 73 01 51 05 00 03 04 00 00 2C 0F F7</v>
      </c>
      <c r="I204"/>
    </row>
    <row r="205" spans="1:9" ht="16" x14ac:dyDescent="0.2">
      <c r="A205" s="2" t="s">
        <v>1008</v>
      </c>
      <c r="B205" s="5" t="str">
        <f t="shared" si="21"/>
        <v>SchlagerBeat</v>
      </c>
      <c r="C205" s="5">
        <f t="shared" si="22"/>
        <v>5646</v>
      </c>
      <c r="D205" s="15">
        <f t="shared" si="23"/>
        <v>5632</v>
      </c>
      <c r="E205" s="15">
        <f t="shared" si="24"/>
        <v>14</v>
      </c>
      <c r="F205" s="15" t="str">
        <f t="shared" si="25"/>
        <v>2C</v>
      </c>
      <c r="G205" s="15" t="str">
        <f t="shared" si="26"/>
        <v>0E</v>
      </c>
      <c r="H205" s="5" t="str">
        <f t="shared" si="27"/>
        <v>F0 43 73 01 51 05 00 03 04 00 00 2C 0E F7</v>
      </c>
      <c r="I205"/>
    </row>
    <row r="206" spans="1:9" ht="16" x14ac:dyDescent="0.2">
      <c r="A206" s="2" t="s">
        <v>1013</v>
      </c>
      <c r="B206" s="5" t="str">
        <f t="shared" si="21"/>
        <v>SchlagerPolka</v>
      </c>
      <c r="C206" s="5">
        <f t="shared" si="22"/>
        <v>485</v>
      </c>
      <c r="D206" s="15">
        <f t="shared" si="23"/>
        <v>384</v>
      </c>
      <c r="E206" s="15">
        <f t="shared" si="24"/>
        <v>101</v>
      </c>
      <c r="F206" s="15" t="str">
        <f t="shared" si="25"/>
        <v>03</v>
      </c>
      <c r="G206" s="15" t="str">
        <f t="shared" si="26"/>
        <v>65</v>
      </c>
      <c r="H206" s="5" t="str">
        <f t="shared" si="27"/>
        <v>F0 43 73 01 51 05 00 03 04 00 00 03 65 F7</v>
      </c>
      <c r="I206"/>
    </row>
    <row r="207" spans="1:9" ht="16" x14ac:dyDescent="0.2">
      <c r="A207" s="2" t="s">
        <v>1014</v>
      </c>
      <c r="B207" s="5" t="str">
        <f t="shared" si="21"/>
        <v>SchlagerPop</v>
      </c>
      <c r="C207" s="5">
        <f t="shared" si="22"/>
        <v>3072</v>
      </c>
      <c r="D207" s="15">
        <f t="shared" si="23"/>
        <v>3072</v>
      </c>
      <c r="E207" s="15">
        <f t="shared" si="24"/>
        <v>0</v>
      </c>
      <c r="F207" s="15" t="str">
        <f t="shared" si="25"/>
        <v>18</v>
      </c>
      <c r="G207" s="15" t="str">
        <f t="shared" si="26"/>
        <v>00</v>
      </c>
      <c r="H207" s="5" t="str">
        <f t="shared" si="27"/>
        <v>F0 43 73 01 51 05 00 03 04 00 00 18 00 F7</v>
      </c>
      <c r="I207"/>
    </row>
    <row r="208" spans="1:9" ht="16" x14ac:dyDescent="0.2">
      <c r="A208" s="2" t="s">
        <v>1151</v>
      </c>
      <c r="B208" s="5" t="str">
        <f t="shared" si="21"/>
        <v>SchlagerRock</v>
      </c>
      <c r="C208" s="5">
        <f t="shared" si="22"/>
        <v>5705</v>
      </c>
      <c r="D208" s="15">
        <f t="shared" si="23"/>
        <v>5632</v>
      </c>
      <c r="E208" s="15">
        <f t="shared" si="24"/>
        <v>73</v>
      </c>
      <c r="F208" s="15" t="str">
        <f t="shared" si="25"/>
        <v>2C</v>
      </c>
      <c r="G208" s="15" t="str">
        <f t="shared" si="26"/>
        <v>49</v>
      </c>
      <c r="H208" s="5" t="str">
        <f t="shared" si="27"/>
        <v>F0 43 73 01 51 05 00 03 04 00 00 2C 49 F7</v>
      </c>
      <c r="I208"/>
    </row>
    <row r="209" spans="1:9" ht="16" x14ac:dyDescent="0.2">
      <c r="A209" s="2" t="s">
        <v>1017</v>
      </c>
      <c r="B209" s="5" t="str">
        <f t="shared" si="21"/>
        <v>SchlagerSamba</v>
      </c>
      <c r="C209" s="5">
        <f t="shared" si="22"/>
        <v>8672</v>
      </c>
      <c r="D209" s="15">
        <f t="shared" si="23"/>
        <v>8576</v>
      </c>
      <c r="E209" s="15">
        <f t="shared" si="24"/>
        <v>96</v>
      </c>
      <c r="F209" s="15" t="str">
        <f t="shared" si="25"/>
        <v>43</v>
      </c>
      <c r="G209" s="15" t="str">
        <f t="shared" si="26"/>
        <v>60</v>
      </c>
      <c r="H209" s="5" t="str">
        <f t="shared" si="27"/>
        <v>F0 43 73 01 51 05 00 03 04 00 00 43 60 F7</v>
      </c>
      <c r="I209"/>
    </row>
    <row r="210" spans="1:9" ht="16" x14ac:dyDescent="0.2">
      <c r="A210" s="2" t="s">
        <v>1018</v>
      </c>
      <c r="B210" s="5" t="str">
        <f t="shared" si="21"/>
        <v>SchlagerShuffle</v>
      </c>
      <c r="C210" s="5">
        <f t="shared" si="22"/>
        <v>7680</v>
      </c>
      <c r="D210" s="15">
        <f t="shared" si="23"/>
        <v>7680</v>
      </c>
      <c r="E210" s="15">
        <f t="shared" si="24"/>
        <v>0</v>
      </c>
      <c r="F210" s="15" t="str">
        <f t="shared" si="25"/>
        <v>3C</v>
      </c>
      <c r="G210" s="15" t="str">
        <f t="shared" si="26"/>
        <v>00</v>
      </c>
      <c r="H210" s="5" t="str">
        <f t="shared" si="27"/>
        <v>F0 43 73 01 51 05 00 03 04 00 00 3C 00 F7</v>
      </c>
      <c r="I210"/>
    </row>
    <row r="211" spans="1:9" ht="16" x14ac:dyDescent="0.2">
      <c r="A211" s="2" t="s">
        <v>1152</v>
      </c>
      <c r="B211" s="5" t="str">
        <f t="shared" si="21"/>
        <v>ScottishReel</v>
      </c>
      <c r="C211" s="5">
        <f t="shared" si="22"/>
        <v>487</v>
      </c>
      <c r="D211" s="15">
        <f t="shared" si="23"/>
        <v>384</v>
      </c>
      <c r="E211" s="15">
        <f t="shared" si="24"/>
        <v>103</v>
      </c>
      <c r="F211" s="15" t="str">
        <f t="shared" si="25"/>
        <v>03</v>
      </c>
      <c r="G211" s="15" t="str">
        <f t="shared" si="26"/>
        <v>67</v>
      </c>
      <c r="H211" s="5" t="str">
        <f t="shared" si="27"/>
        <v>F0 43 73 01 51 05 00 03 04 00 00 03 67 F7</v>
      </c>
      <c r="I211"/>
    </row>
    <row r="212" spans="1:9" ht="16" x14ac:dyDescent="0.2">
      <c r="A212" s="2" t="s">
        <v>1021</v>
      </c>
      <c r="B212" s="5" t="str">
        <f t="shared" si="21"/>
        <v>SecretService</v>
      </c>
      <c r="C212" s="5">
        <f t="shared" si="22"/>
        <v>5676</v>
      </c>
      <c r="D212" s="15">
        <f t="shared" si="23"/>
        <v>5632</v>
      </c>
      <c r="E212" s="15">
        <f t="shared" si="24"/>
        <v>44</v>
      </c>
      <c r="F212" s="15" t="str">
        <f t="shared" si="25"/>
        <v>2C</v>
      </c>
      <c r="G212" s="15" t="str">
        <f t="shared" si="26"/>
        <v>2C</v>
      </c>
      <c r="H212" s="5" t="str">
        <f t="shared" si="27"/>
        <v>F0 43 73 01 51 05 00 03 04 00 00 2C 2C F7</v>
      </c>
      <c r="I212"/>
    </row>
    <row r="213" spans="1:9" ht="16" x14ac:dyDescent="0.2">
      <c r="A213" s="2" t="s">
        <v>1022</v>
      </c>
      <c r="B213" s="5" t="str">
        <f t="shared" si="21"/>
        <v>SheriffReggae</v>
      </c>
      <c r="C213" s="5">
        <f t="shared" si="22"/>
        <v>9120</v>
      </c>
      <c r="D213" s="15">
        <f t="shared" si="23"/>
        <v>9088</v>
      </c>
      <c r="E213" s="15">
        <f t="shared" si="24"/>
        <v>32</v>
      </c>
      <c r="F213" s="15" t="str">
        <f t="shared" si="25"/>
        <v>47</v>
      </c>
      <c r="G213" s="15" t="str">
        <f t="shared" si="26"/>
        <v>20</v>
      </c>
      <c r="H213" s="5" t="str">
        <f t="shared" si="27"/>
        <v>F0 43 73 01 51 05 00 03 04 00 00 47 20 F7</v>
      </c>
      <c r="I213"/>
    </row>
    <row r="214" spans="1:9" ht="16" x14ac:dyDescent="0.2">
      <c r="A214" s="2" t="s">
        <v>1023</v>
      </c>
      <c r="B214" s="5" t="str">
        <f t="shared" si="21"/>
        <v>Showtune</v>
      </c>
      <c r="C214" s="5">
        <f t="shared" si="22"/>
        <v>3520</v>
      </c>
      <c r="D214" s="15">
        <f t="shared" si="23"/>
        <v>3456</v>
      </c>
      <c r="E214" s="15">
        <f t="shared" si="24"/>
        <v>64</v>
      </c>
      <c r="F214" s="15" t="str">
        <f t="shared" si="25"/>
        <v>1B</v>
      </c>
      <c r="G214" s="15" t="str">
        <f t="shared" si="26"/>
        <v>40</v>
      </c>
      <c r="H214" s="5" t="str">
        <f t="shared" si="27"/>
        <v>F0 43 73 01 51 05 00 03 04 00 00 1B 40 F7</v>
      </c>
      <c r="I214"/>
    </row>
    <row r="215" spans="1:9" ht="16" x14ac:dyDescent="0.2">
      <c r="A215" s="2" t="s">
        <v>1028</v>
      </c>
      <c r="B215" s="5" t="str">
        <f t="shared" si="21"/>
        <v>Sirtaki</v>
      </c>
      <c r="C215" s="5">
        <f t="shared" si="22"/>
        <v>488</v>
      </c>
      <c r="D215" s="15">
        <f t="shared" si="23"/>
        <v>384</v>
      </c>
      <c r="E215" s="15">
        <f t="shared" si="24"/>
        <v>104</v>
      </c>
      <c r="F215" s="15" t="str">
        <f t="shared" si="25"/>
        <v>03</v>
      </c>
      <c r="G215" s="15" t="str">
        <f t="shared" si="26"/>
        <v>68</v>
      </c>
      <c r="H215" s="5" t="str">
        <f t="shared" si="27"/>
        <v>F0 43 73 01 51 05 00 03 04 00 00 03 68 F7</v>
      </c>
      <c r="I215"/>
    </row>
    <row r="216" spans="1:9" ht="16" x14ac:dyDescent="0.2">
      <c r="A216" s="2" t="s">
        <v>1030</v>
      </c>
      <c r="B216" s="5" t="str">
        <f t="shared" si="21"/>
        <v>Slow&amp;Easy</v>
      </c>
      <c r="C216" s="5">
        <f t="shared" si="22"/>
        <v>9220</v>
      </c>
      <c r="D216" s="15">
        <f t="shared" si="23"/>
        <v>9216</v>
      </c>
      <c r="E216" s="15">
        <f t="shared" si="24"/>
        <v>4</v>
      </c>
      <c r="F216" s="15" t="str">
        <f t="shared" si="25"/>
        <v>48</v>
      </c>
      <c r="G216" s="15" t="str">
        <f t="shared" si="26"/>
        <v>04</v>
      </c>
      <c r="H216" s="5" t="str">
        <f t="shared" si="27"/>
        <v>F0 43 73 01 51 05 00 03 04 00 00 48 04 F7</v>
      </c>
      <c r="I216"/>
    </row>
    <row r="217" spans="1:9" ht="16" x14ac:dyDescent="0.2">
      <c r="A217" s="2" t="s">
        <v>1031</v>
      </c>
      <c r="B217" s="5" t="str">
        <f t="shared" si="21"/>
        <v>SlowBlues</v>
      </c>
      <c r="C217" s="5">
        <f t="shared" si="22"/>
        <v>7810</v>
      </c>
      <c r="D217" s="15">
        <f t="shared" si="23"/>
        <v>7808</v>
      </c>
      <c r="E217" s="15">
        <f t="shared" si="24"/>
        <v>2</v>
      </c>
      <c r="F217" s="15" t="str">
        <f t="shared" si="25"/>
        <v>3D</v>
      </c>
      <c r="G217" s="15" t="str">
        <f t="shared" si="26"/>
        <v>02</v>
      </c>
      <c r="H217" s="5" t="str">
        <f t="shared" si="27"/>
        <v>F0 43 73 01 51 05 00 03 04 00 00 3D 02 F7</v>
      </c>
      <c r="I217"/>
    </row>
    <row r="218" spans="1:9" ht="16" x14ac:dyDescent="0.2">
      <c r="A218" s="2" t="s">
        <v>1032</v>
      </c>
      <c r="B218" s="5" t="str">
        <f t="shared" si="21"/>
        <v>SlowBossa</v>
      </c>
      <c r="C218" s="5">
        <f t="shared" si="22"/>
        <v>354</v>
      </c>
      <c r="D218" s="15">
        <f t="shared" si="23"/>
        <v>256</v>
      </c>
      <c r="E218" s="15">
        <f t="shared" si="24"/>
        <v>98</v>
      </c>
      <c r="F218" s="15" t="str">
        <f t="shared" si="25"/>
        <v>02</v>
      </c>
      <c r="G218" s="15" t="str">
        <f t="shared" si="26"/>
        <v>62</v>
      </c>
      <c r="H218" s="5" t="str">
        <f t="shared" si="27"/>
        <v>F0 43 73 01 51 05 00 03 04 00 00 02 62 F7</v>
      </c>
      <c r="I218"/>
    </row>
    <row r="219" spans="1:9" ht="16" x14ac:dyDescent="0.2">
      <c r="A219" s="2" t="s">
        <v>1153</v>
      </c>
      <c r="B219" s="5" t="str">
        <f t="shared" si="21"/>
        <v>SlowFox</v>
      </c>
      <c r="C219" s="5">
        <f t="shared" si="22"/>
        <v>1314</v>
      </c>
      <c r="D219" s="15">
        <f t="shared" si="23"/>
        <v>1280</v>
      </c>
      <c r="E219" s="15">
        <f t="shared" si="24"/>
        <v>34</v>
      </c>
      <c r="F219" s="15" t="str">
        <f t="shared" si="25"/>
        <v>0A</v>
      </c>
      <c r="G219" s="15" t="str">
        <f t="shared" si="26"/>
        <v>22</v>
      </c>
      <c r="H219" s="5" t="str">
        <f t="shared" si="27"/>
        <v>F0 43 73 01 51 05 00 03 04 00 00 0A 22 F7</v>
      </c>
      <c r="I219"/>
    </row>
    <row r="220" spans="1:9" ht="16" x14ac:dyDescent="0.2">
      <c r="A220" s="2" t="s">
        <v>1035</v>
      </c>
      <c r="B220" s="5" t="str">
        <f t="shared" si="21"/>
        <v>SoftRock</v>
      </c>
      <c r="C220" s="5">
        <f t="shared" si="22"/>
        <v>5698</v>
      </c>
      <c r="D220" s="15">
        <f t="shared" si="23"/>
        <v>5632</v>
      </c>
      <c r="E220" s="15">
        <f t="shared" si="24"/>
        <v>66</v>
      </c>
      <c r="F220" s="15" t="str">
        <f t="shared" si="25"/>
        <v>2C</v>
      </c>
      <c r="G220" s="15" t="str">
        <f t="shared" si="26"/>
        <v>42</v>
      </c>
      <c r="H220" s="5" t="str">
        <f t="shared" si="27"/>
        <v>F0 43 73 01 51 05 00 03 04 00 00 2C 42 F7</v>
      </c>
      <c r="I220"/>
    </row>
    <row r="221" spans="1:9" ht="16" x14ac:dyDescent="0.2">
      <c r="A221" s="2" t="s">
        <v>1037</v>
      </c>
      <c r="B221" s="5" t="str">
        <f t="shared" si="21"/>
        <v>Soul</v>
      </c>
      <c r="C221" s="5">
        <f t="shared" si="22"/>
        <v>8320</v>
      </c>
      <c r="D221" s="15">
        <f t="shared" si="23"/>
        <v>8320</v>
      </c>
      <c r="E221" s="15">
        <f t="shared" si="24"/>
        <v>0</v>
      </c>
      <c r="F221" s="15" t="str">
        <f t="shared" si="25"/>
        <v>41</v>
      </c>
      <c r="G221" s="15" t="str">
        <f t="shared" si="26"/>
        <v>00</v>
      </c>
      <c r="H221" s="5" t="str">
        <f t="shared" si="27"/>
        <v>F0 43 73 01 51 05 00 03 04 00 00 41 00 F7</v>
      </c>
      <c r="I221"/>
    </row>
    <row r="222" spans="1:9" ht="16" x14ac:dyDescent="0.2">
      <c r="A222" s="2" t="s">
        <v>1038</v>
      </c>
      <c r="B222" s="5" t="str">
        <f t="shared" si="21"/>
        <v>SoulBeat</v>
      </c>
      <c r="C222" s="5">
        <f t="shared" si="22"/>
        <v>5762</v>
      </c>
      <c r="D222" s="15">
        <f t="shared" si="23"/>
        <v>5760</v>
      </c>
      <c r="E222" s="15">
        <f t="shared" si="24"/>
        <v>2</v>
      </c>
      <c r="F222" s="15" t="str">
        <f t="shared" si="25"/>
        <v>2D</v>
      </c>
      <c r="G222" s="15" t="str">
        <f t="shared" si="26"/>
        <v>02</v>
      </c>
      <c r="H222" s="5" t="str">
        <f t="shared" si="27"/>
        <v>F0 43 73 01 51 05 00 03 04 00 00 2D 02 F7</v>
      </c>
      <c r="I222"/>
    </row>
    <row r="223" spans="1:9" ht="16" x14ac:dyDescent="0.2">
      <c r="A223" s="2" t="s">
        <v>1041</v>
      </c>
      <c r="B223" s="5" t="str">
        <f t="shared" si="21"/>
        <v>SoulShuffle</v>
      </c>
      <c r="C223" s="5">
        <f t="shared" si="22"/>
        <v>8832</v>
      </c>
      <c r="D223" s="15">
        <f t="shared" si="23"/>
        <v>8832</v>
      </c>
      <c r="E223" s="15">
        <f t="shared" si="24"/>
        <v>0</v>
      </c>
      <c r="F223" s="15" t="str">
        <f t="shared" si="25"/>
        <v>45</v>
      </c>
      <c r="G223" s="15" t="str">
        <f t="shared" si="26"/>
        <v>00</v>
      </c>
      <c r="H223" s="5" t="str">
        <f t="shared" si="27"/>
        <v>F0 43 73 01 51 05 00 03 04 00 00 45 00 F7</v>
      </c>
      <c r="I223"/>
    </row>
    <row r="224" spans="1:9" ht="16" x14ac:dyDescent="0.2">
      <c r="A224" s="2" t="s">
        <v>1154</v>
      </c>
      <c r="B224" s="5" t="str">
        <f t="shared" si="21"/>
        <v>SouthernRock</v>
      </c>
      <c r="C224" s="5">
        <f t="shared" si="22"/>
        <v>5704</v>
      </c>
      <c r="D224" s="15">
        <f t="shared" si="23"/>
        <v>5632</v>
      </c>
      <c r="E224" s="15">
        <f t="shared" si="24"/>
        <v>72</v>
      </c>
      <c r="F224" s="15" t="str">
        <f t="shared" si="25"/>
        <v>2C</v>
      </c>
      <c r="G224" s="15" t="str">
        <f t="shared" si="26"/>
        <v>48</v>
      </c>
      <c r="H224" s="5" t="str">
        <f t="shared" si="27"/>
        <v>F0 43 73 01 51 05 00 03 04 00 00 2C 48 F7</v>
      </c>
      <c r="I224"/>
    </row>
    <row r="225" spans="1:9" ht="16" x14ac:dyDescent="0.2">
      <c r="A225" s="2" t="s">
        <v>1044</v>
      </c>
      <c r="B225" s="5" t="str">
        <f t="shared" si="21"/>
        <v>SpanishPaso</v>
      </c>
      <c r="C225" s="5">
        <f t="shared" si="22"/>
        <v>3553</v>
      </c>
      <c r="D225" s="15">
        <f t="shared" si="23"/>
        <v>3456</v>
      </c>
      <c r="E225" s="15">
        <f t="shared" si="24"/>
        <v>97</v>
      </c>
      <c r="F225" s="15" t="str">
        <f t="shared" si="25"/>
        <v>1B</v>
      </c>
      <c r="G225" s="15" t="str">
        <f t="shared" si="26"/>
        <v>61</v>
      </c>
      <c r="H225" s="5" t="str">
        <f t="shared" si="27"/>
        <v>F0 43 73 01 51 05 00 03 04 00 00 1B 61 F7</v>
      </c>
      <c r="I225"/>
    </row>
    <row r="226" spans="1:9" ht="16" x14ac:dyDescent="0.2">
      <c r="A226" s="2" t="s">
        <v>1155</v>
      </c>
      <c r="B226" s="5" t="str">
        <f t="shared" si="21"/>
        <v>SwingFox</v>
      </c>
      <c r="C226" s="5">
        <f t="shared" si="22"/>
        <v>1313</v>
      </c>
      <c r="D226" s="15">
        <f t="shared" si="23"/>
        <v>1280</v>
      </c>
      <c r="E226" s="15">
        <f t="shared" si="24"/>
        <v>33</v>
      </c>
      <c r="F226" s="15" t="str">
        <f t="shared" si="25"/>
        <v>0A</v>
      </c>
      <c r="G226" s="15" t="str">
        <f t="shared" si="26"/>
        <v>21</v>
      </c>
      <c r="H226" s="5" t="str">
        <f t="shared" si="27"/>
        <v>F0 43 73 01 51 05 00 03 04 00 00 0A 21 F7</v>
      </c>
      <c r="I226"/>
    </row>
    <row r="227" spans="1:9" ht="16" x14ac:dyDescent="0.2">
      <c r="A227" s="2" t="s">
        <v>1156</v>
      </c>
      <c r="B227" s="5" t="str">
        <f t="shared" si="21"/>
        <v>SwingHouse</v>
      </c>
      <c r="C227" s="5">
        <f t="shared" si="22"/>
        <v>8384</v>
      </c>
      <c r="D227" s="15">
        <f t="shared" si="23"/>
        <v>8320</v>
      </c>
      <c r="E227" s="15">
        <f t="shared" si="24"/>
        <v>64</v>
      </c>
      <c r="F227" s="15" t="str">
        <f t="shared" si="25"/>
        <v>41</v>
      </c>
      <c r="G227" s="15" t="str">
        <f t="shared" si="26"/>
        <v>40</v>
      </c>
      <c r="H227" s="5" t="str">
        <f t="shared" si="27"/>
        <v>F0 43 73 01 51 05 00 03 04 00 00 41 40 F7</v>
      </c>
      <c r="I227"/>
    </row>
    <row r="228" spans="1:9" ht="16" x14ac:dyDescent="0.2">
      <c r="A228" s="2" t="s">
        <v>1054</v>
      </c>
      <c r="B228" s="5" t="str">
        <f t="shared" si="21"/>
        <v>SwinginBoogie</v>
      </c>
      <c r="C228" s="5">
        <f t="shared" si="22"/>
        <v>3683</v>
      </c>
      <c r="D228" s="15">
        <f t="shared" si="23"/>
        <v>3584</v>
      </c>
      <c r="E228" s="15">
        <f t="shared" si="24"/>
        <v>99</v>
      </c>
      <c r="F228" s="15" t="str">
        <f t="shared" si="25"/>
        <v>1C</v>
      </c>
      <c r="G228" s="15" t="str">
        <f t="shared" si="26"/>
        <v>63</v>
      </c>
      <c r="H228" s="5" t="str">
        <f t="shared" si="27"/>
        <v>F0 43 73 01 51 05 00 03 04 00 00 1C 63 F7</v>
      </c>
      <c r="I228"/>
    </row>
    <row r="229" spans="1:9" ht="16" x14ac:dyDescent="0.2">
      <c r="A229" s="2" t="s">
        <v>1058</v>
      </c>
      <c r="B229" s="5" t="str">
        <f t="shared" si="21"/>
        <v>Tango1</v>
      </c>
      <c r="C229" s="5">
        <f t="shared" si="22"/>
        <v>3456</v>
      </c>
      <c r="D229" s="15">
        <f t="shared" si="23"/>
        <v>3456</v>
      </c>
      <c r="E229" s="15">
        <f t="shared" si="24"/>
        <v>0</v>
      </c>
      <c r="F229" s="15" t="str">
        <f t="shared" si="25"/>
        <v>1B</v>
      </c>
      <c r="G229" s="15" t="str">
        <f t="shared" si="26"/>
        <v>00</v>
      </c>
      <c r="H229" s="5" t="str">
        <f t="shared" si="27"/>
        <v>F0 43 73 01 51 05 00 03 04 00 00 1B 00 F7</v>
      </c>
      <c r="I229"/>
    </row>
    <row r="230" spans="1:9" ht="16" x14ac:dyDescent="0.2">
      <c r="A230" s="2" t="s">
        <v>1060</v>
      </c>
      <c r="B230" s="5" t="str">
        <f t="shared" si="21"/>
        <v>TapDanceSwing</v>
      </c>
      <c r="C230" s="5">
        <f t="shared" si="22"/>
        <v>1319</v>
      </c>
      <c r="D230" s="15">
        <f t="shared" si="23"/>
        <v>1280</v>
      </c>
      <c r="E230" s="15">
        <f t="shared" si="24"/>
        <v>39</v>
      </c>
      <c r="F230" s="15" t="str">
        <f t="shared" si="25"/>
        <v>0A</v>
      </c>
      <c r="G230" s="15" t="str">
        <f t="shared" si="26"/>
        <v>27</v>
      </c>
      <c r="H230" s="5" t="str">
        <f t="shared" si="27"/>
        <v>F0 43 73 01 51 05 00 03 04 00 00 0A 27 F7</v>
      </c>
      <c r="I230"/>
    </row>
    <row r="231" spans="1:9" ht="16" x14ac:dyDescent="0.2">
      <c r="A231" s="2" t="s">
        <v>1061</v>
      </c>
      <c r="B231" s="5" t="str">
        <f t="shared" si="21"/>
        <v>Tarantella</v>
      </c>
      <c r="C231" s="5">
        <f t="shared" si="22"/>
        <v>1507</v>
      </c>
      <c r="D231" s="15">
        <f t="shared" si="23"/>
        <v>1408</v>
      </c>
      <c r="E231" s="15">
        <f t="shared" si="24"/>
        <v>99</v>
      </c>
      <c r="F231" s="15" t="str">
        <f t="shared" si="25"/>
        <v>0B</v>
      </c>
      <c r="G231" s="15" t="str">
        <f t="shared" si="26"/>
        <v>63</v>
      </c>
      <c r="H231" s="5" t="str">
        <f t="shared" si="27"/>
        <v>F0 43 73 01 51 05 00 03 04 00 00 0B 63 F7</v>
      </c>
      <c r="I231"/>
    </row>
    <row r="232" spans="1:9" ht="16" x14ac:dyDescent="0.2">
      <c r="A232" s="2" t="s">
        <v>1062</v>
      </c>
      <c r="B232" s="5" t="str">
        <f t="shared" si="21"/>
        <v>TechnoParty</v>
      </c>
      <c r="C232" s="5">
        <f t="shared" si="22"/>
        <v>8385</v>
      </c>
      <c r="D232" s="15">
        <f t="shared" si="23"/>
        <v>8320</v>
      </c>
      <c r="E232" s="15">
        <f t="shared" si="24"/>
        <v>65</v>
      </c>
      <c r="F232" s="15" t="str">
        <f t="shared" si="25"/>
        <v>41</v>
      </c>
      <c r="G232" s="15" t="str">
        <f t="shared" si="26"/>
        <v>41</v>
      </c>
      <c r="H232" s="5" t="str">
        <f t="shared" si="27"/>
        <v>F0 43 73 01 51 05 00 03 04 00 00 41 41 F7</v>
      </c>
      <c r="I232"/>
    </row>
    <row r="233" spans="1:9" ht="16" x14ac:dyDescent="0.2">
      <c r="A233" s="2" t="s">
        <v>1067</v>
      </c>
      <c r="B233" s="5" t="str">
        <f t="shared" si="21"/>
        <v>Tijuana</v>
      </c>
      <c r="C233" s="5">
        <f t="shared" si="22"/>
        <v>1408</v>
      </c>
      <c r="D233" s="15">
        <f t="shared" si="23"/>
        <v>1408</v>
      </c>
      <c r="E233" s="15">
        <f t="shared" si="24"/>
        <v>0</v>
      </c>
      <c r="F233" s="15" t="str">
        <f t="shared" si="25"/>
        <v>0B</v>
      </c>
      <c r="G233" s="15" t="str">
        <f t="shared" si="26"/>
        <v>00</v>
      </c>
      <c r="H233" s="5" t="str">
        <f t="shared" si="27"/>
        <v>F0 43 73 01 51 05 00 03 04 00 00 0B 00 F7</v>
      </c>
      <c r="I233"/>
    </row>
    <row r="234" spans="1:9" ht="16" x14ac:dyDescent="0.2">
      <c r="A234" s="2" t="s">
        <v>1157</v>
      </c>
      <c r="B234" s="5" t="str">
        <f t="shared" si="21"/>
        <v>TraditionalWaltz</v>
      </c>
      <c r="C234" s="5">
        <f t="shared" si="22"/>
        <v>2020</v>
      </c>
      <c r="D234" s="15">
        <f t="shared" si="23"/>
        <v>1920</v>
      </c>
      <c r="E234" s="15">
        <f t="shared" si="24"/>
        <v>100</v>
      </c>
      <c r="F234" s="15" t="str">
        <f t="shared" si="25"/>
        <v>0F</v>
      </c>
      <c r="G234" s="15" t="str">
        <f t="shared" si="26"/>
        <v>64</v>
      </c>
      <c r="H234" s="5" t="str">
        <f t="shared" si="27"/>
        <v>F0 43 73 01 51 05 00 03 04 00 00 0F 64 F7</v>
      </c>
      <c r="I234"/>
    </row>
    <row r="235" spans="1:9" ht="16" x14ac:dyDescent="0.2">
      <c r="A235" s="2" t="s">
        <v>1071</v>
      </c>
      <c r="B235" s="5" t="str">
        <f t="shared" si="21"/>
        <v>TripHop</v>
      </c>
      <c r="C235" s="5">
        <f t="shared" si="22"/>
        <v>8897</v>
      </c>
      <c r="D235" s="15">
        <f t="shared" si="23"/>
        <v>8832</v>
      </c>
      <c r="E235" s="15">
        <f t="shared" si="24"/>
        <v>65</v>
      </c>
      <c r="F235" s="15" t="str">
        <f t="shared" si="25"/>
        <v>45</v>
      </c>
      <c r="G235" s="15" t="str">
        <f t="shared" si="26"/>
        <v>41</v>
      </c>
      <c r="H235" s="5" t="str">
        <f t="shared" si="27"/>
        <v>F0 43 73 01 51 05 00 03 04 00 00 45 41 F7</v>
      </c>
      <c r="I235"/>
    </row>
    <row r="236" spans="1:9" ht="16" x14ac:dyDescent="0.2">
      <c r="A236" s="2" t="s">
        <v>1075</v>
      </c>
      <c r="B236" s="5" t="str">
        <f t="shared" si="21"/>
        <v>Twist</v>
      </c>
      <c r="C236" s="5">
        <f t="shared" si="22"/>
        <v>5728</v>
      </c>
      <c r="D236" s="15">
        <f t="shared" si="23"/>
        <v>5632</v>
      </c>
      <c r="E236" s="15">
        <f t="shared" si="24"/>
        <v>96</v>
      </c>
      <c r="F236" s="15" t="str">
        <f t="shared" si="25"/>
        <v>2C</v>
      </c>
      <c r="G236" s="15" t="str">
        <f t="shared" si="26"/>
        <v>60</v>
      </c>
      <c r="H236" s="5" t="str">
        <f t="shared" si="27"/>
        <v>F0 43 73 01 51 05 00 03 04 00 00 2C 60 F7</v>
      </c>
      <c r="I236"/>
    </row>
    <row r="237" spans="1:9" ht="16" x14ac:dyDescent="0.2">
      <c r="A237" s="2" t="s">
        <v>1158</v>
      </c>
      <c r="B237" s="5" t="str">
        <f t="shared" si="21"/>
        <v>Unplugged1</v>
      </c>
      <c r="C237" s="5">
        <f t="shared" si="22"/>
        <v>5642</v>
      </c>
      <c r="D237" s="15">
        <f t="shared" si="23"/>
        <v>5632</v>
      </c>
      <c r="E237" s="15">
        <f t="shared" si="24"/>
        <v>10</v>
      </c>
      <c r="F237" s="15" t="str">
        <f t="shared" si="25"/>
        <v>2C</v>
      </c>
      <c r="G237" s="15" t="str">
        <f t="shared" si="26"/>
        <v>0A</v>
      </c>
      <c r="H237" s="5" t="str">
        <f t="shared" si="27"/>
        <v>F0 43 73 01 51 05 00 03 04 00 00 2C 0A F7</v>
      </c>
      <c r="I237"/>
    </row>
    <row r="238" spans="1:9" ht="16" x14ac:dyDescent="0.2">
      <c r="A238" s="2" t="s">
        <v>1080</v>
      </c>
      <c r="B238" s="5" t="str">
        <f t="shared" si="21"/>
        <v>USMarch</v>
      </c>
      <c r="C238" s="5">
        <f t="shared" si="22"/>
        <v>448</v>
      </c>
      <c r="D238" s="15">
        <f t="shared" si="23"/>
        <v>384</v>
      </c>
      <c r="E238" s="15">
        <f t="shared" si="24"/>
        <v>64</v>
      </c>
      <c r="F238" s="15" t="str">
        <f t="shared" si="25"/>
        <v>03</v>
      </c>
      <c r="G238" s="15" t="str">
        <f t="shared" si="26"/>
        <v>40</v>
      </c>
      <c r="H238" s="5" t="str">
        <f t="shared" si="27"/>
        <v>F0 43 73 01 51 05 00 03 04 00 00 03 40 F7</v>
      </c>
      <c r="I238"/>
    </row>
    <row r="239" spans="1:9" ht="16" x14ac:dyDescent="0.2">
      <c r="A239" s="2" t="s">
        <v>1159</v>
      </c>
      <c r="B239" s="5" t="str">
        <f t="shared" si="21"/>
        <v>USPop</v>
      </c>
      <c r="C239" s="5">
        <f t="shared" si="22"/>
        <v>5825</v>
      </c>
      <c r="D239" s="15">
        <f t="shared" si="23"/>
        <v>5760</v>
      </c>
      <c r="E239" s="15">
        <f t="shared" si="24"/>
        <v>65</v>
      </c>
      <c r="F239" s="15" t="str">
        <f t="shared" si="25"/>
        <v>2D</v>
      </c>
      <c r="G239" s="15" t="str">
        <f t="shared" si="26"/>
        <v>41</v>
      </c>
      <c r="H239" s="5" t="str">
        <f t="shared" si="27"/>
        <v>F0 43 73 01 51 05 00 03 04 00 00 2D 41 F7</v>
      </c>
      <c r="I239"/>
    </row>
    <row r="240" spans="1:9" ht="16" x14ac:dyDescent="0.2">
      <c r="A240" s="2" t="s">
        <v>1083</v>
      </c>
      <c r="B240" s="5" t="str">
        <f t="shared" si="21"/>
        <v>VienneseWaltz1</v>
      </c>
      <c r="C240" s="5">
        <f t="shared" si="22"/>
        <v>2048</v>
      </c>
      <c r="D240" s="15">
        <f t="shared" si="23"/>
        <v>2048</v>
      </c>
      <c r="E240" s="15">
        <f t="shared" si="24"/>
        <v>0</v>
      </c>
      <c r="F240" s="15" t="str">
        <f t="shared" si="25"/>
        <v>10</v>
      </c>
      <c r="G240" s="15" t="str">
        <f t="shared" si="26"/>
        <v>00</v>
      </c>
      <c r="H240" s="5" t="str">
        <f t="shared" si="27"/>
        <v>F0 43 73 01 51 05 00 03 04 00 00 10 00 F7</v>
      </c>
      <c r="I240"/>
    </row>
    <row r="241" spans="1:9" ht="16" x14ac:dyDescent="0.2">
      <c r="A241" s="2" t="s">
        <v>1090</v>
      </c>
      <c r="B241" s="5" t="str">
        <f t="shared" si="21"/>
        <v>WildWest</v>
      </c>
      <c r="C241" s="5">
        <f t="shared" si="22"/>
        <v>6118</v>
      </c>
      <c r="D241" s="15">
        <f t="shared" si="23"/>
        <v>6016</v>
      </c>
      <c r="E241" s="15">
        <f t="shared" si="24"/>
        <v>102</v>
      </c>
      <c r="F241" s="15" t="str">
        <f t="shared" si="25"/>
        <v>2F</v>
      </c>
      <c r="G241" s="15" t="str">
        <f t="shared" si="26"/>
        <v>66</v>
      </c>
      <c r="H241" s="5" t="str">
        <f t="shared" si="27"/>
        <v>F0 43 73 01 51 05 00 03 04 00 00 2F 66 F7</v>
      </c>
      <c r="I241"/>
    </row>
    <row r="242" spans="1:9" ht="16" x14ac:dyDescent="0.2">
      <c r="A242" s="2" t="s">
        <v>1094</v>
      </c>
      <c r="B242" s="5" t="str">
        <f t="shared" si="21"/>
        <v>WorshipMed</v>
      </c>
      <c r="C242" s="5">
        <f t="shared" si="22"/>
        <v>5648</v>
      </c>
      <c r="D242" s="15">
        <f t="shared" si="23"/>
        <v>5632</v>
      </c>
      <c r="E242" s="15">
        <f t="shared" si="24"/>
        <v>16</v>
      </c>
      <c r="F242" s="15" t="str">
        <f t="shared" si="25"/>
        <v>2C</v>
      </c>
      <c r="G242" s="15" t="str">
        <f t="shared" si="26"/>
        <v>10</v>
      </c>
      <c r="H242" s="5" t="str">
        <f t="shared" si="27"/>
        <v>F0 43 73 01 51 05 00 03 04 00 00 2C 10 F7</v>
      </c>
      <c r="I242"/>
    </row>
    <row r="243" spans="1:9" ht="16" x14ac:dyDescent="0.2">
      <c r="A243" s="2" t="s">
        <v>1095</v>
      </c>
      <c r="B243" s="5" t="str">
        <f t="shared" si="21"/>
        <v>WorshipSlow</v>
      </c>
      <c r="C243" s="5">
        <f t="shared" si="22"/>
        <v>5678</v>
      </c>
      <c r="D243" s="15">
        <f t="shared" si="23"/>
        <v>5632</v>
      </c>
      <c r="E243" s="15">
        <f t="shared" si="24"/>
        <v>46</v>
      </c>
      <c r="F243" s="15" t="str">
        <f t="shared" si="25"/>
        <v>2C</v>
      </c>
      <c r="G243" s="15" t="str">
        <f t="shared" si="26"/>
        <v>2E</v>
      </c>
      <c r="H243" s="5" t="str">
        <f t="shared" si="27"/>
        <v>F0 43 73 01 51 05 00 03 04 00 00 2C 2E F7</v>
      </c>
      <c r="I243"/>
    </row>
    <row r="244" spans="1:9" ht="16" x14ac:dyDescent="0.2">
      <c r="A244" s="2" t="s">
        <v>1098</v>
      </c>
      <c r="B244" s="5" t="str">
        <f t="shared" si="21"/>
        <v>Zouk</v>
      </c>
      <c r="C244" s="5">
        <f t="shared" si="22"/>
        <v>8584</v>
      </c>
      <c r="D244" s="15">
        <f t="shared" si="23"/>
        <v>8576</v>
      </c>
      <c r="E244" s="15">
        <f t="shared" si="24"/>
        <v>8</v>
      </c>
      <c r="F244" s="15" t="str">
        <f t="shared" si="25"/>
        <v>43</v>
      </c>
      <c r="G244" s="15" t="str">
        <f t="shared" si="26"/>
        <v>08</v>
      </c>
      <c r="H244" s="5" t="str">
        <f t="shared" si="27"/>
        <v>F0 43 73 01 51 05 00 03 04 00 00 43 08 F7</v>
      </c>
      <c r="I244"/>
    </row>
    <row r="245" spans="1:9" ht="16" x14ac:dyDescent="0.2">
      <c r="A245" s="2"/>
      <c r="B245" s="2"/>
      <c r="C245" s="5" t="str">
        <f t="shared" si="22"/>
        <v/>
      </c>
      <c r="D245" s="15" t="str">
        <f t="shared" si="23"/>
        <v/>
      </c>
      <c r="E245" s="15" t="str">
        <f t="shared" si="24"/>
        <v/>
      </c>
      <c r="F245" s="15" t="str">
        <f t="shared" si="25"/>
        <v/>
      </c>
      <c r="G245" s="15" t="str">
        <f t="shared" si="26"/>
        <v/>
      </c>
      <c r="H245" s="5" t="str">
        <f t="shared" si="27"/>
        <v/>
      </c>
      <c r="I245"/>
    </row>
    <row r="246" spans="1:9" ht="16" x14ac:dyDescent="0.2">
      <c r="A246" s="2"/>
      <c r="B246" s="2"/>
      <c r="C246" s="5" t="str">
        <f t="shared" si="22"/>
        <v/>
      </c>
      <c r="D246" s="15" t="str">
        <f t="shared" si="23"/>
        <v/>
      </c>
      <c r="E246" s="15" t="str">
        <f t="shared" si="24"/>
        <v/>
      </c>
      <c r="F246" s="15" t="str">
        <f t="shared" si="25"/>
        <v/>
      </c>
      <c r="G246" s="15" t="str">
        <f t="shared" si="26"/>
        <v/>
      </c>
      <c r="H246" s="5" t="str">
        <f t="shared" si="27"/>
        <v/>
      </c>
      <c r="I246"/>
    </row>
    <row r="247" spans="1:9" ht="16" x14ac:dyDescent="0.2">
      <c r="A247" s="2"/>
      <c r="B247" s="2"/>
      <c r="C247" s="5" t="str">
        <f t="shared" si="22"/>
        <v/>
      </c>
      <c r="D247" s="15" t="str">
        <f t="shared" si="23"/>
        <v/>
      </c>
      <c r="E247" s="15" t="str">
        <f t="shared" si="24"/>
        <v/>
      </c>
      <c r="F247" s="15" t="str">
        <f t="shared" si="25"/>
        <v/>
      </c>
      <c r="G247" s="15" t="str">
        <f t="shared" si="26"/>
        <v/>
      </c>
      <c r="H247" s="5" t="str">
        <f t="shared" si="27"/>
        <v/>
      </c>
      <c r="I247"/>
    </row>
    <row r="248" spans="1:9" ht="16" x14ac:dyDescent="0.2">
      <c r="A248" s="2"/>
      <c r="B248" s="2"/>
      <c r="C248" s="5" t="str">
        <f t="shared" si="22"/>
        <v/>
      </c>
      <c r="D248" s="15" t="str">
        <f t="shared" si="23"/>
        <v/>
      </c>
      <c r="E248" s="15" t="str">
        <f t="shared" si="24"/>
        <v/>
      </c>
      <c r="F248" s="15" t="str">
        <f t="shared" si="25"/>
        <v/>
      </c>
      <c r="G248" s="15" t="str">
        <f t="shared" si="26"/>
        <v/>
      </c>
      <c r="H248" s="5" t="str">
        <f t="shared" si="27"/>
        <v/>
      </c>
      <c r="I248"/>
    </row>
    <row r="249" spans="1:9" ht="16" x14ac:dyDescent="0.2">
      <c r="A249" s="2"/>
      <c r="B249" s="2"/>
      <c r="C249" s="5" t="str">
        <f t="shared" si="22"/>
        <v/>
      </c>
      <c r="D249" s="15" t="str">
        <f t="shared" si="23"/>
        <v/>
      </c>
      <c r="E249" s="15" t="str">
        <f t="shared" si="24"/>
        <v/>
      </c>
      <c r="F249" s="15" t="str">
        <f t="shared" si="25"/>
        <v/>
      </c>
      <c r="G249" s="15" t="str">
        <f t="shared" si="26"/>
        <v/>
      </c>
      <c r="H249" s="5" t="str">
        <f t="shared" si="27"/>
        <v/>
      </c>
      <c r="I249"/>
    </row>
    <row r="250" spans="1:9" ht="16" x14ac:dyDescent="0.2">
      <c r="A250" s="2"/>
      <c r="B250" s="2"/>
      <c r="C250" s="5" t="str">
        <f t="shared" si="22"/>
        <v/>
      </c>
      <c r="D250" s="15" t="str">
        <f t="shared" si="23"/>
        <v/>
      </c>
      <c r="E250" s="15" t="str">
        <f t="shared" si="24"/>
        <v/>
      </c>
      <c r="F250" s="15" t="str">
        <f t="shared" si="25"/>
        <v/>
      </c>
      <c r="G250" s="15" t="str">
        <f t="shared" si="26"/>
        <v/>
      </c>
      <c r="H250" s="5" t="str">
        <f t="shared" si="27"/>
        <v/>
      </c>
      <c r="I250"/>
    </row>
    <row r="251" spans="1:9" ht="16" x14ac:dyDescent="0.2">
      <c r="A251" s="2"/>
      <c r="B251" s="2"/>
      <c r="C251" s="5" t="str">
        <f t="shared" si="22"/>
        <v/>
      </c>
      <c r="D251" s="15" t="str">
        <f t="shared" si="23"/>
        <v/>
      </c>
      <c r="E251" s="15" t="str">
        <f t="shared" si="24"/>
        <v/>
      </c>
      <c r="F251" s="15" t="str">
        <f t="shared" si="25"/>
        <v/>
      </c>
      <c r="G251" s="15" t="str">
        <f t="shared" si="26"/>
        <v/>
      </c>
      <c r="H251" s="5" t="str">
        <f t="shared" si="27"/>
        <v/>
      </c>
      <c r="I251"/>
    </row>
    <row r="252" spans="1:9" ht="16" x14ac:dyDescent="0.2">
      <c r="A252" s="2"/>
      <c r="B252" s="2"/>
      <c r="C252" s="5" t="str">
        <f t="shared" si="22"/>
        <v/>
      </c>
      <c r="D252" s="15" t="str">
        <f t="shared" si="23"/>
        <v/>
      </c>
      <c r="E252" s="15" t="str">
        <f t="shared" si="24"/>
        <v/>
      </c>
      <c r="F252" s="15" t="str">
        <f t="shared" si="25"/>
        <v/>
      </c>
      <c r="G252" s="15" t="str">
        <f t="shared" si="26"/>
        <v/>
      </c>
      <c r="H252" s="5" t="str">
        <f t="shared" si="27"/>
        <v/>
      </c>
      <c r="I252"/>
    </row>
    <row r="253" spans="1:9" ht="16" x14ac:dyDescent="0.2">
      <c r="A253" s="2"/>
      <c r="B253" s="2"/>
      <c r="C253" s="5" t="str">
        <f t="shared" si="22"/>
        <v/>
      </c>
      <c r="D253" s="15" t="str">
        <f t="shared" si="23"/>
        <v/>
      </c>
      <c r="E253" s="15" t="str">
        <f t="shared" si="24"/>
        <v/>
      </c>
      <c r="F253" s="15" t="str">
        <f t="shared" si="25"/>
        <v/>
      </c>
      <c r="G253" s="15" t="str">
        <f t="shared" si="26"/>
        <v/>
      </c>
      <c r="H253" s="5" t="str">
        <f t="shared" si="27"/>
        <v/>
      </c>
      <c r="I253"/>
    </row>
    <row r="254" spans="1:9" ht="16" x14ac:dyDescent="0.2">
      <c r="A254" s="2"/>
      <c r="B254" s="2"/>
      <c r="C254" s="5" t="str">
        <f t="shared" si="22"/>
        <v/>
      </c>
      <c r="D254" s="15" t="str">
        <f t="shared" si="23"/>
        <v/>
      </c>
      <c r="E254" s="15" t="str">
        <f t="shared" si="24"/>
        <v/>
      </c>
      <c r="F254" s="15" t="str">
        <f t="shared" si="25"/>
        <v/>
      </c>
      <c r="G254" s="15" t="str">
        <f t="shared" si="26"/>
        <v/>
      </c>
      <c r="H254" s="5" t="str">
        <f t="shared" si="27"/>
        <v/>
      </c>
      <c r="I254"/>
    </row>
    <row r="255" spans="1:9" ht="16" x14ac:dyDescent="0.2">
      <c r="A255" s="2"/>
      <c r="B255" s="2"/>
      <c r="C255" s="5" t="str">
        <f t="shared" si="22"/>
        <v/>
      </c>
      <c r="D255" s="15" t="str">
        <f t="shared" si="23"/>
        <v/>
      </c>
      <c r="E255" s="15" t="str">
        <f t="shared" si="24"/>
        <v/>
      </c>
      <c r="F255" s="15" t="str">
        <f t="shared" si="25"/>
        <v/>
      </c>
      <c r="G255" s="15" t="str">
        <f t="shared" si="26"/>
        <v/>
      </c>
      <c r="H255" s="5" t="str">
        <f t="shared" si="27"/>
        <v/>
      </c>
      <c r="I255"/>
    </row>
    <row r="256" spans="1:9" ht="16" x14ac:dyDescent="0.2">
      <c r="A256" s="2"/>
      <c r="B256" s="2"/>
      <c r="C256" s="5" t="str">
        <f t="shared" si="22"/>
        <v/>
      </c>
      <c r="D256" s="15" t="str">
        <f t="shared" si="23"/>
        <v/>
      </c>
      <c r="E256" s="15" t="str">
        <f t="shared" si="24"/>
        <v/>
      </c>
      <c r="F256" s="15" t="str">
        <f t="shared" si="25"/>
        <v/>
      </c>
      <c r="G256" s="15" t="str">
        <f t="shared" si="26"/>
        <v/>
      </c>
      <c r="H256" s="5" t="str">
        <f t="shared" si="27"/>
        <v/>
      </c>
      <c r="I256"/>
    </row>
    <row r="257" spans="1:9" ht="16" x14ac:dyDescent="0.2">
      <c r="A257" s="2"/>
      <c r="B257" s="2"/>
      <c r="C257" s="5" t="str">
        <f t="shared" si="22"/>
        <v/>
      </c>
      <c r="D257" s="15" t="str">
        <f t="shared" si="23"/>
        <v/>
      </c>
      <c r="E257" s="15" t="str">
        <f t="shared" si="24"/>
        <v/>
      </c>
      <c r="F257" s="15" t="str">
        <f t="shared" si="25"/>
        <v/>
      </c>
      <c r="G257" s="15" t="str">
        <f t="shared" si="26"/>
        <v/>
      </c>
      <c r="H257" s="5" t="str">
        <f t="shared" si="27"/>
        <v/>
      </c>
      <c r="I257"/>
    </row>
    <row r="258" spans="1:9" ht="16" x14ac:dyDescent="0.2">
      <c r="A258" s="2"/>
      <c r="B258" s="2"/>
      <c r="C258" s="5" t="str">
        <f t="shared" si="22"/>
        <v/>
      </c>
      <c r="D258" s="15" t="str">
        <f t="shared" si="23"/>
        <v/>
      </c>
      <c r="E258" s="15" t="str">
        <f t="shared" si="24"/>
        <v/>
      </c>
      <c r="F258" s="15" t="str">
        <f t="shared" si="25"/>
        <v/>
      </c>
      <c r="G258" s="15" t="str">
        <f t="shared" si="26"/>
        <v/>
      </c>
      <c r="H258" s="5" t="str">
        <f t="shared" si="27"/>
        <v/>
      </c>
      <c r="I258"/>
    </row>
    <row r="259" spans="1:9" ht="16" x14ac:dyDescent="0.2">
      <c r="A259" s="2"/>
      <c r="B259" s="2"/>
      <c r="C259" s="5" t="str">
        <f t="shared" si="22"/>
        <v/>
      </c>
      <c r="D259" s="15" t="str">
        <f t="shared" si="23"/>
        <v/>
      </c>
      <c r="E259" s="15" t="str">
        <f t="shared" si="24"/>
        <v/>
      </c>
      <c r="F259" s="15" t="str">
        <f t="shared" si="25"/>
        <v/>
      </c>
      <c r="G259" s="15" t="str">
        <f t="shared" si="26"/>
        <v/>
      </c>
      <c r="H259" s="5" t="str">
        <f t="shared" si="27"/>
        <v/>
      </c>
      <c r="I259"/>
    </row>
    <row r="260" spans="1:9" ht="16" x14ac:dyDescent="0.2">
      <c r="A260" s="2"/>
      <c r="B260" s="2"/>
      <c r="C260" s="5" t="str">
        <f t="shared" si="22"/>
        <v/>
      </c>
      <c r="D260" s="15" t="str">
        <f t="shared" si="23"/>
        <v/>
      </c>
      <c r="E260" s="15" t="str">
        <f t="shared" si="24"/>
        <v/>
      </c>
      <c r="F260" s="15" t="str">
        <f t="shared" si="25"/>
        <v/>
      </c>
      <c r="G260" s="15" t="str">
        <f t="shared" si="26"/>
        <v/>
      </c>
      <c r="H260" s="5" t="str">
        <f t="shared" si="27"/>
        <v/>
      </c>
      <c r="I260"/>
    </row>
    <row r="261" spans="1:9" ht="16" x14ac:dyDescent="0.2">
      <c r="A261" s="2"/>
      <c r="B261" s="2"/>
      <c r="C261" s="5" t="str">
        <f t="shared" si="22"/>
        <v/>
      </c>
      <c r="D261" s="15" t="str">
        <f t="shared" si="23"/>
        <v/>
      </c>
      <c r="E261" s="15" t="str">
        <f t="shared" si="24"/>
        <v/>
      </c>
      <c r="F261" s="15" t="str">
        <f t="shared" si="25"/>
        <v/>
      </c>
      <c r="G261" s="15" t="str">
        <f t="shared" si="26"/>
        <v/>
      </c>
      <c r="H261" s="5" t="str">
        <f t="shared" si="27"/>
        <v/>
      </c>
      <c r="I261"/>
    </row>
    <row r="262" spans="1:9" ht="16" x14ac:dyDescent="0.2">
      <c r="A262" s="2"/>
      <c r="B262" s="2"/>
      <c r="C262" s="5" t="str">
        <f t="shared" si="22"/>
        <v/>
      </c>
      <c r="D262" s="15" t="str">
        <f t="shared" si="23"/>
        <v/>
      </c>
      <c r="E262" s="15" t="str">
        <f t="shared" si="24"/>
        <v/>
      </c>
      <c r="F262" s="15" t="str">
        <f t="shared" si="25"/>
        <v/>
      </c>
      <c r="G262" s="15" t="str">
        <f t="shared" si="26"/>
        <v/>
      </c>
      <c r="H262" s="5" t="str">
        <f t="shared" si="27"/>
        <v/>
      </c>
      <c r="I262"/>
    </row>
    <row r="263" spans="1:9" ht="16" x14ac:dyDescent="0.2">
      <c r="A263" s="2"/>
      <c r="B263" s="2"/>
      <c r="C263" s="5" t="str">
        <f t="shared" ref="C263:C326" si="28">IF(ISBLANK(A263),"",VALUE(MID(A263,(SEARCH(";",A263)+1),5)))</f>
        <v/>
      </c>
      <c r="D263" s="15" t="str">
        <f t="shared" ref="D263:D326" si="29">IF(ISBLANK(A263),"",128*INT(C263/128))</f>
        <v/>
      </c>
      <c r="E263" s="15" t="str">
        <f t="shared" ref="E263:E326" si="30">IF(ISBLANK(A263),"",C263-D263)</f>
        <v/>
      </c>
      <c r="F263" s="15" t="str">
        <f t="shared" ref="F263:F326" si="31">IF(ISBLANK(A263),"",DEC2HEX(D263/128,2))</f>
        <v/>
      </c>
      <c r="G263" s="15" t="str">
        <f t="shared" ref="G263:G326" si="32">IF(ISBLANK(A263),"",DEC2HEX(E263,2))</f>
        <v/>
      </c>
      <c r="H263" s="5" t="str">
        <f t="shared" ref="H263:H326" si="33">IF(ISBLANK(A263),"",LEFT($E$2,33)&amp;F263&amp;" "&amp;G263&amp;" "&amp;"F7")</f>
        <v/>
      </c>
      <c r="I263"/>
    </row>
    <row r="264" spans="1:9" ht="16" x14ac:dyDescent="0.2">
      <c r="A264" s="2"/>
      <c r="B264" s="2"/>
      <c r="C264" s="5" t="str">
        <f t="shared" si="28"/>
        <v/>
      </c>
      <c r="D264" s="15" t="str">
        <f t="shared" si="29"/>
        <v/>
      </c>
      <c r="E264" s="15" t="str">
        <f t="shared" si="30"/>
        <v/>
      </c>
      <c r="F264" s="15" t="str">
        <f t="shared" si="31"/>
        <v/>
      </c>
      <c r="G264" s="15" t="str">
        <f t="shared" si="32"/>
        <v/>
      </c>
      <c r="H264" s="5" t="str">
        <f t="shared" si="33"/>
        <v/>
      </c>
      <c r="I264"/>
    </row>
    <row r="265" spans="1:9" ht="16" x14ac:dyDescent="0.2">
      <c r="A265" s="2"/>
      <c r="B265" s="2"/>
      <c r="C265" s="5" t="str">
        <f t="shared" si="28"/>
        <v/>
      </c>
      <c r="D265" s="15" t="str">
        <f t="shared" si="29"/>
        <v/>
      </c>
      <c r="E265" s="15" t="str">
        <f t="shared" si="30"/>
        <v/>
      </c>
      <c r="F265" s="15" t="str">
        <f t="shared" si="31"/>
        <v/>
      </c>
      <c r="G265" s="15" t="str">
        <f t="shared" si="32"/>
        <v/>
      </c>
      <c r="H265" s="5" t="str">
        <f t="shared" si="33"/>
        <v/>
      </c>
      <c r="I265"/>
    </row>
    <row r="266" spans="1:9" ht="16" x14ac:dyDescent="0.2">
      <c r="A266" s="2"/>
      <c r="B266" s="2"/>
      <c r="C266" s="5" t="str">
        <f t="shared" si="28"/>
        <v/>
      </c>
      <c r="D266" s="15" t="str">
        <f t="shared" si="29"/>
        <v/>
      </c>
      <c r="E266" s="15" t="str">
        <f t="shared" si="30"/>
        <v/>
      </c>
      <c r="F266" s="15" t="str">
        <f t="shared" si="31"/>
        <v/>
      </c>
      <c r="G266" s="15" t="str">
        <f t="shared" si="32"/>
        <v/>
      </c>
      <c r="H266" s="5" t="str">
        <f t="shared" si="33"/>
        <v/>
      </c>
      <c r="I266"/>
    </row>
    <row r="267" spans="1:9" ht="16" x14ac:dyDescent="0.2">
      <c r="A267" s="2"/>
      <c r="B267" s="2"/>
      <c r="C267" s="5" t="str">
        <f t="shared" si="28"/>
        <v/>
      </c>
      <c r="D267" s="15" t="str">
        <f t="shared" si="29"/>
        <v/>
      </c>
      <c r="E267" s="15" t="str">
        <f t="shared" si="30"/>
        <v/>
      </c>
      <c r="F267" s="15" t="str">
        <f t="shared" si="31"/>
        <v/>
      </c>
      <c r="G267" s="15" t="str">
        <f t="shared" si="32"/>
        <v/>
      </c>
      <c r="H267" s="5" t="str">
        <f t="shared" si="33"/>
        <v/>
      </c>
      <c r="I267"/>
    </row>
    <row r="268" spans="1:9" ht="16" x14ac:dyDescent="0.2">
      <c r="A268" s="2"/>
      <c r="B268" s="2"/>
      <c r="C268" s="5" t="str">
        <f t="shared" si="28"/>
        <v/>
      </c>
      <c r="D268" s="15" t="str">
        <f t="shared" si="29"/>
        <v/>
      </c>
      <c r="E268" s="15" t="str">
        <f t="shared" si="30"/>
        <v/>
      </c>
      <c r="F268" s="15" t="str">
        <f t="shared" si="31"/>
        <v/>
      </c>
      <c r="G268" s="15" t="str">
        <f t="shared" si="32"/>
        <v/>
      </c>
      <c r="H268" s="5" t="str">
        <f t="shared" si="33"/>
        <v/>
      </c>
      <c r="I268"/>
    </row>
    <row r="269" spans="1:9" ht="16" x14ac:dyDescent="0.2">
      <c r="A269" s="2"/>
      <c r="B269" s="2"/>
      <c r="C269" s="5" t="str">
        <f t="shared" si="28"/>
        <v/>
      </c>
      <c r="D269" s="15" t="str">
        <f t="shared" si="29"/>
        <v/>
      </c>
      <c r="E269" s="15" t="str">
        <f t="shared" si="30"/>
        <v/>
      </c>
      <c r="F269" s="15" t="str">
        <f t="shared" si="31"/>
        <v/>
      </c>
      <c r="G269" s="15" t="str">
        <f t="shared" si="32"/>
        <v/>
      </c>
      <c r="H269" s="5" t="str">
        <f t="shared" si="33"/>
        <v/>
      </c>
      <c r="I269"/>
    </row>
    <row r="270" spans="1:9" ht="16" x14ac:dyDescent="0.2">
      <c r="A270" s="2"/>
      <c r="B270" s="2"/>
      <c r="C270" s="5" t="str">
        <f t="shared" si="28"/>
        <v/>
      </c>
      <c r="D270" s="15" t="str">
        <f t="shared" si="29"/>
        <v/>
      </c>
      <c r="E270" s="15" t="str">
        <f t="shared" si="30"/>
        <v/>
      </c>
      <c r="F270" s="15" t="str">
        <f t="shared" si="31"/>
        <v/>
      </c>
      <c r="G270" s="15" t="str">
        <f t="shared" si="32"/>
        <v/>
      </c>
      <c r="H270" s="5" t="str">
        <f t="shared" si="33"/>
        <v/>
      </c>
      <c r="I270"/>
    </row>
    <row r="271" spans="1:9" ht="16" x14ac:dyDescent="0.2">
      <c r="A271" s="2"/>
      <c r="B271" s="2"/>
      <c r="C271" s="5" t="str">
        <f t="shared" si="28"/>
        <v/>
      </c>
      <c r="D271" s="15" t="str">
        <f t="shared" si="29"/>
        <v/>
      </c>
      <c r="E271" s="15" t="str">
        <f t="shared" si="30"/>
        <v/>
      </c>
      <c r="F271" s="15" t="str">
        <f t="shared" si="31"/>
        <v/>
      </c>
      <c r="G271" s="15" t="str">
        <f t="shared" si="32"/>
        <v/>
      </c>
      <c r="H271" s="5" t="str">
        <f t="shared" si="33"/>
        <v/>
      </c>
      <c r="I271"/>
    </row>
    <row r="272" spans="1:9" ht="16" x14ac:dyDescent="0.2">
      <c r="A272" s="2"/>
      <c r="B272" s="2"/>
      <c r="C272" s="5" t="str">
        <f t="shared" si="28"/>
        <v/>
      </c>
      <c r="D272" s="15" t="str">
        <f t="shared" si="29"/>
        <v/>
      </c>
      <c r="E272" s="15" t="str">
        <f t="shared" si="30"/>
        <v/>
      </c>
      <c r="F272" s="15" t="str">
        <f t="shared" si="31"/>
        <v/>
      </c>
      <c r="G272" s="15" t="str">
        <f t="shared" si="32"/>
        <v/>
      </c>
      <c r="H272" s="5" t="str">
        <f t="shared" si="33"/>
        <v/>
      </c>
      <c r="I272"/>
    </row>
    <row r="273" spans="1:9" ht="16" x14ac:dyDescent="0.2">
      <c r="A273" s="2"/>
      <c r="B273" s="2"/>
      <c r="C273" s="5" t="str">
        <f t="shared" si="28"/>
        <v/>
      </c>
      <c r="D273" s="15" t="str">
        <f t="shared" si="29"/>
        <v/>
      </c>
      <c r="E273" s="15" t="str">
        <f t="shared" si="30"/>
        <v/>
      </c>
      <c r="F273" s="15" t="str">
        <f t="shared" si="31"/>
        <v/>
      </c>
      <c r="G273" s="15" t="str">
        <f t="shared" si="32"/>
        <v/>
      </c>
      <c r="H273" s="5" t="str">
        <f t="shared" si="33"/>
        <v/>
      </c>
      <c r="I273"/>
    </row>
    <row r="274" spans="1:9" ht="16" x14ac:dyDescent="0.2">
      <c r="A274" s="2"/>
      <c r="B274" s="2"/>
      <c r="C274" s="5" t="str">
        <f t="shared" si="28"/>
        <v/>
      </c>
      <c r="D274" s="15" t="str">
        <f t="shared" si="29"/>
        <v/>
      </c>
      <c r="E274" s="15" t="str">
        <f t="shared" si="30"/>
        <v/>
      </c>
      <c r="F274" s="15" t="str">
        <f t="shared" si="31"/>
        <v/>
      </c>
      <c r="G274" s="15" t="str">
        <f t="shared" si="32"/>
        <v/>
      </c>
      <c r="H274" s="5" t="str">
        <f t="shared" si="33"/>
        <v/>
      </c>
      <c r="I274"/>
    </row>
    <row r="275" spans="1:9" ht="16" x14ac:dyDescent="0.2">
      <c r="A275" s="2"/>
      <c r="B275" s="2"/>
      <c r="C275" s="5" t="str">
        <f t="shared" si="28"/>
        <v/>
      </c>
      <c r="D275" s="15" t="str">
        <f t="shared" si="29"/>
        <v/>
      </c>
      <c r="E275" s="15" t="str">
        <f t="shared" si="30"/>
        <v/>
      </c>
      <c r="F275" s="15" t="str">
        <f t="shared" si="31"/>
        <v/>
      </c>
      <c r="G275" s="15" t="str">
        <f t="shared" si="32"/>
        <v/>
      </c>
      <c r="H275" s="5" t="str">
        <f t="shared" si="33"/>
        <v/>
      </c>
      <c r="I275"/>
    </row>
    <row r="276" spans="1:9" ht="16" x14ac:dyDescent="0.2">
      <c r="A276" s="2"/>
      <c r="B276" s="2"/>
      <c r="C276" s="5" t="str">
        <f t="shared" si="28"/>
        <v/>
      </c>
      <c r="D276" s="15" t="str">
        <f t="shared" si="29"/>
        <v/>
      </c>
      <c r="E276" s="15" t="str">
        <f t="shared" si="30"/>
        <v/>
      </c>
      <c r="F276" s="15" t="str">
        <f t="shared" si="31"/>
        <v/>
      </c>
      <c r="G276" s="15" t="str">
        <f t="shared" si="32"/>
        <v/>
      </c>
      <c r="H276" s="5" t="str">
        <f t="shared" si="33"/>
        <v/>
      </c>
      <c r="I276"/>
    </row>
    <row r="277" spans="1:9" ht="16" x14ac:dyDescent="0.2">
      <c r="A277" s="2"/>
      <c r="B277" s="2"/>
      <c r="C277" s="5" t="str">
        <f t="shared" si="28"/>
        <v/>
      </c>
      <c r="D277" s="15" t="str">
        <f t="shared" si="29"/>
        <v/>
      </c>
      <c r="E277" s="15" t="str">
        <f t="shared" si="30"/>
        <v/>
      </c>
      <c r="F277" s="15" t="str">
        <f t="shared" si="31"/>
        <v/>
      </c>
      <c r="G277" s="15" t="str">
        <f t="shared" si="32"/>
        <v/>
      </c>
      <c r="H277" s="5" t="str">
        <f t="shared" si="33"/>
        <v/>
      </c>
      <c r="I277"/>
    </row>
    <row r="278" spans="1:9" ht="16" x14ac:dyDescent="0.2">
      <c r="A278" s="2"/>
      <c r="B278" s="2"/>
      <c r="C278" s="5" t="str">
        <f t="shared" si="28"/>
        <v/>
      </c>
      <c r="D278" s="15" t="str">
        <f t="shared" si="29"/>
        <v/>
      </c>
      <c r="E278" s="15" t="str">
        <f t="shared" si="30"/>
        <v/>
      </c>
      <c r="F278" s="15" t="str">
        <f t="shared" si="31"/>
        <v/>
      </c>
      <c r="G278" s="15" t="str">
        <f t="shared" si="32"/>
        <v/>
      </c>
      <c r="H278" s="5" t="str">
        <f t="shared" si="33"/>
        <v/>
      </c>
      <c r="I278"/>
    </row>
    <row r="279" spans="1:9" ht="16" x14ac:dyDescent="0.2">
      <c r="A279" s="2"/>
      <c r="B279" s="2"/>
      <c r="C279" s="5" t="str">
        <f t="shared" si="28"/>
        <v/>
      </c>
      <c r="D279" s="15" t="str">
        <f t="shared" si="29"/>
        <v/>
      </c>
      <c r="E279" s="15" t="str">
        <f t="shared" si="30"/>
        <v/>
      </c>
      <c r="F279" s="15" t="str">
        <f t="shared" si="31"/>
        <v/>
      </c>
      <c r="G279" s="15" t="str">
        <f t="shared" si="32"/>
        <v/>
      </c>
      <c r="H279" s="5" t="str">
        <f t="shared" si="33"/>
        <v/>
      </c>
      <c r="I279"/>
    </row>
    <row r="280" spans="1:9" ht="16" x14ac:dyDescent="0.2">
      <c r="A280" s="2"/>
      <c r="B280" s="2"/>
      <c r="C280" s="5" t="str">
        <f t="shared" si="28"/>
        <v/>
      </c>
      <c r="D280" s="15" t="str">
        <f t="shared" si="29"/>
        <v/>
      </c>
      <c r="E280" s="15" t="str">
        <f t="shared" si="30"/>
        <v/>
      </c>
      <c r="F280" s="15" t="str">
        <f t="shared" si="31"/>
        <v/>
      </c>
      <c r="G280" s="15" t="str">
        <f t="shared" si="32"/>
        <v/>
      </c>
      <c r="H280" s="5" t="str">
        <f t="shared" si="33"/>
        <v/>
      </c>
      <c r="I280"/>
    </row>
    <row r="281" spans="1:9" ht="16" x14ac:dyDescent="0.2">
      <c r="A281" s="2"/>
      <c r="B281" s="2"/>
      <c r="C281" s="5" t="str">
        <f t="shared" si="28"/>
        <v/>
      </c>
      <c r="D281" s="15" t="str">
        <f t="shared" si="29"/>
        <v/>
      </c>
      <c r="E281" s="15" t="str">
        <f t="shared" si="30"/>
        <v/>
      </c>
      <c r="F281" s="15" t="str">
        <f t="shared" si="31"/>
        <v/>
      </c>
      <c r="G281" s="15" t="str">
        <f t="shared" si="32"/>
        <v/>
      </c>
      <c r="H281" s="5" t="str">
        <f t="shared" si="33"/>
        <v/>
      </c>
      <c r="I281"/>
    </row>
    <row r="282" spans="1:9" ht="16" x14ac:dyDescent="0.2">
      <c r="A282" s="2"/>
      <c r="B282" s="2"/>
      <c r="C282" s="5" t="str">
        <f t="shared" si="28"/>
        <v/>
      </c>
      <c r="D282" s="15" t="str">
        <f t="shared" si="29"/>
        <v/>
      </c>
      <c r="E282" s="15" t="str">
        <f t="shared" si="30"/>
        <v/>
      </c>
      <c r="F282" s="15" t="str">
        <f t="shared" si="31"/>
        <v/>
      </c>
      <c r="G282" s="15" t="str">
        <f t="shared" si="32"/>
        <v/>
      </c>
      <c r="H282" s="5" t="str">
        <f t="shared" si="33"/>
        <v/>
      </c>
      <c r="I282"/>
    </row>
    <row r="283" spans="1:9" ht="16" x14ac:dyDescent="0.2">
      <c r="A283" s="2"/>
      <c r="B283" s="2"/>
      <c r="C283" s="5" t="str">
        <f t="shared" si="28"/>
        <v/>
      </c>
      <c r="D283" s="15" t="str">
        <f t="shared" si="29"/>
        <v/>
      </c>
      <c r="E283" s="15" t="str">
        <f t="shared" si="30"/>
        <v/>
      </c>
      <c r="F283" s="15" t="str">
        <f t="shared" si="31"/>
        <v/>
      </c>
      <c r="G283" s="15" t="str">
        <f t="shared" si="32"/>
        <v/>
      </c>
      <c r="H283" s="5" t="str">
        <f t="shared" si="33"/>
        <v/>
      </c>
      <c r="I283"/>
    </row>
    <row r="284" spans="1:9" ht="16" x14ac:dyDescent="0.2">
      <c r="A284" s="2"/>
      <c r="B284" s="2"/>
      <c r="C284" s="5" t="str">
        <f t="shared" si="28"/>
        <v/>
      </c>
      <c r="D284" s="15" t="str">
        <f t="shared" si="29"/>
        <v/>
      </c>
      <c r="E284" s="15" t="str">
        <f t="shared" si="30"/>
        <v/>
      </c>
      <c r="F284" s="15" t="str">
        <f t="shared" si="31"/>
        <v/>
      </c>
      <c r="G284" s="15" t="str">
        <f t="shared" si="32"/>
        <v/>
      </c>
      <c r="H284" s="5" t="str">
        <f t="shared" si="33"/>
        <v/>
      </c>
      <c r="I284"/>
    </row>
    <row r="285" spans="1:9" ht="16" x14ac:dyDescent="0.2">
      <c r="A285" s="2"/>
      <c r="B285" s="2"/>
      <c r="C285" s="5" t="str">
        <f t="shared" si="28"/>
        <v/>
      </c>
      <c r="D285" s="15" t="str">
        <f t="shared" si="29"/>
        <v/>
      </c>
      <c r="E285" s="15" t="str">
        <f t="shared" si="30"/>
        <v/>
      </c>
      <c r="F285" s="15" t="str">
        <f t="shared" si="31"/>
        <v/>
      </c>
      <c r="G285" s="15" t="str">
        <f t="shared" si="32"/>
        <v/>
      </c>
      <c r="H285" s="5" t="str">
        <f t="shared" si="33"/>
        <v/>
      </c>
      <c r="I285"/>
    </row>
    <row r="286" spans="1:9" ht="16" x14ac:dyDescent="0.2">
      <c r="A286" s="2"/>
      <c r="B286" s="2"/>
      <c r="C286" s="5" t="str">
        <f t="shared" si="28"/>
        <v/>
      </c>
      <c r="D286" s="15" t="str">
        <f t="shared" si="29"/>
        <v/>
      </c>
      <c r="E286" s="15" t="str">
        <f t="shared" si="30"/>
        <v/>
      </c>
      <c r="F286" s="15" t="str">
        <f t="shared" si="31"/>
        <v/>
      </c>
      <c r="G286" s="15" t="str">
        <f t="shared" si="32"/>
        <v/>
      </c>
      <c r="H286" s="5" t="str">
        <f t="shared" si="33"/>
        <v/>
      </c>
      <c r="I286"/>
    </row>
    <row r="287" spans="1:9" ht="16" x14ac:dyDescent="0.2">
      <c r="A287" s="2"/>
      <c r="B287" s="2"/>
      <c r="C287" s="5" t="str">
        <f t="shared" si="28"/>
        <v/>
      </c>
      <c r="D287" s="15" t="str">
        <f t="shared" si="29"/>
        <v/>
      </c>
      <c r="E287" s="15" t="str">
        <f t="shared" si="30"/>
        <v/>
      </c>
      <c r="F287" s="15" t="str">
        <f t="shared" si="31"/>
        <v/>
      </c>
      <c r="G287" s="15" t="str">
        <f t="shared" si="32"/>
        <v/>
      </c>
      <c r="H287" s="5" t="str">
        <f t="shared" si="33"/>
        <v/>
      </c>
      <c r="I287"/>
    </row>
    <row r="288" spans="1:9" ht="16" x14ac:dyDescent="0.2">
      <c r="A288" s="2"/>
      <c r="B288" s="2"/>
      <c r="C288" s="5" t="str">
        <f t="shared" si="28"/>
        <v/>
      </c>
      <c r="D288" s="15" t="str">
        <f t="shared" si="29"/>
        <v/>
      </c>
      <c r="E288" s="15" t="str">
        <f t="shared" si="30"/>
        <v/>
      </c>
      <c r="F288" s="15" t="str">
        <f t="shared" si="31"/>
        <v/>
      </c>
      <c r="G288" s="15" t="str">
        <f t="shared" si="32"/>
        <v/>
      </c>
      <c r="H288" s="5" t="str">
        <f t="shared" si="33"/>
        <v/>
      </c>
      <c r="I288"/>
    </row>
    <row r="289" spans="1:9" ht="16" x14ac:dyDescent="0.2">
      <c r="A289" s="2"/>
      <c r="B289" s="2"/>
      <c r="C289" s="5" t="str">
        <f t="shared" si="28"/>
        <v/>
      </c>
      <c r="D289" s="15" t="str">
        <f t="shared" si="29"/>
        <v/>
      </c>
      <c r="E289" s="15" t="str">
        <f t="shared" si="30"/>
        <v/>
      </c>
      <c r="F289" s="15" t="str">
        <f t="shared" si="31"/>
        <v/>
      </c>
      <c r="G289" s="15" t="str">
        <f t="shared" si="32"/>
        <v/>
      </c>
      <c r="H289" s="5" t="str">
        <f t="shared" si="33"/>
        <v/>
      </c>
      <c r="I289"/>
    </row>
    <row r="290" spans="1:9" ht="16" x14ac:dyDescent="0.2">
      <c r="A290" s="2"/>
      <c r="B290" s="2"/>
      <c r="C290" s="5" t="str">
        <f t="shared" si="28"/>
        <v/>
      </c>
      <c r="D290" s="15" t="str">
        <f t="shared" si="29"/>
        <v/>
      </c>
      <c r="E290" s="15" t="str">
        <f t="shared" si="30"/>
        <v/>
      </c>
      <c r="F290" s="15" t="str">
        <f t="shared" si="31"/>
        <v/>
      </c>
      <c r="G290" s="15" t="str">
        <f t="shared" si="32"/>
        <v/>
      </c>
      <c r="H290" s="5" t="str">
        <f t="shared" si="33"/>
        <v/>
      </c>
      <c r="I290"/>
    </row>
    <row r="291" spans="1:9" ht="16" x14ac:dyDescent="0.2">
      <c r="A291" s="2"/>
      <c r="B291" s="2"/>
      <c r="C291" s="5" t="str">
        <f t="shared" si="28"/>
        <v/>
      </c>
      <c r="D291" s="15" t="str">
        <f t="shared" si="29"/>
        <v/>
      </c>
      <c r="E291" s="15" t="str">
        <f t="shared" si="30"/>
        <v/>
      </c>
      <c r="F291" s="15" t="str">
        <f t="shared" si="31"/>
        <v/>
      </c>
      <c r="G291" s="15" t="str">
        <f t="shared" si="32"/>
        <v/>
      </c>
      <c r="H291" s="5" t="str">
        <f t="shared" si="33"/>
        <v/>
      </c>
      <c r="I291"/>
    </row>
    <row r="292" spans="1:9" ht="16" x14ac:dyDescent="0.2">
      <c r="A292" s="2"/>
      <c r="B292" s="2"/>
      <c r="C292" s="5" t="str">
        <f t="shared" si="28"/>
        <v/>
      </c>
      <c r="D292" s="15" t="str">
        <f t="shared" si="29"/>
        <v/>
      </c>
      <c r="E292" s="15" t="str">
        <f t="shared" si="30"/>
        <v/>
      </c>
      <c r="F292" s="15" t="str">
        <f t="shared" si="31"/>
        <v/>
      </c>
      <c r="G292" s="15" t="str">
        <f t="shared" si="32"/>
        <v/>
      </c>
      <c r="H292" s="5" t="str">
        <f t="shared" si="33"/>
        <v/>
      </c>
      <c r="I292"/>
    </row>
    <row r="293" spans="1:9" ht="16" x14ac:dyDescent="0.2">
      <c r="A293" s="2"/>
      <c r="B293" s="2"/>
      <c r="C293" s="5" t="str">
        <f t="shared" si="28"/>
        <v/>
      </c>
      <c r="D293" s="15" t="str">
        <f t="shared" si="29"/>
        <v/>
      </c>
      <c r="E293" s="15" t="str">
        <f t="shared" si="30"/>
        <v/>
      </c>
      <c r="F293" s="15" t="str">
        <f t="shared" si="31"/>
        <v/>
      </c>
      <c r="G293" s="15" t="str">
        <f t="shared" si="32"/>
        <v/>
      </c>
      <c r="H293" s="5" t="str">
        <f t="shared" si="33"/>
        <v/>
      </c>
      <c r="I293"/>
    </row>
    <row r="294" spans="1:9" ht="16" x14ac:dyDescent="0.2">
      <c r="A294" s="2"/>
      <c r="B294" s="2"/>
      <c r="C294" s="5" t="str">
        <f t="shared" si="28"/>
        <v/>
      </c>
      <c r="D294" s="15" t="str">
        <f t="shared" si="29"/>
        <v/>
      </c>
      <c r="E294" s="15" t="str">
        <f t="shared" si="30"/>
        <v/>
      </c>
      <c r="F294" s="15" t="str">
        <f t="shared" si="31"/>
        <v/>
      </c>
      <c r="G294" s="15" t="str">
        <f t="shared" si="32"/>
        <v/>
      </c>
      <c r="H294" s="5" t="str">
        <f t="shared" si="33"/>
        <v/>
      </c>
      <c r="I294"/>
    </row>
    <row r="295" spans="1:9" ht="16" x14ac:dyDescent="0.2">
      <c r="A295" s="2"/>
      <c r="B295" s="2"/>
      <c r="C295" s="5" t="str">
        <f t="shared" si="28"/>
        <v/>
      </c>
      <c r="D295" s="15" t="str">
        <f t="shared" si="29"/>
        <v/>
      </c>
      <c r="E295" s="15" t="str">
        <f t="shared" si="30"/>
        <v/>
      </c>
      <c r="F295" s="15" t="str">
        <f t="shared" si="31"/>
        <v/>
      </c>
      <c r="G295" s="15" t="str">
        <f t="shared" si="32"/>
        <v/>
      </c>
      <c r="H295" s="5" t="str">
        <f t="shared" si="33"/>
        <v/>
      </c>
      <c r="I295"/>
    </row>
    <row r="296" spans="1:9" ht="16" x14ac:dyDescent="0.2">
      <c r="A296" s="2"/>
      <c r="B296" s="2"/>
      <c r="C296" s="5" t="str">
        <f t="shared" si="28"/>
        <v/>
      </c>
      <c r="D296" s="15" t="str">
        <f t="shared" si="29"/>
        <v/>
      </c>
      <c r="E296" s="15" t="str">
        <f t="shared" si="30"/>
        <v/>
      </c>
      <c r="F296" s="15" t="str">
        <f t="shared" si="31"/>
        <v/>
      </c>
      <c r="G296" s="15" t="str">
        <f t="shared" si="32"/>
        <v/>
      </c>
      <c r="H296" s="5" t="str">
        <f t="shared" si="33"/>
        <v/>
      </c>
      <c r="I296"/>
    </row>
    <row r="297" spans="1:9" ht="16" x14ac:dyDescent="0.2">
      <c r="A297" s="2"/>
      <c r="B297" s="2"/>
      <c r="C297" s="5" t="str">
        <f t="shared" si="28"/>
        <v/>
      </c>
      <c r="D297" s="15" t="str">
        <f t="shared" si="29"/>
        <v/>
      </c>
      <c r="E297" s="15" t="str">
        <f t="shared" si="30"/>
        <v/>
      </c>
      <c r="F297" s="15" t="str">
        <f t="shared" si="31"/>
        <v/>
      </c>
      <c r="G297" s="15" t="str">
        <f t="shared" si="32"/>
        <v/>
      </c>
      <c r="H297" s="5" t="str">
        <f t="shared" si="33"/>
        <v/>
      </c>
      <c r="I297"/>
    </row>
    <row r="298" spans="1:9" ht="16" x14ac:dyDescent="0.2">
      <c r="A298" s="2"/>
      <c r="B298" s="2"/>
      <c r="C298" s="5" t="str">
        <f t="shared" si="28"/>
        <v/>
      </c>
      <c r="D298" s="15" t="str">
        <f t="shared" si="29"/>
        <v/>
      </c>
      <c r="E298" s="15" t="str">
        <f t="shared" si="30"/>
        <v/>
      </c>
      <c r="F298" s="15" t="str">
        <f t="shared" si="31"/>
        <v/>
      </c>
      <c r="G298" s="15" t="str">
        <f t="shared" si="32"/>
        <v/>
      </c>
      <c r="H298" s="5" t="str">
        <f t="shared" si="33"/>
        <v/>
      </c>
      <c r="I298"/>
    </row>
    <row r="299" spans="1:9" ht="16" x14ac:dyDescent="0.2">
      <c r="A299" s="2"/>
      <c r="B299" s="2"/>
      <c r="C299" s="5" t="str">
        <f t="shared" si="28"/>
        <v/>
      </c>
      <c r="D299" s="15" t="str">
        <f t="shared" si="29"/>
        <v/>
      </c>
      <c r="E299" s="15" t="str">
        <f t="shared" si="30"/>
        <v/>
      </c>
      <c r="F299" s="15" t="str">
        <f t="shared" si="31"/>
        <v/>
      </c>
      <c r="G299" s="15" t="str">
        <f t="shared" si="32"/>
        <v/>
      </c>
      <c r="H299" s="5" t="str">
        <f t="shared" si="33"/>
        <v/>
      </c>
      <c r="I299"/>
    </row>
    <row r="300" spans="1:9" ht="16" x14ac:dyDescent="0.2">
      <c r="A300" s="2"/>
      <c r="B300" s="2"/>
      <c r="C300" s="5" t="str">
        <f t="shared" si="28"/>
        <v/>
      </c>
      <c r="D300" s="15" t="str">
        <f t="shared" si="29"/>
        <v/>
      </c>
      <c r="E300" s="15" t="str">
        <f t="shared" si="30"/>
        <v/>
      </c>
      <c r="F300" s="15" t="str">
        <f t="shared" si="31"/>
        <v/>
      </c>
      <c r="G300" s="15" t="str">
        <f t="shared" si="32"/>
        <v/>
      </c>
      <c r="H300" s="5" t="str">
        <f t="shared" si="33"/>
        <v/>
      </c>
      <c r="I300"/>
    </row>
    <row r="301" spans="1:9" ht="16" x14ac:dyDescent="0.2">
      <c r="A301" s="2"/>
      <c r="B301" s="2"/>
      <c r="C301" s="5" t="str">
        <f t="shared" si="28"/>
        <v/>
      </c>
      <c r="D301" s="15" t="str">
        <f t="shared" si="29"/>
        <v/>
      </c>
      <c r="E301" s="15" t="str">
        <f t="shared" si="30"/>
        <v/>
      </c>
      <c r="F301" s="15" t="str">
        <f t="shared" si="31"/>
        <v/>
      </c>
      <c r="G301" s="15" t="str">
        <f t="shared" si="32"/>
        <v/>
      </c>
      <c r="H301" s="5" t="str">
        <f t="shared" si="33"/>
        <v/>
      </c>
      <c r="I301"/>
    </row>
    <row r="302" spans="1:9" ht="16" x14ac:dyDescent="0.2">
      <c r="A302" s="2"/>
      <c r="B302" s="2"/>
      <c r="C302" s="5" t="str">
        <f t="shared" si="28"/>
        <v/>
      </c>
      <c r="D302" s="15" t="str">
        <f t="shared" si="29"/>
        <v/>
      </c>
      <c r="E302" s="15" t="str">
        <f t="shared" si="30"/>
        <v/>
      </c>
      <c r="F302" s="15" t="str">
        <f t="shared" si="31"/>
        <v/>
      </c>
      <c r="G302" s="15" t="str">
        <f t="shared" si="32"/>
        <v/>
      </c>
      <c r="H302" s="5" t="str">
        <f t="shared" si="33"/>
        <v/>
      </c>
      <c r="I302"/>
    </row>
    <row r="303" spans="1:9" ht="16" x14ac:dyDescent="0.2">
      <c r="A303" s="2"/>
      <c r="B303" s="2"/>
      <c r="C303" s="5" t="str">
        <f t="shared" si="28"/>
        <v/>
      </c>
      <c r="D303" s="15" t="str">
        <f t="shared" si="29"/>
        <v/>
      </c>
      <c r="E303" s="15" t="str">
        <f t="shared" si="30"/>
        <v/>
      </c>
      <c r="F303" s="15" t="str">
        <f t="shared" si="31"/>
        <v/>
      </c>
      <c r="G303" s="15" t="str">
        <f t="shared" si="32"/>
        <v/>
      </c>
      <c r="H303" s="5" t="str">
        <f t="shared" si="33"/>
        <v/>
      </c>
      <c r="I303"/>
    </row>
    <row r="304" spans="1:9" ht="16" x14ac:dyDescent="0.2">
      <c r="A304" s="2"/>
      <c r="B304" s="2"/>
      <c r="C304" s="5" t="str">
        <f t="shared" si="28"/>
        <v/>
      </c>
      <c r="D304" s="15" t="str">
        <f t="shared" si="29"/>
        <v/>
      </c>
      <c r="E304" s="15" t="str">
        <f t="shared" si="30"/>
        <v/>
      </c>
      <c r="F304" s="15" t="str">
        <f t="shared" si="31"/>
        <v/>
      </c>
      <c r="G304" s="15" t="str">
        <f t="shared" si="32"/>
        <v/>
      </c>
      <c r="H304" s="5" t="str">
        <f t="shared" si="33"/>
        <v/>
      </c>
      <c r="I304"/>
    </row>
    <row r="305" spans="1:9" ht="16" x14ac:dyDescent="0.2">
      <c r="A305" s="2"/>
      <c r="B305" s="2"/>
      <c r="C305" s="5" t="str">
        <f t="shared" si="28"/>
        <v/>
      </c>
      <c r="D305" s="15" t="str">
        <f t="shared" si="29"/>
        <v/>
      </c>
      <c r="E305" s="15" t="str">
        <f t="shared" si="30"/>
        <v/>
      </c>
      <c r="F305" s="15" t="str">
        <f t="shared" si="31"/>
        <v/>
      </c>
      <c r="G305" s="15" t="str">
        <f t="shared" si="32"/>
        <v/>
      </c>
      <c r="H305" s="5" t="str">
        <f t="shared" si="33"/>
        <v/>
      </c>
      <c r="I305"/>
    </row>
    <row r="306" spans="1:9" ht="16" x14ac:dyDescent="0.2">
      <c r="A306" s="2"/>
      <c r="B306" s="2"/>
      <c r="C306" s="5" t="str">
        <f t="shared" si="28"/>
        <v/>
      </c>
      <c r="D306" s="15" t="str">
        <f t="shared" si="29"/>
        <v/>
      </c>
      <c r="E306" s="15" t="str">
        <f t="shared" si="30"/>
        <v/>
      </c>
      <c r="F306" s="15" t="str">
        <f t="shared" si="31"/>
        <v/>
      </c>
      <c r="G306" s="15" t="str">
        <f t="shared" si="32"/>
        <v/>
      </c>
      <c r="H306" s="5" t="str">
        <f t="shared" si="33"/>
        <v/>
      </c>
      <c r="I306"/>
    </row>
    <row r="307" spans="1:9" ht="16" x14ac:dyDescent="0.2">
      <c r="A307" s="2"/>
      <c r="B307" s="2"/>
      <c r="C307" s="5" t="str">
        <f t="shared" si="28"/>
        <v/>
      </c>
      <c r="D307" s="15" t="str">
        <f t="shared" si="29"/>
        <v/>
      </c>
      <c r="E307" s="15" t="str">
        <f t="shared" si="30"/>
        <v/>
      </c>
      <c r="F307" s="15" t="str">
        <f t="shared" si="31"/>
        <v/>
      </c>
      <c r="G307" s="15" t="str">
        <f t="shared" si="32"/>
        <v/>
      </c>
      <c r="H307" s="5" t="str">
        <f t="shared" si="33"/>
        <v/>
      </c>
      <c r="I307"/>
    </row>
    <row r="308" spans="1:9" ht="16" x14ac:dyDescent="0.2">
      <c r="A308" s="2"/>
      <c r="B308" s="2"/>
      <c r="C308" s="5" t="str">
        <f t="shared" si="28"/>
        <v/>
      </c>
      <c r="D308" s="15" t="str">
        <f t="shared" si="29"/>
        <v/>
      </c>
      <c r="E308" s="15" t="str">
        <f t="shared" si="30"/>
        <v/>
      </c>
      <c r="F308" s="15" t="str">
        <f t="shared" si="31"/>
        <v/>
      </c>
      <c r="G308" s="15" t="str">
        <f t="shared" si="32"/>
        <v/>
      </c>
      <c r="H308" s="5" t="str">
        <f t="shared" si="33"/>
        <v/>
      </c>
      <c r="I308"/>
    </row>
    <row r="309" spans="1:9" ht="16" x14ac:dyDescent="0.2">
      <c r="A309" s="2"/>
      <c r="B309" s="2"/>
      <c r="C309" s="5" t="str">
        <f t="shared" si="28"/>
        <v/>
      </c>
      <c r="D309" s="15" t="str">
        <f t="shared" si="29"/>
        <v/>
      </c>
      <c r="E309" s="15" t="str">
        <f t="shared" si="30"/>
        <v/>
      </c>
      <c r="F309" s="15" t="str">
        <f t="shared" si="31"/>
        <v/>
      </c>
      <c r="G309" s="15" t="str">
        <f t="shared" si="32"/>
        <v/>
      </c>
      <c r="H309" s="5" t="str">
        <f t="shared" si="33"/>
        <v/>
      </c>
      <c r="I309"/>
    </row>
    <row r="310" spans="1:9" ht="16" x14ac:dyDescent="0.2">
      <c r="A310" s="2"/>
      <c r="B310" s="2"/>
      <c r="C310" s="5" t="str">
        <f t="shared" si="28"/>
        <v/>
      </c>
      <c r="D310" s="15" t="str">
        <f t="shared" si="29"/>
        <v/>
      </c>
      <c r="E310" s="15" t="str">
        <f t="shared" si="30"/>
        <v/>
      </c>
      <c r="F310" s="15" t="str">
        <f t="shared" si="31"/>
        <v/>
      </c>
      <c r="G310" s="15" t="str">
        <f t="shared" si="32"/>
        <v/>
      </c>
      <c r="H310" s="5" t="str">
        <f t="shared" si="33"/>
        <v/>
      </c>
      <c r="I310"/>
    </row>
    <row r="311" spans="1:9" ht="16" x14ac:dyDescent="0.2">
      <c r="A311" s="2"/>
      <c r="B311" s="2"/>
      <c r="C311" s="5" t="str">
        <f t="shared" si="28"/>
        <v/>
      </c>
      <c r="D311" s="15" t="str">
        <f t="shared" si="29"/>
        <v/>
      </c>
      <c r="E311" s="15" t="str">
        <f t="shared" si="30"/>
        <v/>
      </c>
      <c r="F311" s="15" t="str">
        <f t="shared" si="31"/>
        <v/>
      </c>
      <c r="G311" s="15" t="str">
        <f t="shared" si="32"/>
        <v/>
      </c>
      <c r="H311" s="5" t="str">
        <f t="shared" si="33"/>
        <v/>
      </c>
      <c r="I311"/>
    </row>
    <row r="312" spans="1:9" ht="16" x14ac:dyDescent="0.2">
      <c r="A312" s="2"/>
      <c r="B312" s="2"/>
      <c r="C312" s="5" t="str">
        <f t="shared" si="28"/>
        <v/>
      </c>
      <c r="D312" s="15" t="str">
        <f t="shared" si="29"/>
        <v/>
      </c>
      <c r="E312" s="15" t="str">
        <f t="shared" si="30"/>
        <v/>
      </c>
      <c r="F312" s="15" t="str">
        <f t="shared" si="31"/>
        <v/>
      </c>
      <c r="G312" s="15" t="str">
        <f t="shared" si="32"/>
        <v/>
      </c>
      <c r="H312" s="5" t="str">
        <f t="shared" si="33"/>
        <v/>
      </c>
      <c r="I312"/>
    </row>
    <row r="313" spans="1:9" ht="16" x14ac:dyDescent="0.2">
      <c r="A313" s="2"/>
      <c r="B313" s="2"/>
      <c r="C313" s="5" t="str">
        <f t="shared" si="28"/>
        <v/>
      </c>
      <c r="D313" s="15" t="str">
        <f t="shared" si="29"/>
        <v/>
      </c>
      <c r="E313" s="15" t="str">
        <f t="shared" si="30"/>
        <v/>
      </c>
      <c r="F313" s="15" t="str">
        <f t="shared" si="31"/>
        <v/>
      </c>
      <c r="G313" s="15" t="str">
        <f t="shared" si="32"/>
        <v/>
      </c>
      <c r="H313" s="5" t="str">
        <f t="shared" si="33"/>
        <v/>
      </c>
      <c r="I313"/>
    </row>
    <row r="314" spans="1:9" ht="16" x14ac:dyDescent="0.2">
      <c r="A314" s="2"/>
      <c r="B314" s="2"/>
      <c r="C314" s="5" t="str">
        <f t="shared" si="28"/>
        <v/>
      </c>
      <c r="D314" s="15" t="str">
        <f t="shared" si="29"/>
        <v/>
      </c>
      <c r="E314" s="15" t="str">
        <f t="shared" si="30"/>
        <v/>
      </c>
      <c r="F314" s="15" t="str">
        <f t="shared" si="31"/>
        <v/>
      </c>
      <c r="G314" s="15" t="str">
        <f t="shared" si="32"/>
        <v/>
      </c>
      <c r="H314" s="5" t="str">
        <f t="shared" si="33"/>
        <v/>
      </c>
      <c r="I314"/>
    </row>
    <row r="315" spans="1:9" ht="16" x14ac:dyDescent="0.2">
      <c r="A315" s="2"/>
      <c r="B315" s="2"/>
      <c r="C315" s="5" t="str">
        <f t="shared" si="28"/>
        <v/>
      </c>
      <c r="D315" s="15" t="str">
        <f t="shared" si="29"/>
        <v/>
      </c>
      <c r="E315" s="15" t="str">
        <f t="shared" si="30"/>
        <v/>
      </c>
      <c r="F315" s="15" t="str">
        <f t="shared" si="31"/>
        <v/>
      </c>
      <c r="G315" s="15" t="str">
        <f t="shared" si="32"/>
        <v/>
      </c>
      <c r="H315" s="5" t="str">
        <f t="shared" si="33"/>
        <v/>
      </c>
      <c r="I315"/>
    </row>
    <row r="316" spans="1:9" ht="16" x14ac:dyDescent="0.2">
      <c r="A316" s="2"/>
      <c r="B316" s="2"/>
      <c r="C316" s="5" t="str">
        <f t="shared" si="28"/>
        <v/>
      </c>
      <c r="D316" s="15" t="str">
        <f t="shared" si="29"/>
        <v/>
      </c>
      <c r="E316" s="15" t="str">
        <f t="shared" si="30"/>
        <v/>
      </c>
      <c r="F316" s="15" t="str">
        <f t="shared" si="31"/>
        <v/>
      </c>
      <c r="G316" s="15" t="str">
        <f t="shared" si="32"/>
        <v/>
      </c>
      <c r="H316" s="5" t="str">
        <f t="shared" si="33"/>
        <v/>
      </c>
      <c r="I316"/>
    </row>
    <row r="317" spans="1:9" ht="16" x14ac:dyDescent="0.2">
      <c r="A317" s="2"/>
      <c r="B317" s="2"/>
      <c r="C317" s="5" t="str">
        <f t="shared" si="28"/>
        <v/>
      </c>
      <c r="D317" s="15" t="str">
        <f t="shared" si="29"/>
        <v/>
      </c>
      <c r="E317" s="15" t="str">
        <f t="shared" si="30"/>
        <v/>
      </c>
      <c r="F317" s="15" t="str">
        <f t="shared" si="31"/>
        <v/>
      </c>
      <c r="G317" s="15" t="str">
        <f t="shared" si="32"/>
        <v/>
      </c>
      <c r="H317" s="5" t="str">
        <f t="shared" si="33"/>
        <v/>
      </c>
      <c r="I317"/>
    </row>
    <row r="318" spans="1:9" ht="16" x14ac:dyDescent="0.2">
      <c r="A318" s="2"/>
      <c r="B318" s="2"/>
      <c r="C318" s="5" t="str">
        <f t="shared" si="28"/>
        <v/>
      </c>
      <c r="D318" s="15" t="str">
        <f t="shared" si="29"/>
        <v/>
      </c>
      <c r="E318" s="15" t="str">
        <f t="shared" si="30"/>
        <v/>
      </c>
      <c r="F318" s="15" t="str">
        <f t="shared" si="31"/>
        <v/>
      </c>
      <c r="G318" s="15" t="str">
        <f t="shared" si="32"/>
        <v/>
      </c>
      <c r="H318" s="5" t="str">
        <f t="shared" si="33"/>
        <v/>
      </c>
      <c r="I318"/>
    </row>
    <row r="319" spans="1:9" ht="16" x14ac:dyDescent="0.2">
      <c r="A319" s="2"/>
      <c r="B319" s="2"/>
      <c r="C319" s="5" t="str">
        <f t="shared" si="28"/>
        <v/>
      </c>
      <c r="D319" s="15" t="str">
        <f t="shared" si="29"/>
        <v/>
      </c>
      <c r="E319" s="15" t="str">
        <f t="shared" si="30"/>
        <v/>
      </c>
      <c r="F319" s="15" t="str">
        <f t="shared" si="31"/>
        <v/>
      </c>
      <c r="G319" s="15" t="str">
        <f t="shared" si="32"/>
        <v/>
      </c>
      <c r="H319" s="5" t="str">
        <f t="shared" si="33"/>
        <v/>
      </c>
      <c r="I319"/>
    </row>
    <row r="320" spans="1:9" ht="16" x14ac:dyDescent="0.2">
      <c r="A320" s="2"/>
      <c r="B320" s="2"/>
      <c r="C320" s="5" t="str">
        <f t="shared" si="28"/>
        <v/>
      </c>
      <c r="D320" s="15" t="str">
        <f t="shared" si="29"/>
        <v/>
      </c>
      <c r="E320" s="15" t="str">
        <f t="shared" si="30"/>
        <v/>
      </c>
      <c r="F320" s="15" t="str">
        <f t="shared" si="31"/>
        <v/>
      </c>
      <c r="G320" s="15" t="str">
        <f t="shared" si="32"/>
        <v/>
      </c>
      <c r="H320" s="5" t="str">
        <f t="shared" si="33"/>
        <v/>
      </c>
      <c r="I320"/>
    </row>
    <row r="321" spans="1:9" ht="16" x14ac:dyDescent="0.2">
      <c r="A321" s="2"/>
      <c r="B321" s="2"/>
      <c r="C321" s="5" t="str">
        <f t="shared" si="28"/>
        <v/>
      </c>
      <c r="D321" s="15" t="str">
        <f t="shared" si="29"/>
        <v/>
      </c>
      <c r="E321" s="15" t="str">
        <f t="shared" si="30"/>
        <v/>
      </c>
      <c r="F321" s="15" t="str">
        <f t="shared" si="31"/>
        <v/>
      </c>
      <c r="G321" s="15" t="str">
        <f t="shared" si="32"/>
        <v/>
      </c>
      <c r="H321" s="5" t="str">
        <f t="shared" si="33"/>
        <v/>
      </c>
      <c r="I321"/>
    </row>
    <row r="322" spans="1:9" ht="16" x14ac:dyDescent="0.2">
      <c r="A322" s="2"/>
      <c r="B322" s="2"/>
      <c r="C322" s="5" t="str">
        <f t="shared" si="28"/>
        <v/>
      </c>
      <c r="D322" s="15" t="str">
        <f t="shared" si="29"/>
        <v/>
      </c>
      <c r="E322" s="15" t="str">
        <f t="shared" si="30"/>
        <v/>
      </c>
      <c r="F322" s="15" t="str">
        <f t="shared" si="31"/>
        <v/>
      </c>
      <c r="G322" s="15" t="str">
        <f t="shared" si="32"/>
        <v/>
      </c>
      <c r="H322" s="5" t="str">
        <f t="shared" si="33"/>
        <v/>
      </c>
      <c r="I322"/>
    </row>
    <row r="323" spans="1:9" ht="16" x14ac:dyDescent="0.2">
      <c r="A323" s="2"/>
      <c r="B323" s="2"/>
      <c r="C323" s="5" t="str">
        <f t="shared" si="28"/>
        <v/>
      </c>
      <c r="D323" s="15" t="str">
        <f t="shared" si="29"/>
        <v/>
      </c>
      <c r="E323" s="15" t="str">
        <f t="shared" si="30"/>
        <v/>
      </c>
      <c r="F323" s="15" t="str">
        <f t="shared" si="31"/>
        <v/>
      </c>
      <c r="G323" s="15" t="str">
        <f t="shared" si="32"/>
        <v/>
      </c>
      <c r="H323" s="5" t="str">
        <f t="shared" si="33"/>
        <v/>
      </c>
      <c r="I323"/>
    </row>
    <row r="324" spans="1:9" ht="16" x14ac:dyDescent="0.2">
      <c r="A324" s="2"/>
      <c r="B324" s="2"/>
      <c r="C324" s="5" t="str">
        <f t="shared" si="28"/>
        <v/>
      </c>
      <c r="D324" s="15" t="str">
        <f t="shared" si="29"/>
        <v/>
      </c>
      <c r="E324" s="15" t="str">
        <f t="shared" si="30"/>
        <v/>
      </c>
      <c r="F324" s="15" t="str">
        <f t="shared" si="31"/>
        <v/>
      </c>
      <c r="G324" s="15" t="str">
        <f t="shared" si="32"/>
        <v/>
      </c>
      <c r="H324" s="5" t="str">
        <f t="shared" si="33"/>
        <v/>
      </c>
      <c r="I324"/>
    </row>
    <row r="325" spans="1:9" ht="16" x14ac:dyDescent="0.2">
      <c r="A325" s="2"/>
      <c r="B325" s="2"/>
      <c r="C325" s="5" t="str">
        <f t="shared" si="28"/>
        <v/>
      </c>
      <c r="D325" s="15" t="str">
        <f t="shared" si="29"/>
        <v/>
      </c>
      <c r="E325" s="15" t="str">
        <f t="shared" si="30"/>
        <v/>
      </c>
      <c r="F325" s="15" t="str">
        <f t="shared" si="31"/>
        <v/>
      </c>
      <c r="G325" s="15" t="str">
        <f t="shared" si="32"/>
        <v/>
      </c>
      <c r="H325" s="5" t="str">
        <f t="shared" si="33"/>
        <v/>
      </c>
      <c r="I325"/>
    </row>
    <row r="326" spans="1:9" ht="16" x14ac:dyDescent="0.2">
      <c r="A326" s="2"/>
      <c r="B326" s="2"/>
      <c r="C326" s="5" t="str">
        <f t="shared" si="28"/>
        <v/>
      </c>
      <c r="D326" s="15" t="str">
        <f t="shared" si="29"/>
        <v/>
      </c>
      <c r="E326" s="15" t="str">
        <f t="shared" si="30"/>
        <v/>
      </c>
      <c r="F326" s="15" t="str">
        <f t="shared" si="31"/>
        <v/>
      </c>
      <c r="G326" s="15" t="str">
        <f t="shared" si="32"/>
        <v/>
      </c>
      <c r="H326" s="5" t="str">
        <f t="shared" si="33"/>
        <v/>
      </c>
      <c r="I326"/>
    </row>
    <row r="327" spans="1:9" ht="16" x14ac:dyDescent="0.2">
      <c r="A327" s="2"/>
      <c r="B327" s="2"/>
      <c r="C327" s="5" t="str">
        <f t="shared" ref="C327:C390" si="34">IF(ISBLANK(A327),"",VALUE(MID(A327,(SEARCH(";",A327)+1),5)))</f>
        <v/>
      </c>
      <c r="D327" s="15" t="str">
        <f t="shared" ref="D327:D390" si="35">IF(ISBLANK(A327),"",128*INT(C327/128))</f>
        <v/>
      </c>
      <c r="E327" s="15" t="str">
        <f t="shared" ref="E327:E390" si="36">IF(ISBLANK(A327),"",C327-D327)</f>
        <v/>
      </c>
      <c r="F327" s="15" t="str">
        <f t="shared" ref="F327:F390" si="37">IF(ISBLANK(A327),"",DEC2HEX(D327/128,2))</f>
        <v/>
      </c>
      <c r="G327" s="15" t="str">
        <f t="shared" ref="G327:G390" si="38">IF(ISBLANK(A327),"",DEC2HEX(E327,2))</f>
        <v/>
      </c>
      <c r="H327" s="5" t="str">
        <f t="shared" ref="H327:H390" si="39">IF(ISBLANK(A327),"",LEFT($E$2,33)&amp;F327&amp;" "&amp;G327&amp;" "&amp;"F7")</f>
        <v/>
      </c>
      <c r="I327"/>
    </row>
    <row r="328" spans="1:9" ht="16" x14ac:dyDescent="0.2">
      <c r="A328" s="2"/>
      <c r="B328" s="2"/>
      <c r="C328" s="5" t="str">
        <f t="shared" si="34"/>
        <v/>
      </c>
      <c r="D328" s="15" t="str">
        <f t="shared" si="35"/>
        <v/>
      </c>
      <c r="E328" s="15" t="str">
        <f t="shared" si="36"/>
        <v/>
      </c>
      <c r="F328" s="15" t="str">
        <f t="shared" si="37"/>
        <v/>
      </c>
      <c r="G328" s="15" t="str">
        <f t="shared" si="38"/>
        <v/>
      </c>
      <c r="H328" s="5" t="str">
        <f t="shared" si="39"/>
        <v/>
      </c>
      <c r="I328"/>
    </row>
    <row r="329" spans="1:9" ht="16" x14ac:dyDescent="0.2">
      <c r="A329" s="2"/>
      <c r="B329" s="2"/>
      <c r="C329" s="5" t="str">
        <f t="shared" si="34"/>
        <v/>
      </c>
      <c r="D329" s="15" t="str">
        <f t="shared" si="35"/>
        <v/>
      </c>
      <c r="E329" s="15" t="str">
        <f t="shared" si="36"/>
        <v/>
      </c>
      <c r="F329" s="15" t="str">
        <f t="shared" si="37"/>
        <v/>
      </c>
      <c r="G329" s="15" t="str">
        <f t="shared" si="38"/>
        <v/>
      </c>
      <c r="H329" s="5" t="str">
        <f t="shared" si="39"/>
        <v/>
      </c>
      <c r="I329"/>
    </row>
    <row r="330" spans="1:9" ht="16" x14ac:dyDescent="0.2">
      <c r="A330" s="2"/>
      <c r="B330" s="2"/>
      <c r="C330" s="5" t="str">
        <f t="shared" si="34"/>
        <v/>
      </c>
      <c r="D330" s="15" t="str">
        <f t="shared" si="35"/>
        <v/>
      </c>
      <c r="E330" s="15" t="str">
        <f t="shared" si="36"/>
        <v/>
      </c>
      <c r="F330" s="15" t="str">
        <f t="shared" si="37"/>
        <v/>
      </c>
      <c r="G330" s="15" t="str">
        <f t="shared" si="38"/>
        <v/>
      </c>
      <c r="H330" s="5" t="str">
        <f t="shared" si="39"/>
        <v/>
      </c>
      <c r="I330"/>
    </row>
    <row r="331" spans="1:9" ht="16" x14ac:dyDescent="0.2">
      <c r="A331" s="2"/>
      <c r="B331" s="2"/>
      <c r="C331" s="5" t="str">
        <f t="shared" si="34"/>
        <v/>
      </c>
      <c r="D331" s="15" t="str">
        <f t="shared" si="35"/>
        <v/>
      </c>
      <c r="E331" s="15" t="str">
        <f t="shared" si="36"/>
        <v/>
      </c>
      <c r="F331" s="15" t="str">
        <f t="shared" si="37"/>
        <v/>
      </c>
      <c r="G331" s="15" t="str">
        <f t="shared" si="38"/>
        <v/>
      </c>
      <c r="H331" s="5" t="str">
        <f t="shared" si="39"/>
        <v/>
      </c>
      <c r="I331"/>
    </row>
    <row r="332" spans="1:9" ht="16" x14ac:dyDescent="0.2">
      <c r="A332" s="2"/>
      <c r="B332" s="2"/>
      <c r="C332" s="5" t="str">
        <f t="shared" si="34"/>
        <v/>
      </c>
      <c r="D332" s="15" t="str">
        <f t="shared" si="35"/>
        <v/>
      </c>
      <c r="E332" s="15" t="str">
        <f t="shared" si="36"/>
        <v/>
      </c>
      <c r="F332" s="15" t="str">
        <f t="shared" si="37"/>
        <v/>
      </c>
      <c r="G332" s="15" t="str">
        <f t="shared" si="38"/>
        <v/>
      </c>
      <c r="H332" s="5" t="str">
        <f t="shared" si="39"/>
        <v/>
      </c>
      <c r="I332"/>
    </row>
    <row r="333" spans="1:9" ht="16" x14ac:dyDescent="0.2">
      <c r="A333" s="2"/>
      <c r="B333" s="2"/>
      <c r="C333" s="5" t="str">
        <f t="shared" si="34"/>
        <v/>
      </c>
      <c r="D333" s="15" t="str">
        <f t="shared" si="35"/>
        <v/>
      </c>
      <c r="E333" s="15" t="str">
        <f t="shared" si="36"/>
        <v/>
      </c>
      <c r="F333" s="15" t="str">
        <f t="shared" si="37"/>
        <v/>
      </c>
      <c r="G333" s="15" t="str">
        <f t="shared" si="38"/>
        <v/>
      </c>
      <c r="H333" s="5" t="str">
        <f t="shared" si="39"/>
        <v/>
      </c>
      <c r="I333"/>
    </row>
    <row r="334" spans="1:9" ht="16" x14ac:dyDescent="0.2">
      <c r="A334" s="2"/>
      <c r="B334" s="2"/>
      <c r="C334" s="5" t="str">
        <f t="shared" si="34"/>
        <v/>
      </c>
      <c r="D334" s="15" t="str">
        <f t="shared" si="35"/>
        <v/>
      </c>
      <c r="E334" s="15" t="str">
        <f t="shared" si="36"/>
        <v/>
      </c>
      <c r="F334" s="15" t="str">
        <f t="shared" si="37"/>
        <v/>
      </c>
      <c r="G334" s="15" t="str">
        <f t="shared" si="38"/>
        <v/>
      </c>
      <c r="H334" s="5" t="str">
        <f t="shared" si="39"/>
        <v/>
      </c>
      <c r="I334"/>
    </row>
    <row r="335" spans="1:9" ht="16" x14ac:dyDescent="0.2">
      <c r="A335" s="2"/>
      <c r="B335" s="2"/>
      <c r="C335" s="5" t="str">
        <f t="shared" si="34"/>
        <v/>
      </c>
      <c r="D335" s="15" t="str">
        <f t="shared" si="35"/>
        <v/>
      </c>
      <c r="E335" s="15" t="str">
        <f t="shared" si="36"/>
        <v/>
      </c>
      <c r="F335" s="15" t="str">
        <f t="shared" si="37"/>
        <v/>
      </c>
      <c r="G335" s="15" t="str">
        <f t="shared" si="38"/>
        <v/>
      </c>
      <c r="H335" s="5" t="str">
        <f t="shared" si="39"/>
        <v/>
      </c>
      <c r="I335"/>
    </row>
    <row r="336" spans="1:9" ht="16" x14ac:dyDescent="0.2">
      <c r="A336" s="2"/>
      <c r="B336" s="2"/>
      <c r="C336" s="5" t="str">
        <f t="shared" si="34"/>
        <v/>
      </c>
      <c r="D336" s="15" t="str">
        <f t="shared" si="35"/>
        <v/>
      </c>
      <c r="E336" s="15" t="str">
        <f t="shared" si="36"/>
        <v/>
      </c>
      <c r="F336" s="15" t="str">
        <f t="shared" si="37"/>
        <v/>
      </c>
      <c r="G336" s="15" t="str">
        <f t="shared" si="38"/>
        <v/>
      </c>
      <c r="H336" s="5" t="str">
        <f t="shared" si="39"/>
        <v/>
      </c>
      <c r="I336"/>
    </row>
    <row r="337" spans="1:9" ht="16" x14ac:dyDescent="0.2">
      <c r="A337" s="2"/>
      <c r="B337" s="2"/>
      <c r="C337" s="5" t="str">
        <f t="shared" si="34"/>
        <v/>
      </c>
      <c r="D337" s="15" t="str">
        <f t="shared" si="35"/>
        <v/>
      </c>
      <c r="E337" s="15" t="str">
        <f t="shared" si="36"/>
        <v/>
      </c>
      <c r="F337" s="15" t="str">
        <f t="shared" si="37"/>
        <v/>
      </c>
      <c r="G337" s="15" t="str">
        <f t="shared" si="38"/>
        <v/>
      </c>
      <c r="H337" s="5" t="str">
        <f t="shared" si="39"/>
        <v/>
      </c>
      <c r="I337"/>
    </row>
    <row r="338" spans="1:9" ht="16" x14ac:dyDescent="0.2">
      <c r="A338" s="2"/>
      <c r="B338" s="2"/>
      <c r="C338" s="5" t="str">
        <f t="shared" si="34"/>
        <v/>
      </c>
      <c r="D338" s="15" t="str">
        <f t="shared" si="35"/>
        <v/>
      </c>
      <c r="E338" s="15" t="str">
        <f t="shared" si="36"/>
        <v/>
      </c>
      <c r="F338" s="15" t="str">
        <f t="shared" si="37"/>
        <v/>
      </c>
      <c r="G338" s="15" t="str">
        <f t="shared" si="38"/>
        <v/>
      </c>
      <c r="H338" s="5" t="str">
        <f t="shared" si="39"/>
        <v/>
      </c>
      <c r="I338"/>
    </row>
    <row r="339" spans="1:9" ht="16" x14ac:dyDescent="0.2">
      <c r="A339" s="2"/>
      <c r="B339" s="2"/>
      <c r="C339" s="5" t="str">
        <f t="shared" si="34"/>
        <v/>
      </c>
      <c r="D339" s="15" t="str">
        <f t="shared" si="35"/>
        <v/>
      </c>
      <c r="E339" s="15" t="str">
        <f t="shared" si="36"/>
        <v/>
      </c>
      <c r="F339" s="15" t="str">
        <f t="shared" si="37"/>
        <v/>
      </c>
      <c r="G339" s="15" t="str">
        <f t="shared" si="38"/>
        <v/>
      </c>
      <c r="H339" s="5" t="str">
        <f t="shared" si="39"/>
        <v/>
      </c>
      <c r="I339"/>
    </row>
    <row r="340" spans="1:9" ht="16" x14ac:dyDescent="0.2">
      <c r="A340" s="2"/>
      <c r="B340" s="2"/>
      <c r="C340" s="5" t="str">
        <f t="shared" si="34"/>
        <v/>
      </c>
      <c r="D340" s="15" t="str">
        <f t="shared" si="35"/>
        <v/>
      </c>
      <c r="E340" s="15" t="str">
        <f t="shared" si="36"/>
        <v/>
      </c>
      <c r="F340" s="15" t="str">
        <f t="shared" si="37"/>
        <v/>
      </c>
      <c r="G340" s="15" t="str">
        <f t="shared" si="38"/>
        <v/>
      </c>
      <c r="H340" s="5" t="str">
        <f t="shared" si="39"/>
        <v/>
      </c>
      <c r="I340"/>
    </row>
    <row r="341" spans="1:9" ht="16" x14ac:dyDescent="0.2">
      <c r="A341" s="2"/>
      <c r="B341" s="2"/>
      <c r="C341" s="5" t="str">
        <f t="shared" si="34"/>
        <v/>
      </c>
      <c r="D341" s="15" t="str">
        <f t="shared" si="35"/>
        <v/>
      </c>
      <c r="E341" s="15" t="str">
        <f t="shared" si="36"/>
        <v/>
      </c>
      <c r="F341" s="15" t="str">
        <f t="shared" si="37"/>
        <v/>
      </c>
      <c r="G341" s="15" t="str">
        <f t="shared" si="38"/>
        <v/>
      </c>
      <c r="H341" s="5" t="str">
        <f t="shared" si="39"/>
        <v/>
      </c>
      <c r="I341"/>
    </row>
    <row r="342" spans="1:9" ht="16" x14ac:dyDescent="0.2">
      <c r="A342" s="2"/>
      <c r="B342" s="2"/>
      <c r="C342" s="5" t="str">
        <f t="shared" si="34"/>
        <v/>
      </c>
      <c r="D342" s="15" t="str">
        <f t="shared" si="35"/>
        <v/>
      </c>
      <c r="E342" s="15" t="str">
        <f t="shared" si="36"/>
        <v/>
      </c>
      <c r="F342" s="15" t="str">
        <f t="shared" si="37"/>
        <v/>
      </c>
      <c r="G342" s="15" t="str">
        <f t="shared" si="38"/>
        <v/>
      </c>
      <c r="H342" s="5" t="str">
        <f t="shared" si="39"/>
        <v/>
      </c>
      <c r="I342"/>
    </row>
    <row r="343" spans="1:9" ht="16" x14ac:dyDescent="0.2">
      <c r="A343" s="2"/>
      <c r="B343" s="2"/>
      <c r="C343" s="5" t="str">
        <f t="shared" si="34"/>
        <v/>
      </c>
      <c r="D343" s="15" t="str">
        <f t="shared" si="35"/>
        <v/>
      </c>
      <c r="E343" s="15" t="str">
        <f t="shared" si="36"/>
        <v/>
      </c>
      <c r="F343" s="15" t="str">
        <f t="shared" si="37"/>
        <v/>
      </c>
      <c r="G343" s="15" t="str">
        <f t="shared" si="38"/>
        <v/>
      </c>
      <c r="H343" s="5" t="str">
        <f t="shared" si="39"/>
        <v/>
      </c>
      <c r="I343"/>
    </row>
    <row r="344" spans="1:9" ht="16" x14ac:dyDescent="0.2">
      <c r="A344" s="2"/>
      <c r="B344" s="2"/>
      <c r="C344" s="5" t="str">
        <f t="shared" si="34"/>
        <v/>
      </c>
      <c r="D344" s="15" t="str">
        <f t="shared" si="35"/>
        <v/>
      </c>
      <c r="E344" s="15" t="str">
        <f t="shared" si="36"/>
        <v/>
      </c>
      <c r="F344" s="15" t="str">
        <f t="shared" si="37"/>
        <v/>
      </c>
      <c r="G344" s="15" t="str">
        <f t="shared" si="38"/>
        <v/>
      </c>
      <c r="H344" s="5" t="str">
        <f t="shared" si="39"/>
        <v/>
      </c>
      <c r="I344"/>
    </row>
    <row r="345" spans="1:9" ht="16" x14ac:dyDescent="0.2">
      <c r="A345" s="2"/>
      <c r="B345" s="2"/>
      <c r="C345" s="5" t="str">
        <f t="shared" si="34"/>
        <v/>
      </c>
      <c r="D345" s="15" t="str">
        <f t="shared" si="35"/>
        <v/>
      </c>
      <c r="E345" s="15" t="str">
        <f t="shared" si="36"/>
        <v/>
      </c>
      <c r="F345" s="15" t="str">
        <f t="shared" si="37"/>
        <v/>
      </c>
      <c r="G345" s="15" t="str">
        <f t="shared" si="38"/>
        <v/>
      </c>
      <c r="H345" s="5" t="str">
        <f t="shared" si="39"/>
        <v/>
      </c>
      <c r="I345"/>
    </row>
    <row r="346" spans="1:9" ht="16" x14ac:dyDescent="0.2">
      <c r="A346" s="2"/>
      <c r="B346" s="2"/>
      <c r="C346" s="5" t="str">
        <f t="shared" si="34"/>
        <v/>
      </c>
      <c r="D346" s="15" t="str">
        <f t="shared" si="35"/>
        <v/>
      </c>
      <c r="E346" s="15" t="str">
        <f t="shared" si="36"/>
        <v/>
      </c>
      <c r="F346" s="15" t="str">
        <f t="shared" si="37"/>
        <v/>
      </c>
      <c r="G346" s="15" t="str">
        <f t="shared" si="38"/>
        <v/>
      </c>
      <c r="H346" s="5" t="str">
        <f t="shared" si="39"/>
        <v/>
      </c>
      <c r="I346"/>
    </row>
    <row r="347" spans="1:9" ht="16" x14ac:dyDescent="0.2">
      <c r="A347" s="2"/>
      <c r="B347" s="2"/>
      <c r="C347" s="5" t="str">
        <f t="shared" si="34"/>
        <v/>
      </c>
      <c r="D347" s="15" t="str">
        <f t="shared" si="35"/>
        <v/>
      </c>
      <c r="E347" s="15" t="str">
        <f t="shared" si="36"/>
        <v/>
      </c>
      <c r="F347" s="15" t="str">
        <f t="shared" si="37"/>
        <v/>
      </c>
      <c r="G347" s="15" t="str">
        <f t="shared" si="38"/>
        <v/>
      </c>
      <c r="H347" s="5" t="str">
        <f t="shared" si="39"/>
        <v/>
      </c>
      <c r="I347"/>
    </row>
    <row r="348" spans="1:9" ht="16" x14ac:dyDescent="0.2">
      <c r="A348" s="2"/>
      <c r="B348" s="2"/>
      <c r="C348" s="5" t="str">
        <f t="shared" si="34"/>
        <v/>
      </c>
      <c r="D348" s="15" t="str">
        <f t="shared" si="35"/>
        <v/>
      </c>
      <c r="E348" s="15" t="str">
        <f t="shared" si="36"/>
        <v/>
      </c>
      <c r="F348" s="15" t="str">
        <f t="shared" si="37"/>
        <v/>
      </c>
      <c r="G348" s="15" t="str">
        <f t="shared" si="38"/>
        <v/>
      </c>
      <c r="H348" s="5" t="str">
        <f t="shared" si="39"/>
        <v/>
      </c>
      <c r="I348"/>
    </row>
    <row r="349" spans="1:9" ht="16" x14ac:dyDescent="0.2">
      <c r="A349" s="2"/>
      <c r="B349" s="2"/>
      <c r="C349" s="5" t="str">
        <f t="shared" si="34"/>
        <v/>
      </c>
      <c r="D349" s="15" t="str">
        <f t="shared" si="35"/>
        <v/>
      </c>
      <c r="E349" s="15" t="str">
        <f t="shared" si="36"/>
        <v/>
      </c>
      <c r="F349" s="15" t="str">
        <f t="shared" si="37"/>
        <v/>
      </c>
      <c r="G349" s="15" t="str">
        <f t="shared" si="38"/>
        <v/>
      </c>
      <c r="H349" s="5" t="str">
        <f t="shared" si="39"/>
        <v/>
      </c>
      <c r="I349"/>
    </row>
    <row r="350" spans="1:9" ht="16" x14ac:dyDescent="0.2">
      <c r="A350" s="2"/>
      <c r="B350" s="2"/>
      <c r="C350" s="5" t="str">
        <f t="shared" si="34"/>
        <v/>
      </c>
      <c r="D350" s="15" t="str">
        <f t="shared" si="35"/>
        <v/>
      </c>
      <c r="E350" s="15" t="str">
        <f t="shared" si="36"/>
        <v/>
      </c>
      <c r="F350" s="15" t="str">
        <f t="shared" si="37"/>
        <v/>
      </c>
      <c r="G350" s="15" t="str">
        <f t="shared" si="38"/>
        <v/>
      </c>
      <c r="H350" s="5" t="str">
        <f t="shared" si="39"/>
        <v/>
      </c>
      <c r="I350"/>
    </row>
    <row r="351" spans="1:9" ht="16" x14ac:dyDescent="0.2">
      <c r="A351" s="2"/>
      <c r="B351" s="2"/>
      <c r="C351" s="5" t="str">
        <f t="shared" si="34"/>
        <v/>
      </c>
      <c r="D351" s="15" t="str">
        <f t="shared" si="35"/>
        <v/>
      </c>
      <c r="E351" s="15" t="str">
        <f t="shared" si="36"/>
        <v/>
      </c>
      <c r="F351" s="15" t="str">
        <f t="shared" si="37"/>
        <v/>
      </c>
      <c r="G351" s="15" t="str">
        <f t="shared" si="38"/>
        <v/>
      </c>
      <c r="H351" s="5" t="str">
        <f t="shared" si="39"/>
        <v/>
      </c>
      <c r="I351"/>
    </row>
    <row r="352" spans="1:9" ht="16" x14ac:dyDescent="0.2">
      <c r="A352" s="2"/>
      <c r="B352" s="2"/>
      <c r="C352" s="5" t="str">
        <f t="shared" si="34"/>
        <v/>
      </c>
      <c r="D352" s="15" t="str">
        <f t="shared" si="35"/>
        <v/>
      </c>
      <c r="E352" s="15" t="str">
        <f t="shared" si="36"/>
        <v/>
      </c>
      <c r="F352" s="15" t="str">
        <f t="shared" si="37"/>
        <v/>
      </c>
      <c r="G352" s="15" t="str">
        <f t="shared" si="38"/>
        <v/>
      </c>
      <c r="H352" s="5" t="str">
        <f t="shared" si="39"/>
        <v/>
      </c>
      <c r="I352"/>
    </row>
    <row r="353" spans="1:9" ht="16" x14ac:dyDescent="0.2">
      <c r="A353" s="2"/>
      <c r="B353" s="2"/>
      <c r="C353" s="5" t="str">
        <f t="shared" si="34"/>
        <v/>
      </c>
      <c r="D353" s="15" t="str">
        <f t="shared" si="35"/>
        <v/>
      </c>
      <c r="E353" s="15" t="str">
        <f t="shared" si="36"/>
        <v/>
      </c>
      <c r="F353" s="15" t="str">
        <f t="shared" si="37"/>
        <v/>
      </c>
      <c r="G353" s="15" t="str">
        <f t="shared" si="38"/>
        <v/>
      </c>
      <c r="H353" s="5" t="str">
        <f t="shared" si="39"/>
        <v/>
      </c>
      <c r="I353"/>
    </row>
    <row r="354" spans="1:9" ht="16" x14ac:dyDescent="0.2">
      <c r="A354" s="2"/>
      <c r="B354" s="2"/>
      <c r="C354" s="5" t="str">
        <f t="shared" si="34"/>
        <v/>
      </c>
      <c r="D354" s="15" t="str">
        <f t="shared" si="35"/>
        <v/>
      </c>
      <c r="E354" s="15" t="str">
        <f t="shared" si="36"/>
        <v/>
      </c>
      <c r="F354" s="15" t="str">
        <f t="shared" si="37"/>
        <v/>
      </c>
      <c r="G354" s="15" t="str">
        <f t="shared" si="38"/>
        <v/>
      </c>
      <c r="H354" s="5" t="str">
        <f t="shared" si="39"/>
        <v/>
      </c>
      <c r="I354"/>
    </row>
    <row r="355" spans="1:9" ht="16" x14ac:dyDescent="0.2">
      <c r="A355" s="2"/>
      <c r="B355" s="2"/>
      <c r="C355" s="5" t="str">
        <f t="shared" si="34"/>
        <v/>
      </c>
      <c r="D355" s="15" t="str">
        <f t="shared" si="35"/>
        <v/>
      </c>
      <c r="E355" s="15" t="str">
        <f t="shared" si="36"/>
        <v/>
      </c>
      <c r="F355" s="15" t="str">
        <f t="shared" si="37"/>
        <v/>
      </c>
      <c r="G355" s="15" t="str">
        <f t="shared" si="38"/>
        <v/>
      </c>
      <c r="H355" s="5" t="str">
        <f t="shared" si="39"/>
        <v/>
      </c>
      <c r="I355"/>
    </row>
    <row r="356" spans="1:9" ht="16" x14ac:dyDescent="0.2">
      <c r="A356" s="2"/>
      <c r="B356" s="2"/>
      <c r="C356" s="5" t="str">
        <f t="shared" si="34"/>
        <v/>
      </c>
      <c r="D356" s="15" t="str">
        <f t="shared" si="35"/>
        <v/>
      </c>
      <c r="E356" s="15" t="str">
        <f t="shared" si="36"/>
        <v/>
      </c>
      <c r="F356" s="15" t="str">
        <f t="shared" si="37"/>
        <v/>
      </c>
      <c r="G356" s="15" t="str">
        <f t="shared" si="38"/>
        <v/>
      </c>
      <c r="H356" s="5" t="str">
        <f t="shared" si="39"/>
        <v/>
      </c>
      <c r="I356"/>
    </row>
    <row r="357" spans="1:9" ht="16" x14ac:dyDescent="0.2">
      <c r="A357" s="2"/>
      <c r="B357" s="2"/>
      <c r="C357" s="5" t="str">
        <f t="shared" si="34"/>
        <v/>
      </c>
      <c r="D357" s="15" t="str">
        <f t="shared" si="35"/>
        <v/>
      </c>
      <c r="E357" s="15" t="str">
        <f t="shared" si="36"/>
        <v/>
      </c>
      <c r="F357" s="15" t="str">
        <f t="shared" si="37"/>
        <v/>
      </c>
      <c r="G357" s="15" t="str">
        <f t="shared" si="38"/>
        <v/>
      </c>
      <c r="H357" s="5" t="str">
        <f t="shared" si="39"/>
        <v/>
      </c>
      <c r="I357"/>
    </row>
    <row r="358" spans="1:9" ht="16" x14ac:dyDescent="0.2">
      <c r="A358" s="2"/>
      <c r="B358" s="2"/>
      <c r="C358" s="5" t="str">
        <f t="shared" si="34"/>
        <v/>
      </c>
      <c r="D358" s="15" t="str">
        <f t="shared" si="35"/>
        <v/>
      </c>
      <c r="E358" s="15" t="str">
        <f t="shared" si="36"/>
        <v/>
      </c>
      <c r="F358" s="15" t="str">
        <f t="shared" si="37"/>
        <v/>
      </c>
      <c r="G358" s="15" t="str">
        <f t="shared" si="38"/>
        <v/>
      </c>
      <c r="H358" s="5" t="str">
        <f t="shared" si="39"/>
        <v/>
      </c>
      <c r="I358"/>
    </row>
    <row r="359" spans="1:9" ht="16" x14ac:dyDescent="0.2">
      <c r="A359" s="2"/>
      <c r="B359" s="2"/>
      <c r="C359" s="5" t="str">
        <f t="shared" si="34"/>
        <v/>
      </c>
      <c r="D359" s="15" t="str">
        <f t="shared" si="35"/>
        <v/>
      </c>
      <c r="E359" s="15" t="str">
        <f t="shared" si="36"/>
        <v/>
      </c>
      <c r="F359" s="15" t="str">
        <f t="shared" si="37"/>
        <v/>
      </c>
      <c r="G359" s="15" t="str">
        <f t="shared" si="38"/>
        <v/>
      </c>
      <c r="H359" s="5" t="str">
        <f t="shared" si="39"/>
        <v/>
      </c>
      <c r="I359"/>
    </row>
    <row r="360" spans="1:9" ht="16" x14ac:dyDescent="0.2">
      <c r="A360" s="2"/>
      <c r="B360" s="2"/>
      <c r="C360" s="5" t="str">
        <f t="shared" si="34"/>
        <v/>
      </c>
      <c r="D360" s="15" t="str">
        <f t="shared" si="35"/>
        <v/>
      </c>
      <c r="E360" s="15" t="str">
        <f t="shared" si="36"/>
        <v/>
      </c>
      <c r="F360" s="15" t="str">
        <f t="shared" si="37"/>
        <v/>
      </c>
      <c r="G360" s="15" t="str">
        <f t="shared" si="38"/>
        <v/>
      </c>
      <c r="H360" s="5" t="str">
        <f t="shared" si="39"/>
        <v/>
      </c>
      <c r="I360"/>
    </row>
    <row r="361" spans="1:9" ht="16" x14ac:dyDescent="0.2">
      <c r="A361" s="2"/>
      <c r="B361" s="2"/>
      <c r="C361" s="5" t="str">
        <f t="shared" si="34"/>
        <v/>
      </c>
      <c r="D361" s="15" t="str">
        <f t="shared" si="35"/>
        <v/>
      </c>
      <c r="E361" s="15" t="str">
        <f t="shared" si="36"/>
        <v/>
      </c>
      <c r="F361" s="15" t="str">
        <f t="shared" si="37"/>
        <v/>
      </c>
      <c r="G361" s="15" t="str">
        <f t="shared" si="38"/>
        <v/>
      </c>
      <c r="H361" s="5" t="str">
        <f t="shared" si="39"/>
        <v/>
      </c>
      <c r="I361"/>
    </row>
    <row r="362" spans="1:9" ht="16" x14ac:dyDescent="0.2">
      <c r="A362" s="2"/>
      <c r="B362" s="2"/>
      <c r="C362" s="5" t="str">
        <f t="shared" si="34"/>
        <v/>
      </c>
      <c r="D362" s="15" t="str">
        <f t="shared" si="35"/>
        <v/>
      </c>
      <c r="E362" s="15" t="str">
        <f t="shared" si="36"/>
        <v/>
      </c>
      <c r="F362" s="15" t="str">
        <f t="shared" si="37"/>
        <v/>
      </c>
      <c r="G362" s="15" t="str">
        <f t="shared" si="38"/>
        <v/>
      </c>
      <c r="H362" s="5" t="str">
        <f t="shared" si="39"/>
        <v/>
      </c>
      <c r="I362"/>
    </row>
    <row r="363" spans="1:9" ht="16" x14ac:dyDescent="0.2">
      <c r="A363" s="2"/>
      <c r="B363" s="2"/>
      <c r="C363" s="5" t="str">
        <f t="shared" si="34"/>
        <v/>
      </c>
      <c r="D363" s="15" t="str">
        <f t="shared" si="35"/>
        <v/>
      </c>
      <c r="E363" s="15" t="str">
        <f t="shared" si="36"/>
        <v/>
      </c>
      <c r="F363" s="15" t="str">
        <f t="shared" si="37"/>
        <v/>
      </c>
      <c r="G363" s="15" t="str">
        <f t="shared" si="38"/>
        <v/>
      </c>
      <c r="H363" s="5" t="str">
        <f t="shared" si="39"/>
        <v/>
      </c>
      <c r="I363"/>
    </row>
    <row r="364" spans="1:9" ht="16" x14ac:dyDescent="0.2">
      <c r="A364" s="2"/>
      <c r="B364" s="2"/>
      <c r="C364" s="5" t="str">
        <f t="shared" si="34"/>
        <v/>
      </c>
      <c r="D364" s="15" t="str">
        <f t="shared" si="35"/>
        <v/>
      </c>
      <c r="E364" s="15" t="str">
        <f t="shared" si="36"/>
        <v/>
      </c>
      <c r="F364" s="15" t="str">
        <f t="shared" si="37"/>
        <v/>
      </c>
      <c r="G364" s="15" t="str">
        <f t="shared" si="38"/>
        <v/>
      </c>
      <c r="H364" s="5" t="str">
        <f t="shared" si="39"/>
        <v/>
      </c>
      <c r="I364"/>
    </row>
    <row r="365" spans="1:9" ht="16" x14ac:dyDescent="0.2">
      <c r="A365" s="2"/>
      <c r="B365" s="2"/>
      <c r="C365" s="5" t="str">
        <f t="shared" si="34"/>
        <v/>
      </c>
      <c r="D365" s="15" t="str">
        <f t="shared" si="35"/>
        <v/>
      </c>
      <c r="E365" s="15" t="str">
        <f t="shared" si="36"/>
        <v/>
      </c>
      <c r="F365" s="15" t="str">
        <f t="shared" si="37"/>
        <v/>
      </c>
      <c r="G365" s="15" t="str">
        <f t="shared" si="38"/>
        <v/>
      </c>
      <c r="H365" s="5" t="str">
        <f t="shared" si="39"/>
        <v/>
      </c>
      <c r="I365"/>
    </row>
    <row r="366" spans="1:9" ht="16" x14ac:dyDescent="0.2">
      <c r="A366" s="2"/>
      <c r="B366" s="2"/>
      <c r="C366" s="5" t="str">
        <f t="shared" si="34"/>
        <v/>
      </c>
      <c r="D366" s="15" t="str">
        <f t="shared" si="35"/>
        <v/>
      </c>
      <c r="E366" s="15" t="str">
        <f t="shared" si="36"/>
        <v/>
      </c>
      <c r="F366" s="15" t="str">
        <f t="shared" si="37"/>
        <v/>
      </c>
      <c r="G366" s="15" t="str">
        <f t="shared" si="38"/>
        <v/>
      </c>
      <c r="H366" s="5" t="str">
        <f t="shared" si="39"/>
        <v/>
      </c>
      <c r="I366"/>
    </row>
    <row r="367" spans="1:9" ht="16" x14ac:dyDescent="0.2">
      <c r="A367" s="2"/>
      <c r="B367" s="2"/>
      <c r="C367" s="5" t="str">
        <f t="shared" si="34"/>
        <v/>
      </c>
      <c r="D367" s="15" t="str">
        <f t="shared" si="35"/>
        <v/>
      </c>
      <c r="E367" s="15" t="str">
        <f t="shared" si="36"/>
        <v/>
      </c>
      <c r="F367" s="15" t="str">
        <f t="shared" si="37"/>
        <v/>
      </c>
      <c r="G367" s="15" t="str">
        <f t="shared" si="38"/>
        <v/>
      </c>
      <c r="H367" s="5" t="str">
        <f t="shared" si="39"/>
        <v/>
      </c>
      <c r="I367"/>
    </row>
    <row r="368" spans="1:9" ht="16" x14ac:dyDescent="0.2">
      <c r="A368" s="2"/>
      <c r="B368" s="2"/>
      <c r="C368" s="5" t="str">
        <f t="shared" si="34"/>
        <v/>
      </c>
      <c r="D368" s="15" t="str">
        <f t="shared" si="35"/>
        <v/>
      </c>
      <c r="E368" s="15" t="str">
        <f t="shared" si="36"/>
        <v/>
      </c>
      <c r="F368" s="15" t="str">
        <f t="shared" si="37"/>
        <v/>
      </c>
      <c r="G368" s="15" t="str">
        <f t="shared" si="38"/>
        <v/>
      </c>
      <c r="H368" s="5" t="str">
        <f t="shared" si="39"/>
        <v/>
      </c>
      <c r="I368"/>
    </row>
    <row r="369" spans="1:9" ht="16" x14ac:dyDescent="0.2">
      <c r="A369" s="2"/>
      <c r="B369" s="2"/>
      <c r="C369" s="5" t="str">
        <f t="shared" si="34"/>
        <v/>
      </c>
      <c r="D369" s="15" t="str">
        <f t="shared" si="35"/>
        <v/>
      </c>
      <c r="E369" s="15" t="str">
        <f t="shared" si="36"/>
        <v/>
      </c>
      <c r="F369" s="15" t="str">
        <f t="shared" si="37"/>
        <v/>
      </c>
      <c r="G369" s="15" t="str">
        <f t="shared" si="38"/>
        <v/>
      </c>
      <c r="H369" s="5" t="str">
        <f t="shared" si="39"/>
        <v/>
      </c>
      <c r="I369"/>
    </row>
    <row r="370" spans="1:9" ht="16" x14ac:dyDescent="0.2">
      <c r="A370" s="2"/>
      <c r="B370" s="2"/>
      <c r="C370" s="5" t="str">
        <f t="shared" si="34"/>
        <v/>
      </c>
      <c r="D370" s="15" t="str">
        <f t="shared" si="35"/>
        <v/>
      </c>
      <c r="E370" s="15" t="str">
        <f t="shared" si="36"/>
        <v/>
      </c>
      <c r="F370" s="15" t="str">
        <f t="shared" si="37"/>
        <v/>
      </c>
      <c r="G370" s="15" t="str">
        <f t="shared" si="38"/>
        <v/>
      </c>
      <c r="H370" s="5" t="str">
        <f t="shared" si="39"/>
        <v/>
      </c>
      <c r="I370"/>
    </row>
    <row r="371" spans="1:9" ht="16" x14ac:dyDescent="0.2">
      <c r="A371" s="2"/>
      <c r="B371" s="2"/>
      <c r="C371" s="5" t="str">
        <f t="shared" si="34"/>
        <v/>
      </c>
      <c r="D371" s="15" t="str">
        <f t="shared" si="35"/>
        <v/>
      </c>
      <c r="E371" s="15" t="str">
        <f t="shared" si="36"/>
        <v/>
      </c>
      <c r="F371" s="15" t="str">
        <f t="shared" si="37"/>
        <v/>
      </c>
      <c r="G371" s="15" t="str">
        <f t="shared" si="38"/>
        <v/>
      </c>
      <c r="H371" s="5" t="str">
        <f t="shared" si="39"/>
        <v/>
      </c>
      <c r="I371"/>
    </row>
    <row r="372" spans="1:9" ht="16" x14ac:dyDescent="0.2">
      <c r="A372" s="2"/>
      <c r="B372" s="2"/>
      <c r="C372" s="5" t="str">
        <f t="shared" si="34"/>
        <v/>
      </c>
      <c r="D372" s="15" t="str">
        <f t="shared" si="35"/>
        <v/>
      </c>
      <c r="E372" s="15" t="str">
        <f t="shared" si="36"/>
        <v/>
      </c>
      <c r="F372" s="15" t="str">
        <f t="shared" si="37"/>
        <v/>
      </c>
      <c r="G372" s="15" t="str">
        <f t="shared" si="38"/>
        <v/>
      </c>
      <c r="H372" s="5" t="str">
        <f t="shared" si="39"/>
        <v/>
      </c>
      <c r="I372"/>
    </row>
    <row r="373" spans="1:9" ht="16" x14ac:dyDescent="0.2">
      <c r="A373" s="2"/>
      <c r="B373" s="2"/>
      <c r="C373" s="5" t="str">
        <f t="shared" si="34"/>
        <v/>
      </c>
      <c r="D373" s="15" t="str">
        <f t="shared" si="35"/>
        <v/>
      </c>
      <c r="E373" s="15" t="str">
        <f t="shared" si="36"/>
        <v/>
      </c>
      <c r="F373" s="15" t="str">
        <f t="shared" si="37"/>
        <v/>
      </c>
      <c r="G373" s="15" t="str">
        <f t="shared" si="38"/>
        <v/>
      </c>
      <c r="H373" s="5" t="str">
        <f t="shared" si="39"/>
        <v/>
      </c>
      <c r="I373"/>
    </row>
    <row r="374" spans="1:9" ht="16" x14ac:dyDescent="0.2">
      <c r="A374" s="2"/>
      <c r="B374" s="2"/>
      <c r="C374" s="5" t="str">
        <f t="shared" si="34"/>
        <v/>
      </c>
      <c r="D374" s="15" t="str">
        <f t="shared" si="35"/>
        <v/>
      </c>
      <c r="E374" s="15" t="str">
        <f t="shared" si="36"/>
        <v/>
      </c>
      <c r="F374" s="15" t="str">
        <f t="shared" si="37"/>
        <v/>
      </c>
      <c r="G374" s="15" t="str">
        <f t="shared" si="38"/>
        <v/>
      </c>
      <c r="H374" s="5" t="str">
        <f t="shared" si="39"/>
        <v/>
      </c>
      <c r="I374"/>
    </row>
    <row r="375" spans="1:9" ht="16" x14ac:dyDescent="0.2">
      <c r="A375" s="2"/>
      <c r="B375" s="2"/>
      <c r="C375" s="5" t="str">
        <f t="shared" si="34"/>
        <v/>
      </c>
      <c r="D375" s="15" t="str">
        <f t="shared" si="35"/>
        <v/>
      </c>
      <c r="E375" s="15" t="str">
        <f t="shared" si="36"/>
        <v/>
      </c>
      <c r="F375" s="15" t="str">
        <f t="shared" si="37"/>
        <v/>
      </c>
      <c r="G375" s="15" t="str">
        <f t="shared" si="38"/>
        <v/>
      </c>
      <c r="H375" s="5" t="str">
        <f t="shared" si="39"/>
        <v/>
      </c>
      <c r="I375"/>
    </row>
    <row r="376" spans="1:9" ht="16" x14ac:dyDescent="0.2">
      <c r="A376" s="2"/>
      <c r="B376" s="2"/>
      <c r="C376" s="5" t="str">
        <f t="shared" si="34"/>
        <v/>
      </c>
      <c r="D376" s="15" t="str">
        <f t="shared" si="35"/>
        <v/>
      </c>
      <c r="E376" s="15" t="str">
        <f t="shared" si="36"/>
        <v/>
      </c>
      <c r="F376" s="15" t="str">
        <f t="shared" si="37"/>
        <v/>
      </c>
      <c r="G376" s="15" t="str">
        <f t="shared" si="38"/>
        <v/>
      </c>
      <c r="H376" s="5" t="str">
        <f t="shared" si="39"/>
        <v/>
      </c>
      <c r="I376"/>
    </row>
    <row r="377" spans="1:9" ht="16" x14ac:dyDescent="0.2">
      <c r="A377" s="2"/>
      <c r="B377" s="2"/>
      <c r="C377" s="5" t="str">
        <f t="shared" si="34"/>
        <v/>
      </c>
      <c r="D377" s="15" t="str">
        <f t="shared" si="35"/>
        <v/>
      </c>
      <c r="E377" s="15" t="str">
        <f t="shared" si="36"/>
        <v/>
      </c>
      <c r="F377" s="15" t="str">
        <f t="shared" si="37"/>
        <v/>
      </c>
      <c r="G377" s="15" t="str">
        <f t="shared" si="38"/>
        <v/>
      </c>
      <c r="H377" s="5" t="str">
        <f t="shared" si="39"/>
        <v/>
      </c>
      <c r="I377"/>
    </row>
    <row r="378" spans="1:9" ht="16" x14ac:dyDescent="0.2">
      <c r="A378" s="2"/>
      <c r="B378" s="2"/>
      <c r="C378" s="5" t="str">
        <f t="shared" si="34"/>
        <v/>
      </c>
      <c r="D378" s="15" t="str">
        <f t="shared" si="35"/>
        <v/>
      </c>
      <c r="E378" s="15" t="str">
        <f t="shared" si="36"/>
        <v/>
      </c>
      <c r="F378" s="15" t="str">
        <f t="shared" si="37"/>
        <v/>
      </c>
      <c r="G378" s="15" t="str">
        <f t="shared" si="38"/>
        <v/>
      </c>
      <c r="H378" s="5" t="str">
        <f t="shared" si="39"/>
        <v/>
      </c>
      <c r="I378"/>
    </row>
    <row r="379" spans="1:9" ht="16" x14ac:dyDescent="0.2">
      <c r="A379" s="2"/>
      <c r="B379" s="2"/>
      <c r="C379" s="5" t="str">
        <f t="shared" si="34"/>
        <v/>
      </c>
      <c r="D379" s="15" t="str">
        <f t="shared" si="35"/>
        <v/>
      </c>
      <c r="E379" s="15" t="str">
        <f t="shared" si="36"/>
        <v/>
      </c>
      <c r="F379" s="15" t="str">
        <f t="shared" si="37"/>
        <v/>
      </c>
      <c r="G379" s="15" t="str">
        <f t="shared" si="38"/>
        <v/>
      </c>
      <c r="H379" s="5" t="str">
        <f t="shared" si="39"/>
        <v/>
      </c>
      <c r="I379"/>
    </row>
    <row r="380" spans="1:9" ht="16" x14ac:dyDescent="0.2">
      <c r="A380" s="2"/>
      <c r="B380" s="2"/>
      <c r="C380" s="5" t="str">
        <f t="shared" si="34"/>
        <v/>
      </c>
      <c r="D380" s="15" t="str">
        <f t="shared" si="35"/>
        <v/>
      </c>
      <c r="E380" s="15" t="str">
        <f t="shared" si="36"/>
        <v/>
      </c>
      <c r="F380" s="15" t="str">
        <f t="shared" si="37"/>
        <v/>
      </c>
      <c r="G380" s="15" t="str">
        <f t="shared" si="38"/>
        <v/>
      </c>
      <c r="H380" s="5" t="str">
        <f t="shared" si="39"/>
        <v/>
      </c>
      <c r="I380"/>
    </row>
    <row r="381" spans="1:9" ht="16" x14ac:dyDescent="0.2">
      <c r="A381" s="2"/>
      <c r="B381" s="2"/>
      <c r="C381" s="5" t="str">
        <f t="shared" si="34"/>
        <v/>
      </c>
      <c r="D381" s="15" t="str">
        <f t="shared" si="35"/>
        <v/>
      </c>
      <c r="E381" s="15" t="str">
        <f t="shared" si="36"/>
        <v/>
      </c>
      <c r="F381" s="15" t="str">
        <f t="shared" si="37"/>
        <v/>
      </c>
      <c r="G381" s="15" t="str">
        <f t="shared" si="38"/>
        <v/>
      </c>
      <c r="H381" s="5" t="str">
        <f t="shared" si="39"/>
        <v/>
      </c>
      <c r="I381"/>
    </row>
    <row r="382" spans="1:9" ht="16" x14ac:dyDescent="0.2">
      <c r="A382" s="2"/>
      <c r="B382" s="2"/>
      <c r="C382" s="5" t="str">
        <f t="shared" si="34"/>
        <v/>
      </c>
      <c r="D382" s="15" t="str">
        <f t="shared" si="35"/>
        <v/>
      </c>
      <c r="E382" s="15" t="str">
        <f t="shared" si="36"/>
        <v/>
      </c>
      <c r="F382" s="15" t="str">
        <f t="shared" si="37"/>
        <v/>
      </c>
      <c r="G382" s="15" t="str">
        <f t="shared" si="38"/>
        <v/>
      </c>
      <c r="H382" s="5" t="str">
        <f t="shared" si="39"/>
        <v/>
      </c>
      <c r="I382"/>
    </row>
    <row r="383" spans="1:9" ht="16" x14ac:dyDescent="0.2">
      <c r="A383" s="2"/>
      <c r="B383" s="2"/>
      <c r="C383" s="5" t="str">
        <f t="shared" si="34"/>
        <v/>
      </c>
      <c r="D383" s="15" t="str">
        <f t="shared" si="35"/>
        <v/>
      </c>
      <c r="E383" s="15" t="str">
        <f t="shared" si="36"/>
        <v/>
      </c>
      <c r="F383" s="15" t="str">
        <f t="shared" si="37"/>
        <v/>
      </c>
      <c r="G383" s="15" t="str">
        <f t="shared" si="38"/>
        <v/>
      </c>
      <c r="H383" s="5" t="str">
        <f t="shared" si="39"/>
        <v/>
      </c>
      <c r="I383"/>
    </row>
    <row r="384" spans="1:9" ht="16" x14ac:dyDescent="0.2">
      <c r="A384" s="2"/>
      <c r="B384" s="2"/>
      <c r="C384" s="5" t="str">
        <f t="shared" si="34"/>
        <v/>
      </c>
      <c r="D384" s="15" t="str">
        <f t="shared" si="35"/>
        <v/>
      </c>
      <c r="E384" s="15" t="str">
        <f t="shared" si="36"/>
        <v/>
      </c>
      <c r="F384" s="15" t="str">
        <f t="shared" si="37"/>
        <v/>
      </c>
      <c r="G384" s="15" t="str">
        <f t="shared" si="38"/>
        <v/>
      </c>
      <c r="H384" s="5" t="str">
        <f t="shared" si="39"/>
        <v/>
      </c>
      <c r="I384"/>
    </row>
    <row r="385" spans="1:9" ht="16" x14ac:dyDescent="0.2">
      <c r="A385" s="2"/>
      <c r="B385" s="2"/>
      <c r="C385" s="5" t="str">
        <f t="shared" si="34"/>
        <v/>
      </c>
      <c r="D385" s="15" t="str">
        <f t="shared" si="35"/>
        <v/>
      </c>
      <c r="E385" s="15" t="str">
        <f t="shared" si="36"/>
        <v/>
      </c>
      <c r="F385" s="15" t="str">
        <f t="shared" si="37"/>
        <v/>
      </c>
      <c r="G385" s="15" t="str">
        <f t="shared" si="38"/>
        <v/>
      </c>
      <c r="H385" s="5" t="str">
        <f t="shared" si="39"/>
        <v/>
      </c>
      <c r="I385"/>
    </row>
    <row r="386" spans="1:9" ht="16" x14ac:dyDescent="0.2">
      <c r="A386" s="2"/>
      <c r="B386" s="2"/>
      <c r="C386" s="5" t="str">
        <f t="shared" si="34"/>
        <v/>
      </c>
      <c r="D386" s="15" t="str">
        <f t="shared" si="35"/>
        <v/>
      </c>
      <c r="E386" s="15" t="str">
        <f t="shared" si="36"/>
        <v/>
      </c>
      <c r="F386" s="15" t="str">
        <f t="shared" si="37"/>
        <v/>
      </c>
      <c r="G386" s="15" t="str">
        <f t="shared" si="38"/>
        <v/>
      </c>
      <c r="H386" s="5" t="str">
        <f t="shared" si="39"/>
        <v/>
      </c>
      <c r="I386"/>
    </row>
    <row r="387" spans="1:9" ht="16" x14ac:dyDescent="0.2">
      <c r="A387" s="2"/>
      <c r="B387" s="2"/>
      <c r="C387" s="5" t="str">
        <f t="shared" si="34"/>
        <v/>
      </c>
      <c r="D387" s="15" t="str">
        <f t="shared" si="35"/>
        <v/>
      </c>
      <c r="E387" s="15" t="str">
        <f t="shared" si="36"/>
        <v/>
      </c>
      <c r="F387" s="15" t="str">
        <f t="shared" si="37"/>
        <v/>
      </c>
      <c r="G387" s="15" t="str">
        <f t="shared" si="38"/>
        <v/>
      </c>
      <c r="H387" s="5" t="str">
        <f t="shared" si="39"/>
        <v/>
      </c>
      <c r="I387"/>
    </row>
    <row r="388" spans="1:9" ht="16" x14ac:dyDescent="0.2">
      <c r="A388" s="2"/>
      <c r="B388" s="2"/>
      <c r="C388" s="5" t="str">
        <f t="shared" si="34"/>
        <v/>
      </c>
      <c r="D388" s="15" t="str">
        <f t="shared" si="35"/>
        <v/>
      </c>
      <c r="E388" s="15" t="str">
        <f t="shared" si="36"/>
        <v/>
      </c>
      <c r="F388" s="15" t="str">
        <f t="shared" si="37"/>
        <v/>
      </c>
      <c r="G388" s="15" t="str">
        <f t="shared" si="38"/>
        <v/>
      </c>
      <c r="H388" s="5" t="str">
        <f t="shared" si="39"/>
        <v/>
      </c>
      <c r="I388"/>
    </row>
    <row r="389" spans="1:9" ht="16" x14ac:dyDescent="0.2">
      <c r="A389" s="2"/>
      <c r="B389" s="2"/>
      <c r="C389" s="5" t="str">
        <f t="shared" si="34"/>
        <v/>
      </c>
      <c r="D389" s="15" t="str">
        <f t="shared" si="35"/>
        <v/>
      </c>
      <c r="E389" s="15" t="str">
        <f t="shared" si="36"/>
        <v/>
      </c>
      <c r="F389" s="15" t="str">
        <f t="shared" si="37"/>
        <v/>
      </c>
      <c r="G389" s="15" t="str">
        <f t="shared" si="38"/>
        <v/>
      </c>
      <c r="H389" s="5" t="str">
        <f t="shared" si="39"/>
        <v/>
      </c>
      <c r="I389"/>
    </row>
    <row r="390" spans="1:9" ht="16" x14ac:dyDescent="0.2">
      <c r="A390" s="2"/>
      <c r="B390" s="2"/>
      <c r="C390" s="5" t="str">
        <f t="shared" si="34"/>
        <v/>
      </c>
      <c r="D390" s="15" t="str">
        <f t="shared" si="35"/>
        <v/>
      </c>
      <c r="E390" s="15" t="str">
        <f t="shared" si="36"/>
        <v/>
      </c>
      <c r="F390" s="15" t="str">
        <f t="shared" si="37"/>
        <v/>
      </c>
      <c r="G390" s="15" t="str">
        <f t="shared" si="38"/>
        <v/>
      </c>
      <c r="H390" s="5" t="str">
        <f t="shared" si="39"/>
        <v/>
      </c>
      <c r="I390"/>
    </row>
    <row r="391" spans="1:9" ht="16" x14ac:dyDescent="0.2">
      <c r="A391" s="2"/>
      <c r="B391" s="2"/>
      <c r="C391" s="5" t="str">
        <f t="shared" ref="C391:C454" si="40">IF(ISBLANK(A391),"",VALUE(MID(A391,(SEARCH(";",A391)+1),5)))</f>
        <v/>
      </c>
      <c r="D391" s="15" t="str">
        <f t="shared" ref="D391:D454" si="41">IF(ISBLANK(A391),"",128*INT(C391/128))</f>
        <v/>
      </c>
      <c r="E391" s="15" t="str">
        <f t="shared" ref="E391:E454" si="42">IF(ISBLANK(A391),"",C391-D391)</f>
        <v/>
      </c>
      <c r="F391" s="15" t="str">
        <f t="shared" ref="F391:F454" si="43">IF(ISBLANK(A391),"",DEC2HEX(D391/128,2))</f>
        <v/>
      </c>
      <c r="G391" s="15" t="str">
        <f t="shared" ref="G391:G454" si="44">IF(ISBLANK(A391),"",DEC2HEX(E391,2))</f>
        <v/>
      </c>
      <c r="H391" s="5" t="str">
        <f t="shared" ref="H391:H454" si="45">IF(ISBLANK(A391),"",LEFT($E$2,33)&amp;F391&amp;" "&amp;G391&amp;" "&amp;"F7")</f>
        <v/>
      </c>
      <c r="I391"/>
    </row>
    <row r="392" spans="1:9" ht="16" x14ac:dyDescent="0.2">
      <c r="A392" s="2"/>
      <c r="B392" s="2"/>
      <c r="C392" s="5" t="str">
        <f t="shared" si="40"/>
        <v/>
      </c>
      <c r="D392" s="15" t="str">
        <f t="shared" si="41"/>
        <v/>
      </c>
      <c r="E392" s="15" t="str">
        <f t="shared" si="42"/>
        <v/>
      </c>
      <c r="F392" s="15" t="str">
        <f t="shared" si="43"/>
        <v/>
      </c>
      <c r="G392" s="15" t="str">
        <f t="shared" si="44"/>
        <v/>
      </c>
      <c r="H392" s="5" t="str">
        <f t="shared" si="45"/>
        <v/>
      </c>
      <c r="I392"/>
    </row>
    <row r="393" spans="1:9" ht="16" x14ac:dyDescent="0.2">
      <c r="A393" s="2"/>
      <c r="B393" s="2"/>
      <c r="C393" s="5" t="str">
        <f t="shared" si="40"/>
        <v/>
      </c>
      <c r="D393" s="15" t="str">
        <f t="shared" si="41"/>
        <v/>
      </c>
      <c r="E393" s="15" t="str">
        <f t="shared" si="42"/>
        <v/>
      </c>
      <c r="F393" s="15" t="str">
        <f t="shared" si="43"/>
        <v/>
      </c>
      <c r="G393" s="15" t="str">
        <f t="shared" si="44"/>
        <v/>
      </c>
      <c r="H393" s="5" t="str">
        <f t="shared" si="45"/>
        <v/>
      </c>
      <c r="I393"/>
    </row>
    <row r="394" spans="1:9" ht="16" x14ac:dyDescent="0.2">
      <c r="A394" s="2"/>
      <c r="B394" s="2"/>
      <c r="C394" s="5" t="str">
        <f t="shared" si="40"/>
        <v/>
      </c>
      <c r="D394" s="15" t="str">
        <f t="shared" si="41"/>
        <v/>
      </c>
      <c r="E394" s="15" t="str">
        <f t="shared" si="42"/>
        <v/>
      </c>
      <c r="F394" s="15" t="str">
        <f t="shared" si="43"/>
        <v/>
      </c>
      <c r="G394" s="15" t="str">
        <f t="shared" si="44"/>
        <v/>
      </c>
      <c r="H394" s="5" t="str">
        <f t="shared" si="45"/>
        <v/>
      </c>
      <c r="I394"/>
    </row>
    <row r="395" spans="1:9" ht="16" x14ac:dyDescent="0.2">
      <c r="A395" s="2"/>
      <c r="B395" s="2"/>
      <c r="C395" s="5" t="str">
        <f t="shared" si="40"/>
        <v/>
      </c>
      <c r="D395" s="15" t="str">
        <f t="shared" si="41"/>
        <v/>
      </c>
      <c r="E395" s="15" t="str">
        <f t="shared" si="42"/>
        <v/>
      </c>
      <c r="F395" s="15" t="str">
        <f t="shared" si="43"/>
        <v/>
      </c>
      <c r="G395" s="15" t="str">
        <f t="shared" si="44"/>
        <v/>
      </c>
      <c r="H395" s="5" t="str">
        <f t="shared" si="45"/>
        <v/>
      </c>
      <c r="I395"/>
    </row>
    <row r="396" spans="1:9" ht="16" x14ac:dyDescent="0.2">
      <c r="A396" s="2"/>
      <c r="B396" s="2"/>
      <c r="C396" s="5" t="str">
        <f t="shared" si="40"/>
        <v/>
      </c>
      <c r="D396" s="15" t="str">
        <f t="shared" si="41"/>
        <v/>
      </c>
      <c r="E396" s="15" t="str">
        <f t="shared" si="42"/>
        <v/>
      </c>
      <c r="F396" s="15" t="str">
        <f t="shared" si="43"/>
        <v/>
      </c>
      <c r="G396" s="15" t="str">
        <f t="shared" si="44"/>
        <v/>
      </c>
      <c r="H396" s="5" t="str">
        <f t="shared" si="45"/>
        <v/>
      </c>
      <c r="I396"/>
    </row>
    <row r="397" spans="1:9" ht="16" x14ac:dyDescent="0.2">
      <c r="A397" s="2"/>
      <c r="B397" s="2"/>
      <c r="C397" s="5" t="str">
        <f t="shared" si="40"/>
        <v/>
      </c>
      <c r="D397" s="15" t="str">
        <f t="shared" si="41"/>
        <v/>
      </c>
      <c r="E397" s="15" t="str">
        <f t="shared" si="42"/>
        <v/>
      </c>
      <c r="F397" s="15" t="str">
        <f t="shared" si="43"/>
        <v/>
      </c>
      <c r="G397" s="15" t="str">
        <f t="shared" si="44"/>
        <v/>
      </c>
      <c r="H397" s="5" t="str">
        <f t="shared" si="45"/>
        <v/>
      </c>
      <c r="I397"/>
    </row>
    <row r="398" spans="1:9" ht="16" x14ac:dyDescent="0.2">
      <c r="A398" s="2"/>
      <c r="B398" s="2"/>
      <c r="C398" s="5" t="str">
        <f t="shared" si="40"/>
        <v/>
      </c>
      <c r="D398" s="15" t="str">
        <f t="shared" si="41"/>
        <v/>
      </c>
      <c r="E398" s="15" t="str">
        <f t="shared" si="42"/>
        <v/>
      </c>
      <c r="F398" s="15" t="str">
        <f t="shared" si="43"/>
        <v/>
      </c>
      <c r="G398" s="15" t="str">
        <f t="shared" si="44"/>
        <v/>
      </c>
      <c r="H398" s="5" t="str">
        <f t="shared" si="45"/>
        <v/>
      </c>
      <c r="I398"/>
    </row>
    <row r="399" spans="1:9" ht="16" x14ac:dyDescent="0.2">
      <c r="A399" s="2"/>
      <c r="B399" s="2"/>
      <c r="C399" s="5" t="str">
        <f t="shared" si="40"/>
        <v/>
      </c>
      <c r="D399" s="15" t="str">
        <f t="shared" si="41"/>
        <v/>
      </c>
      <c r="E399" s="15" t="str">
        <f t="shared" si="42"/>
        <v/>
      </c>
      <c r="F399" s="15" t="str">
        <f t="shared" si="43"/>
        <v/>
      </c>
      <c r="G399" s="15" t="str">
        <f t="shared" si="44"/>
        <v/>
      </c>
      <c r="H399" s="5" t="str">
        <f t="shared" si="45"/>
        <v/>
      </c>
      <c r="I399"/>
    </row>
    <row r="400" spans="1:9" ht="16" x14ac:dyDescent="0.2">
      <c r="A400" s="2"/>
      <c r="B400" s="2"/>
      <c r="C400" s="5" t="str">
        <f t="shared" si="40"/>
        <v/>
      </c>
      <c r="D400" s="15" t="str">
        <f t="shared" si="41"/>
        <v/>
      </c>
      <c r="E400" s="15" t="str">
        <f t="shared" si="42"/>
        <v/>
      </c>
      <c r="F400" s="15" t="str">
        <f t="shared" si="43"/>
        <v/>
      </c>
      <c r="G400" s="15" t="str">
        <f t="shared" si="44"/>
        <v/>
      </c>
      <c r="H400" s="5" t="str">
        <f t="shared" si="45"/>
        <v/>
      </c>
      <c r="I400"/>
    </row>
    <row r="401" spans="1:9" ht="16" x14ac:dyDescent="0.2">
      <c r="A401" s="2"/>
      <c r="B401" s="2"/>
      <c r="C401" s="5" t="str">
        <f t="shared" si="40"/>
        <v/>
      </c>
      <c r="D401" s="15" t="str">
        <f t="shared" si="41"/>
        <v/>
      </c>
      <c r="E401" s="15" t="str">
        <f t="shared" si="42"/>
        <v/>
      </c>
      <c r="F401" s="15" t="str">
        <f t="shared" si="43"/>
        <v/>
      </c>
      <c r="G401" s="15" t="str">
        <f t="shared" si="44"/>
        <v/>
      </c>
      <c r="H401" s="5" t="str">
        <f t="shared" si="45"/>
        <v/>
      </c>
      <c r="I401"/>
    </row>
    <row r="402" spans="1:9" ht="16" x14ac:dyDescent="0.2">
      <c r="A402" s="2"/>
      <c r="B402" s="2"/>
      <c r="C402" s="5" t="str">
        <f t="shared" si="40"/>
        <v/>
      </c>
      <c r="D402" s="15" t="str">
        <f t="shared" si="41"/>
        <v/>
      </c>
      <c r="E402" s="15" t="str">
        <f t="shared" si="42"/>
        <v/>
      </c>
      <c r="F402" s="15" t="str">
        <f t="shared" si="43"/>
        <v/>
      </c>
      <c r="G402" s="15" t="str">
        <f t="shared" si="44"/>
        <v/>
      </c>
      <c r="H402" s="5" t="str">
        <f t="shared" si="45"/>
        <v/>
      </c>
      <c r="I402"/>
    </row>
    <row r="403" spans="1:9" ht="16" x14ac:dyDescent="0.2">
      <c r="A403" s="2"/>
      <c r="B403" s="2"/>
      <c r="C403" s="5" t="str">
        <f t="shared" si="40"/>
        <v/>
      </c>
      <c r="D403" s="15" t="str">
        <f t="shared" si="41"/>
        <v/>
      </c>
      <c r="E403" s="15" t="str">
        <f t="shared" si="42"/>
        <v/>
      </c>
      <c r="F403" s="15" t="str">
        <f t="shared" si="43"/>
        <v/>
      </c>
      <c r="G403" s="15" t="str">
        <f t="shared" si="44"/>
        <v/>
      </c>
      <c r="H403" s="5" t="str">
        <f t="shared" si="45"/>
        <v/>
      </c>
      <c r="I403"/>
    </row>
    <row r="404" spans="1:9" ht="16" x14ac:dyDescent="0.2">
      <c r="A404" s="2"/>
      <c r="B404" s="2"/>
      <c r="C404" s="5" t="str">
        <f t="shared" si="40"/>
        <v/>
      </c>
      <c r="D404" s="15" t="str">
        <f t="shared" si="41"/>
        <v/>
      </c>
      <c r="E404" s="15" t="str">
        <f t="shared" si="42"/>
        <v/>
      </c>
      <c r="F404" s="15" t="str">
        <f t="shared" si="43"/>
        <v/>
      </c>
      <c r="G404" s="15" t="str">
        <f t="shared" si="44"/>
        <v/>
      </c>
      <c r="H404" s="5" t="str">
        <f t="shared" si="45"/>
        <v/>
      </c>
      <c r="I404"/>
    </row>
    <row r="405" spans="1:9" ht="16" x14ac:dyDescent="0.2">
      <c r="A405" s="2"/>
      <c r="B405" s="2"/>
      <c r="C405" s="5" t="str">
        <f t="shared" si="40"/>
        <v/>
      </c>
      <c r="D405" s="15" t="str">
        <f t="shared" si="41"/>
        <v/>
      </c>
      <c r="E405" s="15" t="str">
        <f t="shared" si="42"/>
        <v/>
      </c>
      <c r="F405" s="15" t="str">
        <f t="shared" si="43"/>
        <v/>
      </c>
      <c r="G405" s="15" t="str">
        <f t="shared" si="44"/>
        <v/>
      </c>
      <c r="H405" s="5" t="str">
        <f t="shared" si="45"/>
        <v/>
      </c>
      <c r="I405"/>
    </row>
    <row r="406" spans="1:9" ht="16" x14ac:dyDescent="0.2">
      <c r="A406" s="2"/>
      <c r="B406" s="2"/>
      <c r="C406" s="5" t="str">
        <f t="shared" si="40"/>
        <v/>
      </c>
      <c r="D406" s="15" t="str">
        <f t="shared" si="41"/>
        <v/>
      </c>
      <c r="E406" s="15" t="str">
        <f t="shared" si="42"/>
        <v/>
      </c>
      <c r="F406" s="15" t="str">
        <f t="shared" si="43"/>
        <v/>
      </c>
      <c r="G406" s="15" t="str">
        <f t="shared" si="44"/>
        <v/>
      </c>
      <c r="H406" s="5" t="str">
        <f t="shared" si="45"/>
        <v/>
      </c>
      <c r="I406"/>
    </row>
    <row r="407" spans="1:9" ht="16" x14ac:dyDescent="0.2">
      <c r="A407" s="2"/>
      <c r="B407" s="2"/>
      <c r="C407" s="5" t="str">
        <f t="shared" si="40"/>
        <v/>
      </c>
      <c r="D407" s="15" t="str">
        <f t="shared" si="41"/>
        <v/>
      </c>
      <c r="E407" s="15" t="str">
        <f t="shared" si="42"/>
        <v/>
      </c>
      <c r="F407" s="15" t="str">
        <f t="shared" si="43"/>
        <v/>
      </c>
      <c r="G407" s="15" t="str">
        <f t="shared" si="44"/>
        <v/>
      </c>
      <c r="H407" s="5" t="str">
        <f t="shared" si="45"/>
        <v/>
      </c>
      <c r="I407"/>
    </row>
    <row r="408" spans="1:9" ht="16" x14ac:dyDescent="0.2">
      <c r="A408" s="2"/>
      <c r="B408" s="2"/>
      <c r="C408" s="5" t="str">
        <f t="shared" si="40"/>
        <v/>
      </c>
      <c r="D408" s="15" t="str">
        <f t="shared" si="41"/>
        <v/>
      </c>
      <c r="E408" s="15" t="str">
        <f t="shared" si="42"/>
        <v/>
      </c>
      <c r="F408" s="15" t="str">
        <f t="shared" si="43"/>
        <v/>
      </c>
      <c r="G408" s="15" t="str">
        <f t="shared" si="44"/>
        <v/>
      </c>
      <c r="H408" s="5" t="str">
        <f t="shared" si="45"/>
        <v/>
      </c>
      <c r="I408"/>
    </row>
    <row r="409" spans="1:9" ht="16" x14ac:dyDescent="0.2">
      <c r="A409" s="2"/>
      <c r="B409" s="2"/>
      <c r="C409" s="5" t="str">
        <f t="shared" si="40"/>
        <v/>
      </c>
      <c r="D409" s="15" t="str">
        <f t="shared" si="41"/>
        <v/>
      </c>
      <c r="E409" s="15" t="str">
        <f t="shared" si="42"/>
        <v/>
      </c>
      <c r="F409" s="15" t="str">
        <f t="shared" si="43"/>
        <v/>
      </c>
      <c r="G409" s="15" t="str">
        <f t="shared" si="44"/>
        <v/>
      </c>
      <c r="H409" s="5" t="str">
        <f t="shared" si="45"/>
        <v/>
      </c>
      <c r="I409"/>
    </row>
    <row r="410" spans="1:9" ht="16" x14ac:dyDescent="0.2">
      <c r="A410" s="2"/>
      <c r="B410" s="2"/>
      <c r="C410" s="5" t="str">
        <f t="shared" si="40"/>
        <v/>
      </c>
      <c r="D410" s="15" t="str">
        <f t="shared" si="41"/>
        <v/>
      </c>
      <c r="E410" s="15" t="str">
        <f t="shared" si="42"/>
        <v/>
      </c>
      <c r="F410" s="15" t="str">
        <f t="shared" si="43"/>
        <v/>
      </c>
      <c r="G410" s="15" t="str">
        <f t="shared" si="44"/>
        <v/>
      </c>
      <c r="H410" s="5" t="str">
        <f t="shared" si="45"/>
        <v/>
      </c>
      <c r="I410"/>
    </row>
    <row r="411" spans="1:9" ht="16" x14ac:dyDescent="0.2">
      <c r="A411" s="2"/>
      <c r="B411" s="2"/>
      <c r="C411" s="5" t="str">
        <f t="shared" si="40"/>
        <v/>
      </c>
      <c r="D411" s="15" t="str">
        <f t="shared" si="41"/>
        <v/>
      </c>
      <c r="E411" s="15" t="str">
        <f t="shared" si="42"/>
        <v/>
      </c>
      <c r="F411" s="15" t="str">
        <f t="shared" si="43"/>
        <v/>
      </c>
      <c r="G411" s="15" t="str">
        <f t="shared" si="44"/>
        <v/>
      </c>
      <c r="H411" s="5" t="str">
        <f t="shared" si="45"/>
        <v/>
      </c>
      <c r="I411"/>
    </row>
    <row r="412" spans="1:9" ht="16" x14ac:dyDescent="0.2">
      <c r="A412" s="2"/>
      <c r="B412" s="2"/>
      <c r="C412" s="5" t="str">
        <f t="shared" si="40"/>
        <v/>
      </c>
      <c r="D412" s="15" t="str">
        <f t="shared" si="41"/>
        <v/>
      </c>
      <c r="E412" s="15" t="str">
        <f t="shared" si="42"/>
        <v/>
      </c>
      <c r="F412" s="15" t="str">
        <f t="shared" si="43"/>
        <v/>
      </c>
      <c r="G412" s="15" t="str">
        <f t="shared" si="44"/>
        <v/>
      </c>
      <c r="H412" s="5" t="str">
        <f t="shared" si="45"/>
        <v/>
      </c>
      <c r="I412"/>
    </row>
    <row r="413" spans="1:9" ht="16" x14ac:dyDescent="0.2">
      <c r="A413" s="2"/>
      <c r="B413" s="2"/>
      <c r="C413" s="5" t="str">
        <f t="shared" si="40"/>
        <v/>
      </c>
      <c r="D413" s="15" t="str">
        <f t="shared" si="41"/>
        <v/>
      </c>
      <c r="E413" s="15" t="str">
        <f t="shared" si="42"/>
        <v/>
      </c>
      <c r="F413" s="15" t="str">
        <f t="shared" si="43"/>
        <v/>
      </c>
      <c r="G413" s="15" t="str">
        <f t="shared" si="44"/>
        <v/>
      </c>
      <c r="H413" s="5" t="str">
        <f t="shared" si="45"/>
        <v/>
      </c>
      <c r="I413"/>
    </row>
    <row r="414" spans="1:9" ht="16" x14ac:dyDescent="0.2">
      <c r="A414" s="2"/>
      <c r="B414" s="2"/>
      <c r="C414" s="5" t="str">
        <f t="shared" si="40"/>
        <v/>
      </c>
      <c r="D414" s="15" t="str">
        <f t="shared" si="41"/>
        <v/>
      </c>
      <c r="E414" s="15" t="str">
        <f t="shared" si="42"/>
        <v/>
      </c>
      <c r="F414" s="15" t="str">
        <f t="shared" si="43"/>
        <v/>
      </c>
      <c r="G414" s="15" t="str">
        <f t="shared" si="44"/>
        <v/>
      </c>
      <c r="H414" s="5" t="str">
        <f t="shared" si="45"/>
        <v/>
      </c>
      <c r="I414"/>
    </row>
    <row r="415" spans="1:9" ht="16" x14ac:dyDescent="0.2">
      <c r="A415" s="2"/>
      <c r="B415" s="2"/>
      <c r="C415" s="5" t="str">
        <f t="shared" si="40"/>
        <v/>
      </c>
      <c r="D415" s="15" t="str">
        <f t="shared" si="41"/>
        <v/>
      </c>
      <c r="E415" s="15" t="str">
        <f t="shared" si="42"/>
        <v/>
      </c>
      <c r="F415" s="15" t="str">
        <f t="shared" si="43"/>
        <v/>
      </c>
      <c r="G415" s="15" t="str">
        <f t="shared" si="44"/>
        <v/>
      </c>
      <c r="H415" s="5" t="str">
        <f t="shared" si="45"/>
        <v/>
      </c>
      <c r="I415"/>
    </row>
    <row r="416" spans="1:9" ht="16" x14ac:dyDescent="0.2">
      <c r="A416" s="2"/>
      <c r="B416" s="2"/>
      <c r="C416" s="5" t="str">
        <f t="shared" si="40"/>
        <v/>
      </c>
      <c r="D416" s="15" t="str">
        <f t="shared" si="41"/>
        <v/>
      </c>
      <c r="E416" s="15" t="str">
        <f t="shared" si="42"/>
        <v/>
      </c>
      <c r="F416" s="15" t="str">
        <f t="shared" si="43"/>
        <v/>
      </c>
      <c r="G416" s="15" t="str">
        <f t="shared" si="44"/>
        <v/>
      </c>
      <c r="H416" s="5" t="str">
        <f t="shared" si="45"/>
        <v/>
      </c>
      <c r="I416"/>
    </row>
    <row r="417" spans="1:9" ht="16" x14ac:dyDescent="0.2">
      <c r="A417" s="2"/>
      <c r="B417" s="2"/>
      <c r="C417" s="5" t="str">
        <f t="shared" si="40"/>
        <v/>
      </c>
      <c r="D417" s="15" t="str">
        <f t="shared" si="41"/>
        <v/>
      </c>
      <c r="E417" s="15" t="str">
        <f t="shared" si="42"/>
        <v/>
      </c>
      <c r="F417" s="15" t="str">
        <f t="shared" si="43"/>
        <v/>
      </c>
      <c r="G417" s="15" t="str">
        <f t="shared" si="44"/>
        <v/>
      </c>
      <c r="H417" s="5" t="str">
        <f t="shared" si="45"/>
        <v/>
      </c>
      <c r="I417"/>
    </row>
    <row r="418" spans="1:9" ht="16" x14ac:dyDescent="0.2">
      <c r="A418" s="2"/>
      <c r="B418" s="2"/>
      <c r="C418" s="5" t="str">
        <f t="shared" si="40"/>
        <v/>
      </c>
      <c r="D418" s="15" t="str">
        <f t="shared" si="41"/>
        <v/>
      </c>
      <c r="E418" s="15" t="str">
        <f t="shared" si="42"/>
        <v/>
      </c>
      <c r="F418" s="15" t="str">
        <f t="shared" si="43"/>
        <v/>
      </c>
      <c r="G418" s="15" t="str">
        <f t="shared" si="44"/>
        <v/>
      </c>
      <c r="H418" s="5" t="str">
        <f t="shared" si="45"/>
        <v/>
      </c>
      <c r="I418"/>
    </row>
    <row r="419" spans="1:9" ht="16" x14ac:dyDescent="0.2">
      <c r="A419" s="2"/>
      <c r="B419" s="2"/>
      <c r="C419" s="5" t="str">
        <f t="shared" si="40"/>
        <v/>
      </c>
      <c r="D419" s="15" t="str">
        <f t="shared" si="41"/>
        <v/>
      </c>
      <c r="E419" s="15" t="str">
        <f t="shared" si="42"/>
        <v/>
      </c>
      <c r="F419" s="15" t="str">
        <f t="shared" si="43"/>
        <v/>
      </c>
      <c r="G419" s="15" t="str">
        <f t="shared" si="44"/>
        <v/>
      </c>
      <c r="H419" s="5" t="str">
        <f t="shared" si="45"/>
        <v/>
      </c>
      <c r="I419"/>
    </row>
    <row r="420" spans="1:9" ht="16" x14ac:dyDescent="0.2">
      <c r="A420" s="2"/>
      <c r="B420" s="2"/>
      <c r="C420" s="5" t="str">
        <f t="shared" si="40"/>
        <v/>
      </c>
      <c r="D420" s="15" t="str">
        <f t="shared" si="41"/>
        <v/>
      </c>
      <c r="E420" s="15" t="str">
        <f t="shared" si="42"/>
        <v/>
      </c>
      <c r="F420" s="15" t="str">
        <f t="shared" si="43"/>
        <v/>
      </c>
      <c r="G420" s="15" t="str">
        <f t="shared" si="44"/>
        <v/>
      </c>
      <c r="H420" s="5" t="str">
        <f t="shared" si="45"/>
        <v/>
      </c>
      <c r="I420"/>
    </row>
    <row r="421" spans="1:9" ht="16" x14ac:dyDescent="0.2">
      <c r="A421" s="2"/>
      <c r="B421" s="2"/>
      <c r="C421" s="5" t="str">
        <f t="shared" si="40"/>
        <v/>
      </c>
      <c r="D421" s="15" t="str">
        <f t="shared" si="41"/>
        <v/>
      </c>
      <c r="E421" s="15" t="str">
        <f t="shared" si="42"/>
        <v/>
      </c>
      <c r="F421" s="15" t="str">
        <f t="shared" si="43"/>
        <v/>
      </c>
      <c r="G421" s="15" t="str">
        <f t="shared" si="44"/>
        <v/>
      </c>
      <c r="H421" s="5" t="str">
        <f t="shared" si="45"/>
        <v/>
      </c>
      <c r="I421"/>
    </row>
    <row r="422" spans="1:9" ht="16" x14ac:dyDescent="0.2">
      <c r="A422" s="2"/>
      <c r="B422" s="2"/>
      <c r="C422" s="5" t="str">
        <f t="shared" si="40"/>
        <v/>
      </c>
      <c r="D422" s="15" t="str">
        <f t="shared" si="41"/>
        <v/>
      </c>
      <c r="E422" s="15" t="str">
        <f t="shared" si="42"/>
        <v/>
      </c>
      <c r="F422" s="15" t="str">
        <f t="shared" si="43"/>
        <v/>
      </c>
      <c r="G422" s="15" t="str">
        <f t="shared" si="44"/>
        <v/>
      </c>
      <c r="H422" s="5" t="str">
        <f t="shared" si="45"/>
        <v/>
      </c>
      <c r="I422"/>
    </row>
    <row r="423" spans="1:9" ht="16" x14ac:dyDescent="0.2">
      <c r="A423" s="2"/>
      <c r="B423" s="2"/>
      <c r="C423" s="5" t="str">
        <f t="shared" si="40"/>
        <v/>
      </c>
      <c r="D423" s="15" t="str">
        <f t="shared" si="41"/>
        <v/>
      </c>
      <c r="E423" s="15" t="str">
        <f t="shared" si="42"/>
        <v/>
      </c>
      <c r="F423" s="15" t="str">
        <f t="shared" si="43"/>
        <v/>
      </c>
      <c r="G423" s="15" t="str">
        <f t="shared" si="44"/>
        <v/>
      </c>
      <c r="H423" s="5" t="str">
        <f t="shared" si="45"/>
        <v/>
      </c>
      <c r="I423"/>
    </row>
    <row r="424" spans="1:9" ht="16" x14ac:dyDescent="0.2">
      <c r="A424" s="2"/>
      <c r="B424" s="2"/>
      <c r="C424" s="5" t="str">
        <f t="shared" si="40"/>
        <v/>
      </c>
      <c r="D424" s="15" t="str">
        <f t="shared" si="41"/>
        <v/>
      </c>
      <c r="E424" s="15" t="str">
        <f t="shared" si="42"/>
        <v/>
      </c>
      <c r="F424" s="15" t="str">
        <f t="shared" si="43"/>
        <v/>
      </c>
      <c r="G424" s="15" t="str">
        <f t="shared" si="44"/>
        <v/>
      </c>
      <c r="H424" s="5" t="str">
        <f t="shared" si="45"/>
        <v/>
      </c>
      <c r="I424"/>
    </row>
    <row r="425" spans="1:9" ht="16" x14ac:dyDescent="0.2">
      <c r="A425" s="2"/>
      <c r="B425" s="2"/>
      <c r="C425" s="5" t="str">
        <f t="shared" si="40"/>
        <v/>
      </c>
      <c r="D425" s="15" t="str">
        <f t="shared" si="41"/>
        <v/>
      </c>
      <c r="E425" s="15" t="str">
        <f t="shared" si="42"/>
        <v/>
      </c>
      <c r="F425" s="15" t="str">
        <f t="shared" si="43"/>
        <v/>
      </c>
      <c r="G425" s="15" t="str">
        <f t="shared" si="44"/>
        <v/>
      </c>
      <c r="H425" s="5" t="str">
        <f t="shared" si="45"/>
        <v/>
      </c>
      <c r="I425"/>
    </row>
    <row r="426" spans="1:9" ht="16" x14ac:dyDescent="0.2">
      <c r="A426" s="2"/>
      <c r="B426" s="2"/>
      <c r="C426" s="5" t="str">
        <f t="shared" si="40"/>
        <v/>
      </c>
      <c r="D426" s="15" t="str">
        <f t="shared" si="41"/>
        <v/>
      </c>
      <c r="E426" s="15" t="str">
        <f t="shared" si="42"/>
        <v/>
      </c>
      <c r="F426" s="15" t="str">
        <f t="shared" si="43"/>
        <v/>
      </c>
      <c r="G426" s="15" t="str">
        <f t="shared" si="44"/>
        <v/>
      </c>
      <c r="H426" s="5" t="str">
        <f t="shared" si="45"/>
        <v/>
      </c>
      <c r="I426"/>
    </row>
    <row r="427" spans="1:9" ht="16" x14ac:dyDescent="0.2">
      <c r="A427" s="2"/>
      <c r="B427" s="2"/>
      <c r="C427" s="5" t="str">
        <f t="shared" si="40"/>
        <v/>
      </c>
      <c r="D427" s="15" t="str">
        <f t="shared" si="41"/>
        <v/>
      </c>
      <c r="E427" s="15" t="str">
        <f t="shared" si="42"/>
        <v/>
      </c>
      <c r="F427" s="15" t="str">
        <f t="shared" si="43"/>
        <v/>
      </c>
      <c r="G427" s="15" t="str">
        <f t="shared" si="44"/>
        <v/>
      </c>
      <c r="H427" s="5" t="str">
        <f t="shared" si="45"/>
        <v/>
      </c>
      <c r="I427"/>
    </row>
    <row r="428" spans="1:9" ht="16" x14ac:dyDescent="0.2">
      <c r="A428" s="2"/>
      <c r="B428" s="2"/>
      <c r="C428" s="5" t="str">
        <f t="shared" si="40"/>
        <v/>
      </c>
      <c r="D428" s="15" t="str">
        <f t="shared" si="41"/>
        <v/>
      </c>
      <c r="E428" s="15" t="str">
        <f t="shared" si="42"/>
        <v/>
      </c>
      <c r="F428" s="15" t="str">
        <f t="shared" si="43"/>
        <v/>
      </c>
      <c r="G428" s="15" t="str">
        <f t="shared" si="44"/>
        <v/>
      </c>
      <c r="H428" s="5" t="str">
        <f t="shared" si="45"/>
        <v/>
      </c>
      <c r="I428"/>
    </row>
    <row r="429" spans="1:9" ht="16" x14ac:dyDescent="0.2">
      <c r="A429" s="2"/>
      <c r="B429" s="2"/>
      <c r="C429" s="5" t="str">
        <f t="shared" si="40"/>
        <v/>
      </c>
      <c r="D429" s="15" t="str">
        <f t="shared" si="41"/>
        <v/>
      </c>
      <c r="E429" s="15" t="str">
        <f t="shared" si="42"/>
        <v/>
      </c>
      <c r="F429" s="15" t="str">
        <f t="shared" si="43"/>
        <v/>
      </c>
      <c r="G429" s="15" t="str">
        <f t="shared" si="44"/>
        <v/>
      </c>
      <c r="H429" s="5" t="str">
        <f t="shared" si="45"/>
        <v/>
      </c>
      <c r="I429"/>
    </row>
    <row r="430" spans="1:9" ht="16" x14ac:dyDescent="0.2">
      <c r="A430" s="2"/>
      <c r="B430" s="2"/>
      <c r="C430" s="5" t="str">
        <f t="shared" si="40"/>
        <v/>
      </c>
      <c r="D430" s="15" t="str">
        <f t="shared" si="41"/>
        <v/>
      </c>
      <c r="E430" s="15" t="str">
        <f t="shared" si="42"/>
        <v/>
      </c>
      <c r="F430" s="15" t="str">
        <f t="shared" si="43"/>
        <v/>
      </c>
      <c r="G430" s="15" t="str">
        <f t="shared" si="44"/>
        <v/>
      </c>
      <c r="H430" s="5" t="str">
        <f t="shared" si="45"/>
        <v/>
      </c>
      <c r="I430"/>
    </row>
    <row r="431" spans="1:9" ht="16" x14ac:dyDescent="0.2">
      <c r="A431" s="2"/>
      <c r="B431" s="2"/>
      <c r="C431" s="5" t="str">
        <f t="shared" si="40"/>
        <v/>
      </c>
      <c r="D431" s="15" t="str">
        <f t="shared" si="41"/>
        <v/>
      </c>
      <c r="E431" s="15" t="str">
        <f t="shared" si="42"/>
        <v/>
      </c>
      <c r="F431" s="15" t="str">
        <f t="shared" si="43"/>
        <v/>
      </c>
      <c r="G431" s="15" t="str">
        <f t="shared" si="44"/>
        <v/>
      </c>
      <c r="H431" s="5" t="str">
        <f t="shared" si="45"/>
        <v/>
      </c>
      <c r="I431"/>
    </row>
    <row r="432" spans="1:9" ht="16" x14ac:dyDescent="0.2">
      <c r="A432" s="2"/>
      <c r="B432" s="2"/>
      <c r="C432" s="5" t="str">
        <f t="shared" si="40"/>
        <v/>
      </c>
      <c r="D432" s="15" t="str">
        <f t="shared" si="41"/>
        <v/>
      </c>
      <c r="E432" s="15" t="str">
        <f t="shared" si="42"/>
        <v/>
      </c>
      <c r="F432" s="15" t="str">
        <f t="shared" si="43"/>
        <v/>
      </c>
      <c r="G432" s="15" t="str">
        <f t="shared" si="44"/>
        <v/>
      </c>
      <c r="H432" s="5" t="str">
        <f t="shared" si="45"/>
        <v/>
      </c>
      <c r="I432"/>
    </row>
    <row r="433" spans="1:9" ht="16" x14ac:dyDescent="0.2">
      <c r="A433" s="2"/>
      <c r="B433" s="2"/>
      <c r="C433" s="5" t="str">
        <f t="shared" si="40"/>
        <v/>
      </c>
      <c r="D433" s="15" t="str">
        <f t="shared" si="41"/>
        <v/>
      </c>
      <c r="E433" s="15" t="str">
        <f t="shared" si="42"/>
        <v/>
      </c>
      <c r="F433" s="15" t="str">
        <f t="shared" si="43"/>
        <v/>
      </c>
      <c r="G433" s="15" t="str">
        <f t="shared" si="44"/>
        <v/>
      </c>
      <c r="H433" s="5" t="str">
        <f t="shared" si="45"/>
        <v/>
      </c>
      <c r="I433"/>
    </row>
    <row r="434" spans="1:9" ht="16" x14ac:dyDescent="0.2">
      <c r="A434" s="2"/>
      <c r="B434" s="2"/>
      <c r="C434" s="5" t="str">
        <f t="shared" si="40"/>
        <v/>
      </c>
      <c r="D434" s="15" t="str">
        <f t="shared" si="41"/>
        <v/>
      </c>
      <c r="E434" s="15" t="str">
        <f t="shared" si="42"/>
        <v/>
      </c>
      <c r="F434" s="15" t="str">
        <f t="shared" si="43"/>
        <v/>
      </c>
      <c r="G434" s="15" t="str">
        <f t="shared" si="44"/>
        <v/>
      </c>
      <c r="H434" s="5" t="str">
        <f t="shared" si="45"/>
        <v/>
      </c>
      <c r="I434"/>
    </row>
    <row r="435" spans="1:9" ht="16" x14ac:dyDescent="0.2">
      <c r="A435" s="2"/>
      <c r="B435" s="2"/>
      <c r="C435" s="5" t="str">
        <f t="shared" si="40"/>
        <v/>
      </c>
      <c r="D435" s="15" t="str">
        <f t="shared" si="41"/>
        <v/>
      </c>
      <c r="E435" s="15" t="str">
        <f t="shared" si="42"/>
        <v/>
      </c>
      <c r="F435" s="15" t="str">
        <f t="shared" si="43"/>
        <v/>
      </c>
      <c r="G435" s="15" t="str">
        <f t="shared" si="44"/>
        <v/>
      </c>
      <c r="H435" s="5" t="str">
        <f t="shared" si="45"/>
        <v/>
      </c>
      <c r="I435"/>
    </row>
    <row r="436" spans="1:9" ht="16" x14ac:dyDescent="0.2">
      <c r="A436" s="2"/>
      <c r="B436" s="2"/>
      <c r="C436" s="5" t="str">
        <f t="shared" si="40"/>
        <v/>
      </c>
      <c r="D436" s="15" t="str">
        <f t="shared" si="41"/>
        <v/>
      </c>
      <c r="E436" s="15" t="str">
        <f t="shared" si="42"/>
        <v/>
      </c>
      <c r="F436" s="15" t="str">
        <f t="shared" si="43"/>
        <v/>
      </c>
      <c r="G436" s="15" t="str">
        <f t="shared" si="44"/>
        <v/>
      </c>
      <c r="H436" s="5" t="str">
        <f t="shared" si="45"/>
        <v/>
      </c>
      <c r="I436"/>
    </row>
    <row r="437" spans="1:9" ht="16" x14ac:dyDescent="0.2">
      <c r="A437" s="2"/>
      <c r="B437" s="2"/>
      <c r="C437" s="5" t="str">
        <f t="shared" si="40"/>
        <v/>
      </c>
      <c r="D437" s="15" t="str">
        <f t="shared" si="41"/>
        <v/>
      </c>
      <c r="E437" s="15" t="str">
        <f t="shared" si="42"/>
        <v/>
      </c>
      <c r="F437" s="15" t="str">
        <f t="shared" si="43"/>
        <v/>
      </c>
      <c r="G437" s="15" t="str">
        <f t="shared" si="44"/>
        <v/>
      </c>
      <c r="H437" s="5" t="str">
        <f t="shared" si="45"/>
        <v/>
      </c>
      <c r="I437"/>
    </row>
    <row r="438" spans="1:9" ht="16" x14ac:dyDescent="0.2">
      <c r="A438" s="2"/>
      <c r="B438" s="2"/>
      <c r="C438" s="5" t="str">
        <f t="shared" si="40"/>
        <v/>
      </c>
      <c r="D438" s="15" t="str">
        <f t="shared" si="41"/>
        <v/>
      </c>
      <c r="E438" s="15" t="str">
        <f t="shared" si="42"/>
        <v/>
      </c>
      <c r="F438" s="15" t="str">
        <f t="shared" si="43"/>
        <v/>
      </c>
      <c r="G438" s="15" t="str">
        <f t="shared" si="44"/>
        <v/>
      </c>
      <c r="H438" s="5" t="str">
        <f t="shared" si="45"/>
        <v/>
      </c>
      <c r="I438"/>
    </row>
    <row r="439" spans="1:9" ht="16" x14ac:dyDescent="0.2">
      <c r="A439" s="2"/>
      <c r="B439" s="2"/>
      <c r="C439" s="5" t="str">
        <f t="shared" si="40"/>
        <v/>
      </c>
      <c r="D439" s="15" t="str">
        <f t="shared" si="41"/>
        <v/>
      </c>
      <c r="E439" s="15" t="str">
        <f t="shared" si="42"/>
        <v/>
      </c>
      <c r="F439" s="15" t="str">
        <f t="shared" si="43"/>
        <v/>
      </c>
      <c r="G439" s="15" t="str">
        <f t="shared" si="44"/>
        <v/>
      </c>
      <c r="H439" s="5" t="str">
        <f t="shared" si="45"/>
        <v/>
      </c>
      <c r="I439"/>
    </row>
    <row r="440" spans="1:9" ht="16" x14ac:dyDescent="0.2">
      <c r="A440" s="2"/>
      <c r="B440" s="2"/>
      <c r="C440" s="5" t="str">
        <f t="shared" si="40"/>
        <v/>
      </c>
      <c r="D440" s="15" t="str">
        <f t="shared" si="41"/>
        <v/>
      </c>
      <c r="E440" s="15" t="str">
        <f t="shared" si="42"/>
        <v/>
      </c>
      <c r="F440" s="15" t="str">
        <f t="shared" si="43"/>
        <v/>
      </c>
      <c r="G440" s="15" t="str">
        <f t="shared" si="44"/>
        <v/>
      </c>
      <c r="H440" s="5" t="str">
        <f t="shared" si="45"/>
        <v/>
      </c>
      <c r="I440"/>
    </row>
    <row r="441" spans="1:9" ht="16" x14ac:dyDescent="0.2">
      <c r="A441" s="2"/>
      <c r="B441" s="2"/>
      <c r="C441" s="5" t="str">
        <f t="shared" si="40"/>
        <v/>
      </c>
      <c r="D441" s="15" t="str">
        <f t="shared" si="41"/>
        <v/>
      </c>
      <c r="E441" s="15" t="str">
        <f t="shared" si="42"/>
        <v/>
      </c>
      <c r="F441" s="15" t="str">
        <f t="shared" si="43"/>
        <v/>
      </c>
      <c r="G441" s="15" t="str">
        <f t="shared" si="44"/>
        <v/>
      </c>
      <c r="H441" s="5" t="str">
        <f t="shared" si="45"/>
        <v/>
      </c>
      <c r="I441"/>
    </row>
    <row r="442" spans="1:9" ht="16" x14ac:dyDescent="0.2">
      <c r="A442" s="2"/>
      <c r="B442" s="2"/>
      <c r="C442" s="5" t="str">
        <f t="shared" si="40"/>
        <v/>
      </c>
      <c r="D442" s="15" t="str">
        <f t="shared" si="41"/>
        <v/>
      </c>
      <c r="E442" s="15" t="str">
        <f t="shared" si="42"/>
        <v/>
      </c>
      <c r="F442" s="15" t="str">
        <f t="shared" si="43"/>
        <v/>
      </c>
      <c r="G442" s="15" t="str">
        <f t="shared" si="44"/>
        <v/>
      </c>
      <c r="H442" s="5" t="str">
        <f t="shared" si="45"/>
        <v/>
      </c>
      <c r="I442"/>
    </row>
    <row r="443" spans="1:9" ht="16" x14ac:dyDescent="0.2">
      <c r="A443" s="2"/>
      <c r="B443" s="2"/>
      <c r="C443" s="5" t="str">
        <f t="shared" si="40"/>
        <v/>
      </c>
      <c r="D443" s="15" t="str">
        <f t="shared" si="41"/>
        <v/>
      </c>
      <c r="E443" s="15" t="str">
        <f t="shared" si="42"/>
        <v/>
      </c>
      <c r="F443" s="15" t="str">
        <f t="shared" si="43"/>
        <v/>
      </c>
      <c r="G443" s="15" t="str">
        <f t="shared" si="44"/>
        <v/>
      </c>
      <c r="H443" s="5" t="str">
        <f t="shared" si="45"/>
        <v/>
      </c>
      <c r="I443"/>
    </row>
    <row r="444" spans="1:9" ht="16" x14ac:dyDescent="0.2">
      <c r="A444" s="2"/>
      <c r="B444" s="2"/>
      <c r="C444" s="5" t="str">
        <f t="shared" si="40"/>
        <v/>
      </c>
      <c r="D444" s="15" t="str">
        <f t="shared" si="41"/>
        <v/>
      </c>
      <c r="E444" s="15" t="str">
        <f t="shared" si="42"/>
        <v/>
      </c>
      <c r="F444" s="15" t="str">
        <f t="shared" si="43"/>
        <v/>
      </c>
      <c r="G444" s="15" t="str">
        <f t="shared" si="44"/>
        <v/>
      </c>
      <c r="H444" s="5" t="str">
        <f t="shared" si="45"/>
        <v/>
      </c>
      <c r="I444"/>
    </row>
    <row r="445" spans="1:9" ht="16" x14ac:dyDescent="0.2">
      <c r="A445" s="2"/>
      <c r="B445" s="2"/>
      <c r="C445" s="5" t="str">
        <f t="shared" si="40"/>
        <v/>
      </c>
      <c r="D445" s="15" t="str">
        <f t="shared" si="41"/>
        <v/>
      </c>
      <c r="E445" s="15" t="str">
        <f t="shared" si="42"/>
        <v/>
      </c>
      <c r="F445" s="15" t="str">
        <f t="shared" si="43"/>
        <v/>
      </c>
      <c r="G445" s="15" t="str">
        <f t="shared" si="44"/>
        <v/>
      </c>
      <c r="H445" s="5" t="str">
        <f t="shared" si="45"/>
        <v/>
      </c>
      <c r="I445"/>
    </row>
    <row r="446" spans="1:9" ht="16" x14ac:dyDescent="0.2">
      <c r="A446" s="2"/>
      <c r="B446" s="2"/>
      <c r="C446" s="5" t="str">
        <f t="shared" si="40"/>
        <v/>
      </c>
      <c r="D446" s="15" t="str">
        <f t="shared" si="41"/>
        <v/>
      </c>
      <c r="E446" s="15" t="str">
        <f t="shared" si="42"/>
        <v/>
      </c>
      <c r="F446" s="15" t="str">
        <f t="shared" si="43"/>
        <v/>
      </c>
      <c r="G446" s="15" t="str">
        <f t="shared" si="44"/>
        <v/>
      </c>
      <c r="H446" s="5" t="str">
        <f t="shared" si="45"/>
        <v/>
      </c>
      <c r="I446"/>
    </row>
    <row r="447" spans="1:9" ht="16" x14ac:dyDescent="0.2">
      <c r="A447" s="2"/>
      <c r="B447" s="2"/>
      <c r="C447" s="5" t="str">
        <f t="shared" si="40"/>
        <v/>
      </c>
      <c r="D447" s="15" t="str">
        <f t="shared" si="41"/>
        <v/>
      </c>
      <c r="E447" s="15" t="str">
        <f t="shared" si="42"/>
        <v/>
      </c>
      <c r="F447" s="15" t="str">
        <f t="shared" si="43"/>
        <v/>
      </c>
      <c r="G447" s="15" t="str">
        <f t="shared" si="44"/>
        <v/>
      </c>
      <c r="H447" s="5" t="str">
        <f t="shared" si="45"/>
        <v/>
      </c>
      <c r="I447"/>
    </row>
    <row r="448" spans="1:9" ht="16" x14ac:dyDescent="0.2">
      <c r="A448" s="2"/>
      <c r="B448" s="2"/>
      <c r="C448" s="5" t="str">
        <f t="shared" si="40"/>
        <v/>
      </c>
      <c r="D448" s="15" t="str">
        <f t="shared" si="41"/>
        <v/>
      </c>
      <c r="E448" s="15" t="str">
        <f t="shared" si="42"/>
        <v/>
      </c>
      <c r="F448" s="15" t="str">
        <f t="shared" si="43"/>
        <v/>
      </c>
      <c r="G448" s="15" t="str">
        <f t="shared" si="44"/>
        <v/>
      </c>
      <c r="H448" s="5" t="str">
        <f t="shared" si="45"/>
        <v/>
      </c>
      <c r="I448"/>
    </row>
    <row r="449" spans="1:9" ht="16" x14ac:dyDescent="0.2">
      <c r="A449" s="2"/>
      <c r="B449" s="2"/>
      <c r="C449" s="5" t="str">
        <f t="shared" si="40"/>
        <v/>
      </c>
      <c r="D449" s="15" t="str">
        <f t="shared" si="41"/>
        <v/>
      </c>
      <c r="E449" s="15" t="str">
        <f t="shared" si="42"/>
        <v/>
      </c>
      <c r="F449" s="15" t="str">
        <f t="shared" si="43"/>
        <v/>
      </c>
      <c r="G449" s="15" t="str">
        <f t="shared" si="44"/>
        <v/>
      </c>
      <c r="H449" s="5" t="str">
        <f t="shared" si="45"/>
        <v/>
      </c>
      <c r="I449"/>
    </row>
    <row r="450" spans="1:9" ht="16" x14ac:dyDescent="0.2">
      <c r="A450" s="2"/>
      <c r="B450" s="2"/>
      <c r="C450" s="5" t="str">
        <f t="shared" si="40"/>
        <v/>
      </c>
      <c r="D450" s="15" t="str">
        <f t="shared" si="41"/>
        <v/>
      </c>
      <c r="E450" s="15" t="str">
        <f t="shared" si="42"/>
        <v/>
      </c>
      <c r="F450" s="15" t="str">
        <f t="shared" si="43"/>
        <v/>
      </c>
      <c r="G450" s="15" t="str">
        <f t="shared" si="44"/>
        <v/>
      </c>
      <c r="H450" s="5" t="str">
        <f t="shared" si="45"/>
        <v/>
      </c>
      <c r="I450"/>
    </row>
    <row r="451" spans="1:9" ht="16" x14ac:dyDescent="0.2">
      <c r="A451" s="2"/>
      <c r="B451" s="2"/>
      <c r="C451" s="5" t="str">
        <f t="shared" si="40"/>
        <v/>
      </c>
      <c r="D451" s="15" t="str">
        <f t="shared" si="41"/>
        <v/>
      </c>
      <c r="E451" s="15" t="str">
        <f t="shared" si="42"/>
        <v/>
      </c>
      <c r="F451" s="15" t="str">
        <f t="shared" si="43"/>
        <v/>
      </c>
      <c r="G451" s="15" t="str">
        <f t="shared" si="44"/>
        <v/>
      </c>
      <c r="H451" s="5" t="str">
        <f t="shared" si="45"/>
        <v/>
      </c>
      <c r="I451"/>
    </row>
    <row r="452" spans="1:9" ht="16" x14ac:dyDescent="0.2">
      <c r="A452" s="2"/>
      <c r="B452" s="2"/>
      <c r="C452" s="5" t="str">
        <f t="shared" si="40"/>
        <v/>
      </c>
      <c r="D452" s="15" t="str">
        <f t="shared" si="41"/>
        <v/>
      </c>
      <c r="E452" s="15" t="str">
        <f t="shared" si="42"/>
        <v/>
      </c>
      <c r="F452" s="15" t="str">
        <f t="shared" si="43"/>
        <v/>
      </c>
      <c r="G452" s="15" t="str">
        <f t="shared" si="44"/>
        <v/>
      </c>
      <c r="H452" s="5" t="str">
        <f t="shared" si="45"/>
        <v/>
      </c>
      <c r="I452"/>
    </row>
    <row r="453" spans="1:9" ht="16" x14ac:dyDescent="0.2">
      <c r="A453" s="2"/>
      <c r="B453" s="2"/>
      <c r="C453" s="5" t="str">
        <f t="shared" si="40"/>
        <v/>
      </c>
      <c r="D453" s="15" t="str">
        <f t="shared" si="41"/>
        <v/>
      </c>
      <c r="E453" s="15" t="str">
        <f t="shared" si="42"/>
        <v/>
      </c>
      <c r="F453" s="15" t="str">
        <f t="shared" si="43"/>
        <v/>
      </c>
      <c r="G453" s="15" t="str">
        <f t="shared" si="44"/>
        <v/>
      </c>
      <c r="H453" s="5" t="str">
        <f t="shared" si="45"/>
        <v/>
      </c>
      <c r="I453"/>
    </row>
    <row r="454" spans="1:9" ht="16" x14ac:dyDescent="0.2">
      <c r="A454" s="2"/>
      <c r="B454" s="2"/>
      <c r="C454" s="5" t="str">
        <f t="shared" si="40"/>
        <v/>
      </c>
      <c r="D454" s="15" t="str">
        <f t="shared" si="41"/>
        <v/>
      </c>
      <c r="E454" s="15" t="str">
        <f t="shared" si="42"/>
        <v/>
      </c>
      <c r="F454" s="15" t="str">
        <f t="shared" si="43"/>
        <v/>
      </c>
      <c r="G454" s="15" t="str">
        <f t="shared" si="44"/>
        <v/>
      </c>
      <c r="H454" s="5" t="str">
        <f t="shared" si="45"/>
        <v/>
      </c>
      <c r="I454"/>
    </row>
    <row r="455" spans="1:9" ht="16" x14ac:dyDescent="0.2">
      <c r="A455" s="2"/>
      <c r="B455" s="2"/>
      <c r="C455" s="5" t="str">
        <f t="shared" ref="C455:C518" si="46">IF(ISBLANK(A455),"",VALUE(MID(A455,(SEARCH(";",A455)+1),5)))</f>
        <v/>
      </c>
      <c r="D455" s="15" t="str">
        <f t="shared" ref="D455:D518" si="47">IF(ISBLANK(A455),"",128*INT(C455/128))</f>
        <v/>
      </c>
      <c r="E455" s="15" t="str">
        <f t="shared" ref="E455:E518" si="48">IF(ISBLANK(A455),"",C455-D455)</f>
        <v/>
      </c>
      <c r="F455" s="15" t="str">
        <f t="shared" ref="F455:F518" si="49">IF(ISBLANK(A455),"",DEC2HEX(D455/128,2))</f>
        <v/>
      </c>
      <c r="G455" s="15" t="str">
        <f t="shared" ref="G455:G518" si="50">IF(ISBLANK(A455),"",DEC2HEX(E455,2))</f>
        <v/>
      </c>
      <c r="H455" s="5" t="str">
        <f t="shared" ref="H455:H518" si="51">IF(ISBLANK(A455),"",LEFT($E$2,33)&amp;F455&amp;" "&amp;G455&amp;" "&amp;"F7")</f>
        <v/>
      </c>
      <c r="I455"/>
    </row>
    <row r="456" spans="1:9" ht="16" x14ac:dyDescent="0.2">
      <c r="A456" s="2"/>
      <c r="B456" s="2"/>
      <c r="C456" s="5" t="str">
        <f t="shared" si="46"/>
        <v/>
      </c>
      <c r="D456" s="15" t="str">
        <f t="shared" si="47"/>
        <v/>
      </c>
      <c r="E456" s="15" t="str">
        <f t="shared" si="48"/>
        <v/>
      </c>
      <c r="F456" s="15" t="str">
        <f t="shared" si="49"/>
        <v/>
      </c>
      <c r="G456" s="15" t="str">
        <f t="shared" si="50"/>
        <v/>
      </c>
      <c r="H456" s="5" t="str">
        <f t="shared" si="51"/>
        <v/>
      </c>
      <c r="I456"/>
    </row>
    <row r="457" spans="1:9" ht="16" x14ac:dyDescent="0.2">
      <c r="A457" s="2"/>
      <c r="B457" s="2"/>
      <c r="C457" s="5" t="str">
        <f t="shared" si="46"/>
        <v/>
      </c>
      <c r="D457" s="15" t="str">
        <f t="shared" si="47"/>
        <v/>
      </c>
      <c r="E457" s="15" t="str">
        <f t="shared" si="48"/>
        <v/>
      </c>
      <c r="F457" s="15" t="str">
        <f t="shared" si="49"/>
        <v/>
      </c>
      <c r="G457" s="15" t="str">
        <f t="shared" si="50"/>
        <v/>
      </c>
      <c r="H457" s="5" t="str">
        <f t="shared" si="51"/>
        <v/>
      </c>
      <c r="I457"/>
    </row>
    <row r="458" spans="1:9" ht="16" x14ac:dyDescent="0.2">
      <c r="A458" s="2"/>
      <c r="B458" s="2"/>
      <c r="C458" s="5" t="str">
        <f t="shared" si="46"/>
        <v/>
      </c>
      <c r="D458" s="15" t="str">
        <f t="shared" si="47"/>
        <v/>
      </c>
      <c r="E458" s="15" t="str">
        <f t="shared" si="48"/>
        <v/>
      </c>
      <c r="F458" s="15" t="str">
        <f t="shared" si="49"/>
        <v/>
      </c>
      <c r="G458" s="15" t="str">
        <f t="shared" si="50"/>
        <v/>
      </c>
      <c r="H458" s="5" t="str">
        <f t="shared" si="51"/>
        <v/>
      </c>
      <c r="I458"/>
    </row>
    <row r="459" spans="1:9" ht="16" x14ac:dyDescent="0.2">
      <c r="A459" s="2"/>
      <c r="B459" s="2"/>
      <c r="C459" s="5" t="str">
        <f t="shared" si="46"/>
        <v/>
      </c>
      <c r="D459" s="15" t="str">
        <f t="shared" si="47"/>
        <v/>
      </c>
      <c r="E459" s="15" t="str">
        <f t="shared" si="48"/>
        <v/>
      </c>
      <c r="F459" s="15" t="str">
        <f t="shared" si="49"/>
        <v/>
      </c>
      <c r="G459" s="15" t="str">
        <f t="shared" si="50"/>
        <v/>
      </c>
      <c r="H459" s="5" t="str">
        <f t="shared" si="51"/>
        <v/>
      </c>
      <c r="I459"/>
    </row>
    <row r="460" spans="1:9" ht="16" x14ac:dyDescent="0.2">
      <c r="A460" s="2"/>
      <c r="B460" s="2"/>
      <c r="C460" s="5" t="str">
        <f t="shared" si="46"/>
        <v/>
      </c>
      <c r="D460" s="15" t="str">
        <f t="shared" si="47"/>
        <v/>
      </c>
      <c r="E460" s="15" t="str">
        <f t="shared" si="48"/>
        <v/>
      </c>
      <c r="F460" s="15" t="str">
        <f t="shared" si="49"/>
        <v/>
      </c>
      <c r="G460" s="15" t="str">
        <f t="shared" si="50"/>
        <v/>
      </c>
      <c r="H460" s="5" t="str">
        <f t="shared" si="51"/>
        <v/>
      </c>
      <c r="I460"/>
    </row>
    <row r="461" spans="1:9" ht="16" x14ac:dyDescent="0.2">
      <c r="A461" s="2"/>
      <c r="B461" s="2"/>
      <c r="C461" s="5" t="str">
        <f t="shared" si="46"/>
        <v/>
      </c>
      <c r="D461" s="15" t="str">
        <f t="shared" si="47"/>
        <v/>
      </c>
      <c r="E461" s="15" t="str">
        <f t="shared" si="48"/>
        <v/>
      </c>
      <c r="F461" s="15" t="str">
        <f t="shared" si="49"/>
        <v/>
      </c>
      <c r="G461" s="15" t="str">
        <f t="shared" si="50"/>
        <v/>
      </c>
      <c r="H461" s="5" t="str">
        <f t="shared" si="51"/>
        <v/>
      </c>
      <c r="I461"/>
    </row>
    <row r="462" spans="1:9" ht="16" x14ac:dyDescent="0.2">
      <c r="A462" s="2"/>
      <c r="B462" s="2"/>
      <c r="C462" s="5" t="str">
        <f t="shared" si="46"/>
        <v/>
      </c>
      <c r="D462" s="15" t="str">
        <f t="shared" si="47"/>
        <v/>
      </c>
      <c r="E462" s="15" t="str">
        <f t="shared" si="48"/>
        <v/>
      </c>
      <c r="F462" s="15" t="str">
        <f t="shared" si="49"/>
        <v/>
      </c>
      <c r="G462" s="15" t="str">
        <f t="shared" si="50"/>
        <v/>
      </c>
      <c r="H462" s="5" t="str">
        <f t="shared" si="51"/>
        <v/>
      </c>
      <c r="I462"/>
    </row>
    <row r="463" spans="1:9" ht="16" x14ac:dyDescent="0.2">
      <c r="A463" s="2"/>
      <c r="B463" s="2"/>
      <c r="C463" s="5" t="str">
        <f t="shared" si="46"/>
        <v/>
      </c>
      <c r="D463" s="15" t="str">
        <f t="shared" si="47"/>
        <v/>
      </c>
      <c r="E463" s="15" t="str">
        <f t="shared" si="48"/>
        <v/>
      </c>
      <c r="F463" s="15" t="str">
        <f t="shared" si="49"/>
        <v/>
      </c>
      <c r="G463" s="15" t="str">
        <f t="shared" si="50"/>
        <v/>
      </c>
      <c r="H463" s="5" t="str">
        <f t="shared" si="51"/>
        <v/>
      </c>
      <c r="I463"/>
    </row>
    <row r="464" spans="1:9" ht="16" x14ac:dyDescent="0.2">
      <c r="A464" s="2"/>
      <c r="B464" s="2"/>
      <c r="C464" s="5" t="str">
        <f t="shared" si="46"/>
        <v/>
      </c>
      <c r="D464" s="15" t="str">
        <f t="shared" si="47"/>
        <v/>
      </c>
      <c r="E464" s="15" t="str">
        <f t="shared" si="48"/>
        <v/>
      </c>
      <c r="F464" s="15" t="str">
        <f t="shared" si="49"/>
        <v/>
      </c>
      <c r="G464" s="15" t="str">
        <f t="shared" si="50"/>
        <v/>
      </c>
      <c r="H464" s="5" t="str">
        <f t="shared" si="51"/>
        <v/>
      </c>
      <c r="I464"/>
    </row>
    <row r="465" spans="1:9" ht="16" x14ac:dyDescent="0.2">
      <c r="A465" s="2"/>
      <c r="B465" s="2"/>
      <c r="C465" s="5" t="str">
        <f t="shared" si="46"/>
        <v/>
      </c>
      <c r="D465" s="15" t="str">
        <f t="shared" si="47"/>
        <v/>
      </c>
      <c r="E465" s="15" t="str">
        <f t="shared" si="48"/>
        <v/>
      </c>
      <c r="F465" s="15" t="str">
        <f t="shared" si="49"/>
        <v/>
      </c>
      <c r="G465" s="15" t="str">
        <f t="shared" si="50"/>
        <v/>
      </c>
      <c r="H465" s="5" t="str">
        <f t="shared" si="51"/>
        <v/>
      </c>
      <c r="I465"/>
    </row>
    <row r="466" spans="1:9" ht="16" x14ac:dyDescent="0.2">
      <c r="A466" s="2"/>
      <c r="B466" s="2"/>
      <c r="C466" s="5" t="str">
        <f t="shared" si="46"/>
        <v/>
      </c>
      <c r="D466" s="15" t="str">
        <f t="shared" si="47"/>
        <v/>
      </c>
      <c r="E466" s="15" t="str">
        <f t="shared" si="48"/>
        <v/>
      </c>
      <c r="F466" s="15" t="str">
        <f t="shared" si="49"/>
        <v/>
      </c>
      <c r="G466" s="15" t="str">
        <f t="shared" si="50"/>
        <v/>
      </c>
      <c r="H466" s="5" t="str">
        <f t="shared" si="51"/>
        <v/>
      </c>
      <c r="I466"/>
    </row>
    <row r="467" spans="1:9" ht="16" x14ac:dyDescent="0.2">
      <c r="A467" s="2"/>
      <c r="B467" s="2"/>
      <c r="C467" s="5" t="str">
        <f t="shared" si="46"/>
        <v/>
      </c>
      <c r="D467" s="15" t="str">
        <f t="shared" si="47"/>
        <v/>
      </c>
      <c r="E467" s="15" t="str">
        <f t="shared" si="48"/>
        <v/>
      </c>
      <c r="F467" s="15" t="str">
        <f t="shared" si="49"/>
        <v/>
      </c>
      <c r="G467" s="15" t="str">
        <f t="shared" si="50"/>
        <v/>
      </c>
      <c r="H467" s="5" t="str">
        <f t="shared" si="51"/>
        <v/>
      </c>
      <c r="I467"/>
    </row>
    <row r="468" spans="1:9" ht="16" x14ac:dyDescent="0.2">
      <c r="A468" s="2"/>
      <c r="B468" s="2"/>
      <c r="C468" s="5" t="str">
        <f t="shared" si="46"/>
        <v/>
      </c>
      <c r="D468" s="15" t="str">
        <f t="shared" si="47"/>
        <v/>
      </c>
      <c r="E468" s="15" t="str">
        <f t="shared" si="48"/>
        <v/>
      </c>
      <c r="F468" s="15" t="str">
        <f t="shared" si="49"/>
        <v/>
      </c>
      <c r="G468" s="15" t="str">
        <f t="shared" si="50"/>
        <v/>
      </c>
      <c r="H468" s="5" t="str">
        <f t="shared" si="51"/>
        <v/>
      </c>
      <c r="I468"/>
    </row>
    <row r="469" spans="1:9" ht="16" x14ac:dyDescent="0.2">
      <c r="A469" s="2"/>
      <c r="B469" s="2"/>
      <c r="C469" s="5" t="str">
        <f t="shared" si="46"/>
        <v/>
      </c>
      <c r="D469" s="15" t="str">
        <f t="shared" si="47"/>
        <v/>
      </c>
      <c r="E469" s="15" t="str">
        <f t="shared" si="48"/>
        <v/>
      </c>
      <c r="F469" s="15" t="str">
        <f t="shared" si="49"/>
        <v/>
      </c>
      <c r="G469" s="15" t="str">
        <f t="shared" si="50"/>
        <v/>
      </c>
      <c r="H469" s="5" t="str">
        <f t="shared" si="51"/>
        <v/>
      </c>
      <c r="I469"/>
    </row>
    <row r="470" spans="1:9" ht="16" x14ac:dyDescent="0.2">
      <c r="A470" s="2"/>
      <c r="B470" s="2"/>
      <c r="C470" s="5" t="str">
        <f t="shared" si="46"/>
        <v/>
      </c>
      <c r="D470" s="15" t="str">
        <f t="shared" si="47"/>
        <v/>
      </c>
      <c r="E470" s="15" t="str">
        <f t="shared" si="48"/>
        <v/>
      </c>
      <c r="F470" s="15" t="str">
        <f t="shared" si="49"/>
        <v/>
      </c>
      <c r="G470" s="15" t="str">
        <f t="shared" si="50"/>
        <v/>
      </c>
      <c r="H470" s="5" t="str">
        <f t="shared" si="51"/>
        <v/>
      </c>
      <c r="I470"/>
    </row>
    <row r="471" spans="1:9" ht="16" x14ac:dyDescent="0.2">
      <c r="A471" s="2"/>
      <c r="B471" s="2"/>
      <c r="C471" s="5" t="str">
        <f t="shared" si="46"/>
        <v/>
      </c>
      <c r="D471" s="15" t="str">
        <f t="shared" si="47"/>
        <v/>
      </c>
      <c r="E471" s="15" t="str">
        <f t="shared" si="48"/>
        <v/>
      </c>
      <c r="F471" s="15" t="str">
        <f t="shared" si="49"/>
        <v/>
      </c>
      <c r="G471" s="15" t="str">
        <f t="shared" si="50"/>
        <v/>
      </c>
      <c r="H471" s="5" t="str">
        <f t="shared" si="51"/>
        <v/>
      </c>
      <c r="I471"/>
    </row>
    <row r="472" spans="1:9" ht="16" x14ac:dyDescent="0.2">
      <c r="A472" s="2"/>
      <c r="B472" s="2"/>
      <c r="C472" s="5" t="str">
        <f t="shared" si="46"/>
        <v/>
      </c>
      <c r="D472" s="15" t="str">
        <f t="shared" si="47"/>
        <v/>
      </c>
      <c r="E472" s="15" t="str">
        <f t="shared" si="48"/>
        <v/>
      </c>
      <c r="F472" s="15" t="str">
        <f t="shared" si="49"/>
        <v/>
      </c>
      <c r="G472" s="15" t="str">
        <f t="shared" si="50"/>
        <v/>
      </c>
      <c r="H472" s="5" t="str">
        <f t="shared" si="51"/>
        <v/>
      </c>
      <c r="I472"/>
    </row>
    <row r="473" spans="1:9" ht="16" x14ac:dyDescent="0.2">
      <c r="A473" s="2"/>
      <c r="B473" s="2"/>
      <c r="C473" s="5" t="str">
        <f t="shared" si="46"/>
        <v/>
      </c>
      <c r="D473" s="15" t="str">
        <f t="shared" si="47"/>
        <v/>
      </c>
      <c r="E473" s="15" t="str">
        <f t="shared" si="48"/>
        <v/>
      </c>
      <c r="F473" s="15" t="str">
        <f t="shared" si="49"/>
        <v/>
      </c>
      <c r="G473" s="15" t="str">
        <f t="shared" si="50"/>
        <v/>
      </c>
      <c r="H473" s="5" t="str">
        <f t="shared" si="51"/>
        <v/>
      </c>
      <c r="I473"/>
    </row>
    <row r="474" spans="1:9" ht="16" x14ac:dyDescent="0.2">
      <c r="A474" s="2"/>
      <c r="B474" s="2"/>
      <c r="C474" s="5" t="str">
        <f t="shared" si="46"/>
        <v/>
      </c>
      <c r="D474" s="15" t="str">
        <f t="shared" si="47"/>
        <v/>
      </c>
      <c r="E474" s="15" t="str">
        <f t="shared" si="48"/>
        <v/>
      </c>
      <c r="F474" s="15" t="str">
        <f t="shared" si="49"/>
        <v/>
      </c>
      <c r="G474" s="15" t="str">
        <f t="shared" si="50"/>
        <v/>
      </c>
      <c r="H474" s="5" t="str">
        <f t="shared" si="51"/>
        <v/>
      </c>
      <c r="I474"/>
    </row>
    <row r="475" spans="1:9" ht="16" x14ac:dyDescent="0.2">
      <c r="A475" s="2"/>
      <c r="B475" s="2"/>
      <c r="C475" s="5" t="str">
        <f t="shared" si="46"/>
        <v/>
      </c>
      <c r="D475" s="15" t="str">
        <f t="shared" si="47"/>
        <v/>
      </c>
      <c r="E475" s="15" t="str">
        <f t="shared" si="48"/>
        <v/>
      </c>
      <c r="F475" s="15" t="str">
        <f t="shared" si="49"/>
        <v/>
      </c>
      <c r="G475" s="15" t="str">
        <f t="shared" si="50"/>
        <v/>
      </c>
      <c r="H475" s="5" t="str">
        <f t="shared" si="51"/>
        <v/>
      </c>
      <c r="I475"/>
    </row>
    <row r="476" spans="1:9" ht="16" x14ac:dyDescent="0.2">
      <c r="A476" s="2"/>
      <c r="B476" s="2"/>
      <c r="C476" s="5" t="str">
        <f t="shared" si="46"/>
        <v/>
      </c>
      <c r="D476" s="15" t="str">
        <f t="shared" si="47"/>
        <v/>
      </c>
      <c r="E476" s="15" t="str">
        <f t="shared" si="48"/>
        <v/>
      </c>
      <c r="F476" s="15" t="str">
        <f t="shared" si="49"/>
        <v/>
      </c>
      <c r="G476" s="15" t="str">
        <f t="shared" si="50"/>
        <v/>
      </c>
      <c r="H476" s="5" t="str">
        <f t="shared" si="51"/>
        <v/>
      </c>
      <c r="I476"/>
    </row>
    <row r="477" spans="1:9" ht="16" x14ac:dyDescent="0.2">
      <c r="A477" s="2"/>
      <c r="B477" s="2"/>
      <c r="C477" s="5" t="str">
        <f t="shared" si="46"/>
        <v/>
      </c>
      <c r="D477" s="15" t="str">
        <f t="shared" si="47"/>
        <v/>
      </c>
      <c r="E477" s="15" t="str">
        <f t="shared" si="48"/>
        <v/>
      </c>
      <c r="F477" s="15" t="str">
        <f t="shared" si="49"/>
        <v/>
      </c>
      <c r="G477" s="15" t="str">
        <f t="shared" si="50"/>
        <v/>
      </c>
      <c r="H477" s="5" t="str">
        <f t="shared" si="51"/>
        <v/>
      </c>
      <c r="I477"/>
    </row>
    <row r="478" spans="1:9" ht="16" x14ac:dyDescent="0.2">
      <c r="A478" s="2"/>
      <c r="B478" s="2"/>
      <c r="C478" s="5" t="str">
        <f t="shared" si="46"/>
        <v/>
      </c>
      <c r="D478" s="15" t="str">
        <f t="shared" si="47"/>
        <v/>
      </c>
      <c r="E478" s="15" t="str">
        <f t="shared" si="48"/>
        <v/>
      </c>
      <c r="F478" s="15" t="str">
        <f t="shared" si="49"/>
        <v/>
      </c>
      <c r="G478" s="15" t="str">
        <f t="shared" si="50"/>
        <v/>
      </c>
      <c r="H478" s="5" t="str">
        <f t="shared" si="51"/>
        <v/>
      </c>
      <c r="I478"/>
    </row>
    <row r="479" spans="1:9" ht="16" x14ac:dyDescent="0.2">
      <c r="A479" s="2"/>
      <c r="B479" s="2"/>
      <c r="C479" s="5" t="str">
        <f t="shared" si="46"/>
        <v/>
      </c>
      <c r="D479" s="15" t="str">
        <f t="shared" si="47"/>
        <v/>
      </c>
      <c r="E479" s="15" t="str">
        <f t="shared" si="48"/>
        <v/>
      </c>
      <c r="F479" s="15" t="str">
        <f t="shared" si="49"/>
        <v/>
      </c>
      <c r="G479" s="15" t="str">
        <f t="shared" si="50"/>
        <v/>
      </c>
      <c r="H479" s="5" t="str">
        <f t="shared" si="51"/>
        <v/>
      </c>
      <c r="I479"/>
    </row>
    <row r="480" spans="1:9" ht="16" x14ac:dyDescent="0.2">
      <c r="A480" s="2"/>
      <c r="B480" s="2"/>
      <c r="C480" s="5" t="str">
        <f t="shared" si="46"/>
        <v/>
      </c>
      <c r="D480" s="15" t="str">
        <f t="shared" si="47"/>
        <v/>
      </c>
      <c r="E480" s="15" t="str">
        <f t="shared" si="48"/>
        <v/>
      </c>
      <c r="F480" s="15" t="str">
        <f t="shared" si="49"/>
        <v/>
      </c>
      <c r="G480" s="15" t="str">
        <f t="shared" si="50"/>
        <v/>
      </c>
      <c r="H480" s="5" t="str">
        <f t="shared" si="51"/>
        <v/>
      </c>
      <c r="I480"/>
    </row>
    <row r="481" spans="1:9" ht="16" x14ac:dyDescent="0.2">
      <c r="A481" s="2"/>
      <c r="B481" s="2"/>
      <c r="C481" s="5" t="str">
        <f t="shared" si="46"/>
        <v/>
      </c>
      <c r="D481" s="15" t="str">
        <f t="shared" si="47"/>
        <v/>
      </c>
      <c r="E481" s="15" t="str">
        <f t="shared" si="48"/>
        <v/>
      </c>
      <c r="F481" s="15" t="str">
        <f t="shared" si="49"/>
        <v/>
      </c>
      <c r="G481" s="15" t="str">
        <f t="shared" si="50"/>
        <v/>
      </c>
      <c r="H481" s="5" t="str">
        <f t="shared" si="51"/>
        <v/>
      </c>
      <c r="I481"/>
    </row>
    <row r="482" spans="1:9" ht="16" x14ac:dyDescent="0.2">
      <c r="A482" s="2"/>
      <c r="B482" s="2"/>
      <c r="C482" s="5" t="str">
        <f t="shared" si="46"/>
        <v/>
      </c>
      <c r="D482" s="15" t="str">
        <f t="shared" si="47"/>
        <v/>
      </c>
      <c r="E482" s="15" t="str">
        <f t="shared" si="48"/>
        <v/>
      </c>
      <c r="F482" s="15" t="str">
        <f t="shared" si="49"/>
        <v/>
      </c>
      <c r="G482" s="15" t="str">
        <f t="shared" si="50"/>
        <v/>
      </c>
      <c r="H482" s="5" t="str">
        <f t="shared" si="51"/>
        <v/>
      </c>
      <c r="I482"/>
    </row>
    <row r="483" spans="1:9" ht="16" x14ac:dyDescent="0.2">
      <c r="A483" s="2"/>
      <c r="B483" s="2"/>
      <c r="C483" s="5" t="str">
        <f t="shared" si="46"/>
        <v/>
      </c>
      <c r="D483" s="15" t="str">
        <f t="shared" si="47"/>
        <v/>
      </c>
      <c r="E483" s="15" t="str">
        <f t="shared" si="48"/>
        <v/>
      </c>
      <c r="F483" s="15" t="str">
        <f t="shared" si="49"/>
        <v/>
      </c>
      <c r="G483" s="15" t="str">
        <f t="shared" si="50"/>
        <v/>
      </c>
      <c r="H483" s="5" t="str">
        <f t="shared" si="51"/>
        <v/>
      </c>
      <c r="I483"/>
    </row>
    <row r="484" spans="1:9" ht="16" x14ac:dyDescent="0.2">
      <c r="A484" s="2"/>
      <c r="B484" s="2"/>
      <c r="C484" s="5" t="str">
        <f t="shared" si="46"/>
        <v/>
      </c>
      <c r="D484" s="15" t="str">
        <f t="shared" si="47"/>
        <v/>
      </c>
      <c r="E484" s="15" t="str">
        <f t="shared" si="48"/>
        <v/>
      </c>
      <c r="F484" s="15" t="str">
        <f t="shared" si="49"/>
        <v/>
      </c>
      <c r="G484" s="15" t="str">
        <f t="shared" si="50"/>
        <v/>
      </c>
      <c r="H484" s="5" t="str">
        <f t="shared" si="51"/>
        <v/>
      </c>
      <c r="I484"/>
    </row>
    <row r="485" spans="1:9" ht="16" x14ac:dyDescent="0.2">
      <c r="A485" s="2"/>
      <c r="B485" s="2"/>
      <c r="C485" s="5" t="str">
        <f t="shared" si="46"/>
        <v/>
      </c>
      <c r="D485" s="15" t="str">
        <f t="shared" si="47"/>
        <v/>
      </c>
      <c r="E485" s="15" t="str">
        <f t="shared" si="48"/>
        <v/>
      </c>
      <c r="F485" s="15" t="str">
        <f t="shared" si="49"/>
        <v/>
      </c>
      <c r="G485" s="15" t="str">
        <f t="shared" si="50"/>
        <v/>
      </c>
      <c r="H485" s="5" t="str">
        <f t="shared" si="51"/>
        <v/>
      </c>
      <c r="I485"/>
    </row>
    <row r="486" spans="1:9" ht="16" x14ac:dyDescent="0.2">
      <c r="A486" s="2"/>
      <c r="B486" s="2"/>
      <c r="C486" s="5" t="str">
        <f t="shared" si="46"/>
        <v/>
      </c>
      <c r="D486" s="15" t="str">
        <f t="shared" si="47"/>
        <v/>
      </c>
      <c r="E486" s="15" t="str">
        <f t="shared" si="48"/>
        <v/>
      </c>
      <c r="F486" s="15" t="str">
        <f t="shared" si="49"/>
        <v/>
      </c>
      <c r="G486" s="15" t="str">
        <f t="shared" si="50"/>
        <v/>
      </c>
      <c r="H486" s="5" t="str">
        <f t="shared" si="51"/>
        <v/>
      </c>
      <c r="I486"/>
    </row>
    <row r="487" spans="1:9" ht="16" x14ac:dyDescent="0.2">
      <c r="A487" s="2"/>
      <c r="B487" s="2"/>
      <c r="C487" s="5" t="str">
        <f t="shared" si="46"/>
        <v/>
      </c>
      <c r="D487" s="15" t="str">
        <f t="shared" si="47"/>
        <v/>
      </c>
      <c r="E487" s="15" t="str">
        <f t="shared" si="48"/>
        <v/>
      </c>
      <c r="F487" s="15" t="str">
        <f t="shared" si="49"/>
        <v/>
      </c>
      <c r="G487" s="15" t="str">
        <f t="shared" si="50"/>
        <v/>
      </c>
      <c r="H487" s="5" t="str">
        <f t="shared" si="51"/>
        <v/>
      </c>
      <c r="I487"/>
    </row>
    <row r="488" spans="1:9" ht="16" x14ac:dyDescent="0.2">
      <c r="A488" s="2"/>
      <c r="B488" s="2"/>
      <c r="C488" s="5" t="str">
        <f t="shared" si="46"/>
        <v/>
      </c>
      <c r="D488" s="15" t="str">
        <f t="shared" si="47"/>
        <v/>
      </c>
      <c r="E488" s="15" t="str">
        <f t="shared" si="48"/>
        <v/>
      </c>
      <c r="F488" s="15" t="str">
        <f t="shared" si="49"/>
        <v/>
      </c>
      <c r="G488" s="15" t="str">
        <f t="shared" si="50"/>
        <v/>
      </c>
      <c r="H488" s="5" t="str">
        <f t="shared" si="51"/>
        <v/>
      </c>
      <c r="I488"/>
    </row>
    <row r="489" spans="1:9" ht="16" x14ac:dyDescent="0.2">
      <c r="A489" s="2"/>
      <c r="B489" s="2"/>
      <c r="C489" s="5" t="str">
        <f t="shared" si="46"/>
        <v/>
      </c>
      <c r="D489" s="15" t="str">
        <f t="shared" si="47"/>
        <v/>
      </c>
      <c r="E489" s="15" t="str">
        <f t="shared" si="48"/>
        <v/>
      </c>
      <c r="F489" s="15" t="str">
        <f t="shared" si="49"/>
        <v/>
      </c>
      <c r="G489" s="15" t="str">
        <f t="shared" si="50"/>
        <v/>
      </c>
      <c r="H489" s="5" t="str">
        <f t="shared" si="51"/>
        <v/>
      </c>
      <c r="I489"/>
    </row>
    <row r="490" spans="1:9" ht="16" x14ac:dyDescent="0.2">
      <c r="A490" s="2"/>
      <c r="B490" s="2"/>
      <c r="C490" s="5" t="str">
        <f t="shared" si="46"/>
        <v/>
      </c>
      <c r="D490" s="15" t="str">
        <f t="shared" si="47"/>
        <v/>
      </c>
      <c r="E490" s="15" t="str">
        <f t="shared" si="48"/>
        <v/>
      </c>
      <c r="F490" s="15" t="str">
        <f t="shared" si="49"/>
        <v/>
      </c>
      <c r="G490" s="15" t="str">
        <f t="shared" si="50"/>
        <v/>
      </c>
      <c r="H490" s="5" t="str">
        <f t="shared" si="51"/>
        <v/>
      </c>
      <c r="I490"/>
    </row>
    <row r="491" spans="1:9" ht="16" x14ac:dyDescent="0.2">
      <c r="A491" s="2"/>
      <c r="B491" s="2"/>
      <c r="C491" s="5" t="str">
        <f t="shared" si="46"/>
        <v/>
      </c>
      <c r="D491" s="15" t="str">
        <f t="shared" si="47"/>
        <v/>
      </c>
      <c r="E491" s="15" t="str">
        <f t="shared" si="48"/>
        <v/>
      </c>
      <c r="F491" s="15" t="str">
        <f t="shared" si="49"/>
        <v/>
      </c>
      <c r="G491" s="15" t="str">
        <f t="shared" si="50"/>
        <v/>
      </c>
      <c r="H491" s="5" t="str">
        <f t="shared" si="51"/>
        <v/>
      </c>
      <c r="I491"/>
    </row>
    <row r="492" spans="1:9" ht="16" x14ac:dyDescent="0.2">
      <c r="A492" s="2"/>
      <c r="B492" s="2"/>
      <c r="C492" s="5" t="str">
        <f t="shared" si="46"/>
        <v/>
      </c>
      <c r="D492" s="15" t="str">
        <f t="shared" si="47"/>
        <v/>
      </c>
      <c r="E492" s="15" t="str">
        <f t="shared" si="48"/>
        <v/>
      </c>
      <c r="F492" s="15" t="str">
        <f t="shared" si="49"/>
        <v/>
      </c>
      <c r="G492" s="15" t="str">
        <f t="shared" si="50"/>
        <v/>
      </c>
      <c r="H492" s="5" t="str">
        <f t="shared" si="51"/>
        <v/>
      </c>
      <c r="I492"/>
    </row>
    <row r="493" spans="1:9" ht="16" x14ac:dyDescent="0.2">
      <c r="A493" s="2"/>
      <c r="B493" s="2"/>
      <c r="C493" s="5" t="str">
        <f t="shared" si="46"/>
        <v/>
      </c>
      <c r="D493" s="15" t="str">
        <f t="shared" si="47"/>
        <v/>
      </c>
      <c r="E493" s="15" t="str">
        <f t="shared" si="48"/>
        <v/>
      </c>
      <c r="F493" s="15" t="str">
        <f t="shared" si="49"/>
        <v/>
      </c>
      <c r="G493" s="15" t="str">
        <f t="shared" si="50"/>
        <v/>
      </c>
      <c r="H493" s="5" t="str">
        <f t="shared" si="51"/>
        <v/>
      </c>
      <c r="I493"/>
    </row>
    <row r="494" spans="1:9" ht="16" x14ac:dyDescent="0.2">
      <c r="A494" s="2"/>
      <c r="B494" s="2"/>
      <c r="C494" s="5" t="str">
        <f t="shared" si="46"/>
        <v/>
      </c>
      <c r="D494" s="15" t="str">
        <f t="shared" si="47"/>
        <v/>
      </c>
      <c r="E494" s="15" t="str">
        <f t="shared" si="48"/>
        <v/>
      </c>
      <c r="F494" s="15" t="str">
        <f t="shared" si="49"/>
        <v/>
      </c>
      <c r="G494" s="15" t="str">
        <f t="shared" si="50"/>
        <v/>
      </c>
      <c r="H494" s="5" t="str">
        <f t="shared" si="51"/>
        <v/>
      </c>
      <c r="I494"/>
    </row>
    <row r="495" spans="1:9" ht="16" x14ac:dyDescent="0.2">
      <c r="A495" s="2"/>
      <c r="B495" s="2"/>
      <c r="C495" s="5" t="str">
        <f t="shared" si="46"/>
        <v/>
      </c>
      <c r="D495" s="15" t="str">
        <f t="shared" si="47"/>
        <v/>
      </c>
      <c r="E495" s="15" t="str">
        <f t="shared" si="48"/>
        <v/>
      </c>
      <c r="F495" s="15" t="str">
        <f t="shared" si="49"/>
        <v/>
      </c>
      <c r="G495" s="15" t="str">
        <f t="shared" si="50"/>
        <v/>
      </c>
      <c r="H495" s="5" t="str">
        <f t="shared" si="51"/>
        <v/>
      </c>
      <c r="I495"/>
    </row>
    <row r="496" spans="1:9" ht="16" x14ac:dyDescent="0.2">
      <c r="A496" s="2"/>
      <c r="B496" s="2"/>
      <c r="C496" s="5" t="str">
        <f t="shared" si="46"/>
        <v/>
      </c>
      <c r="D496" s="15" t="str">
        <f t="shared" si="47"/>
        <v/>
      </c>
      <c r="E496" s="15" t="str">
        <f t="shared" si="48"/>
        <v/>
      </c>
      <c r="F496" s="15" t="str">
        <f t="shared" si="49"/>
        <v/>
      </c>
      <c r="G496" s="15" t="str">
        <f t="shared" si="50"/>
        <v/>
      </c>
      <c r="H496" s="5" t="str">
        <f t="shared" si="51"/>
        <v/>
      </c>
      <c r="I496"/>
    </row>
    <row r="497" spans="1:9" ht="16" x14ac:dyDescent="0.2">
      <c r="A497" s="2"/>
      <c r="B497" s="2"/>
      <c r="C497" s="5" t="str">
        <f t="shared" si="46"/>
        <v/>
      </c>
      <c r="D497" s="15" t="str">
        <f t="shared" si="47"/>
        <v/>
      </c>
      <c r="E497" s="15" t="str">
        <f t="shared" si="48"/>
        <v/>
      </c>
      <c r="F497" s="15" t="str">
        <f t="shared" si="49"/>
        <v/>
      </c>
      <c r="G497" s="15" t="str">
        <f t="shared" si="50"/>
        <v/>
      </c>
      <c r="H497" s="5" t="str">
        <f t="shared" si="51"/>
        <v/>
      </c>
      <c r="I497"/>
    </row>
    <row r="498" spans="1:9" ht="16" x14ac:dyDescent="0.2">
      <c r="A498" s="2"/>
      <c r="B498" s="2"/>
      <c r="C498" s="5" t="str">
        <f t="shared" si="46"/>
        <v/>
      </c>
      <c r="D498" s="15" t="str">
        <f t="shared" si="47"/>
        <v/>
      </c>
      <c r="E498" s="15" t="str">
        <f t="shared" si="48"/>
        <v/>
      </c>
      <c r="F498" s="15" t="str">
        <f t="shared" si="49"/>
        <v/>
      </c>
      <c r="G498" s="15" t="str">
        <f t="shared" si="50"/>
        <v/>
      </c>
      <c r="H498" s="5" t="str">
        <f t="shared" si="51"/>
        <v/>
      </c>
      <c r="I498"/>
    </row>
    <row r="499" spans="1:9" ht="16" x14ac:dyDescent="0.2">
      <c r="A499" s="2"/>
      <c r="B499" s="2"/>
      <c r="C499" s="5" t="str">
        <f t="shared" si="46"/>
        <v/>
      </c>
      <c r="D499" s="15" t="str">
        <f t="shared" si="47"/>
        <v/>
      </c>
      <c r="E499" s="15" t="str">
        <f t="shared" si="48"/>
        <v/>
      </c>
      <c r="F499" s="15" t="str">
        <f t="shared" si="49"/>
        <v/>
      </c>
      <c r="G499" s="15" t="str">
        <f t="shared" si="50"/>
        <v/>
      </c>
      <c r="H499" s="5" t="str">
        <f t="shared" si="51"/>
        <v/>
      </c>
      <c r="I499"/>
    </row>
    <row r="500" spans="1:9" ht="16" x14ac:dyDescent="0.2">
      <c r="A500" s="2"/>
      <c r="B500" s="2"/>
      <c r="C500" s="5" t="str">
        <f t="shared" si="46"/>
        <v/>
      </c>
      <c r="D500" s="15" t="str">
        <f t="shared" si="47"/>
        <v/>
      </c>
      <c r="E500" s="15" t="str">
        <f t="shared" si="48"/>
        <v/>
      </c>
      <c r="F500" s="15" t="str">
        <f t="shared" si="49"/>
        <v/>
      </c>
      <c r="G500" s="15" t="str">
        <f t="shared" si="50"/>
        <v/>
      </c>
      <c r="H500" s="5" t="str">
        <f t="shared" si="51"/>
        <v/>
      </c>
      <c r="I500"/>
    </row>
    <row r="501" spans="1:9" ht="16" x14ac:dyDescent="0.2">
      <c r="A501" s="2"/>
      <c r="B501" s="2"/>
      <c r="C501" s="5" t="str">
        <f t="shared" si="46"/>
        <v/>
      </c>
      <c r="D501" s="15" t="str">
        <f t="shared" si="47"/>
        <v/>
      </c>
      <c r="E501" s="15" t="str">
        <f t="shared" si="48"/>
        <v/>
      </c>
      <c r="F501" s="15" t="str">
        <f t="shared" si="49"/>
        <v/>
      </c>
      <c r="G501" s="15" t="str">
        <f t="shared" si="50"/>
        <v/>
      </c>
      <c r="H501" s="5" t="str">
        <f t="shared" si="51"/>
        <v/>
      </c>
      <c r="I501"/>
    </row>
    <row r="502" spans="1:9" ht="16" x14ac:dyDescent="0.2">
      <c r="A502" s="2"/>
      <c r="B502" s="2"/>
      <c r="C502" s="5" t="str">
        <f t="shared" si="46"/>
        <v/>
      </c>
      <c r="D502" s="15" t="str">
        <f t="shared" si="47"/>
        <v/>
      </c>
      <c r="E502" s="15" t="str">
        <f t="shared" si="48"/>
        <v/>
      </c>
      <c r="F502" s="15" t="str">
        <f t="shared" si="49"/>
        <v/>
      </c>
      <c r="G502" s="15" t="str">
        <f t="shared" si="50"/>
        <v/>
      </c>
      <c r="H502" s="5" t="str">
        <f t="shared" si="51"/>
        <v/>
      </c>
      <c r="I502"/>
    </row>
    <row r="503" spans="1:9" ht="16" x14ac:dyDescent="0.2">
      <c r="A503" s="2"/>
      <c r="B503" s="2"/>
      <c r="C503" s="5" t="str">
        <f t="shared" si="46"/>
        <v/>
      </c>
      <c r="D503" s="15" t="str">
        <f t="shared" si="47"/>
        <v/>
      </c>
      <c r="E503" s="15" t="str">
        <f t="shared" si="48"/>
        <v/>
      </c>
      <c r="F503" s="15" t="str">
        <f t="shared" si="49"/>
        <v/>
      </c>
      <c r="G503" s="15" t="str">
        <f t="shared" si="50"/>
        <v/>
      </c>
      <c r="H503" s="5" t="str">
        <f t="shared" si="51"/>
        <v/>
      </c>
      <c r="I503"/>
    </row>
    <row r="504" spans="1:9" ht="16" x14ac:dyDescent="0.2">
      <c r="A504" s="2"/>
      <c r="B504" s="2"/>
      <c r="C504" s="5" t="str">
        <f t="shared" si="46"/>
        <v/>
      </c>
      <c r="D504" s="15" t="str">
        <f t="shared" si="47"/>
        <v/>
      </c>
      <c r="E504" s="15" t="str">
        <f t="shared" si="48"/>
        <v/>
      </c>
      <c r="F504" s="15" t="str">
        <f t="shared" si="49"/>
        <v/>
      </c>
      <c r="G504" s="15" t="str">
        <f t="shared" si="50"/>
        <v/>
      </c>
      <c r="H504" s="5" t="str">
        <f t="shared" si="51"/>
        <v/>
      </c>
      <c r="I504"/>
    </row>
    <row r="505" spans="1:9" ht="16" x14ac:dyDescent="0.2">
      <c r="A505" s="2"/>
      <c r="B505" s="2"/>
      <c r="C505" s="5" t="str">
        <f t="shared" si="46"/>
        <v/>
      </c>
      <c r="D505" s="15" t="str">
        <f t="shared" si="47"/>
        <v/>
      </c>
      <c r="E505" s="15" t="str">
        <f t="shared" si="48"/>
        <v/>
      </c>
      <c r="F505" s="15" t="str">
        <f t="shared" si="49"/>
        <v/>
      </c>
      <c r="G505" s="15" t="str">
        <f t="shared" si="50"/>
        <v/>
      </c>
      <c r="H505" s="5" t="str">
        <f t="shared" si="51"/>
        <v/>
      </c>
      <c r="I505"/>
    </row>
    <row r="506" spans="1:9" ht="16" x14ac:dyDescent="0.2">
      <c r="A506" s="2"/>
      <c r="B506" s="2"/>
      <c r="C506" s="5" t="str">
        <f t="shared" si="46"/>
        <v/>
      </c>
      <c r="D506" s="15" t="str">
        <f t="shared" si="47"/>
        <v/>
      </c>
      <c r="E506" s="15" t="str">
        <f t="shared" si="48"/>
        <v/>
      </c>
      <c r="F506" s="15" t="str">
        <f t="shared" si="49"/>
        <v/>
      </c>
      <c r="G506" s="15" t="str">
        <f t="shared" si="50"/>
        <v/>
      </c>
      <c r="H506" s="5" t="str">
        <f t="shared" si="51"/>
        <v/>
      </c>
      <c r="I506"/>
    </row>
    <row r="507" spans="1:9" ht="16" x14ac:dyDescent="0.2">
      <c r="A507" s="2"/>
      <c r="B507" s="2"/>
      <c r="C507" s="5" t="str">
        <f t="shared" si="46"/>
        <v/>
      </c>
      <c r="D507" s="15" t="str">
        <f t="shared" si="47"/>
        <v/>
      </c>
      <c r="E507" s="15" t="str">
        <f t="shared" si="48"/>
        <v/>
      </c>
      <c r="F507" s="15" t="str">
        <f t="shared" si="49"/>
        <v/>
      </c>
      <c r="G507" s="15" t="str">
        <f t="shared" si="50"/>
        <v/>
      </c>
      <c r="H507" s="5" t="str">
        <f t="shared" si="51"/>
        <v/>
      </c>
      <c r="I507"/>
    </row>
    <row r="508" spans="1:9" ht="16" x14ac:dyDescent="0.2">
      <c r="A508" s="2"/>
      <c r="B508" s="2"/>
      <c r="C508" s="5" t="str">
        <f t="shared" si="46"/>
        <v/>
      </c>
      <c r="D508" s="15" t="str">
        <f t="shared" si="47"/>
        <v/>
      </c>
      <c r="E508" s="15" t="str">
        <f t="shared" si="48"/>
        <v/>
      </c>
      <c r="F508" s="15" t="str">
        <f t="shared" si="49"/>
        <v/>
      </c>
      <c r="G508" s="15" t="str">
        <f t="shared" si="50"/>
        <v/>
      </c>
      <c r="H508" s="5" t="str">
        <f t="shared" si="51"/>
        <v/>
      </c>
      <c r="I508"/>
    </row>
    <row r="509" spans="1:9" ht="16" x14ac:dyDescent="0.2">
      <c r="A509" s="2"/>
      <c r="B509" s="2"/>
      <c r="C509" s="5" t="str">
        <f t="shared" si="46"/>
        <v/>
      </c>
      <c r="D509" s="15" t="str">
        <f t="shared" si="47"/>
        <v/>
      </c>
      <c r="E509" s="15" t="str">
        <f t="shared" si="48"/>
        <v/>
      </c>
      <c r="F509" s="15" t="str">
        <f t="shared" si="49"/>
        <v/>
      </c>
      <c r="G509" s="15" t="str">
        <f t="shared" si="50"/>
        <v/>
      </c>
      <c r="H509" s="5" t="str">
        <f t="shared" si="51"/>
        <v/>
      </c>
      <c r="I509"/>
    </row>
    <row r="510" spans="1:9" ht="16" x14ac:dyDescent="0.2">
      <c r="A510" s="2"/>
      <c r="B510" s="2"/>
      <c r="C510" s="5" t="str">
        <f t="shared" si="46"/>
        <v/>
      </c>
      <c r="D510" s="15" t="str">
        <f t="shared" si="47"/>
        <v/>
      </c>
      <c r="E510" s="15" t="str">
        <f t="shared" si="48"/>
        <v/>
      </c>
      <c r="F510" s="15" t="str">
        <f t="shared" si="49"/>
        <v/>
      </c>
      <c r="G510" s="15" t="str">
        <f t="shared" si="50"/>
        <v/>
      </c>
      <c r="H510" s="5" t="str">
        <f t="shared" si="51"/>
        <v/>
      </c>
      <c r="I510"/>
    </row>
    <row r="511" spans="1:9" ht="16" x14ac:dyDescent="0.2">
      <c r="A511" s="2"/>
      <c r="B511" s="2"/>
      <c r="C511" s="5" t="str">
        <f t="shared" si="46"/>
        <v/>
      </c>
      <c r="D511" s="15" t="str">
        <f t="shared" si="47"/>
        <v/>
      </c>
      <c r="E511" s="15" t="str">
        <f t="shared" si="48"/>
        <v/>
      </c>
      <c r="F511" s="15" t="str">
        <f t="shared" si="49"/>
        <v/>
      </c>
      <c r="G511" s="15" t="str">
        <f t="shared" si="50"/>
        <v/>
      </c>
      <c r="H511" s="5" t="str">
        <f t="shared" si="51"/>
        <v/>
      </c>
      <c r="I511"/>
    </row>
    <row r="512" spans="1:9" ht="16" x14ac:dyDescent="0.2">
      <c r="A512" s="2"/>
      <c r="B512" s="2"/>
      <c r="C512" s="5" t="str">
        <f t="shared" si="46"/>
        <v/>
      </c>
      <c r="D512" s="15" t="str">
        <f t="shared" si="47"/>
        <v/>
      </c>
      <c r="E512" s="15" t="str">
        <f t="shared" si="48"/>
        <v/>
      </c>
      <c r="F512" s="15" t="str">
        <f t="shared" si="49"/>
        <v/>
      </c>
      <c r="G512" s="15" t="str">
        <f t="shared" si="50"/>
        <v/>
      </c>
      <c r="H512" s="5" t="str">
        <f t="shared" si="51"/>
        <v/>
      </c>
      <c r="I512"/>
    </row>
    <row r="513" spans="1:9" ht="16" x14ac:dyDescent="0.2">
      <c r="A513" s="2"/>
      <c r="B513" s="2"/>
      <c r="C513" s="5" t="str">
        <f t="shared" si="46"/>
        <v/>
      </c>
      <c r="D513" s="15" t="str">
        <f t="shared" si="47"/>
        <v/>
      </c>
      <c r="E513" s="15" t="str">
        <f t="shared" si="48"/>
        <v/>
      </c>
      <c r="F513" s="15" t="str">
        <f t="shared" si="49"/>
        <v/>
      </c>
      <c r="G513" s="15" t="str">
        <f t="shared" si="50"/>
        <v/>
      </c>
      <c r="H513" s="5" t="str">
        <f t="shared" si="51"/>
        <v/>
      </c>
      <c r="I513"/>
    </row>
    <row r="514" spans="1:9" ht="16" x14ac:dyDescent="0.2">
      <c r="A514" s="2"/>
      <c r="B514" s="2"/>
      <c r="C514" s="5" t="str">
        <f t="shared" si="46"/>
        <v/>
      </c>
      <c r="D514" s="15" t="str">
        <f t="shared" si="47"/>
        <v/>
      </c>
      <c r="E514" s="15" t="str">
        <f t="shared" si="48"/>
        <v/>
      </c>
      <c r="F514" s="15" t="str">
        <f t="shared" si="49"/>
        <v/>
      </c>
      <c r="G514" s="15" t="str">
        <f t="shared" si="50"/>
        <v/>
      </c>
      <c r="H514" s="5" t="str">
        <f t="shared" si="51"/>
        <v/>
      </c>
      <c r="I514"/>
    </row>
    <row r="515" spans="1:9" ht="16" x14ac:dyDescent="0.2">
      <c r="A515" s="2"/>
      <c r="B515" s="2"/>
      <c r="C515" s="5" t="str">
        <f t="shared" si="46"/>
        <v/>
      </c>
      <c r="D515" s="15" t="str">
        <f t="shared" si="47"/>
        <v/>
      </c>
      <c r="E515" s="15" t="str">
        <f t="shared" si="48"/>
        <v/>
      </c>
      <c r="F515" s="15" t="str">
        <f t="shared" si="49"/>
        <v/>
      </c>
      <c r="G515" s="15" t="str">
        <f t="shared" si="50"/>
        <v/>
      </c>
      <c r="H515" s="5" t="str">
        <f t="shared" si="51"/>
        <v/>
      </c>
      <c r="I515"/>
    </row>
    <row r="516" spans="1:9" ht="16" x14ac:dyDescent="0.2">
      <c r="A516" s="2"/>
      <c r="B516" s="2"/>
      <c r="C516" s="5" t="str">
        <f t="shared" si="46"/>
        <v/>
      </c>
      <c r="D516" s="15" t="str">
        <f t="shared" si="47"/>
        <v/>
      </c>
      <c r="E516" s="15" t="str">
        <f t="shared" si="48"/>
        <v/>
      </c>
      <c r="F516" s="15" t="str">
        <f t="shared" si="49"/>
        <v/>
      </c>
      <c r="G516" s="15" t="str">
        <f t="shared" si="50"/>
        <v/>
      </c>
      <c r="H516" s="5" t="str">
        <f t="shared" si="51"/>
        <v/>
      </c>
      <c r="I516"/>
    </row>
    <row r="517" spans="1:9" ht="16" x14ac:dyDescent="0.2">
      <c r="A517" s="2"/>
      <c r="B517" s="2"/>
      <c r="C517" s="5" t="str">
        <f t="shared" si="46"/>
        <v/>
      </c>
      <c r="D517" s="15" t="str">
        <f t="shared" si="47"/>
        <v/>
      </c>
      <c r="E517" s="15" t="str">
        <f t="shared" si="48"/>
        <v/>
      </c>
      <c r="F517" s="15" t="str">
        <f t="shared" si="49"/>
        <v/>
      </c>
      <c r="G517" s="15" t="str">
        <f t="shared" si="50"/>
        <v/>
      </c>
      <c r="H517" s="5" t="str">
        <f t="shared" si="51"/>
        <v/>
      </c>
      <c r="I517"/>
    </row>
    <row r="518" spans="1:9" ht="16" x14ac:dyDescent="0.2">
      <c r="A518" s="2"/>
      <c r="B518" s="2"/>
      <c r="C518" s="5" t="str">
        <f t="shared" si="46"/>
        <v/>
      </c>
      <c r="D518" s="15" t="str">
        <f t="shared" si="47"/>
        <v/>
      </c>
      <c r="E518" s="15" t="str">
        <f t="shared" si="48"/>
        <v/>
      </c>
      <c r="F518" s="15" t="str">
        <f t="shared" si="49"/>
        <v/>
      </c>
      <c r="G518" s="15" t="str">
        <f t="shared" si="50"/>
        <v/>
      </c>
      <c r="H518" s="5" t="str">
        <f t="shared" si="51"/>
        <v/>
      </c>
      <c r="I518"/>
    </row>
    <row r="519" spans="1:9" ht="16" x14ac:dyDescent="0.2">
      <c r="A519" s="2"/>
      <c r="B519" s="2"/>
      <c r="C519" s="5" t="str">
        <f t="shared" ref="C519:C582" si="52">IF(ISBLANK(A519),"",VALUE(MID(A519,(SEARCH(";",A519)+1),5)))</f>
        <v/>
      </c>
      <c r="D519" s="15" t="str">
        <f t="shared" ref="D519:D582" si="53">IF(ISBLANK(A519),"",128*INT(C519/128))</f>
        <v/>
      </c>
      <c r="E519" s="15" t="str">
        <f t="shared" ref="E519:E582" si="54">IF(ISBLANK(A519),"",C519-D519)</f>
        <v/>
      </c>
      <c r="F519" s="15" t="str">
        <f t="shared" ref="F519:F582" si="55">IF(ISBLANK(A519),"",DEC2HEX(D519/128,2))</f>
        <v/>
      </c>
      <c r="G519" s="15" t="str">
        <f t="shared" ref="G519:G582" si="56">IF(ISBLANK(A519),"",DEC2HEX(E519,2))</f>
        <v/>
      </c>
      <c r="H519" s="5" t="str">
        <f t="shared" ref="H519:H582" si="57">IF(ISBLANK(A519),"",LEFT($E$2,33)&amp;F519&amp;" "&amp;G519&amp;" "&amp;"F7")</f>
        <v/>
      </c>
      <c r="I519"/>
    </row>
    <row r="520" spans="1:9" ht="16" x14ac:dyDescent="0.2">
      <c r="A520" s="2"/>
      <c r="B520" s="2"/>
      <c r="C520" s="5" t="str">
        <f t="shared" si="52"/>
        <v/>
      </c>
      <c r="D520" s="15" t="str">
        <f t="shared" si="53"/>
        <v/>
      </c>
      <c r="E520" s="15" t="str">
        <f t="shared" si="54"/>
        <v/>
      </c>
      <c r="F520" s="15" t="str">
        <f t="shared" si="55"/>
        <v/>
      </c>
      <c r="G520" s="15" t="str">
        <f t="shared" si="56"/>
        <v/>
      </c>
      <c r="H520" s="5" t="str">
        <f t="shared" si="57"/>
        <v/>
      </c>
      <c r="I520"/>
    </row>
    <row r="521" spans="1:9" ht="16" x14ac:dyDescent="0.2">
      <c r="A521" s="2"/>
      <c r="B521" s="2"/>
      <c r="C521" s="5" t="str">
        <f t="shared" si="52"/>
        <v/>
      </c>
      <c r="D521" s="15" t="str">
        <f t="shared" si="53"/>
        <v/>
      </c>
      <c r="E521" s="15" t="str">
        <f t="shared" si="54"/>
        <v/>
      </c>
      <c r="F521" s="15" t="str">
        <f t="shared" si="55"/>
        <v/>
      </c>
      <c r="G521" s="15" t="str">
        <f t="shared" si="56"/>
        <v/>
      </c>
      <c r="H521" s="5" t="str">
        <f t="shared" si="57"/>
        <v/>
      </c>
      <c r="I521"/>
    </row>
    <row r="522" spans="1:9" ht="16" x14ac:dyDescent="0.2">
      <c r="A522" s="2"/>
      <c r="B522" s="2"/>
      <c r="C522" s="5" t="str">
        <f t="shared" si="52"/>
        <v/>
      </c>
      <c r="D522" s="15" t="str">
        <f t="shared" si="53"/>
        <v/>
      </c>
      <c r="E522" s="15" t="str">
        <f t="shared" si="54"/>
        <v/>
      </c>
      <c r="F522" s="15" t="str">
        <f t="shared" si="55"/>
        <v/>
      </c>
      <c r="G522" s="15" t="str">
        <f t="shared" si="56"/>
        <v/>
      </c>
      <c r="H522" s="5" t="str">
        <f t="shared" si="57"/>
        <v/>
      </c>
      <c r="I522"/>
    </row>
    <row r="523" spans="1:9" ht="16" x14ac:dyDescent="0.2">
      <c r="A523" s="2"/>
      <c r="B523" s="2"/>
      <c r="C523" s="5" t="str">
        <f t="shared" si="52"/>
        <v/>
      </c>
      <c r="D523" s="15" t="str">
        <f t="shared" si="53"/>
        <v/>
      </c>
      <c r="E523" s="15" t="str">
        <f t="shared" si="54"/>
        <v/>
      </c>
      <c r="F523" s="15" t="str">
        <f t="shared" si="55"/>
        <v/>
      </c>
      <c r="G523" s="15" t="str">
        <f t="shared" si="56"/>
        <v/>
      </c>
      <c r="H523" s="5" t="str">
        <f t="shared" si="57"/>
        <v/>
      </c>
      <c r="I523"/>
    </row>
    <row r="524" spans="1:9" ht="16" x14ac:dyDescent="0.2">
      <c r="A524" s="2"/>
      <c r="B524" s="2"/>
      <c r="C524" s="5" t="str">
        <f t="shared" si="52"/>
        <v/>
      </c>
      <c r="D524" s="15" t="str">
        <f t="shared" si="53"/>
        <v/>
      </c>
      <c r="E524" s="15" t="str">
        <f t="shared" si="54"/>
        <v/>
      </c>
      <c r="F524" s="15" t="str">
        <f t="shared" si="55"/>
        <v/>
      </c>
      <c r="G524" s="15" t="str">
        <f t="shared" si="56"/>
        <v/>
      </c>
      <c r="H524" s="5" t="str">
        <f t="shared" si="57"/>
        <v/>
      </c>
      <c r="I524"/>
    </row>
    <row r="525" spans="1:9" ht="16" x14ac:dyDescent="0.2">
      <c r="A525" s="2"/>
      <c r="B525" s="2"/>
      <c r="C525" s="5" t="str">
        <f t="shared" si="52"/>
        <v/>
      </c>
      <c r="D525" s="15" t="str">
        <f t="shared" si="53"/>
        <v/>
      </c>
      <c r="E525" s="15" t="str">
        <f t="shared" si="54"/>
        <v/>
      </c>
      <c r="F525" s="15" t="str">
        <f t="shared" si="55"/>
        <v/>
      </c>
      <c r="G525" s="15" t="str">
        <f t="shared" si="56"/>
        <v/>
      </c>
      <c r="H525" s="5" t="str">
        <f t="shared" si="57"/>
        <v/>
      </c>
      <c r="I525"/>
    </row>
    <row r="526" spans="1:9" ht="16" x14ac:dyDescent="0.2">
      <c r="A526" s="2"/>
      <c r="B526" s="2"/>
      <c r="C526" s="5" t="str">
        <f t="shared" si="52"/>
        <v/>
      </c>
      <c r="D526" s="15" t="str">
        <f t="shared" si="53"/>
        <v/>
      </c>
      <c r="E526" s="15" t="str">
        <f t="shared" si="54"/>
        <v/>
      </c>
      <c r="F526" s="15" t="str">
        <f t="shared" si="55"/>
        <v/>
      </c>
      <c r="G526" s="15" t="str">
        <f t="shared" si="56"/>
        <v/>
      </c>
      <c r="H526" s="5" t="str">
        <f t="shared" si="57"/>
        <v/>
      </c>
      <c r="I526"/>
    </row>
    <row r="527" spans="1:9" ht="16" x14ac:dyDescent="0.2">
      <c r="A527" s="2"/>
      <c r="B527" s="2"/>
      <c r="C527" s="5" t="str">
        <f t="shared" si="52"/>
        <v/>
      </c>
      <c r="D527" s="15" t="str">
        <f t="shared" si="53"/>
        <v/>
      </c>
      <c r="E527" s="15" t="str">
        <f t="shared" si="54"/>
        <v/>
      </c>
      <c r="F527" s="15" t="str">
        <f t="shared" si="55"/>
        <v/>
      </c>
      <c r="G527" s="15" t="str">
        <f t="shared" si="56"/>
        <v/>
      </c>
      <c r="H527" s="5" t="str">
        <f t="shared" si="57"/>
        <v/>
      </c>
      <c r="I527"/>
    </row>
    <row r="528" spans="1:9" ht="16" x14ac:dyDescent="0.2">
      <c r="A528" s="2"/>
      <c r="B528" s="2"/>
      <c r="C528" s="5" t="str">
        <f t="shared" si="52"/>
        <v/>
      </c>
      <c r="D528" s="15" t="str">
        <f t="shared" si="53"/>
        <v/>
      </c>
      <c r="E528" s="15" t="str">
        <f t="shared" si="54"/>
        <v/>
      </c>
      <c r="F528" s="15" t="str">
        <f t="shared" si="55"/>
        <v/>
      </c>
      <c r="G528" s="15" t="str">
        <f t="shared" si="56"/>
        <v/>
      </c>
      <c r="H528" s="5" t="str">
        <f t="shared" si="57"/>
        <v/>
      </c>
      <c r="I528"/>
    </row>
    <row r="529" spans="1:9" ht="16" x14ac:dyDescent="0.2">
      <c r="A529" s="2"/>
      <c r="B529" s="2"/>
      <c r="C529" s="5" t="str">
        <f t="shared" si="52"/>
        <v/>
      </c>
      <c r="D529" s="15" t="str">
        <f t="shared" si="53"/>
        <v/>
      </c>
      <c r="E529" s="15" t="str">
        <f t="shared" si="54"/>
        <v/>
      </c>
      <c r="F529" s="15" t="str">
        <f t="shared" si="55"/>
        <v/>
      </c>
      <c r="G529" s="15" t="str">
        <f t="shared" si="56"/>
        <v/>
      </c>
      <c r="H529" s="5" t="str">
        <f t="shared" si="57"/>
        <v/>
      </c>
      <c r="I529"/>
    </row>
    <row r="530" spans="1:9" ht="16" x14ac:dyDescent="0.2">
      <c r="A530" s="2"/>
      <c r="B530" s="2"/>
      <c r="C530" s="5" t="str">
        <f t="shared" si="52"/>
        <v/>
      </c>
      <c r="D530" s="15" t="str">
        <f t="shared" si="53"/>
        <v/>
      </c>
      <c r="E530" s="15" t="str">
        <f t="shared" si="54"/>
        <v/>
      </c>
      <c r="F530" s="15" t="str">
        <f t="shared" si="55"/>
        <v/>
      </c>
      <c r="G530" s="15" t="str">
        <f t="shared" si="56"/>
        <v/>
      </c>
      <c r="H530" s="5" t="str">
        <f t="shared" si="57"/>
        <v/>
      </c>
      <c r="I530"/>
    </row>
    <row r="531" spans="1:9" ht="16" x14ac:dyDescent="0.2">
      <c r="A531" s="2"/>
      <c r="B531" s="2"/>
      <c r="C531" s="5" t="str">
        <f t="shared" si="52"/>
        <v/>
      </c>
      <c r="D531" s="15" t="str">
        <f t="shared" si="53"/>
        <v/>
      </c>
      <c r="E531" s="15" t="str">
        <f t="shared" si="54"/>
        <v/>
      </c>
      <c r="F531" s="15" t="str">
        <f t="shared" si="55"/>
        <v/>
      </c>
      <c r="G531" s="15" t="str">
        <f t="shared" si="56"/>
        <v/>
      </c>
      <c r="H531" s="5" t="str">
        <f t="shared" si="57"/>
        <v/>
      </c>
      <c r="I531"/>
    </row>
    <row r="532" spans="1:9" ht="16" x14ac:dyDescent="0.2">
      <c r="A532" s="2"/>
      <c r="B532" s="2"/>
      <c r="C532" s="5" t="str">
        <f t="shared" si="52"/>
        <v/>
      </c>
      <c r="D532" s="15" t="str">
        <f t="shared" si="53"/>
        <v/>
      </c>
      <c r="E532" s="15" t="str">
        <f t="shared" si="54"/>
        <v/>
      </c>
      <c r="F532" s="15" t="str">
        <f t="shared" si="55"/>
        <v/>
      </c>
      <c r="G532" s="15" t="str">
        <f t="shared" si="56"/>
        <v/>
      </c>
      <c r="H532" s="5" t="str">
        <f t="shared" si="57"/>
        <v/>
      </c>
      <c r="I532"/>
    </row>
    <row r="533" spans="1:9" ht="16" x14ac:dyDescent="0.2">
      <c r="A533" s="2"/>
      <c r="B533" s="2"/>
      <c r="C533" s="5" t="str">
        <f t="shared" si="52"/>
        <v/>
      </c>
      <c r="D533" s="15" t="str">
        <f t="shared" si="53"/>
        <v/>
      </c>
      <c r="E533" s="15" t="str">
        <f t="shared" si="54"/>
        <v/>
      </c>
      <c r="F533" s="15" t="str">
        <f t="shared" si="55"/>
        <v/>
      </c>
      <c r="G533" s="15" t="str">
        <f t="shared" si="56"/>
        <v/>
      </c>
      <c r="H533" s="5" t="str">
        <f t="shared" si="57"/>
        <v/>
      </c>
      <c r="I533"/>
    </row>
    <row r="534" spans="1:9" ht="16" x14ac:dyDescent="0.2">
      <c r="A534" s="2"/>
      <c r="B534" s="2"/>
      <c r="C534" s="5" t="str">
        <f t="shared" si="52"/>
        <v/>
      </c>
      <c r="D534" s="15" t="str">
        <f t="shared" si="53"/>
        <v/>
      </c>
      <c r="E534" s="15" t="str">
        <f t="shared" si="54"/>
        <v/>
      </c>
      <c r="F534" s="15" t="str">
        <f t="shared" si="55"/>
        <v/>
      </c>
      <c r="G534" s="15" t="str">
        <f t="shared" si="56"/>
        <v/>
      </c>
      <c r="H534" s="5" t="str">
        <f t="shared" si="57"/>
        <v/>
      </c>
      <c r="I534"/>
    </row>
    <row r="535" spans="1:9" ht="16" x14ac:dyDescent="0.2">
      <c r="A535" s="2"/>
      <c r="B535" s="2"/>
      <c r="C535" s="5" t="str">
        <f t="shared" si="52"/>
        <v/>
      </c>
      <c r="D535" s="15" t="str">
        <f t="shared" si="53"/>
        <v/>
      </c>
      <c r="E535" s="15" t="str">
        <f t="shared" si="54"/>
        <v/>
      </c>
      <c r="F535" s="15" t="str">
        <f t="shared" si="55"/>
        <v/>
      </c>
      <c r="G535" s="15" t="str">
        <f t="shared" si="56"/>
        <v/>
      </c>
      <c r="H535" s="5" t="str">
        <f t="shared" si="57"/>
        <v/>
      </c>
      <c r="I535"/>
    </row>
    <row r="536" spans="1:9" ht="16" x14ac:dyDescent="0.2">
      <c r="A536" s="2"/>
      <c r="B536" s="2"/>
      <c r="C536" s="5" t="str">
        <f t="shared" si="52"/>
        <v/>
      </c>
      <c r="D536" s="15" t="str">
        <f t="shared" si="53"/>
        <v/>
      </c>
      <c r="E536" s="15" t="str">
        <f t="shared" si="54"/>
        <v/>
      </c>
      <c r="F536" s="15" t="str">
        <f t="shared" si="55"/>
        <v/>
      </c>
      <c r="G536" s="15" t="str">
        <f t="shared" si="56"/>
        <v/>
      </c>
      <c r="H536" s="5" t="str">
        <f t="shared" si="57"/>
        <v/>
      </c>
      <c r="I536"/>
    </row>
    <row r="537" spans="1:9" ht="16" x14ac:dyDescent="0.2">
      <c r="A537" s="2"/>
      <c r="B537" s="2"/>
      <c r="C537" s="5" t="str">
        <f t="shared" si="52"/>
        <v/>
      </c>
      <c r="D537" s="15" t="str">
        <f t="shared" si="53"/>
        <v/>
      </c>
      <c r="E537" s="15" t="str">
        <f t="shared" si="54"/>
        <v/>
      </c>
      <c r="F537" s="15" t="str">
        <f t="shared" si="55"/>
        <v/>
      </c>
      <c r="G537" s="15" t="str">
        <f t="shared" si="56"/>
        <v/>
      </c>
      <c r="H537" s="5" t="str">
        <f t="shared" si="57"/>
        <v/>
      </c>
      <c r="I537"/>
    </row>
    <row r="538" spans="1:9" ht="16" x14ac:dyDescent="0.2">
      <c r="A538" s="2"/>
      <c r="B538" s="2"/>
      <c r="C538" s="5" t="str">
        <f t="shared" si="52"/>
        <v/>
      </c>
      <c r="D538" s="15" t="str">
        <f t="shared" si="53"/>
        <v/>
      </c>
      <c r="E538" s="15" t="str">
        <f t="shared" si="54"/>
        <v/>
      </c>
      <c r="F538" s="15" t="str">
        <f t="shared" si="55"/>
        <v/>
      </c>
      <c r="G538" s="15" t="str">
        <f t="shared" si="56"/>
        <v/>
      </c>
      <c r="H538" s="5" t="str">
        <f t="shared" si="57"/>
        <v/>
      </c>
      <c r="I538"/>
    </row>
    <row r="539" spans="1:9" ht="16" x14ac:dyDescent="0.2">
      <c r="A539" s="2"/>
      <c r="B539" s="2"/>
      <c r="C539" s="5" t="str">
        <f t="shared" si="52"/>
        <v/>
      </c>
      <c r="D539" s="15" t="str">
        <f t="shared" si="53"/>
        <v/>
      </c>
      <c r="E539" s="15" t="str">
        <f t="shared" si="54"/>
        <v/>
      </c>
      <c r="F539" s="15" t="str">
        <f t="shared" si="55"/>
        <v/>
      </c>
      <c r="G539" s="15" t="str">
        <f t="shared" si="56"/>
        <v/>
      </c>
      <c r="H539" s="5" t="str">
        <f t="shared" si="57"/>
        <v/>
      </c>
      <c r="I539"/>
    </row>
    <row r="540" spans="1:9" ht="16" x14ac:dyDescent="0.2">
      <c r="A540" s="2"/>
      <c r="B540" s="2"/>
      <c r="C540" s="5" t="str">
        <f t="shared" si="52"/>
        <v/>
      </c>
      <c r="D540" s="15" t="str">
        <f t="shared" si="53"/>
        <v/>
      </c>
      <c r="E540" s="15" t="str">
        <f t="shared" si="54"/>
        <v/>
      </c>
      <c r="F540" s="15" t="str">
        <f t="shared" si="55"/>
        <v/>
      </c>
      <c r="G540" s="15" t="str">
        <f t="shared" si="56"/>
        <v/>
      </c>
      <c r="H540" s="5" t="str">
        <f t="shared" si="57"/>
        <v/>
      </c>
      <c r="I540"/>
    </row>
    <row r="541" spans="1:9" ht="16" x14ac:dyDescent="0.2">
      <c r="A541" s="2"/>
      <c r="B541" s="2"/>
      <c r="C541" s="5" t="str">
        <f t="shared" si="52"/>
        <v/>
      </c>
      <c r="D541" s="15" t="str">
        <f t="shared" si="53"/>
        <v/>
      </c>
      <c r="E541" s="15" t="str">
        <f t="shared" si="54"/>
        <v/>
      </c>
      <c r="F541" s="15" t="str">
        <f t="shared" si="55"/>
        <v/>
      </c>
      <c r="G541" s="15" t="str">
        <f t="shared" si="56"/>
        <v/>
      </c>
      <c r="H541" s="5" t="str">
        <f t="shared" si="57"/>
        <v/>
      </c>
      <c r="I541"/>
    </row>
    <row r="542" spans="1:9" ht="16" x14ac:dyDescent="0.2">
      <c r="A542" s="2"/>
      <c r="B542" s="2"/>
      <c r="C542" s="5" t="str">
        <f t="shared" si="52"/>
        <v/>
      </c>
      <c r="D542" s="15" t="str">
        <f t="shared" si="53"/>
        <v/>
      </c>
      <c r="E542" s="15" t="str">
        <f t="shared" si="54"/>
        <v/>
      </c>
      <c r="F542" s="15" t="str">
        <f t="shared" si="55"/>
        <v/>
      </c>
      <c r="G542" s="15" t="str">
        <f t="shared" si="56"/>
        <v/>
      </c>
      <c r="H542" s="5" t="str">
        <f t="shared" si="57"/>
        <v/>
      </c>
      <c r="I542"/>
    </row>
    <row r="543" spans="1:9" ht="16" x14ac:dyDescent="0.2">
      <c r="A543" s="2"/>
      <c r="B543" s="2"/>
      <c r="C543" s="5" t="str">
        <f t="shared" si="52"/>
        <v/>
      </c>
      <c r="D543" s="15" t="str">
        <f t="shared" si="53"/>
        <v/>
      </c>
      <c r="E543" s="15" t="str">
        <f t="shared" si="54"/>
        <v/>
      </c>
      <c r="F543" s="15" t="str">
        <f t="shared" si="55"/>
        <v/>
      </c>
      <c r="G543" s="15" t="str">
        <f t="shared" si="56"/>
        <v/>
      </c>
      <c r="H543" s="5" t="str">
        <f t="shared" si="57"/>
        <v/>
      </c>
      <c r="I543"/>
    </row>
    <row r="544" spans="1:9" ht="16" x14ac:dyDescent="0.2">
      <c r="A544" s="2"/>
      <c r="B544" s="2"/>
      <c r="C544" s="5" t="str">
        <f t="shared" si="52"/>
        <v/>
      </c>
      <c r="D544" s="15" t="str">
        <f t="shared" si="53"/>
        <v/>
      </c>
      <c r="E544" s="15" t="str">
        <f t="shared" si="54"/>
        <v/>
      </c>
      <c r="F544" s="15" t="str">
        <f t="shared" si="55"/>
        <v/>
      </c>
      <c r="G544" s="15" t="str">
        <f t="shared" si="56"/>
        <v/>
      </c>
      <c r="H544" s="5" t="str">
        <f t="shared" si="57"/>
        <v/>
      </c>
      <c r="I544"/>
    </row>
    <row r="545" spans="1:9" ht="16" x14ac:dyDescent="0.2">
      <c r="A545" s="2"/>
      <c r="B545" s="2"/>
      <c r="C545" s="5" t="str">
        <f t="shared" si="52"/>
        <v/>
      </c>
      <c r="D545" s="15" t="str">
        <f t="shared" si="53"/>
        <v/>
      </c>
      <c r="E545" s="15" t="str">
        <f t="shared" si="54"/>
        <v/>
      </c>
      <c r="F545" s="15" t="str">
        <f t="shared" si="55"/>
        <v/>
      </c>
      <c r="G545" s="15" t="str">
        <f t="shared" si="56"/>
        <v/>
      </c>
      <c r="H545" s="5" t="str">
        <f t="shared" si="57"/>
        <v/>
      </c>
      <c r="I545"/>
    </row>
    <row r="546" spans="1:9" ht="16" x14ac:dyDescent="0.2">
      <c r="A546" s="2"/>
      <c r="B546" s="2"/>
      <c r="C546" s="5" t="str">
        <f t="shared" si="52"/>
        <v/>
      </c>
      <c r="D546" s="15" t="str">
        <f t="shared" si="53"/>
        <v/>
      </c>
      <c r="E546" s="15" t="str">
        <f t="shared" si="54"/>
        <v/>
      </c>
      <c r="F546" s="15" t="str">
        <f t="shared" si="55"/>
        <v/>
      </c>
      <c r="G546" s="15" t="str">
        <f t="shared" si="56"/>
        <v/>
      </c>
      <c r="H546" s="5" t="str">
        <f t="shared" si="57"/>
        <v/>
      </c>
      <c r="I546"/>
    </row>
    <row r="547" spans="1:9" ht="16" x14ac:dyDescent="0.2">
      <c r="A547" s="2"/>
      <c r="B547" s="2"/>
      <c r="C547" s="5" t="str">
        <f t="shared" si="52"/>
        <v/>
      </c>
      <c r="D547" s="15" t="str">
        <f t="shared" si="53"/>
        <v/>
      </c>
      <c r="E547" s="15" t="str">
        <f t="shared" si="54"/>
        <v/>
      </c>
      <c r="F547" s="15" t="str">
        <f t="shared" si="55"/>
        <v/>
      </c>
      <c r="G547" s="15" t="str">
        <f t="shared" si="56"/>
        <v/>
      </c>
      <c r="H547" s="5" t="str">
        <f t="shared" si="57"/>
        <v/>
      </c>
      <c r="I547"/>
    </row>
    <row r="548" spans="1:9" ht="16" x14ac:dyDescent="0.2">
      <c r="A548" s="2"/>
      <c r="B548" s="2"/>
      <c r="C548" s="5" t="str">
        <f t="shared" si="52"/>
        <v/>
      </c>
      <c r="D548" s="15" t="str">
        <f t="shared" si="53"/>
        <v/>
      </c>
      <c r="E548" s="15" t="str">
        <f t="shared" si="54"/>
        <v/>
      </c>
      <c r="F548" s="15" t="str">
        <f t="shared" si="55"/>
        <v/>
      </c>
      <c r="G548" s="15" t="str">
        <f t="shared" si="56"/>
        <v/>
      </c>
      <c r="H548" s="5" t="str">
        <f t="shared" si="57"/>
        <v/>
      </c>
      <c r="I548"/>
    </row>
    <row r="549" spans="1:9" ht="16" x14ac:dyDescent="0.2">
      <c r="A549" s="2"/>
      <c r="B549" s="2"/>
      <c r="C549" s="5" t="str">
        <f t="shared" si="52"/>
        <v/>
      </c>
      <c r="D549" s="15" t="str">
        <f t="shared" si="53"/>
        <v/>
      </c>
      <c r="E549" s="15" t="str">
        <f t="shared" si="54"/>
        <v/>
      </c>
      <c r="F549" s="15" t="str">
        <f t="shared" si="55"/>
        <v/>
      </c>
      <c r="G549" s="15" t="str">
        <f t="shared" si="56"/>
        <v/>
      </c>
      <c r="H549" s="5" t="str">
        <f t="shared" si="57"/>
        <v/>
      </c>
      <c r="I549"/>
    </row>
    <row r="550" spans="1:9" ht="16" x14ac:dyDescent="0.2">
      <c r="A550" s="2"/>
      <c r="B550" s="2"/>
      <c r="C550" s="5" t="str">
        <f t="shared" si="52"/>
        <v/>
      </c>
      <c r="D550" s="15" t="str">
        <f t="shared" si="53"/>
        <v/>
      </c>
      <c r="E550" s="15" t="str">
        <f t="shared" si="54"/>
        <v/>
      </c>
      <c r="F550" s="15" t="str">
        <f t="shared" si="55"/>
        <v/>
      </c>
      <c r="G550" s="15" t="str">
        <f t="shared" si="56"/>
        <v/>
      </c>
      <c r="H550" s="5" t="str">
        <f t="shared" si="57"/>
        <v/>
      </c>
      <c r="I550"/>
    </row>
    <row r="551" spans="1:9" ht="16" x14ac:dyDescent="0.2">
      <c r="A551" s="2"/>
      <c r="B551" s="2"/>
      <c r="C551" s="5" t="str">
        <f t="shared" si="52"/>
        <v/>
      </c>
      <c r="D551" s="15" t="str">
        <f t="shared" si="53"/>
        <v/>
      </c>
      <c r="E551" s="15" t="str">
        <f t="shared" si="54"/>
        <v/>
      </c>
      <c r="F551" s="15" t="str">
        <f t="shared" si="55"/>
        <v/>
      </c>
      <c r="G551" s="15" t="str">
        <f t="shared" si="56"/>
        <v/>
      </c>
      <c r="H551" s="5" t="str">
        <f t="shared" si="57"/>
        <v/>
      </c>
      <c r="I551"/>
    </row>
    <row r="552" spans="1:9" ht="16" x14ac:dyDescent="0.2">
      <c r="A552" s="2"/>
      <c r="B552" s="2"/>
      <c r="C552" s="5" t="str">
        <f t="shared" si="52"/>
        <v/>
      </c>
      <c r="D552" s="15" t="str">
        <f t="shared" si="53"/>
        <v/>
      </c>
      <c r="E552" s="15" t="str">
        <f t="shared" si="54"/>
        <v/>
      </c>
      <c r="F552" s="15" t="str">
        <f t="shared" si="55"/>
        <v/>
      </c>
      <c r="G552" s="15" t="str">
        <f t="shared" si="56"/>
        <v/>
      </c>
      <c r="H552" s="5" t="str">
        <f t="shared" si="57"/>
        <v/>
      </c>
      <c r="I552"/>
    </row>
    <row r="553" spans="1:9" ht="16" x14ac:dyDescent="0.2">
      <c r="A553" s="2"/>
      <c r="B553" s="2"/>
      <c r="C553" s="5" t="str">
        <f t="shared" si="52"/>
        <v/>
      </c>
      <c r="D553" s="15" t="str">
        <f t="shared" si="53"/>
        <v/>
      </c>
      <c r="E553" s="15" t="str">
        <f t="shared" si="54"/>
        <v/>
      </c>
      <c r="F553" s="15" t="str">
        <f t="shared" si="55"/>
        <v/>
      </c>
      <c r="G553" s="15" t="str">
        <f t="shared" si="56"/>
        <v/>
      </c>
      <c r="H553" s="5" t="str">
        <f t="shared" si="57"/>
        <v/>
      </c>
      <c r="I553"/>
    </row>
    <row r="554" spans="1:9" ht="16" x14ac:dyDescent="0.2">
      <c r="A554" s="2"/>
      <c r="B554" s="2"/>
      <c r="C554" s="5" t="str">
        <f t="shared" si="52"/>
        <v/>
      </c>
      <c r="D554" s="15" t="str">
        <f t="shared" si="53"/>
        <v/>
      </c>
      <c r="E554" s="15" t="str">
        <f t="shared" si="54"/>
        <v/>
      </c>
      <c r="F554" s="15" t="str">
        <f t="shared" si="55"/>
        <v/>
      </c>
      <c r="G554" s="15" t="str">
        <f t="shared" si="56"/>
        <v/>
      </c>
      <c r="H554" s="5" t="str">
        <f t="shared" si="57"/>
        <v/>
      </c>
      <c r="I554"/>
    </row>
    <row r="555" spans="1:9" ht="16" x14ac:dyDescent="0.2">
      <c r="A555" s="2"/>
      <c r="B555" s="2"/>
      <c r="C555" s="5" t="str">
        <f t="shared" si="52"/>
        <v/>
      </c>
      <c r="D555" s="15" t="str">
        <f t="shared" si="53"/>
        <v/>
      </c>
      <c r="E555" s="15" t="str">
        <f t="shared" si="54"/>
        <v/>
      </c>
      <c r="F555" s="15" t="str">
        <f t="shared" si="55"/>
        <v/>
      </c>
      <c r="G555" s="15" t="str">
        <f t="shared" si="56"/>
        <v/>
      </c>
      <c r="H555" s="5" t="str">
        <f t="shared" si="57"/>
        <v/>
      </c>
      <c r="I555"/>
    </row>
    <row r="556" spans="1:9" ht="16" x14ac:dyDescent="0.2">
      <c r="A556" s="2"/>
      <c r="B556" s="2"/>
      <c r="C556" s="5" t="str">
        <f t="shared" si="52"/>
        <v/>
      </c>
      <c r="D556" s="15" t="str">
        <f t="shared" si="53"/>
        <v/>
      </c>
      <c r="E556" s="15" t="str">
        <f t="shared" si="54"/>
        <v/>
      </c>
      <c r="F556" s="15" t="str">
        <f t="shared" si="55"/>
        <v/>
      </c>
      <c r="G556" s="15" t="str">
        <f t="shared" si="56"/>
        <v/>
      </c>
      <c r="H556" s="5" t="str">
        <f t="shared" si="57"/>
        <v/>
      </c>
      <c r="I556"/>
    </row>
    <row r="557" spans="1:9" ht="16" x14ac:dyDescent="0.2">
      <c r="A557" s="2"/>
      <c r="B557" s="2"/>
      <c r="C557" s="5" t="str">
        <f t="shared" si="52"/>
        <v/>
      </c>
      <c r="D557" s="15" t="str">
        <f t="shared" si="53"/>
        <v/>
      </c>
      <c r="E557" s="15" t="str">
        <f t="shared" si="54"/>
        <v/>
      </c>
      <c r="F557" s="15" t="str">
        <f t="shared" si="55"/>
        <v/>
      </c>
      <c r="G557" s="15" t="str">
        <f t="shared" si="56"/>
        <v/>
      </c>
      <c r="H557" s="5" t="str">
        <f t="shared" si="57"/>
        <v/>
      </c>
      <c r="I557"/>
    </row>
    <row r="558" spans="1:9" ht="16" x14ac:dyDescent="0.2">
      <c r="A558" s="2"/>
      <c r="B558" s="2"/>
      <c r="C558" s="5" t="str">
        <f t="shared" si="52"/>
        <v/>
      </c>
      <c r="D558" s="15" t="str">
        <f t="shared" si="53"/>
        <v/>
      </c>
      <c r="E558" s="15" t="str">
        <f t="shared" si="54"/>
        <v/>
      </c>
      <c r="F558" s="15" t="str">
        <f t="shared" si="55"/>
        <v/>
      </c>
      <c r="G558" s="15" t="str">
        <f t="shared" si="56"/>
        <v/>
      </c>
      <c r="H558" s="5" t="str">
        <f t="shared" si="57"/>
        <v/>
      </c>
      <c r="I558"/>
    </row>
    <row r="559" spans="1:9" ht="16" x14ac:dyDescent="0.2">
      <c r="A559" s="2"/>
      <c r="B559" s="2"/>
      <c r="C559" s="5" t="str">
        <f t="shared" si="52"/>
        <v/>
      </c>
      <c r="D559" s="15" t="str">
        <f t="shared" si="53"/>
        <v/>
      </c>
      <c r="E559" s="15" t="str">
        <f t="shared" si="54"/>
        <v/>
      </c>
      <c r="F559" s="15" t="str">
        <f t="shared" si="55"/>
        <v/>
      </c>
      <c r="G559" s="15" t="str">
        <f t="shared" si="56"/>
        <v/>
      </c>
      <c r="H559" s="5" t="str">
        <f t="shared" si="57"/>
        <v/>
      </c>
      <c r="I559"/>
    </row>
    <row r="560" spans="1:9" ht="16" x14ac:dyDescent="0.2">
      <c r="A560" s="2"/>
      <c r="B560" s="2"/>
      <c r="C560" s="5" t="str">
        <f t="shared" si="52"/>
        <v/>
      </c>
      <c r="D560" s="15" t="str">
        <f t="shared" si="53"/>
        <v/>
      </c>
      <c r="E560" s="15" t="str">
        <f t="shared" si="54"/>
        <v/>
      </c>
      <c r="F560" s="15" t="str">
        <f t="shared" si="55"/>
        <v/>
      </c>
      <c r="G560" s="15" t="str">
        <f t="shared" si="56"/>
        <v/>
      </c>
      <c r="H560" s="5" t="str">
        <f t="shared" si="57"/>
        <v/>
      </c>
      <c r="I560"/>
    </row>
    <row r="561" spans="1:9" ht="16" x14ac:dyDescent="0.2">
      <c r="A561" s="2"/>
      <c r="B561" s="2"/>
      <c r="C561" s="5" t="str">
        <f t="shared" si="52"/>
        <v/>
      </c>
      <c r="D561" s="15" t="str">
        <f t="shared" si="53"/>
        <v/>
      </c>
      <c r="E561" s="15" t="str">
        <f t="shared" si="54"/>
        <v/>
      </c>
      <c r="F561" s="15" t="str">
        <f t="shared" si="55"/>
        <v/>
      </c>
      <c r="G561" s="15" t="str">
        <f t="shared" si="56"/>
        <v/>
      </c>
      <c r="H561" s="5" t="str">
        <f t="shared" si="57"/>
        <v/>
      </c>
      <c r="I561"/>
    </row>
    <row r="562" spans="1:9" ht="16" x14ac:dyDescent="0.2">
      <c r="A562" s="2"/>
      <c r="B562" s="2"/>
      <c r="C562" s="5" t="str">
        <f t="shared" si="52"/>
        <v/>
      </c>
      <c r="D562" s="15" t="str">
        <f t="shared" si="53"/>
        <v/>
      </c>
      <c r="E562" s="15" t="str">
        <f t="shared" si="54"/>
        <v/>
      </c>
      <c r="F562" s="15" t="str">
        <f t="shared" si="55"/>
        <v/>
      </c>
      <c r="G562" s="15" t="str">
        <f t="shared" si="56"/>
        <v/>
      </c>
      <c r="H562" s="5" t="str">
        <f t="shared" si="57"/>
        <v/>
      </c>
      <c r="I562"/>
    </row>
    <row r="563" spans="1:9" ht="16" x14ac:dyDescent="0.2">
      <c r="A563" s="2"/>
      <c r="B563" s="2"/>
      <c r="C563" s="5" t="str">
        <f t="shared" si="52"/>
        <v/>
      </c>
      <c r="D563" s="15" t="str">
        <f t="shared" si="53"/>
        <v/>
      </c>
      <c r="E563" s="15" t="str">
        <f t="shared" si="54"/>
        <v/>
      </c>
      <c r="F563" s="15" t="str">
        <f t="shared" si="55"/>
        <v/>
      </c>
      <c r="G563" s="15" t="str">
        <f t="shared" si="56"/>
        <v/>
      </c>
      <c r="H563" s="5" t="str">
        <f t="shared" si="57"/>
        <v/>
      </c>
      <c r="I563"/>
    </row>
    <row r="564" spans="1:9" ht="16" x14ac:dyDescent="0.2">
      <c r="A564" s="2"/>
      <c r="B564" s="2"/>
      <c r="C564" s="5" t="str">
        <f t="shared" si="52"/>
        <v/>
      </c>
      <c r="D564" s="15" t="str">
        <f t="shared" si="53"/>
        <v/>
      </c>
      <c r="E564" s="15" t="str">
        <f t="shared" si="54"/>
        <v/>
      </c>
      <c r="F564" s="15" t="str">
        <f t="shared" si="55"/>
        <v/>
      </c>
      <c r="G564" s="15" t="str">
        <f t="shared" si="56"/>
        <v/>
      </c>
      <c r="H564" s="5" t="str">
        <f t="shared" si="57"/>
        <v/>
      </c>
      <c r="I564"/>
    </row>
    <row r="565" spans="1:9" ht="16" x14ac:dyDescent="0.2">
      <c r="A565" s="2"/>
      <c r="B565" s="2"/>
      <c r="C565" s="5" t="str">
        <f t="shared" si="52"/>
        <v/>
      </c>
      <c r="D565" s="15" t="str">
        <f t="shared" si="53"/>
        <v/>
      </c>
      <c r="E565" s="15" t="str">
        <f t="shared" si="54"/>
        <v/>
      </c>
      <c r="F565" s="15" t="str">
        <f t="shared" si="55"/>
        <v/>
      </c>
      <c r="G565" s="15" t="str">
        <f t="shared" si="56"/>
        <v/>
      </c>
      <c r="H565" s="5" t="str">
        <f t="shared" si="57"/>
        <v/>
      </c>
      <c r="I565"/>
    </row>
    <row r="566" spans="1:9" ht="16" x14ac:dyDescent="0.2">
      <c r="A566" s="2"/>
      <c r="B566" s="2"/>
      <c r="C566" s="5" t="str">
        <f t="shared" si="52"/>
        <v/>
      </c>
      <c r="D566" s="15" t="str">
        <f t="shared" si="53"/>
        <v/>
      </c>
      <c r="E566" s="15" t="str">
        <f t="shared" si="54"/>
        <v/>
      </c>
      <c r="F566" s="15" t="str">
        <f t="shared" si="55"/>
        <v/>
      </c>
      <c r="G566" s="15" t="str">
        <f t="shared" si="56"/>
        <v/>
      </c>
      <c r="H566" s="5" t="str">
        <f t="shared" si="57"/>
        <v/>
      </c>
      <c r="I566"/>
    </row>
    <row r="567" spans="1:9" ht="16" x14ac:dyDescent="0.2">
      <c r="A567" s="2"/>
      <c r="B567" s="2"/>
      <c r="C567" s="5" t="str">
        <f t="shared" si="52"/>
        <v/>
      </c>
      <c r="D567" s="15" t="str">
        <f t="shared" si="53"/>
        <v/>
      </c>
      <c r="E567" s="15" t="str">
        <f t="shared" si="54"/>
        <v/>
      </c>
      <c r="F567" s="15" t="str">
        <f t="shared" si="55"/>
        <v/>
      </c>
      <c r="G567" s="15" t="str">
        <f t="shared" si="56"/>
        <v/>
      </c>
      <c r="H567" s="5" t="str">
        <f t="shared" si="57"/>
        <v/>
      </c>
      <c r="I567"/>
    </row>
    <row r="568" spans="1:9" ht="16" x14ac:dyDescent="0.2">
      <c r="A568" s="2"/>
      <c r="B568" s="2"/>
      <c r="C568" s="5" t="str">
        <f t="shared" si="52"/>
        <v/>
      </c>
      <c r="D568" s="15" t="str">
        <f t="shared" si="53"/>
        <v/>
      </c>
      <c r="E568" s="15" t="str">
        <f t="shared" si="54"/>
        <v/>
      </c>
      <c r="F568" s="15" t="str">
        <f t="shared" si="55"/>
        <v/>
      </c>
      <c r="G568" s="15" t="str">
        <f t="shared" si="56"/>
        <v/>
      </c>
      <c r="H568" s="5" t="str">
        <f t="shared" si="57"/>
        <v/>
      </c>
      <c r="I568"/>
    </row>
    <row r="569" spans="1:9" ht="16" x14ac:dyDescent="0.2">
      <c r="A569" s="2"/>
      <c r="B569" s="2"/>
      <c r="C569" s="5" t="str">
        <f t="shared" si="52"/>
        <v/>
      </c>
      <c r="D569" s="15" t="str">
        <f t="shared" si="53"/>
        <v/>
      </c>
      <c r="E569" s="15" t="str">
        <f t="shared" si="54"/>
        <v/>
      </c>
      <c r="F569" s="15" t="str">
        <f t="shared" si="55"/>
        <v/>
      </c>
      <c r="G569" s="15" t="str">
        <f t="shared" si="56"/>
        <v/>
      </c>
      <c r="H569" s="5" t="str">
        <f t="shared" si="57"/>
        <v/>
      </c>
      <c r="I569"/>
    </row>
    <row r="570" spans="1:9" ht="16" x14ac:dyDescent="0.2">
      <c r="A570" s="2"/>
      <c r="B570" s="2"/>
      <c r="C570" s="5" t="str">
        <f t="shared" si="52"/>
        <v/>
      </c>
      <c r="D570" s="15" t="str">
        <f t="shared" si="53"/>
        <v/>
      </c>
      <c r="E570" s="15" t="str">
        <f t="shared" si="54"/>
        <v/>
      </c>
      <c r="F570" s="15" t="str">
        <f t="shared" si="55"/>
        <v/>
      </c>
      <c r="G570" s="15" t="str">
        <f t="shared" si="56"/>
        <v/>
      </c>
      <c r="H570" s="5" t="str">
        <f t="shared" si="57"/>
        <v/>
      </c>
      <c r="I570"/>
    </row>
    <row r="571" spans="1:9" ht="16" x14ac:dyDescent="0.2">
      <c r="A571" s="8"/>
      <c r="B571" s="8"/>
      <c r="C571" s="5" t="str">
        <f t="shared" si="52"/>
        <v/>
      </c>
      <c r="D571" s="15" t="str">
        <f t="shared" si="53"/>
        <v/>
      </c>
      <c r="E571" s="15" t="str">
        <f t="shared" si="54"/>
        <v/>
      </c>
      <c r="F571" s="15" t="str">
        <f t="shared" si="55"/>
        <v/>
      </c>
      <c r="G571" s="15" t="str">
        <f t="shared" si="56"/>
        <v/>
      </c>
      <c r="H571" s="5" t="str">
        <f t="shared" si="57"/>
        <v/>
      </c>
      <c r="I571"/>
    </row>
    <row r="572" spans="1:9" ht="16" x14ac:dyDescent="0.2">
      <c r="A572" s="8"/>
      <c r="B572" s="8"/>
      <c r="C572" s="5" t="str">
        <f t="shared" si="52"/>
        <v/>
      </c>
      <c r="D572" s="15" t="str">
        <f t="shared" si="53"/>
        <v/>
      </c>
      <c r="E572" s="15" t="str">
        <f t="shared" si="54"/>
        <v/>
      </c>
      <c r="F572" s="15" t="str">
        <f t="shared" si="55"/>
        <v/>
      </c>
      <c r="G572" s="15" t="str">
        <f t="shared" si="56"/>
        <v/>
      </c>
      <c r="H572" s="5" t="str">
        <f t="shared" si="57"/>
        <v/>
      </c>
      <c r="I572"/>
    </row>
    <row r="573" spans="1:9" ht="16" x14ac:dyDescent="0.2">
      <c r="A573" s="8"/>
      <c r="B573" s="8"/>
      <c r="C573" s="5" t="str">
        <f t="shared" si="52"/>
        <v/>
      </c>
      <c r="D573" s="15" t="str">
        <f t="shared" si="53"/>
        <v/>
      </c>
      <c r="E573" s="15" t="str">
        <f t="shared" si="54"/>
        <v/>
      </c>
      <c r="F573" s="15" t="str">
        <f t="shared" si="55"/>
        <v/>
      </c>
      <c r="G573" s="15" t="str">
        <f t="shared" si="56"/>
        <v/>
      </c>
      <c r="H573" s="5" t="str">
        <f t="shared" si="57"/>
        <v/>
      </c>
      <c r="I573"/>
    </row>
    <row r="574" spans="1:9" ht="16" x14ac:dyDescent="0.2">
      <c r="A574" s="8"/>
      <c r="B574" s="8"/>
      <c r="C574" s="5" t="str">
        <f t="shared" si="52"/>
        <v/>
      </c>
      <c r="D574" s="15" t="str">
        <f t="shared" si="53"/>
        <v/>
      </c>
      <c r="E574" s="15" t="str">
        <f t="shared" si="54"/>
        <v/>
      </c>
      <c r="F574" s="15" t="str">
        <f t="shared" si="55"/>
        <v/>
      </c>
      <c r="G574" s="15" t="str">
        <f t="shared" si="56"/>
        <v/>
      </c>
      <c r="H574" s="5" t="str">
        <f t="shared" si="57"/>
        <v/>
      </c>
      <c r="I574"/>
    </row>
    <row r="575" spans="1:9" ht="16" x14ac:dyDescent="0.2">
      <c r="A575" s="8"/>
      <c r="B575" s="8"/>
      <c r="C575" s="5" t="str">
        <f t="shared" si="52"/>
        <v/>
      </c>
      <c r="D575" s="15" t="str">
        <f t="shared" si="53"/>
        <v/>
      </c>
      <c r="E575" s="15" t="str">
        <f t="shared" si="54"/>
        <v/>
      </c>
      <c r="F575" s="15" t="str">
        <f t="shared" si="55"/>
        <v/>
      </c>
      <c r="G575" s="15" t="str">
        <f t="shared" si="56"/>
        <v/>
      </c>
      <c r="H575" s="5" t="str">
        <f t="shared" si="57"/>
        <v/>
      </c>
      <c r="I575"/>
    </row>
    <row r="576" spans="1:9" ht="16" x14ac:dyDescent="0.2">
      <c r="A576" s="8"/>
      <c r="B576" s="8"/>
      <c r="C576" s="5" t="str">
        <f t="shared" si="52"/>
        <v/>
      </c>
      <c r="D576" s="15" t="str">
        <f t="shared" si="53"/>
        <v/>
      </c>
      <c r="E576" s="15" t="str">
        <f t="shared" si="54"/>
        <v/>
      </c>
      <c r="F576" s="15" t="str">
        <f t="shared" si="55"/>
        <v/>
      </c>
      <c r="G576" s="15" t="str">
        <f t="shared" si="56"/>
        <v/>
      </c>
      <c r="H576" s="5" t="str">
        <f t="shared" si="57"/>
        <v/>
      </c>
      <c r="I576"/>
    </row>
    <row r="577" spans="1:9" ht="16" x14ac:dyDescent="0.2">
      <c r="A577" s="8"/>
      <c r="B577" s="8"/>
      <c r="C577" s="5" t="str">
        <f t="shared" si="52"/>
        <v/>
      </c>
      <c r="D577" s="15" t="str">
        <f t="shared" si="53"/>
        <v/>
      </c>
      <c r="E577" s="15" t="str">
        <f t="shared" si="54"/>
        <v/>
      </c>
      <c r="F577" s="15" t="str">
        <f t="shared" si="55"/>
        <v/>
      </c>
      <c r="G577" s="15" t="str">
        <f t="shared" si="56"/>
        <v/>
      </c>
      <c r="H577" s="5" t="str">
        <f t="shared" si="57"/>
        <v/>
      </c>
      <c r="I577"/>
    </row>
    <row r="578" spans="1:9" ht="16" x14ac:dyDescent="0.2">
      <c r="A578" s="8"/>
      <c r="B578" s="8"/>
      <c r="C578" s="5" t="str">
        <f t="shared" si="52"/>
        <v/>
      </c>
      <c r="D578" s="15" t="str">
        <f t="shared" si="53"/>
        <v/>
      </c>
      <c r="E578" s="15" t="str">
        <f t="shared" si="54"/>
        <v/>
      </c>
      <c r="F578" s="15" t="str">
        <f t="shared" si="55"/>
        <v/>
      </c>
      <c r="G578" s="15" t="str">
        <f t="shared" si="56"/>
        <v/>
      </c>
      <c r="H578" s="5" t="str">
        <f t="shared" si="57"/>
        <v/>
      </c>
      <c r="I578"/>
    </row>
    <row r="579" spans="1:9" ht="16" x14ac:dyDescent="0.2">
      <c r="A579" s="8"/>
      <c r="B579" s="8"/>
      <c r="C579" s="5" t="str">
        <f t="shared" si="52"/>
        <v/>
      </c>
      <c r="D579" s="15" t="str">
        <f t="shared" si="53"/>
        <v/>
      </c>
      <c r="E579" s="15" t="str">
        <f t="shared" si="54"/>
        <v/>
      </c>
      <c r="F579" s="15" t="str">
        <f t="shared" si="55"/>
        <v/>
      </c>
      <c r="G579" s="15" t="str">
        <f t="shared" si="56"/>
        <v/>
      </c>
      <c r="H579" s="5" t="str">
        <f t="shared" si="57"/>
        <v/>
      </c>
      <c r="I579"/>
    </row>
    <row r="580" spans="1:9" ht="16" x14ac:dyDescent="0.2">
      <c r="A580" s="8"/>
      <c r="B580" s="8"/>
      <c r="C580" s="5" t="str">
        <f t="shared" si="52"/>
        <v/>
      </c>
      <c r="D580" s="15" t="str">
        <f t="shared" si="53"/>
        <v/>
      </c>
      <c r="E580" s="15" t="str">
        <f t="shared" si="54"/>
        <v/>
      </c>
      <c r="F580" s="15" t="str">
        <f t="shared" si="55"/>
        <v/>
      </c>
      <c r="G580" s="15" t="str">
        <f t="shared" si="56"/>
        <v/>
      </c>
      <c r="H580" s="5" t="str">
        <f t="shared" si="57"/>
        <v/>
      </c>
      <c r="I580"/>
    </row>
    <row r="581" spans="1:9" ht="16" x14ac:dyDescent="0.2">
      <c r="A581" s="8"/>
      <c r="B581" s="8"/>
      <c r="C581" s="5" t="str">
        <f t="shared" si="52"/>
        <v/>
      </c>
      <c r="D581" s="15" t="str">
        <f t="shared" si="53"/>
        <v/>
      </c>
      <c r="E581" s="15" t="str">
        <f t="shared" si="54"/>
        <v/>
      </c>
      <c r="F581" s="15" t="str">
        <f t="shared" si="55"/>
        <v/>
      </c>
      <c r="G581" s="15" t="str">
        <f t="shared" si="56"/>
        <v/>
      </c>
      <c r="H581" s="5" t="str">
        <f t="shared" si="57"/>
        <v/>
      </c>
      <c r="I581"/>
    </row>
    <row r="582" spans="1:9" ht="16" x14ac:dyDescent="0.2">
      <c r="A582" s="8"/>
      <c r="B582" s="8"/>
      <c r="C582" s="5" t="str">
        <f t="shared" si="52"/>
        <v/>
      </c>
      <c r="D582" s="15" t="str">
        <f t="shared" si="53"/>
        <v/>
      </c>
      <c r="E582" s="15" t="str">
        <f t="shared" si="54"/>
        <v/>
      </c>
      <c r="F582" s="15" t="str">
        <f t="shared" si="55"/>
        <v/>
      </c>
      <c r="G582" s="15" t="str">
        <f t="shared" si="56"/>
        <v/>
      </c>
      <c r="H582" s="5" t="str">
        <f t="shared" si="57"/>
        <v/>
      </c>
      <c r="I582"/>
    </row>
    <row r="583" spans="1:9" ht="16" x14ac:dyDescent="0.2">
      <c r="A583" s="8"/>
      <c r="B583" s="8"/>
      <c r="C583" s="5" t="str">
        <f t="shared" ref="C583:C605" si="58">IF(ISBLANK(A583),"",VALUE(MID(A583,(SEARCH(";",A583)+1),5)))</f>
        <v/>
      </c>
      <c r="D583" s="15" t="str">
        <f t="shared" ref="D583:D605" si="59">IF(ISBLANK(A583),"",128*INT(C583/128))</f>
        <v/>
      </c>
      <c r="E583" s="15" t="str">
        <f t="shared" ref="E583:E605" si="60">IF(ISBLANK(A583),"",C583-D583)</f>
        <v/>
      </c>
      <c r="F583" s="15" t="str">
        <f t="shared" ref="F583:F605" si="61">IF(ISBLANK(A583),"",DEC2HEX(D583/128,2))</f>
        <v/>
      </c>
      <c r="G583" s="15" t="str">
        <f t="shared" ref="G583:G605" si="62">IF(ISBLANK(A583),"",DEC2HEX(E583,2))</f>
        <v/>
      </c>
      <c r="H583" s="5" t="str">
        <f t="shared" ref="H583:H605" si="63">IF(ISBLANK(A583),"",LEFT($E$2,33)&amp;F583&amp;" "&amp;G583&amp;" "&amp;"F7")</f>
        <v/>
      </c>
      <c r="I583"/>
    </row>
    <row r="584" spans="1:9" ht="16" x14ac:dyDescent="0.2">
      <c r="A584" s="8"/>
      <c r="B584" s="8"/>
      <c r="C584" s="5" t="str">
        <f t="shared" si="58"/>
        <v/>
      </c>
      <c r="D584" s="15" t="str">
        <f t="shared" si="59"/>
        <v/>
      </c>
      <c r="E584" s="15" t="str">
        <f t="shared" si="60"/>
        <v/>
      </c>
      <c r="F584" s="15" t="str">
        <f t="shared" si="61"/>
        <v/>
      </c>
      <c r="G584" s="15" t="str">
        <f t="shared" si="62"/>
        <v/>
      </c>
      <c r="H584" s="5" t="str">
        <f t="shared" si="63"/>
        <v/>
      </c>
      <c r="I584"/>
    </row>
    <row r="585" spans="1:9" ht="16" x14ac:dyDescent="0.2">
      <c r="A585" s="8"/>
      <c r="B585" s="8"/>
      <c r="C585" s="5" t="str">
        <f t="shared" si="58"/>
        <v/>
      </c>
      <c r="D585" s="15" t="str">
        <f t="shared" si="59"/>
        <v/>
      </c>
      <c r="E585" s="15" t="str">
        <f t="shared" si="60"/>
        <v/>
      </c>
      <c r="F585" s="15" t="str">
        <f t="shared" si="61"/>
        <v/>
      </c>
      <c r="G585" s="15" t="str">
        <f t="shared" si="62"/>
        <v/>
      </c>
      <c r="H585" s="5" t="str">
        <f t="shared" si="63"/>
        <v/>
      </c>
      <c r="I585"/>
    </row>
    <row r="586" spans="1:9" ht="16" x14ac:dyDescent="0.2">
      <c r="C586" s="5" t="str">
        <f t="shared" si="58"/>
        <v/>
      </c>
      <c r="D586" s="15" t="str">
        <f t="shared" si="59"/>
        <v/>
      </c>
      <c r="E586" s="15" t="str">
        <f t="shared" si="60"/>
        <v/>
      </c>
      <c r="F586" s="15" t="str">
        <f t="shared" si="61"/>
        <v/>
      </c>
      <c r="G586" s="15" t="str">
        <f t="shared" si="62"/>
        <v/>
      </c>
      <c r="H586" s="5" t="str">
        <f t="shared" si="63"/>
        <v/>
      </c>
    </row>
    <row r="587" spans="1:9" ht="16" x14ac:dyDescent="0.2">
      <c r="C587" s="5" t="str">
        <f t="shared" si="58"/>
        <v/>
      </c>
      <c r="D587" s="15" t="str">
        <f t="shared" si="59"/>
        <v/>
      </c>
      <c r="E587" s="15" t="str">
        <f t="shared" si="60"/>
        <v/>
      </c>
      <c r="F587" s="15" t="str">
        <f t="shared" si="61"/>
        <v/>
      </c>
      <c r="G587" s="15" t="str">
        <f t="shared" si="62"/>
        <v/>
      </c>
      <c r="H587" s="5" t="str">
        <f t="shared" si="63"/>
        <v/>
      </c>
    </row>
    <row r="588" spans="1:9" ht="16" x14ac:dyDescent="0.2">
      <c r="C588" s="5" t="str">
        <f t="shared" si="58"/>
        <v/>
      </c>
      <c r="D588" s="15" t="str">
        <f t="shared" si="59"/>
        <v/>
      </c>
      <c r="E588" s="15" t="str">
        <f t="shared" si="60"/>
        <v/>
      </c>
      <c r="F588" s="15" t="str">
        <f t="shared" si="61"/>
        <v/>
      </c>
      <c r="G588" s="15" t="str">
        <f t="shared" si="62"/>
        <v/>
      </c>
      <c r="H588" s="5" t="str">
        <f t="shared" si="63"/>
        <v/>
      </c>
    </row>
    <row r="589" spans="1:9" ht="16" x14ac:dyDescent="0.2">
      <c r="C589" s="5" t="str">
        <f t="shared" si="58"/>
        <v/>
      </c>
      <c r="D589" s="15" t="str">
        <f t="shared" si="59"/>
        <v/>
      </c>
      <c r="E589" s="15" t="str">
        <f t="shared" si="60"/>
        <v/>
      </c>
      <c r="F589" s="15" t="str">
        <f t="shared" si="61"/>
        <v/>
      </c>
      <c r="G589" s="15" t="str">
        <f t="shared" si="62"/>
        <v/>
      </c>
      <c r="H589" s="5" t="str">
        <f t="shared" si="63"/>
        <v/>
      </c>
    </row>
    <row r="590" spans="1:9" ht="16" x14ac:dyDescent="0.2">
      <c r="C590" s="5" t="str">
        <f t="shared" si="58"/>
        <v/>
      </c>
      <c r="D590" s="15" t="str">
        <f t="shared" si="59"/>
        <v/>
      </c>
      <c r="E590" s="15" t="str">
        <f t="shared" si="60"/>
        <v/>
      </c>
      <c r="F590" s="15" t="str">
        <f t="shared" si="61"/>
        <v/>
      </c>
      <c r="G590" s="15" t="str">
        <f t="shared" si="62"/>
        <v/>
      </c>
      <c r="H590" s="5" t="str">
        <f t="shared" si="63"/>
        <v/>
      </c>
    </row>
    <row r="591" spans="1:9" ht="16" x14ac:dyDescent="0.2">
      <c r="C591" s="5" t="str">
        <f t="shared" si="58"/>
        <v/>
      </c>
      <c r="D591" s="15" t="str">
        <f t="shared" si="59"/>
        <v/>
      </c>
      <c r="E591" s="15" t="str">
        <f t="shared" si="60"/>
        <v/>
      </c>
      <c r="F591" s="15" t="str">
        <f t="shared" si="61"/>
        <v/>
      </c>
      <c r="G591" s="15" t="str">
        <f t="shared" si="62"/>
        <v/>
      </c>
      <c r="H591" s="5" t="str">
        <f t="shared" si="63"/>
        <v/>
      </c>
    </row>
    <row r="592" spans="1:9" ht="16" x14ac:dyDescent="0.2">
      <c r="C592" s="5" t="str">
        <f t="shared" si="58"/>
        <v/>
      </c>
      <c r="D592" s="15" t="str">
        <f t="shared" si="59"/>
        <v/>
      </c>
      <c r="E592" s="15" t="str">
        <f t="shared" si="60"/>
        <v/>
      </c>
      <c r="F592" s="15" t="str">
        <f t="shared" si="61"/>
        <v/>
      </c>
      <c r="G592" s="15" t="str">
        <f t="shared" si="62"/>
        <v/>
      </c>
      <c r="H592" s="5" t="str">
        <f t="shared" si="63"/>
        <v/>
      </c>
    </row>
    <row r="593" spans="3:8" ht="16" x14ac:dyDescent="0.2">
      <c r="C593" s="5" t="str">
        <f t="shared" si="58"/>
        <v/>
      </c>
      <c r="D593" s="15" t="str">
        <f t="shared" si="59"/>
        <v/>
      </c>
      <c r="E593" s="15" t="str">
        <f t="shared" si="60"/>
        <v/>
      </c>
      <c r="F593" s="15" t="str">
        <f t="shared" si="61"/>
        <v/>
      </c>
      <c r="G593" s="15" t="str">
        <f t="shared" si="62"/>
        <v/>
      </c>
      <c r="H593" s="5" t="str">
        <f t="shared" si="63"/>
        <v/>
      </c>
    </row>
    <row r="594" spans="3:8" ht="16" x14ac:dyDescent="0.2">
      <c r="C594" s="5" t="str">
        <f t="shared" si="58"/>
        <v/>
      </c>
      <c r="D594" s="15" t="str">
        <f t="shared" si="59"/>
        <v/>
      </c>
      <c r="E594" s="15" t="str">
        <f t="shared" si="60"/>
        <v/>
      </c>
      <c r="F594" s="15" t="str">
        <f t="shared" si="61"/>
        <v/>
      </c>
      <c r="G594" s="15" t="str">
        <f t="shared" si="62"/>
        <v/>
      </c>
      <c r="H594" s="5" t="str">
        <f t="shared" si="63"/>
        <v/>
      </c>
    </row>
    <row r="595" spans="3:8" ht="16" x14ac:dyDescent="0.2">
      <c r="C595" s="5" t="str">
        <f t="shared" si="58"/>
        <v/>
      </c>
      <c r="D595" s="15" t="str">
        <f t="shared" si="59"/>
        <v/>
      </c>
      <c r="E595" s="15" t="str">
        <f t="shared" si="60"/>
        <v/>
      </c>
      <c r="F595" s="15" t="str">
        <f t="shared" si="61"/>
        <v/>
      </c>
      <c r="G595" s="15" t="str">
        <f t="shared" si="62"/>
        <v/>
      </c>
      <c r="H595" s="5" t="str">
        <f t="shared" si="63"/>
        <v/>
      </c>
    </row>
    <row r="596" spans="3:8" ht="16" x14ac:dyDescent="0.2">
      <c r="C596" s="5" t="str">
        <f t="shared" si="58"/>
        <v/>
      </c>
      <c r="D596" s="15" t="str">
        <f t="shared" si="59"/>
        <v/>
      </c>
      <c r="E596" s="15" t="str">
        <f t="shared" si="60"/>
        <v/>
      </c>
      <c r="F596" s="15" t="str">
        <f t="shared" si="61"/>
        <v/>
      </c>
      <c r="G596" s="15" t="str">
        <f t="shared" si="62"/>
        <v/>
      </c>
      <c r="H596" s="5" t="str">
        <f t="shared" si="63"/>
        <v/>
      </c>
    </row>
    <row r="597" spans="3:8" ht="16" x14ac:dyDescent="0.2">
      <c r="C597" s="5" t="str">
        <f t="shared" si="58"/>
        <v/>
      </c>
      <c r="D597" s="15" t="str">
        <f t="shared" si="59"/>
        <v/>
      </c>
      <c r="E597" s="15" t="str">
        <f t="shared" si="60"/>
        <v/>
      </c>
      <c r="F597" s="15" t="str">
        <f t="shared" si="61"/>
        <v/>
      </c>
      <c r="G597" s="15" t="str">
        <f t="shared" si="62"/>
        <v/>
      </c>
      <c r="H597" s="5" t="str">
        <f t="shared" si="63"/>
        <v/>
      </c>
    </row>
    <row r="598" spans="3:8" ht="16" x14ac:dyDescent="0.2">
      <c r="C598" s="5" t="str">
        <f t="shared" si="58"/>
        <v/>
      </c>
      <c r="D598" s="15" t="str">
        <f t="shared" si="59"/>
        <v/>
      </c>
      <c r="E598" s="15" t="str">
        <f t="shared" si="60"/>
        <v/>
      </c>
      <c r="F598" s="15" t="str">
        <f t="shared" si="61"/>
        <v/>
      </c>
      <c r="G598" s="15" t="str">
        <f t="shared" si="62"/>
        <v/>
      </c>
      <c r="H598" s="5" t="str">
        <f t="shared" si="63"/>
        <v/>
      </c>
    </row>
    <row r="599" spans="3:8" ht="16" x14ac:dyDescent="0.2">
      <c r="C599" s="5" t="str">
        <f t="shared" si="58"/>
        <v/>
      </c>
      <c r="D599" s="15" t="str">
        <f t="shared" si="59"/>
        <v/>
      </c>
      <c r="E599" s="15" t="str">
        <f t="shared" si="60"/>
        <v/>
      </c>
      <c r="F599" s="15" t="str">
        <f t="shared" si="61"/>
        <v/>
      </c>
      <c r="G599" s="15" t="str">
        <f t="shared" si="62"/>
        <v/>
      </c>
      <c r="H599" s="5" t="str">
        <f t="shared" si="63"/>
        <v/>
      </c>
    </row>
    <row r="600" spans="3:8" ht="16" x14ac:dyDescent="0.2">
      <c r="C600" s="5" t="str">
        <f t="shared" si="58"/>
        <v/>
      </c>
      <c r="D600" s="15" t="str">
        <f t="shared" si="59"/>
        <v/>
      </c>
      <c r="E600" s="15" t="str">
        <f t="shared" si="60"/>
        <v/>
      </c>
      <c r="F600" s="15" t="str">
        <f t="shared" si="61"/>
        <v/>
      </c>
      <c r="G600" s="15" t="str">
        <f t="shared" si="62"/>
        <v/>
      </c>
      <c r="H600" s="5" t="str">
        <f t="shared" si="63"/>
        <v/>
      </c>
    </row>
    <row r="601" spans="3:8" ht="16" x14ac:dyDescent="0.2">
      <c r="C601" s="5" t="str">
        <f t="shared" si="58"/>
        <v/>
      </c>
      <c r="D601" s="15" t="str">
        <f t="shared" si="59"/>
        <v/>
      </c>
      <c r="E601" s="15" t="str">
        <f t="shared" si="60"/>
        <v/>
      </c>
      <c r="F601" s="15" t="str">
        <f t="shared" si="61"/>
        <v/>
      </c>
      <c r="G601" s="15" t="str">
        <f t="shared" si="62"/>
        <v/>
      </c>
      <c r="H601" s="5" t="str">
        <f t="shared" si="63"/>
        <v/>
      </c>
    </row>
    <row r="602" spans="3:8" ht="16" x14ac:dyDescent="0.2">
      <c r="C602" s="5" t="str">
        <f t="shared" si="58"/>
        <v/>
      </c>
      <c r="D602" s="15" t="str">
        <f t="shared" si="59"/>
        <v/>
      </c>
      <c r="E602" s="15" t="str">
        <f t="shared" si="60"/>
        <v/>
      </c>
      <c r="F602" s="15" t="str">
        <f t="shared" si="61"/>
        <v/>
      </c>
      <c r="G602" s="15" t="str">
        <f t="shared" si="62"/>
        <v/>
      </c>
      <c r="H602" s="5" t="str">
        <f t="shared" si="63"/>
        <v/>
      </c>
    </row>
    <row r="603" spans="3:8" ht="16" x14ac:dyDescent="0.2">
      <c r="C603" s="5" t="str">
        <f t="shared" si="58"/>
        <v/>
      </c>
      <c r="D603" s="15" t="str">
        <f t="shared" si="59"/>
        <v/>
      </c>
      <c r="E603" s="15" t="str">
        <f t="shared" si="60"/>
        <v/>
      </c>
      <c r="F603" s="15" t="str">
        <f t="shared" si="61"/>
        <v/>
      </c>
      <c r="G603" s="15" t="str">
        <f t="shared" si="62"/>
        <v/>
      </c>
      <c r="H603" s="5" t="str">
        <f t="shared" si="63"/>
        <v/>
      </c>
    </row>
    <row r="604" spans="3:8" ht="16" x14ac:dyDescent="0.2">
      <c r="C604" s="5" t="str">
        <f t="shared" si="58"/>
        <v/>
      </c>
      <c r="D604" s="15" t="str">
        <f t="shared" si="59"/>
        <v/>
      </c>
      <c r="E604" s="15" t="str">
        <f t="shared" si="60"/>
        <v/>
      </c>
      <c r="F604" s="15" t="str">
        <f t="shared" si="61"/>
        <v/>
      </c>
      <c r="G604" s="15" t="str">
        <f t="shared" si="62"/>
        <v/>
      </c>
      <c r="H604" s="5" t="str">
        <f t="shared" si="63"/>
        <v/>
      </c>
    </row>
    <row r="605" spans="3:8" ht="16" x14ac:dyDescent="0.2">
      <c r="C605" s="5" t="str">
        <f t="shared" si="58"/>
        <v/>
      </c>
      <c r="D605" s="15" t="str">
        <f t="shared" si="59"/>
        <v/>
      </c>
      <c r="E605" s="15" t="str">
        <f t="shared" si="60"/>
        <v/>
      </c>
      <c r="F605" s="15" t="str">
        <f t="shared" si="61"/>
        <v/>
      </c>
      <c r="G605" s="15" t="str">
        <f t="shared" si="62"/>
        <v/>
      </c>
      <c r="H605" s="5" t="str">
        <f t="shared" si="63"/>
        <v/>
      </c>
    </row>
  </sheetData>
  <mergeCells count="1">
    <mergeCell ref="D3:H3"/>
  </mergeCells>
  <pageMargins left="0.78749999999999998" right="0.78749999999999998" top="0.78749999999999998" bottom="0.78749999999999998" header="0.39374999999999999" footer="0.39374999999999999"/>
  <pageSetup pageOrder="overThenDown" orientation="portrait" horizontalDpi="30066" verticalDpi="26478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1.1640625" style="8" customWidth="1"/>
    <col min="2" max="3" width="14.5" style="4" customWidth="1"/>
    <col min="4" max="4" width="42.33203125" customWidth="1"/>
    <col min="5" max="5" width="11.5" style="4" customWidth="1"/>
    <col min="6" max="6" width="8.33203125" style="4" customWidth="1"/>
    <col min="7" max="7" width="7.83203125" style="4" customWidth="1"/>
    <col min="8" max="9" width="10" customWidth="1"/>
    <col min="10" max="10" width="13.5" customWidth="1"/>
    <col min="11" max="11" width="8.33203125" style="4" customWidth="1"/>
    <col min="12" max="12" width="10.1640625" customWidth="1"/>
    <col min="13" max="13" width="10.5" customWidth="1"/>
    <col min="14" max="14" width="12.1640625" customWidth="1"/>
    <col min="15" max="15" width="11" customWidth="1"/>
    <col min="16" max="16" width="43.83203125" customWidth="1"/>
  </cols>
  <sheetData>
    <row r="1" spans="1:16" s="1" customFormat="1" ht="19" x14ac:dyDescent="0.25">
      <c r="A1" s="1" t="s">
        <v>12</v>
      </c>
      <c r="B1" s="3"/>
      <c r="C1" s="3"/>
      <c r="D1" s="17"/>
      <c r="F1" s="3"/>
      <c r="G1" s="3"/>
      <c r="K1" s="3"/>
    </row>
    <row r="2" spans="1:16" s="1" customFormat="1" ht="35.25" customHeight="1" x14ac:dyDescent="0.25">
      <c r="A2" s="8"/>
      <c r="B2" s="6"/>
      <c r="C2" s="6"/>
      <c r="D2" s="13" t="s">
        <v>33</v>
      </c>
      <c r="E2" s="14" t="s">
        <v>38</v>
      </c>
      <c r="F2" s="3"/>
      <c r="G2" s="3"/>
      <c r="K2" s="3"/>
    </row>
    <row r="3" spans="1:16" s="1" customFormat="1" ht="31.5" customHeight="1" x14ac:dyDescent="0.25">
      <c r="A3" s="8"/>
      <c r="B3" s="6"/>
      <c r="C3" s="6"/>
      <c r="D3" s="13"/>
      <c r="E3" s="14"/>
      <c r="F3" s="3"/>
      <c r="G3" s="3"/>
      <c r="K3" s="3"/>
      <c r="L3" s="21" t="s">
        <v>37</v>
      </c>
      <c r="M3" s="22"/>
      <c r="N3" s="22"/>
      <c r="O3" s="22"/>
      <c r="P3" s="23"/>
    </row>
    <row r="4" spans="1:16" ht="36" customHeight="1" x14ac:dyDescent="0.2">
      <c r="A4" s="9" t="s">
        <v>32</v>
      </c>
      <c r="B4" s="11" t="s">
        <v>1162</v>
      </c>
      <c r="C4" s="11" t="s">
        <v>30</v>
      </c>
      <c r="D4" s="10" t="s">
        <v>31</v>
      </c>
      <c r="E4" s="11" t="s">
        <v>29</v>
      </c>
      <c r="F4" s="11" t="s">
        <v>39</v>
      </c>
      <c r="G4" s="11" t="s">
        <v>40</v>
      </c>
      <c r="H4" s="11" t="s">
        <v>27</v>
      </c>
      <c r="I4" s="11" t="s">
        <v>26</v>
      </c>
      <c r="J4" s="11" t="s">
        <v>28</v>
      </c>
      <c r="K4" s="12" t="s">
        <v>25</v>
      </c>
      <c r="L4" s="11" t="s">
        <v>27</v>
      </c>
      <c r="M4" s="11" t="s">
        <v>26</v>
      </c>
      <c r="N4" s="11" t="s">
        <v>34</v>
      </c>
      <c r="O4" s="11" t="s">
        <v>35</v>
      </c>
      <c r="P4" s="11" t="s">
        <v>36</v>
      </c>
    </row>
    <row r="5" spans="1:16" ht="16" x14ac:dyDescent="0.2">
      <c r="A5" s="8" t="s">
        <v>0</v>
      </c>
      <c r="B5" s="5" t="str">
        <f>LEFT(A5,(FIND(";",A5,1)-1))</f>
        <v>12-8 Ballad</v>
      </c>
      <c r="C5" s="5">
        <f>VALUE(RIGHT(A5,4))</f>
        <v>7716</v>
      </c>
      <c r="D5" s="2" t="s">
        <v>13</v>
      </c>
      <c r="E5" s="5" t="str">
        <f>MID(D5,34,5)</f>
        <v>3C 24</v>
      </c>
      <c r="F5" s="5" t="str">
        <f t="shared" ref="F5:F24" si="0">LEFT(E5,2)</f>
        <v>3C</v>
      </c>
      <c r="G5" s="5" t="str">
        <f t="shared" ref="G5:G16" si="1">RIGHT(E5,2)</f>
        <v>24</v>
      </c>
      <c r="H5" s="5">
        <f t="shared" ref="H5:H16" si="2">128*HEX2DEC(F5)</f>
        <v>7680</v>
      </c>
      <c r="I5" s="5">
        <f t="shared" ref="I5:I16" si="3">HEX2DEC(G5)</f>
        <v>36</v>
      </c>
      <c r="J5" s="5">
        <f t="shared" ref="J5:J16" si="4">H5+I5</f>
        <v>7716</v>
      </c>
      <c r="K5" s="5" t="str">
        <f t="shared" ref="K5:K31" si="5">IF(C5=J5,"Y","N")</f>
        <v>Y</v>
      </c>
      <c r="L5" s="15">
        <f t="shared" ref="L5:L27" si="6">IF(C5,128*INT(C5/128),"")</f>
        <v>7680</v>
      </c>
      <c r="M5" s="15">
        <f t="shared" ref="M5:M27" si="7">IF(C5,C5-L5,"")</f>
        <v>36</v>
      </c>
      <c r="N5" s="15" t="str">
        <f t="shared" ref="N5:N27" si="8">IF(C5,DEC2HEX(L5/128,2),"")</f>
        <v>3C</v>
      </c>
      <c r="O5" s="15" t="str">
        <f t="shared" ref="O5:O27" si="9">IF(C5,DEC2HEX(M5,2),"")</f>
        <v>24</v>
      </c>
      <c r="P5" s="5" t="str">
        <f t="shared" ref="P5:P35" si="10">IF(C5,LEFT($E$2,33)&amp;N5&amp;" "&amp;O5&amp;" "&amp;"F7","")</f>
        <v>F0 43 73 01 51 05 00 03 04 00 00 3C 24 F7</v>
      </c>
    </row>
    <row r="6" spans="1:16" ht="16" x14ac:dyDescent="0.2">
      <c r="A6" s="8" t="s">
        <v>1</v>
      </c>
      <c r="B6" s="5" t="str">
        <f t="shared" ref="B6:B16" si="11">LEFT(A6,(FIND(";",A6,1)-1))</f>
        <v>16BeatBallad1</v>
      </c>
      <c r="C6" s="5">
        <f t="shared" ref="C6:C16" si="12">VALUE(RIGHT(A6,4))</f>
        <v>8224</v>
      </c>
      <c r="D6" s="2" t="s">
        <v>14</v>
      </c>
      <c r="E6" s="5" t="str">
        <f t="shared" ref="E6:E16" si="13">MID(D6,34,5)</f>
        <v>40 20</v>
      </c>
      <c r="F6" s="5" t="str">
        <f t="shared" si="0"/>
        <v>40</v>
      </c>
      <c r="G6" s="5" t="str">
        <f t="shared" si="1"/>
        <v>20</v>
      </c>
      <c r="H6" s="5">
        <f t="shared" si="2"/>
        <v>8192</v>
      </c>
      <c r="I6" s="5">
        <f t="shared" si="3"/>
        <v>32</v>
      </c>
      <c r="J6" s="5">
        <f t="shared" si="4"/>
        <v>8224</v>
      </c>
      <c r="K6" s="5" t="str">
        <f t="shared" si="5"/>
        <v>Y</v>
      </c>
      <c r="L6" s="15">
        <f t="shared" si="6"/>
        <v>8192</v>
      </c>
      <c r="M6" s="15">
        <f t="shared" si="7"/>
        <v>32</v>
      </c>
      <c r="N6" s="15" t="str">
        <f t="shared" si="8"/>
        <v>40</v>
      </c>
      <c r="O6" s="15" t="str">
        <f t="shared" si="9"/>
        <v>20</v>
      </c>
      <c r="P6" s="5" t="str">
        <f t="shared" si="10"/>
        <v>F0 43 73 01 51 05 00 03 04 00 00 40 20 F7</v>
      </c>
    </row>
    <row r="7" spans="1:16" ht="16" x14ac:dyDescent="0.2">
      <c r="A7" s="8" t="s">
        <v>2</v>
      </c>
      <c r="B7" s="5" t="str">
        <f t="shared" si="11"/>
        <v>16BeatBallad2</v>
      </c>
      <c r="C7" s="5">
        <f t="shared" si="12"/>
        <v>8225</v>
      </c>
      <c r="D7" s="2" t="s">
        <v>15</v>
      </c>
      <c r="E7" s="5" t="str">
        <f t="shared" si="13"/>
        <v>40 21</v>
      </c>
      <c r="F7" s="5" t="str">
        <f t="shared" si="0"/>
        <v>40</v>
      </c>
      <c r="G7" s="5" t="str">
        <f t="shared" si="1"/>
        <v>21</v>
      </c>
      <c r="H7" s="5">
        <f t="shared" si="2"/>
        <v>8192</v>
      </c>
      <c r="I7" s="5">
        <f t="shared" si="3"/>
        <v>33</v>
      </c>
      <c r="J7" s="5">
        <f t="shared" si="4"/>
        <v>8225</v>
      </c>
      <c r="K7" s="5" t="str">
        <f t="shared" si="5"/>
        <v>Y</v>
      </c>
      <c r="L7" s="15">
        <f t="shared" si="6"/>
        <v>8192</v>
      </c>
      <c r="M7" s="15">
        <f t="shared" si="7"/>
        <v>33</v>
      </c>
      <c r="N7" s="15" t="str">
        <f t="shared" si="8"/>
        <v>40</v>
      </c>
      <c r="O7" s="15" t="str">
        <f t="shared" si="9"/>
        <v>21</v>
      </c>
      <c r="P7" s="5" t="str">
        <f t="shared" si="10"/>
        <v>F0 43 73 01 51 05 00 03 04 00 00 40 21 F7</v>
      </c>
    </row>
    <row r="8" spans="1:16" ht="16" x14ac:dyDescent="0.2">
      <c r="A8" s="8" t="s">
        <v>3</v>
      </c>
      <c r="B8" s="5" t="str">
        <f t="shared" si="11"/>
        <v>16BeatPop</v>
      </c>
      <c r="C8" s="5">
        <f t="shared" si="12"/>
        <v>8226</v>
      </c>
      <c r="D8" s="2" t="s">
        <v>16</v>
      </c>
      <c r="E8" s="5" t="str">
        <f t="shared" si="13"/>
        <v>40 22</v>
      </c>
      <c r="F8" s="5" t="str">
        <f t="shared" si="0"/>
        <v>40</v>
      </c>
      <c r="G8" s="5" t="str">
        <f t="shared" si="1"/>
        <v>22</v>
      </c>
      <c r="H8" s="5">
        <f t="shared" si="2"/>
        <v>8192</v>
      </c>
      <c r="I8" s="5">
        <f t="shared" si="3"/>
        <v>34</v>
      </c>
      <c r="J8" s="5">
        <f t="shared" si="4"/>
        <v>8226</v>
      </c>
      <c r="K8" s="5" t="str">
        <f t="shared" si="5"/>
        <v>Y</v>
      </c>
      <c r="L8" s="15">
        <f t="shared" si="6"/>
        <v>8192</v>
      </c>
      <c r="M8" s="15">
        <f t="shared" si="7"/>
        <v>34</v>
      </c>
      <c r="N8" s="15" t="str">
        <f t="shared" si="8"/>
        <v>40</v>
      </c>
      <c r="O8" s="15" t="str">
        <f t="shared" si="9"/>
        <v>22</v>
      </c>
      <c r="P8" s="5" t="str">
        <f t="shared" si="10"/>
        <v>F0 43 73 01 51 05 00 03 04 00 00 40 22 F7</v>
      </c>
    </row>
    <row r="9" spans="1:16" ht="16" x14ac:dyDescent="0.2">
      <c r="A9" s="8" t="s">
        <v>4</v>
      </c>
      <c r="B9" s="5" t="str">
        <f t="shared" si="11"/>
        <v>30sBigBand</v>
      </c>
      <c r="C9" s="5">
        <f t="shared" si="12"/>
        <v>3911</v>
      </c>
      <c r="D9" s="2" t="s">
        <v>17</v>
      </c>
      <c r="E9" s="5" t="str">
        <f t="shared" si="13"/>
        <v>1E 47</v>
      </c>
      <c r="F9" s="5" t="str">
        <f t="shared" si="0"/>
        <v>1E</v>
      </c>
      <c r="G9" s="5" t="str">
        <f t="shared" si="1"/>
        <v>47</v>
      </c>
      <c r="H9" s="5">
        <f t="shared" si="2"/>
        <v>3840</v>
      </c>
      <c r="I9" s="5">
        <f t="shared" si="3"/>
        <v>71</v>
      </c>
      <c r="J9" s="5">
        <f t="shared" si="4"/>
        <v>3911</v>
      </c>
      <c r="K9" s="5" t="str">
        <f t="shared" si="5"/>
        <v>Y</v>
      </c>
      <c r="L9" s="15">
        <f t="shared" si="6"/>
        <v>3840</v>
      </c>
      <c r="M9" s="15">
        <f t="shared" si="7"/>
        <v>71</v>
      </c>
      <c r="N9" s="15" t="str">
        <f t="shared" si="8"/>
        <v>1E</v>
      </c>
      <c r="O9" s="15" t="str">
        <f t="shared" si="9"/>
        <v>47</v>
      </c>
      <c r="P9" s="5" t="str">
        <f t="shared" si="10"/>
        <v>F0 43 73 01 51 05 00 03 04 00 00 1E 47 F7</v>
      </c>
    </row>
    <row r="10" spans="1:16" ht="16" x14ac:dyDescent="0.2">
      <c r="A10" s="8" t="s">
        <v>5</v>
      </c>
      <c r="B10" s="5" t="str">
        <f t="shared" si="11"/>
        <v>40sBigBand</v>
      </c>
      <c r="C10" s="5">
        <f t="shared" si="12"/>
        <v>3912</v>
      </c>
      <c r="D10" s="2" t="s">
        <v>18</v>
      </c>
      <c r="E10" s="5" t="str">
        <f t="shared" si="13"/>
        <v>1E 48</v>
      </c>
      <c r="F10" s="5" t="str">
        <f t="shared" si="0"/>
        <v>1E</v>
      </c>
      <c r="G10" s="5" t="str">
        <f t="shared" si="1"/>
        <v>48</v>
      </c>
      <c r="H10" s="5">
        <f t="shared" si="2"/>
        <v>3840</v>
      </c>
      <c r="I10" s="5">
        <f t="shared" si="3"/>
        <v>72</v>
      </c>
      <c r="J10" s="5">
        <f t="shared" si="4"/>
        <v>3912</v>
      </c>
      <c r="K10" s="5" t="str">
        <f t="shared" si="5"/>
        <v>Y</v>
      </c>
      <c r="L10" s="15">
        <f t="shared" si="6"/>
        <v>3840</v>
      </c>
      <c r="M10" s="15">
        <f t="shared" si="7"/>
        <v>72</v>
      </c>
      <c r="N10" s="15" t="str">
        <f t="shared" si="8"/>
        <v>1E</v>
      </c>
      <c r="O10" s="15" t="str">
        <f t="shared" si="9"/>
        <v>48</v>
      </c>
      <c r="P10" s="5" t="str">
        <f t="shared" si="10"/>
        <v>F0 43 73 01 51 05 00 03 04 00 00 1E 48 F7</v>
      </c>
    </row>
    <row r="11" spans="1:16" ht="16" x14ac:dyDescent="0.2">
      <c r="A11" s="8" t="s">
        <v>6</v>
      </c>
      <c r="B11" s="5" t="str">
        <f t="shared" si="11"/>
        <v>60s8Beat</v>
      </c>
      <c r="C11" s="5">
        <f t="shared" si="12"/>
        <v>5632</v>
      </c>
      <c r="D11" s="2" t="s">
        <v>19</v>
      </c>
      <c r="E11" s="5" t="str">
        <f t="shared" si="13"/>
        <v>2C 00</v>
      </c>
      <c r="F11" s="5" t="str">
        <f t="shared" si="0"/>
        <v>2C</v>
      </c>
      <c r="G11" s="5" t="str">
        <f t="shared" si="1"/>
        <v>00</v>
      </c>
      <c r="H11" s="5">
        <f t="shared" si="2"/>
        <v>5632</v>
      </c>
      <c r="I11" s="5">
        <f t="shared" si="3"/>
        <v>0</v>
      </c>
      <c r="J11" s="5">
        <f t="shared" si="4"/>
        <v>5632</v>
      </c>
      <c r="K11" s="5" t="str">
        <f t="shared" si="5"/>
        <v>Y</v>
      </c>
      <c r="L11" s="15">
        <f t="shared" si="6"/>
        <v>5632</v>
      </c>
      <c r="M11" s="15">
        <f t="shared" si="7"/>
        <v>0</v>
      </c>
      <c r="N11" s="15" t="str">
        <f t="shared" si="8"/>
        <v>2C</v>
      </c>
      <c r="O11" s="15" t="str">
        <f t="shared" si="9"/>
        <v>00</v>
      </c>
      <c r="P11" s="5" t="str">
        <f t="shared" si="10"/>
        <v>F0 43 73 01 51 05 00 03 04 00 00 2C 00 F7</v>
      </c>
    </row>
    <row r="12" spans="1:16" ht="16" x14ac:dyDescent="0.2">
      <c r="A12" s="8" t="s">
        <v>7</v>
      </c>
      <c r="B12" s="5" t="str">
        <f t="shared" si="11"/>
        <v>60sChartSwing</v>
      </c>
      <c r="C12" s="5">
        <f t="shared" si="12"/>
        <v>3585</v>
      </c>
      <c r="D12" s="2" t="s">
        <v>20</v>
      </c>
      <c r="E12" s="5" t="str">
        <f t="shared" si="13"/>
        <v>1C 01</v>
      </c>
      <c r="F12" s="5" t="str">
        <f t="shared" si="0"/>
        <v>1C</v>
      </c>
      <c r="G12" s="5" t="str">
        <f t="shared" si="1"/>
        <v>01</v>
      </c>
      <c r="H12" s="5">
        <f t="shared" si="2"/>
        <v>3584</v>
      </c>
      <c r="I12" s="5">
        <f t="shared" si="3"/>
        <v>1</v>
      </c>
      <c r="J12" s="5">
        <f t="shared" si="4"/>
        <v>3585</v>
      </c>
      <c r="K12" s="5" t="str">
        <f t="shared" si="5"/>
        <v>Y</v>
      </c>
      <c r="L12" s="15">
        <f t="shared" si="6"/>
        <v>3584</v>
      </c>
      <c r="M12" s="15">
        <f t="shared" si="7"/>
        <v>1</v>
      </c>
      <c r="N12" s="15" t="str">
        <f t="shared" si="8"/>
        <v>1C</v>
      </c>
      <c r="O12" s="15" t="str">
        <f t="shared" si="9"/>
        <v>01</v>
      </c>
      <c r="P12" s="5" t="str">
        <f t="shared" si="10"/>
        <v>F0 43 73 01 51 05 00 03 04 00 00 1C 01 F7</v>
      </c>
    </row>
    <row r="13" spans="1:16" ht="16" x14ac:dyDescent="0.2">
      <c r="A13" s="8" t="s">
        <v>8</v>
      </c>
      <c r="B13" s="5" t="str">
        <f t="shared" si="11"/>
        <v>60sGuitarPop</v>
      </c>
      <c r="C13" s="5">
        <f t="shared" si="12"/>
        <v>5637</v>
      </c>
      <c r="D13" s="2" t="s">
        <v>21</v>
      </c>
      <c r="E13" s="5" t="str">
        <f t="shared" si="13"/>
        <v>2C 05</v>
      </c>
      <c r="F13" s="5" t="str">
        <f t="shared" si="0"/>
        <v>2C</v>
      </c>
      <c r="G13" s="5" t="str">
        <f t="shared" si="1"/>
        <v>05</v>
      </c>
      <c r="H13" s="5">
        <f t="shared" si="2"/>
        <v>5632</v>
      </c>
      <c r="I13" s="5">
        <f t="shared" si="3"/>
        <v>5</v>
      </c>
      <c r="J13" s="5">
        <f t="shared" si="4"/>
        <v>5637</v>
      </c>
      <c r="K13" s="5" t="str">
        <f t="shared" si="5"/>
        <v>Y</v>
      </c>
      <c r="L13" s="15">
        <f t="shared" si="6"/>
        <v>5632</v>
      </c>
      <c r="M13" s="15">
        <f t="shared" si="7"/>
        <v>5</v>
      </c>
      <c r="N13" s="15" t="str">
        <f t="shared" si="8"/>
        <v>2C</v>
      </c>
      <c r="O13" s="15" t="str">
        <f t="shared" si="9"/>
        <v>05</v>
      </c>
      <c r="P13" s="5" t="str">
        <f t="shared" si="10"/>
        <v>F0 43 73 01 51 05 00 03 04 00 00 2C 05 F7</v>
      </c>
    </row>
    <row r="14" spans="1:16" ht="16" x14ac:dyDescent="0.2">
      <c r="A14" s="8" t="s">
        <v>9</v>
      </c>
      <c r="B14" s="5" t="str">
        <f t="shared" si="11"/>
        <v>60sPianoPop</v>
      </c>
      <c r="C14" s="5">
        <f t="shared" si="12"/>
        <v>5923</v>
      </c>
      <c r="D14" s="2" t="s">
        <v>22</v>
      </c>
      <c r="E14" s="5" t="str">
        <f t="shared" si="13"/>
        <v>2E 23</v>
      </c>
      <c r="F14" s="5" t="str">
        <f t="shared" si="0"/>
        <v>2E</v>
      </c>
      <c r="G14" s="5" t="str">
        <f t="shared" si="1"/>
        <v>23</v>
      </c>
      <c r="H14" s="5">
        <f t="shared" si="2"/>
        <v>5888</v>
      </c>
      <c r="I14" s="5">
        <f t="shared" si="3"/>
        <v>35</v>
      </c>
      <c r="J14" s="5">
        <f t="shared" si="4"/>
        <v>5923</v>
      </c>
      <c r="K14" s="5" t="str">
        <f t="shared" si="5"/>
        <v>Y</v>
      </c>
      <c r="L14" s="15">
        <f t="shared" si="6"/>
        <v>5888</v>
      </c>
      <c r="M14" s="15">
        <f t="shared" si="7"/>
        <v>35</v>
      </c>
      <c r="N14" s="15" t="str">
        <f t="shared" si="8"/>
        <v>2E</v>
      </c>
      <c r="O14" s="15" t="str">
        <f t="shared" si="9"/>
        <v>23</v>
      </c>
      <c r="P14" s="5" t="str">
        <f t="shared" si="10"/>
        <v>F0 43 73 01 51 05 00 03 04 00 00 2E 23 F7</v>
      </c>
    </row>
    <row r="15" spans="1:16" ht="16" x14ac:dyDescent="0.2">
      <c r="A15" s="8" t="s">
        <v>10</v>
      </c>
      <c r="B15" s="5" t="str">
        <f t="shared" si="11"/>
        <v>60sPopRock</v>
      </c>
      <c r="C15" s="5">
        <f t="shared" si="12"/>
        <v>5701</v>
      </c>
      <c r="D15" s="2" t="s">
        <v>23</v>
      </c>
      <c r="E15" s="5" t="str">
        <f t="shared" si="13"/>
        <v>2C 45</v>
      </c>
      <c r="F15" s="5" t="str">
        <f t="shared" si="0"/>
        <v>2C</v>
      </c>
      <c r="G15" s="5" t="str">
        <f t="shared" si="1"/>
        <v>45</v>
      </c>
      <c r="H15" s="5">
        <f t="shared" si="2"/>
        <v>5632</v>
      </c>
      <c r="I15" s="5">
        <f t="shared" si="3"/>
        <v>69</v>
      </c>
      <c r="J15" s="5">
        <f t="shared" si="4"/>
        <v>5701</v>
      </c>
      <c r="K15" s="5" t="str">
        <f t="shared" si="5"/>
        <v>Y</v>
      </c>
      <c r="L15" s="15">
        <f t="shared" si="6"/>
        <v>5632</v>
      </c>
      <c r="M15" s="15">
        <f t="shared" si="7"/>
        <v>69</v>
      </c>
      <c r="N15" s="15" t="str">
        <f t="shared" si="8"/>
        <v>2C</v>
      </c>
      <c r="O15" s="15" t="str">
        <f t="shared" si="9"/>
        <v>45</v>
      </c>
      <c r="P15" s="5" t="str">
        <f t="shared" si="10"/>
        <v>F0 43 73 01 51 05 00 03 04 00 00 2C 45 F7</v>
      </c>
    </row>
    <row r="16" spans="1:16" ht="16" x14ac:dyDescent="0.2">
      <c r="A16" s="8" t="s">
        <v>11</v>
      </c>
      <c r="B16" s="5" t="str">
        <f t="shared" si="11"/>
        <v>60sRock&amp;Roll</v>
      </c>
      <c r="C16" s="5">
        <f t="shared" si="12"/>
        <v>5730</v>
      </c>
      <c r="D16" s="2" t="s">
        <v>24</v>
      </c>
      <c r="E16" s="5" t="str">
        <f t="shared" si="13"/>
        <v>2C 62</v>
      </c>
      <c r="F16" s="5" t="str">
        <f t="shared" si="0"/>
        <v>2C</v>
      </c>
      <c r="G16" s="5" t="str">
        <f t="shared" si="1"/>
        <v>62</v>
      </c>
      <c r="H16" s="5">
        <f t="shared" si="2"/>
        <v>5632</v>
      </c>
      <c r="I16" s="5">
        <f t="shared" si="3"/>
        <v>98</v>
      </c>
      <c r="J16" s="5">
        <f t="shared" si="4"/>
        <v>5730</v>
      </c>
      <c r="K16" s="5" t="str">
        <f t="shared" si="5"/>
        <v>Y</v>
      </c>
      <c r="L16" s="15">
        <f t="shared" si="6"/>
        <v>5632</v>
      </c>
      <c r="M16" s="15">
        <f t="shared" si="7"/>
        <v>98</v>
      </c>
      <c r="N16" s="15" t="str">
        <f t="shared" si="8"/>
        <v>2C</v>
      </c>
      <c r="O16" s="15" t="str">
        <f t="shared" si="9"/>
        <v>62</v>
      </c>
      <c r="P16" s="5" t="str">
        <f t="shared" si="10"/>
        <v>F0 43 73 01 51 05 00 03 04 00 00 2C 62 F7</v>
      </c>
    </row>
    <row r="17" spans="4:16" ht="16" x14ac:dyDescent="0.2">
      <c r="D17" s="2"/>
      <c r="E17" s="5"/>
      <c r="F17" s="5"/>
      <c r="G17" s="5"/>
      <c r="H17" s="5"/>
      <c r="I17" s="5"/>
      <c r="J17" s="5"/>
      <c r="K17" s="5" t="str">
        <f t="shared" si="5"/>
        <v>Y</v>
      </c>
      <c r="L17" s="15" t="str">
        <f t="shared" si="6"/>
        <v/>
      </c>
      <c r="M17" s="15" t="str">
        <f t="shared" si="7"/>
        <v/>
      </c>
      <c r="N17" s="15" t="str">
        <f t="shared" si="8"/>
        <v/>
      </c>
      <c r="O17" s="15" t="str">
        <f t="shared" si="9"/>
        <v/>
      </c>
      <c r="P17" s="5" t="str">
        <f t="shared" si="10"/>
        <v/>
      </c>
    </row>
    <row r="18" spans="4:16" ht="16" x14ac:dyDescent="0.2">
      <c r="D18" s="7"/>
      <c r="E18" s="5"/>
      <c r="F18" s="5"/>
      <c r="G18" s="5"/>
      <c r="H18" s="5"/>
      <c r="I18" s="5"/>
      <c r="J18" s="5"/>
      <c r="K18" s="5" t="str">
        <f t="shared" si="5"/>
        <v>Y</v>
      </c>
      <c r="L18" s="15" t="str">
        <f t="shared" si="6"/>
        <v/>
      </c>
      <c r="M18" s="15" t="str">
        <f t="shared" si="7"/>
        <v/>
      </c>
      <c r="N18" s="15" t="str">
        <f t="shared" si="8"/>
        <v/>
      </c>
      <c r="O18" s="15" t="str">
        <f t="shared" si="9"/>
        <v/>
      </c>
      <c r="P18" s="5" t="str">
        <f t="shared" si="10"/>
        <v/>
      </c>
    </row>
    <row r="19" spans="4:16" ht="16" x14ac:dyDescent="0.2">
      <c r="E19" s="5" t="str">
        <f t="shared" ref="E19:E24" si="14">MID(D19,34,5)</f>
        <v/>
      </c>
      <c r="F19" s="5" t="str">
        <f t="shared" si="0"/>
        <v/>
      </c>
      <c r="G19" s="5" t="str">
        <f t="shared" ref="G19:G24" si="15">RIGHT(E19,2)</f>
        <v/>
      </c>
      <c r="H19" s="2"/>
      <c r="I19" s="2"/>
      <c r="J19" s="2"/>
      <c r="K19" s="5" t="str">
        <f t="shared" si="5"/>
        <v>Y</v>
      </c>
      <c r="L19" s="15" t="str">
        <f t="shared" si="6"/>
        <v/>
      </c>
      <c r="M19" s="15" t="str">
        <f t="shared" si="7"/>
        <v/>
      </c>
      <c r="N19" s="15" t="str">
        <f t="shared" si="8"/>
        <v/>
      </c>
      <c r="O19" s="15" t="str">
        <f t="shared" si="9"/>
        <v/>
      </c>
      <c r="P19" s="5" t="str">
        <f t="shared" si="10"/>
        <v/>
      </c>
    </row>
    <row r="20" spans="4:16" ht="16" x14ac:dyDescent="0.2">
      <c r="E20" s="5" t="str">
        <f t="shared" si="14"/>
        <v/>
      </c>
      <c r="F20" s="5" t="str">
        <f t="shared" si="0"/>
        <v/>
      </c>
      <c r="G20" s="5" t="str">
        <f t="shared" si="15"/>
        <v/>
      </c>
      <c r="H20" s="2"/>
      <c r="I20" s="2"/>
      <c r="J20" s="2"/>
      <c r="K20" s="5" t="str">
        <f t="shared" si="5"/>
        <v>Y</v>
      </c>
      <c r="L20" s="15" t="str">
        <f t="shared" si="6"/>
        <v/>
      </c>
      <c r="M20" s="15" t="str">
        <f t="shared" si="7"/>
        <v/>
      </c>
      <c r="N20" s="15" t="str">
        <f t="shared" si="8"/>
        <v/>
      </c>
      <c r="O20" s="15" t="str">
        <f t="shared" si="9"/>
        <v/>
      </c>
      <c r="P20" s="5" t="str">
        <f t="shared" si="10"/>
        <v/>
      </c>
    </row>
    <row r="21" spans="4:16" ht="16" x14ac:dyDescent="0.2">
      <c r="E21" s="5" t="str">
        <f t="shared" si="14"/>
        <v/>
      </c>
      <c r="F21" s="5" t="str">
        <f t="shared" si="0"/>
        <v/>
      </c>
      <c r="G21" s="5" t="str">
        <f t="shared" si="15"/>
        <v/>
      </c>
      <c r="H21" s="2"/>
      <c r="I21" s="2"/>
      <c r="J21" s="2"/>
      <c r="K21" s="5" t="str">
        <f t="shared" si="5"/>
        <v>Y</v>
      </c>
      <c r="L21" s="15" t="str">
        <f t="shared" si="6"/>
        <v/>
      </c>
      <c r="M21" s="15" t="str">
        <f t="shared" si="7"/>
        <v/>
      </c>
      <c r="N21" s="15" t="str">
        <f t="shared" si="8"/>
        <v/>
      </c>
      <c r="O21" s="15" t="str">
        <f t="shared" si="9"/>
        <v/>
      </c>
      <c r="P21" s="5" t="str">
        <f t="shared" si="10"/>
        <v/>
      </c>
    </row>
    <row r="22" spans="4:16" ht="16" x14ac:dyDescent="0.2">
      <c r="E22" s="5" t="str">
        <f t="shared" si="14"/>
        <v/>
      </c>
      <c r="F22" s="5" t="str">
        <f t="shared" si="0"/>
        <v/>
      </c>
      <c r="G22" s="5" t="str">
        <f t="shared" si="15"/>
        <v/>
      </c>
      <c r="H22" s="2"/>
      <c r="I22" s="2"/>
      <c r="J22" s="2"/>
      <c r="K22" s="5" t="str">
        <f t="shared" si="5"/>
        <v>Y</v>
      </c>
      <c r="L22" s="15" t="str">
        <f t="shared" si="6"/>
        <v/>
      </c>
      <c r="M22" s="15" t="str">
        <f t="shared" si="7"/>
        <v/>
      </c>
      <c r="N22" s="15" t="str">
        <f t="shared" si="8"/>
        <v/>
      </c>
      <c r="O22" s="15" t="str">
        <f t="shared" si="9"/>
        <v/>
      </c>
      <c r="P22" s="5" t="str">
        <f t="shared" si="10"/>
        <v/>
      </c>
    </row>
    <row r="23" spans="4:16" ht="16" x14ac:dyDescent="0.2">
      <c r="E23" s="5" t="str">
        <f t="shared" si="14"/>
        <v/>
      </c>
      <c r="F23" s="5" t="str">
        <f t="shared" si="0"/>
        <v/>
      </c>
      <c r="G23" s="5" t="str">
        <f t="shared" si="15"/>
        <v/>
      </c>
      <c r="H23" s="2"/>
      <c r="I23" s="2"/>
      <c r="J23" s="2"/>
      <c r="K23" s="5" t="str">
        <f t="shared" si="5"/>
        <v>Y</v>
      </c>
      <c r="L23" s="15" t="str">
        <f t="shared" si="6"/>
        <v/>
      </c>
      <c r="M23" s="15" t="str">
        <f t="shared" si="7"/>
        <v/>
      </c>
      <c r="N23" s="15" t="str">
        <f t="shared" si="8"/>
        <v/>
      </c>
      <c r="O23" s="15" t="str">
        <f t="shared" si="9"/>
        <v/>
      </c>
      <c r="P23" s="5" t="str">
        <f t="shared" si="10"/>
        <v/>
      </c>
    </row>
    <row r="24" spans="4:16" ht="16" x14ac:dyDescent="0.2">
      <c r="E24" s="5" t="str">
        <f t="shared" si="14"/>
        <v/>
      </c>
      <c r="F24" s="5" t="str">
        <f t="shared" si="0"/>
        <v/>
      </c>
      <c r="G24" s="5" t="str">
        <f t="shared" si="15"/>
        <v/>
      </c>
      <c r="H24" s="2"/>
      <c r="I24" s="2"/>
      <c r="J24" s="2"/>
      <c r="K24" s="5" t="str">
        <f t="shared" si="5"/>
        <v>Y</v>
      </c>
      <c r="L24" s="15" t="str">
        <f t="shared" si="6"/>
        <v/>
      </c>
      <c r="M24" s="15" t="str">
        <f t="shared" si="7"/>
        <v/>
      </c>
      <c r="N24" s="15" t="str">
        <f t="shared" si="8"/>
        <v/>
      </c>
      <c r="O24" s="15" t="str">
        <f t="shared" si="9"/>
        <v/>
      </c>
      <c r="P24" s="5" t="str">
        <f t="shared" si="10"/>
        <v/>
      </c>
    </row>
    <row r="25" spans="4:16" ht="16" x14ac:dyDescent="0.2">
      <c r="H25" s="2"/>
      <c r="I25" s="2"/>
      <c r="J25" s="2"/>
      <c r="K25" s="5" t="str">
        <f t="shared" si="5"/>
        <v>Y</v>
      </c>
      <c r="L25" s="15" t="str">
        <f t="shared" si="6"/>
        <v/>
      </c>
      <c r="M25" s="15" t="str">
        <f t="shared" si="7"/>
        <v/>
      </c>
      <c r="N25" s="15" t="str">
        <f t="shared" si="8"/>
        <v/>
      </c>
      <c r="O25" s="15" t="str">
        <f t="shared" si="9"/>
        <v/>
      </c>
      <c r="P25" s="5" t="str">
        <f t="shared" si="10"/>
        <v/>
      </c>
    </row>
    <row r="26" spans="4:16" ht="16" x14ac:dyDescent="0.2">
      <c r="H26" s="2"/>
      <c r="I26" s="2"/>
      <c r="J26" s="2"/>
      <c r="K26" s="5" t="str">
        <f t="shared" si="5"/>
        <v>Y</v>
      </c>
      <c r="L26" s="15" t="str">
        <f t="shared" si="6"/>
        <v/>
      </c>
      <c r="M26" s="15" t="str">
        <f t="shared" si="7"/>
        <v/>
      </c>
      <c r="N26" s="15" t="str">
        <f t="shared" si="8"/>
        <v/>
      </c>
      <c r="O26" s="15" t="str">
        <f t="shared" si="9"/>
        <v/>
      </c>
      <c r="P26" s="5" t="str">
        <f t="shared" si="10"/>
        <v/>
      </c>
    </row>
    <row r="27" spans="4:16" ht="16" x14ac:dyDescent="0.2">
      <c r="H27" s="2"/>
      <c r="I27" s="2"/>
      <c r="J27" s="2"/>
      <c r="K27" s="5" t="str">
        <f t="shared" si="5"/>
        <v>Y</v>
      </c>
      <c r="L27" s="15" t="str">
        <f t="shared" si="6"/>
        <v/>
      </c>
      <c r="M27" s="15" t="str">
        <f t="shared" si="7"/>
        <v/>
      </c>
      <c r="N27" s="15" t="str">
        <f t="shared" si="8"/>
        <v/>
      </c>
      <c r="O27" s="15" t="str">
        <f t="shared" si="9"/>
        <v/>
      </c>
      <c r="P27" s="5" t="str">
        <f t="shared" si="10"/>
        <v/>
      </c>
    </row>
    <row r="28" spans="4:16" ht="16" x14ac:dyDescent="0.2">
      <c r="H28" s="2"/>
      <c r="I28" s="2"/>
      <c r="J28" s="2"/>
      <c r="K28" s="5" t="str">
        <f t="shared" si="5"/>
        <v>Y</v>
      </c>
      <c r="L28" s="15"/>
      <c r="M28" s="15"/>
      <c r="N28" s="15"/>
      <c r="O28" s="15"/>
      <c r="P28" s="5" t="str">
        <f t="shared" si="10"/>
        <v/>
      </c>
    </row>
    <row r="29" spans="4:16" ht="16" x14ac:dyDescent="0.2">
      <c r="H29" s="2"/>
      <c r="I29" s="2"/>
      <c r="J29" s="2"/>
      <c r="K29" s="5" t="str">
        <f t="shared" si="5"/>
        <v>Y</v>
      </c>
      <c r="L29" s="15"/>
      <c r="M29" s="15"/>
      <c r="N29" s="15"/>
      <c r="O29" s="15"/>
      <c r="P29" s="5" t="str">
        <f t="shared" si="10"/>
        <v/>
      </c>
    </row>
    <row r="30" spans="4:16" ht="16" x14ac:dyDescent="0.2">
      <c r="H30" s="2"/>
      <c r="I30" s="2"/>
      <c r="J30" s="2"/>
      <c r="K30" s="5" t="str">
        <f t="shared" si="5"/>
        <v>Y</v>
      </c>
      <c r="L30" s="15"/>
      <c r="M30" s="15"/>
      <c r="N30" s="15"/>
      <c r="O30" s="15"/>
      <c r="P30" s="5" t="str">
        <f t="shared" si="10"/>
        <v/>
      </c>
    </row>
    <row r="31" spans="4:16" ht="16" x14ac:dyDescent="0.2">
      <c r="H31" s="2"/>
      <c r="I31" s="2"/>
      <c r="J31" s="2"/>
      <c r="K31" s="5" t="str">
        <f t="shared" si="5"/>
        <v>Y</v>
      </c>
      <c r="L31" s="15"/>
      <c r="M31" s="15"/>
      <c r="N31" s="15"/>
      <c r="O31" s="15"/>
      <c r="P31" s="5" t="str">
        <f t="shared" si="10"/>
        <v/>
      </c>
    </row>
    <row r="32" spans="4:16" ht="16" x14ac:dyDescent="0.2">
      <c r="P32" s="5" t="str">
        <f t="shared" si="10"/>
        <v/>
      </c>
    </row>
    <row r="33" spans="16:16" ht="16" x14ac:dyDescent="0.2">
      <c r="P33" s="5" t="str">
        <f t="shared" si="10"/>
        <v/>
      </c>
    </row>
    <row r="34" spans="16:16" ht="16" x14ac:dyDescent="0.2">
      <c r="P34" s="5" t="str">
        <f t="shared" si="10"/>
        <v/>
      </c>
    </row>
    <row r="35" spans="16:16" ht="16" x14ac:dyDescent="0.2">
      <c r="P35" s="5" t="str">
        <f t="shared" si="10"/>
        <v/>
      </c>
    </row>
  </sheetData>
  <mergeCells count="1">
    <mergeCell ref="L3:P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7007-7CAE-9542-B2D2-719FF3899471}">
  <dimension ref="A1:B2"/>
  <sheetViews>
    <sheetView workbookViewId="0">
      <selection activeCell="A3" sqref="A3"/>
    </sheetView>
  </sheetViews>
  <sheetFormatPr baseColWidth="10" defaultRowHeight="15" x14ac:dyDescent="0.2"/>
  <cols>
    <col min="1" max="1" width="17.5" bestFit="1" customWidth="1"/>
  </cols>
  <sheetData>
    <row r="1" spans="1:2" x14ac:dyDescent="0.2">
      <c r="A1" t="s">
        <v>1164</v>
      </c>
      <c r="B1" t="s">
        <v>1163</v>
      </c>
    </row>
    <row r="2" spans="1:2" x14ac:dyDescent="0.2">
      <c r="A2" t="s">
        <v>1166</v>
      </c>
      <c r="B2" t="s">
        <v>1165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5F30-9A08-D04D-B965-22FCED4CFD82}">
  <dimension ref="A1:I534"/>
  <sheetViews>
    <sheetView tabSelected="1" workbookViewId="0">
      <selection activeCell="A2" sqref="A2"/>
    </sheetView>
  </sheetViews>
  <sheetFormatPr baseColWidth="10" defaultRowHeight="15" x14ac:dyDescent="0.2"/>
  <cols>
    <col min="5" max="5" width="17.83203125" bestFit="1" customWidth="1"/>
    <col min="6" max="6" width="4.1640625" style="20" bestFit="1" customWidth="1"/>
    <col min="7" max="7" width="7.5" style="4" bestFit="1" customWidth="1"/>
    <col min="8" max="8" width="10.5" style="4" bestFit="1" customWidth="1"/>
    <col min="9" max="9" width="2" style="20" bestFit="1" customWidth="1"/>
    <col min="10" max="10" width="6.83203125" bestFit="1" customWidth="1"/>
  </cols>
  <sheetData>
    <row r="1" spans="1:9" x14ac:dyDescent="0.2">
      <c r="A1" t="s">
        <v>1754</v>
      </c>
    </row>
    <row r="2" spans="1:9" x14ac:dyDescent="0.2">
      <c r="E2" s="19">
        <v>44711</v>
      </c>
    </row>
    <row r="3" spans="1:9" x14ac:dyDescent="0.2">
      <c r="A3" t="s">
        <v>1690</v>
      </c>
    </row>
    <row r="5" spans="1:9" x14ac:dyDescent="0.2">
      <c r="H5" s="4" t="s">
        <v>1691</v>
      </c>
    </row>
    <row r="6" spans="1:9" x14ac:dyDescent="0.2">
      <c r="A6" t="s">
        <v>1692</v>
      </c>
      <c r="B6" t="s">
        <v>1693</v>
      </c>
      <c r="C6" t="s">
        <v>1694</v>
      </c>
      <c r="D6" t="s">
        <v>1695</v>
      </c>
      <c r="E6" t="s">
        <v>1162</v>
      </c>
      <c r="G6" s="4" t="s">
        <v>1696</v>
      </c>
    </row>
    <row r="7" spans="1:9" x14ac:dyDescent="0.2">
      <c r="A7">
        <v>525</v>
      </c>
      <c r="B7">
        <v>525</v>
      </c>
      <c r="C7">
        <v>525</v>
      </c>
      <c r="D7">
        <v>525</v>
      </c>
      <c r="E7">
        <v>525</v>
      </c>
      <c r="G7" s="4" t="s">
        <v>1697</v>
      </c>
      <c r="H7" s="4" t="s">
        <v>1698</v>
      </c>
    </row>
    <row r="8" spans="1:9" x14ac:dyDescent="0.2">
      <c r="A8">
        <v>1</v>
      </c>
      <c r="B8" t="s">
        <v>1699</v>
      </c>
      <c r="C8">
        <v>1</v>
      </c>
      <c r="D8">
        <v>1</v>
      </c>
      <c r="E8" t="s">
        <v>1620</v>
      </c>
      <c r="F8" s="20" t="s">
        <v>1752</v>
      </c>
      <c r="G8" s="4">
        <v>42</v>
      </c>
      <c r="H8" s="4">
        <v>32</v>
      </c>
      <c r="I8" s="20" t="s">
        <v>1753</v>
      </c>
    </row>
    <row r="9" spans="1:9" x14ac:dyDescent="0.2">
      <c r="A9">
        <v>2</v>
      </c>
      <c r="B9" t="s">
        <v>1699</v>
      </c>
      <c r="C9">
        <v>1</v>
      </c>
      <c r="D9">
        <v>2</v>
      </c>
      <c r="E9" t="s">
        <v>1464</v>
      </c>
      <c r="F9" s="20" t="s">
        <v>1752</v>
      </c>
      <c r="G9" s="4">
        <v>52</v>
      </c>
      <c r="H9" s="4">
        <v>1</v>
      </c>
      <c r="I9" s="20" t="s">
        <v>1753</v>
      </c>
    </row>
    <row r="10" spans="1:9" x14ac:dyDescent="0.2">
      <c r="A10">
        <v>3</v>
      </c>
      <c r="B10" t="s">
        <v>1699</v>
      </c>
      <c r="C10">
        <v>1</v>
      </c>
      <c r="D10">
        <v>3</v>
      </c>
      <c r="E10" t="s">
        <v>1359</v>
      </c>
      <c r="F10" s="20" t="s">
        <v>1752</v>
      </c>
      <c r="G10" s="4">
        <v>51</v>
      </c>
      <c r="H10" s="4">
        <v>49</v>
      </c>
      <c r="I10" s="20" t="s">
        <v>1753</v>
      </c>
    </row>
    <row r="11" spans="1:9" x14ac:dyDescent="0.2">
      <c r="A11">
        <v>4</v>
      </c>
      <c r="B11" t="s">
        <v>1699</v>
      </c>
      <c r="C11">
        <v>1</v>
      </c>
      <c r="D11">
        <v>4</v>
      </c>
      <c r="E11" t="s">
        <v>1292</v>
      </c>
      <c r="F11" s="20" t="s">
        <v>1752</v>
      </c>
      <c r="G11" s="4">
        <v>40</v>
      </c>
      <c r="H11" s="4" t="s">
        <v>1700</v>
      </c>
      <c r="I11" s="20" t="s">
        <v>1753</v>
      </c>
    </row>
    <row r="12" spans="1:9" x14ac:dyDescent="0.2">
      <c r="A12">
        <v>5</v>
      </c>
      <c r="B12" t="s">
        <v>1699</v>
      </c>
      <c r="C12">
        <v>1</v>
      </c>
      <c r="D12">
        <v>5</v>
      </c>
      <c r="E12" t="s">
        <v>1569</v>
      </c>
      <c r="F12" s="20" t="s">
        <v>1752</v>
      </c>
      <c r="G12" s="4">
        <v>51</v>
      </c>
      <c r="H12" s="4" t="s">
        <v>1701</v>
      </c>
      <c r="I12" s="20" t="s">
        <v>1753</v>
      </c>
    </row>
    <row r="13" spans="1:9" x14ac:dyDescent="0.2">
      <c r="A13">
        <v>6</v>
      </c>
      <c r="B13" t="s">
        <v>1699</v>
      </c>
      <c r="C13">
        <v>1</v>
      </c>
      <c r="D13">
        <v>6</v>
      </c>
      <c r="E13" t="s">
        <v>1300</v>
      </c>
      <c r="F13" s="20" t="s">
        <v>1752</v>
      </c>
      <c r="G13" s="4" t="s">
        <v>1702</v>
      </c>
      <c r="H13" s="4">
        <v>52</v>
      </c>
      <c r="I13" s="20" t="s">
        <v>1753</v>
      </c>
    </row>
    <row r="14" spans="1:9" x14ac:dyDescent="0.2">
      <c r="A14">
        <v>7</v>
      </c>
      <c r="B14" t="s">
        <v>1699</v>
      </c>
      <c r="C14">
        <v>1</v>
      </c>
      <c r="D14">
        <v>7</v>
      </c>
      <c r="E14" t="s">
        <v>1661</v>
      </c>
      <c r="F14" s="20" t="s">
        <v>1752</v>
      </c>
      <c r="G14" s="4">
        <v>51</v>
      </c>
      <c r="H14" s="4" t="s">
        <v>1703</v>
      </c>
      <c r="I14" s="20" t="s">
        <v>1753</v>
      </c>
    </row>
    <row r="15" spans="1:9" x14ac:dyDescent="0.2">
      <c r="A15">
        <v>8</v>
      </c>
      <c r="B15" t="s">
        <v>1699</v>
      </c>
      <c r="C15">
        <v>1</v>
      </c>
      <c r="D15">
        <v>8</v>
      </c>
      <c r="E15" t="s">
        <v>1170</v>
      </c>
      <c r="F15" s="20" t="s">
        <v>1752</v>
      </c>
      <c r="G15" s="4">
        <v>32</v>
      </c>
      <c r="H15" s="4" t="s">
        <v>1704</v>
      </c>
      <c r="I15" s="20" t="s">
        <v>1753</v>
      </c>
    </row>
    <row r="16" spans="1:9" x14ac:dyDescent="0.2">
      <c r="A16">
        <v>9</v>
      </c>
      <c r="B16" t="s">
        <v>1699</v>
      </c>
      <c r="C16">
        <v>1</v>
      </c>
      <c r="D16">
        <v>9</v>
      </c>
      <c r="E16" t="s">
        <v>1637</v>
      </c>
      <c r="F16" s="20" t="s">
        <v>1752</v>
      </c>
      <c r="G16" s="4" t="s">
        <v>1704</v>
      </c>
      <c r="H16" s="4">
        <v>58</v>
      </c>
      <c r="I16" s="20" t="s">
        <v>1753</v>
      </c>
    </row>
    <row r="17" spans="1:9" x14ac:dyDescent="0.2">
      <c r="A17">
        <v>10</v>
      </c>
      <c r="B17" t="s">
        <v>1699</v>
      </c>
      <c r="C17">
        <v>1</v>
      </c>
      <c r="D17">
        <v>10</v>
      </c>
      <c r="E17" t="s">
        <v>1428</v>
      </c>
      <c r="F17" s="20" t="s">
        <v>1752</v>
      </c>
      <c r="G17" s="4" t="s">
        <v>1705</v>
      </c>
      <c r="H17" s="4">
        <v>21</v>
      </c>
      <c r="I17" s="20" t="s">
        <v>1753</v>
      </c>
    </row>
    <row r="18" spans="1:9" x14ac:dyDescent="0.2">
      <c r="A18">
        <v>11</v>
      </c>
      <c r="B18" t="s">
        <v>1699</v>
      </c>
      <c r="C18">
        <v>1</v>
      </c>
      <c r="D18">
        <v>11</v>
      </c>
      <c r="E18" t="s">
        <v>1630</v>
      </c>
      <c r="F18" s="20" t="s">
        <v>1752</v>
      </c>
      <c r="G18" s="4" t="s">
        <v>1702</v>
      </c>
      <c r="H18" s="4" t="s">
        <v>1706</v>
      </c>
      <c r="I18" s="20" t="s">
        <v>1753</v>
      </c>
    </row>
    <row r="19" spans="1:9" x14ac:dyDescent="0.2">
      <c r="A19">
        <v>12</v>
      </c>
      <c r="B19" t="s">
        <v>1699</v>
      </c>
      <c r="C19">
        <v>1</v>
      </c>
      <c r="D19">
        <v>12</v>
      </c>
      <c r="E19" t="s">
        <v>1663</v>
      </c>
      <c r="F19" s="20" t="s">
        <v>1752</v>
      </c>
      <c r="G19" s="4" t="s">
        <v>1702</v>
      </c>
      <c r="H19" s="4" t="s">
        <v>1707</v>
      </c>
      <c r="I19" s="20" t="s">
        <v>1753</v>
      </c>
    </row>
    <row r="20" spans="1:9" x14ac:dyDescent="0.2">
      <c r="A20">
        <v>13</v>
      </c>
      <c r="B20" t="s">
        <v>1699</v>
      </c>
      <c r="C20">
        <v>1</v>
      </c>
      <c r="D20">
        <v>13</v>
      </c>
      <c r="E20" t="s">
        <v>1176</v>
      </c>
      <c r="F20" s="20" t="s">
        <v>1752</v>
      </c>
      <c r="G20" s="4" t="s">
        <v>1708</v>
      </c>
      <c r="H20" s="4" t="s">
        <v>1702</v>
      </c>
      <c r="I20" s="20" t="s">
        <v>1753</v>
      </c>
    </row>
    <row r="21" spans="1:9" x14ac:dyDescent="0.2">
      <c r="A21">
        <v>14</v>
      </c>
      <c r="B21" t="s">
        <v>1699</v>
      </c>
      <c r="C21">
        <v>1</v>
      </c>
      <c r="D21">
        <v>14</v>
      </c>
      <c r="E21" t="s">
        <v>1168</v>
      </c>
      <c r="F21" s="20" t="s">
        <v>1752</v>
      </c>
      <c r="G21" s="4" t="s">
        <v>1709</v>
      </c>
      <c r="H21" s="4">
        <v>63</v>
      </c>
      <c r="I21" s="20" t="s">
        <v>1753</v>
      </c>
    </row>
    <row r="22" spans="1:9" x14ac:dyDescent="0.2">
      <c r="A22">
        <v>15</v>
      </c>
      <c r="B22" t="s">
        <v>1699</v>
      </c>
      <c r="C22">
        <v>1</v>
      </c>
      <c r="D22">
        <v>15</v>
      </c>
      <c r="E22" t="s">
        <v>1632</v>
      </c>
      <c r="F22" s="20" t="s">
        <v>1752</v>
      </c>
      <c r="G22" s="4" t="s">
        <v>1702</v>
      </c>
      <c r="H22" s="4" t="s">
        <v>1710</v>
      </c>
      <c r="I22" s="20" t="s">
        <v>1753</v>
      </c>
    </row>
    <row r="23" spans="1:9" x14ac:dyDescent="0.2">
      <c r="A23">
        <v>16</v>
      </c>
      <c r="B23" t="s">
        <v>1699</v>
      </c>
      <c r="C23">
        <v>1</v>
      </c>
      <c r="D23">
        <v>16</v>
      </c>
      <c r="E23" t="s">
        <v>1341</v>
      </c>
      <c r="F23" s="20" t="s">
        <v>1752</v>
      </c>
      <c r="G23" s="4" t="s">
        <v>1702</v>
      </c>
      <c r="H23" s="4">
        <v>18</v>
      </c>
      <c r="I23" s="20" t="s">
        <v>1753</v>
      </c>
    </row>
    <row r="24" spans="1:9" x14ac:dyDescent="0.2">
      <c r="A24">
        <v>17</v>
      </c>
      <c r="B24" t="s">
        <v>1699</v>
      </c>
      <c r="C24">
        <v>1</v>
      </c>
      <c r="D24">
        <v>17</v>
      </c>
      <c r="E24" t="s">
        <v>1343</v>
      </c>
      <c r="F24" s="20" t="s">
        <v>1752</v>
      </c>
      <c r="G24" s="4" t="s">
        <v>1711</v>
      </c>
      <c r="H24" s="4">
        <v>6</v>
      </c>
      <c r="I24" s="20" t="s">
        <v>1753</v>
      </c>
    </row>
    <row r="25" spans="1:9" x14ac:dyDescent="0.2">
      <c r="A25">
        <v>18</v>
      </c>
      <c r="B25" t="s">
        <v>1699</v>
      </c>
      <c r="C25">
        <v>1</v>
      </c>
      <c r="D25">
        <v>18</v>
      </c>
      <c r="E25" t="s">
        <v>1350</v>
      </c>
      <c r="F25" s="20" t="s">
        <v>1752</v>
      </c>
      <c r="G25" s="4" t="s">
        <v>1702</v>
      </c>
      <c r="H25" s="4">
        <v>19</v>
      </c>
      <c r="I25" s="20" t="s">
        <v>1753</v>
      </c>
    </row>
    <row r="26" spans="1:9" x14ac:dyDescent="0.2">
      <c r="A26">
        <v>19</v>
      </c>
      <c r="B26" t="s">
        <v>1699</v>
      </c>
      <c r="C26">
        <v>1</v>
      </c>
      <c r="D26">
        <v>19</v>
      </c>
      <c r="E26" t="s">
        <v>1504</v>
      </c>
      <c r="F26" s="20" t="s">
        <v>1752</v>
      </c>
      <c r="G26" s="4" t="s">
        <v>1702</v>
      </c>
      <c r="H26" s="4" t="s">
        <v>1712</v>
      </c>
      <c r="I26" s="20" t="s">
        <v>1753</v>
      </c>
    </row>
    <row r="27" spans="1:9" x14ac:dyDescent="0.2">
      <c r="A27">
        <v>20</v>
      </c>
      <c r="B27" t="s">
        <v>1699</v>
      </c>
      <c r="C27">
        <v>1</v>
      </c>
      <c r="D27">
        <v>20</v>
      </c>
      <c r="E27" t="s">
        <v>1505</v>
      </c>
      <c r="F27" s="20" t="s">
        <v>1752</v>
      </c>
      <c r="G27" s="4">
        <v>40</v>
      </c>
      <c r="H27" s="4" t="s">
        <v>1713</v>
      </c>
      <c r="I27" s="20" t="s">
        <v>1753</v>
      </c>
    </row>
    <row r="28" spans="1:9" x14ac:dyDescent="0.2">
      <c r="A28">
        <v>21</v>
      </c>
      <c r="B28" t="s">
        <v>1699</v>
      </c>
      <c r="C28">
        <v>1</v>
      </c>
      <c r="D28">
        <v>21</v>
      </c>
      <c r="E28" t="s">
        <v>1668</v>
      </c>
      <c r="F28" s="20" t="s">
        <v>1752</v>
      </c>
      <c r="G28" s="4">
        <v>52</v>
      </c>
      <c r="H28" s="4">
        <v>49</v>
      </c>
      <c r="I28" s="20" t="s">
        <v>1753</v>
      </c>
    </row>
    <row r="29" spans="1:9" x14ac:dyDescent="0.2">
      <c r="A29">
        <v>22</v>
      </c>
      <c r="B29" t="s">
        <v>1699</v>
      </c>
      <c r="C29">
        <v>1</v>
      </c>
      <c r="D29">
        <v>22</v>
      </c>
      <c r="E29" t="s">
        <v>1669</v>
      </c>
      <c r="F29" s="20" t="s">
        <v>1752</v>
      </c>
      <c r="G29" s="4" t="s">
        <v>1714</v>
      </c>
      <c r="H29" s="4">
        <v>20</v>
      </c>
      <c r="I29" s="20" t="s">
        <v>1753</v>
      </c>
    </row>
    <row r="30" spans="1:9" x14ac:dyDescent="0.2">
      <c r="A30">
        <v>23</v>
      </c>
      <c r="B30" t="s">
        <v>1699</v>
      </c>
      <c r="C30">
        <v>1</v>
      </c>
      <c r="D30">
        <v>23</v>
      </c>
      <c r="E30" t="s">
        <v>1672</v>
      </c>
      <c r="F30" s="20" t="s">
        <v>1752</v>
      </c>
      <c r="G30" s="4" t="s">
        <v>1715</v>
      </c>
      <c r="H30" s="4">
        <v>69</v>
      </c>
      <c r="I30" s="20" t="s">
        <v>1753</v>
      </c>
    </row>
    <row r="31" spans="1:9" x14ac:dyDescent="0.2">
      <c r="A31">
        <v>24</v>
      </c>
      <c r="B31" t="s">
        <v>1699</v>
      </c>
      <c r="C31">
        <v>1</v>
      </c>
      <c r="D31">
        <v>24</v>
      </c>
      <c r="E31" t="s">
        <v>1301</v>
      </c>
      <c r="F31" s="20" t="s">
        <v>1752</v>
      </c>
      <c r="G31" s="4">
        <v>41</v>
      </c>
      <c r="H31" s="4">
        <v>31</v>
      </c>
      <c r="I31" s="20" t="s">
        <v>1753</v>
      </c>
    </row>
    <row r="32" spans="1:9" x14ac:dyDescent="0.2">
      <c r="A32">
        <v>25</v>
      </c>
      <c r="B32" t="s">
        <v>1699</v>
      </c>
      <c r="C32">
        <v>1</v>
      </c>
      <c r="D32">
        <v>25</v>
      </c>
      <c r="E32" t="s">
        <v>1243</v>
      </c>
      <c r="F32" s="20" t="s">
        <v>1752</v>
      </c>
      <c r="G32" s="4">
        <v>49</v>
      </c>
      <c r="H32" s="4">
        <v>45</v>
      </c>
      <c r="I32" s="20" t="s">
        <v>1753</v>
      </c>
    </row>
    <row r="33" spans="1:9" x14ac:dyDescent="0.2">
      <c r="A33">
        <v>26</v>
      </c>
      <c r="B33" t="s">
        <v>1699</v>
      </c>
      <c r="C33">
        <v>1</v>
      </c>
      <c r="D33">
        <v>26</v>
      </c>
      <c r="E33" t="s">
        <v>1206</v>
      </c>
      <c r="F33" s="20" t="s">
        <v>1752</v>
      </c>
      <c r="G33" s="4" t="s">
        <v>1704</v>
      </c>
      <c r="H33" s="4">
        <v>40</v>
      </c>
      <c r="I33" s="20" t="s">
        <v>1753</v>
      </c>
    </row>
    <row r="34" spans="1:9" x14ac:dyDescent="0.2">
      <c r="A34">
        <v>27</v>
      </c>
      <c r="B34" t="s">
        <v>1699</v>
      </c>
      <c r="C34">
        <v>1</v>
      </c>
      <c r="D34">
        <v>27</v>
      </c>
      <c r="E34" t="s">
        <v>1210</v>
      </c>
      <c r="F34" s="20" t="s">
        <v>1752</v>
      </c>
      <c r="G34" s="4" t="s">
        <v>1708</v>
      </c>
      <c r="H34" s="4">
        <v>41</v>
      </c>
      <c r="I34" s="20" t="s">
        <v>1753</v>
      </c>
    </row>
    <row r="35" spans="1:9" x14ac:dyDescent="0.2">
      <c r="A35">
        <v>28</v>
      </c>
      <c r="B35" t="s">
        <v>1699</v>
      </c>
      <c r="C35">
        <v>1</v>
      </c>
      <c r="D35">
        <v>28</v>
      </c>
      <c r="E35" t="s">
        <v>1212</v>
      </c>
      <c r="F35" s="20" t="s">
        <v>1752</v>
      </c>
      <c r="G35" s="4" t="s">
        <v>1704</v>
      </c>
      <c r="H35" s="4">
        <v>59</v>
      </c>
      <c r="I35" s="20" t="s">
        <v>1753</v>
      </c>
    </row>
    <row r="36" spans="1:9" x14ac:dyDescent="0.2">
      <c r="A36">
        <v>29</v>
      </c>
      <c r="B36" t="s">
        <v>1699</v>
      </c>
      <c r="C36">
        <v>1</v>
      </c>
      <c r="D36">
        <v>29</v>
      </c>
      <c r="E36" t="s">
        <v>1221</v>
      </c>
      <c r="F36" s="20" t="s">
        <v>1752</v>
      </c>
      <c r="G36" s="4">
        <v>32</v>
      </c>
      <c r="H36" s="4" t="s">
        <v>1716</v>
      </c>
      <c r="I36" s="20" t="s">
        <v>1753</v>
      </c>
    </row>
    <row r="37" spans="1:9" x14ac:dyDescent="0.2">
      <c r="A37">
        <v>30</v>
      </c>
      <c r="B37" t="s">
        <v>1699</v>
      </c>
      <c r="C37">
        <v>1</v>
      </c>
      <c r="D37">
        <v>30</v>
      </c>
      <c r="E37" t="s">
        <v>1232</v>
      </c>
      <c r="F37" s="20" t="s">
        <v>1752</v>
      </c>
      <c r="G37" s="4" t="s">
        <v>1704</v>
      </c>
      <c r="H37" s="4" t="s">
        <v>1717</v>
      </c>
      <c r="I37" s="20" t="s">
        <v>1753</v>
      </c>
    </row>
    <row r="38" spans="1:9" x14ac:dyDescent="0.2">
      <c r="A38">
        <v>31</v>
      </c>
      <c r="B38" t="s">
        <v>1699</v>
      </c>
      <c r="C38">
        <v>1</v>
      </c>
      <c r="D38">
        <v>31</v>
      </c>
      <c r="E38" t="s">
        <v>1447</v>
      </c>
      <c r="F38" s="20" t="s">
        <v>1752</v>
      </c>
      <c r="G38" s="4" t="s">
        <v>1704</v>
      </c>
      <c r="H38" s="4">
        <v>36</v>
      </c>
      <c r="I38" s="20" t="s">
        <v>1753</v>
      </c>
    </row>
    <row r="39" spans="1:9" x14ac:dyDescent="0.2">
      <c r="A39">
        <v>32</v>
      </c>
      <c r="B39" t="s">
        <v>1699</v>
      </c>
      <c r="C39">
        <v>1</v>
      </c>
      <c r="D39">
        <v>32</v>
      </c>
      <c r="E39" t="s">
        <v>1628</v>
      </c>
      <c r="F39" s="20" t="s">
        <v>1752</v>
      </c>
      <c r="G39" s="4">
        <v>40</v>
      </c>
      <c r="H39" s="4">
        <v>23</v>
      </c>
      <c r="I39" s="20" t="s">
        <v>1753</v>
      </c>
    </row>
    <row r="40" spans="1:9" x14ac:dyDescent="0.2">
      <c r="A40">
        <v>33</v>
      </c>
      <c r="B40" t="s">
        <v>1699</v>
      </c>
      <c r="C40">
        <v>1</v>
      </c>
      <c r="D40">
        <v>33</v>
      </c>
      <c r="E40" t="s">
        <v>1169</v>
      </c>
      <c r="F40" s="20" t="s">
        <v>1752</v>
      </c>
      <c r="G40" s="4">
        <v>40</v>
      </c>
      <c r="H40" s="4">
        <v>21</v>
      </c>
      <c r="I40" s="20" t="s">
        <v>1753</v>
      </c>
    </row>
    <row r="41" spans="1:9" x14ac:dyDescent="0.2">
      <c r="A41">
        <v>34</v>
      </c>
      <c r="B41" t="s">
        <v>1699</v>
      </c>
      <c r="C41">
        <v>1</v>
      </c>
      <c r="D41">
        <v>34</v>
      </c>
      <c r="E41" t="s">
        <v>1541</v>
      </c>
      <c r="F41" s="20" t="s">
        <v>1752</v>
      </c>
      <c r="G41" s="4" t="s">
        <v>1704</v>
      </c>
      <c r="H41" s="4">
        <v>20</v>
      </c>
      <c r="I41" s="20" t="s">
        <v>1753</v>
      </c>
    </row>
    <row r="42" spans="1:9" x14ac:dyDescent="0.2">
      <c r="A42">
        <v>35</v>
      </c>
      <c r="B42" t="s">
        <v>1699</v>
      </c>
      <c r="C42">
        <v>1</v>
      </c>
      <c r="D42">
        <v>35</v>
      </c>
      <c r="E42" t="s">
        <v>1242</v>
      </c>
      <c r="F42" s="20" t="s">
        <v>1752</v>
      </c>
      <c r="G42" s="4" t="s">
        <v>1704</v>
      </c>
      <c r="H42" s="4" t="s">
        <v>1718</v>
      </c>
      <c r="I42" s="20" t="s">
        <v>1753</v>
      </c>
    </row>
    <row r="43" spans="1:9" x14ac:dyDescent="0.2">
      <c r="A43">
        <v>36</v>
      </c>
      <c r="B43" t="s">
        <v>1699</v>
      </c>
      <c r="C43">
        <v>1</v>
      </c>
      <c r="D43">
        <v>36</v>
      </c>
      <c r="E43" t="s">
        <v>1667</v>
      </c>
      <c r="F43" s="20" t="s">
        <v>1752</v>
      </c>
      <c r="G43" s="4">
        <v>40</v>
      </c>
      <c r="H43" s="4">
        <v>50</v>
      </c>
      <c r="I43" s="20" t="s">
        <v>1753</v>
      </c>
    </row>
    <row r="44" spans="1:9" x14ac:dyDescent="0.2">
      <c r="A44">
        <v>37</v>
      </c>
      <c r="B44" t="s">
        <v>1699</v>
      </c>
      <c r="C44">
        <v>1</v>
      </c>
      <c r="D44">
        <v>37</v>
      </c>
      <c r="E44" t="s">
        <v>1346</v>
      </c>
      <c r="F44" s="20" t="s">
        <v>1752</v>
      </c>
      <c r="G44" s="4">
        <v>50</v>
      </c>
      <c r="H44" s="4">
        <v>21</v>
      </c>
      <c r="I44" s="20" t="s">
        <v>1753</v>
      </c>
    </row>
    <row r="45" spans="1:9" x14ac:dyDescent="0.2">
      <c r="A45">
        <v>38</v>
      </c>
      <c r="B45" t="s">
        <v>1699</v>
      </c>
      <c r="C45">
        <v>1</v>
      </c>
      <c r="D45">
        <v>38</v>
      </c>
      <c r="E45" t="s">
        <v>1299</v>
      </c>
      <c r="F45" s="20" t="s">
        <v>1752</v>
      </c>
      <c r="G45" s="4" t="s">
        <v>1702</v>
      </c>
      <c r="H45" s="4">
        <v>12</v>
      </c>
      <c r="I45" s="20" t="s">
        <v>1753</v>
      </c>
    </row>
    <row r="46" spans="1:9" x14ac:dyDescent="0.2">
      <c r="A46">
        <v>39</v>
      </c>
      <c r="B46" t="s">
        <v>1699</v>
      </c>
      <c r="C46">
        <v>1</v>
      </c>
      <c r="D46">
        <v>39</v>
      </c>
      <c r="E46" t="s">
        <v>1345</v>
      </c>
      <c r="F46" s="20" t="s">
        <v>1752</v>
      </c>
      <c r="G46" s="4" t="s">
        <v>1702</v>
      </c>
      <c r="H46" s="4">
        <v>3</v>
      </c>
      <c r="I46" s="20" t="s">
        <v>1753</v>
      </c>
    </row>
    <row r="47" spans="1:9" x14ac:dyDescent="0.2">
      <c r="A47">
        <v>40</v>
      </c>
      <c r="B47" t="s">
        <v>1699</v>
      </c>
      <c r="C47">
        <v>1</v>
      </c>
      <c r="D47">
        <v>40</v>
      </c>
      <c r="E47" t="s">
        <v>1344</v>
      </c>
      <c r="F47" s="20" t="s">
        <v>1752</v>
      </c>
      <c r="G47" s="4" t="s">
        <v>1702</v>
      </c>
      <c r="H47" s="4">
        <v>4</v>
      </c>
      <c r="I47" s="20" t="s">
        <v>1753</v>
      </c>
    </row>
    <row r="48" spans="1:9" x14ac:dyDescent="0.2">
      <c r="A48">
        <v>41</v>
      </c>
      <c r="B48" t="s">
        <v>1699</v>
      </c>
      <c r="C48">
        <v>1</v>
      </c>
      <c r="D48">
        <v>41</v>
      </c>
      <c r="E48" t="s">
        <v>1660</v>
      </c>
      <c r="F48" s="20" t="s">
        <v>1752</v>
      </c>
      <c r="G48" s="4">
        <v>41</v>
      </c>
      <c r="H48" s="4" t="s">
        <v>1719</v>
      </c>
      <c r="I48" s="20" t="s">
        <v>1753</v>
      </c>
    </row>
    <row r="49" spans="1:9" x14ac:dyDescent="0.2">
      <c r="A49">
        <v>42</v>
      </c>
      <c r="B49" t="s">
        <v>1699</v>
      </c>
      <c r="C49">
        <v>1</v>
      </c>
      <c r="D49">
        <v>42</v>
      </c>
      <c r="E49" t="s">
        <v>1295</v>
      </c>
      <c r="F49" s="20" t="s">
        <v>1752</v>
      </c>
      <c r="G49" s="4">
        <v>34</v>
      </c>
      <c r="H49" s="4">
        <v>0</v>
      </c>
      <c r="I49" s="20" t="s">
        <v>1753</v>
      </c>
    </row>
    <row r="50" spans="1:9" x14ac:dyDescent="0.2">
      <c r="A50">
        <v>43</v>
      </c>
      <c r="B50" t="s">
        <v>1699</v>
      </c>
      <c r="C50">
        <v>1</v>
      </c>
      <c r="D50">
        <v>43</v>
      </c>
      <c r="E50" t="s">
        <v>1246</v>
      </c>
      <c r="F50" s="20" t="s">
        <v>1752</v>
      </c>
      <c r="G50" s="4">
        <v>40</v>
      </c>
      <c r="H50" s="4">
        <v>2</v>
      </c>
      <c r="I50" s="20" t="s">
        <v>1753</v>
      </c>
    </row>
    <row r="51" spans="1:9" x14ac:dyDescent="0.2">
      <c r="A51">
        <v>44</v>
      </c>
      <c r="B51" t="s">
        <v>1699</v>
      </c>
      <c r="C51">
        <v>1</v>
      </c>
      <c r="D51">
        <v>44</v>
      </c>
      <c r="E51" t="s">
        <v>1355</v>
      </c>
      <c r="F51" s="20" t="s">
        <v>1752</v>
      </c>
      <c r="G51" s="4">
        <v>40</v>
      </c>
      <c r="H51" s="4">
        <v>12</v>
      </c>
      <c r="I51" s="20" t="s">
        <v>1753</v>
      </c>
    </row>
    <row r="52" spans="1:9" x14ac:dyDescent="0.2">
      <c r="A52">
        <v>45</v>
      </c>
      <c r="B52" t="s">
        <v>1699</v>
      </c>
      <c r="C52">
        <v>1</v>
      </c>
      <c r="D52">
        <v>45</v>
      </c>
      <c r="E52" t="s">
        <v>1570</v>
      </c>
      <c r="F52" s="20" t="s">
        <v>1752</v>
      </c>
      <c r="G52" s="4">
        <v>51</v>
      </c>
      <c r="H52" s="4" t="s">
        <v>1713</v>
      </c>
      <c r="I52" s="20" t="s">
        <v>1753</v>
      </c>
    </row>
    <row r="53" spans="1:9" x14ac:dyDescent="0.2">
      <c r="A53">
        <v>46</v>
      </c>
      <c r="B53" t="s">
        <v>1699</v>
      </c>
      <c r="C53">
        <v>1</v>
      </c>
      <c r="D53">
        <v>46</v>
      </c>
      <c r="E53" t="s">
        <v>1224</v>
      </c>
      <c r="F53" s="20" t="s">
        <v>1752</v>
      </c>
      <c r="G53" s="4" t="s">
        <v>1704</v>
      </c>
      <c r="H53" s="4">
        <v>53</v>
      </c>
      <c r="I53" s="20" t="s">
        <v>1753</v>
      </c>
    </row>
    <row r="54" spans="1:9" x14ac:dyDescent="0.2">
      <c r="A54">
        <v>47</v>
      </c>
      <c r="B54" t="s">
        <v>1699</v>
      </c>
      <c r="C54">
        <v>1</v>
      </c>
      <c r="D54">
        <v>47</v>
      </c>
      <c r="E54" t="s">
        <v>1235</v>
      </c>
      <c r="F54" s="20" t="s">
        <v>1752</v>
      </c>
      <c r="G54" s="4">
        <v>32</v>
      </c>
      <c r="H54" s="4">
        <v>38</v>
      </c>
      <c r="I54" s="20" t="s">
        <v>1753</v>
      </c>
    </row>
    <row r="55" spans="1:9" x14ac:dyDescent="0.2">
      <c r="A55">
        <v>48</v>
      </c>
      <c r="B55" t="s">
        <v>1699</v>
      </c>
      <c r="C55">
        <v>1</v>
      </c>
      <c r="D55">
        <v>48</v>
      </c>
      <c r="E55" t="s">
        <v>1249</v>
      </c>
      <c r="F55" s="20" t="s">
        <v>1752</v>
      </c>
      <c r="G55" s="4">
        <v>40</v>
      </c>
      <c r="H55" s="4">
        <v>49</v>
      </c>
      <c r="I55" s="20" t="s">
        <v>1753</v>
      </c>
    </row>
    <row r="56" spans="1:9" x14ac:dyDescent="0.2">
      <c r="A56">
        <v>49</v>
      </c>
      <c r="B56" t="s">
        <v>1699</v>
      </c>
      <c r="C56">
        <v>1</v>
      </c>
      <c r="D56">
        <v>49</v>
      </c>
      <c r="E56" t="s">
        <v>1525</v>
      </c>
      <c r="F56" s="20" t="s">
        <v>1752</v>
      </c>
      <c r="G56" s="4" t="s">
        <v>1702</v>
      </c>
      <c r="H56" s="4">
        <v>48</v>
      </c>
      <c r="I56" s="20" t="s">
        <v>1753</v>
      </c>
    </row>
    <row r="57" spans="1:9" x14ac:dyDescent="0.2">
      <c r="A57">
        <v>50</v>
      </c>
      <c r="B57" t="s">
        <v>1699</v>
      </c>
      <c r="C57">
        <v>1</v>
      </c>
      <c r="D57">
        <v>50</v>
      </c>
      <c r="E57" t="s">
        <v>1526</v>
      </c>
      <c r="F57" s="20" t="s">
        <v>1752</v>
      </c>
      <c r="G57" s="4">
        <v>40</v>
      </c>
      <c r="H57" s="4">
        <v>45</v>
      </c>
      <c r="I57" s="20" t="s">
        <v>1753</v>
      </c>
    </row>
    <row r="58" spans="1:9" x14ac:dyDescent="0.2">
      <c r="A58">
        <v>51</v>
      </c>
      <c r="B58" t="s">
        <v>1699</v>
      </c>
      <c r="C58">
        <v>1</v>
      </c>
      <c r="D58">
        <v>51</v>
      </c>
      <c r="E58" t="s">
        <v>1664</v>
      </c>
      <c r="F58" s="20" t="s">
        <v>1752</v>
      </c>
      <c r="G58" s="4" t="s">
        <v>1704</v>
      </c>
      <c r="H58" s="4" t="s">
        <v>1711</v>
      </c>
      <c r="I58" s="20" t="s">
        <v>1753</v>
      </c>
    </row>
    <row r="59" spans="1:9" x14ac:dyDescent="0.2">
      <c r="A59">
        <v>52</v>
      </c>
      <c r="B59" t="s">
        <v>1699</v>
      </c>
      <c r="C59">
        <v>1</v>
      </c>
      <c r="D59">
        <v>52</v>
      </c>
      <c r="E59" t="s">
        <v>1473</v>
      </c>
      <c r="F59" s="20" t="s">
        <v>1752</v>
      </c>
      <c r="G59" s="4" t="s">
        <v>1704</v>
      </c>
      <c r="H59" s="4">
        <v>21</v>
      </c>
      <c r="I59" s="20" t="s">
        <v>1753</v>
      </c>
    </row>
    <row r="60" spans="1:9" x14ac:dyDescent="0.2">
      <c r="A60">
        <v>53</v>
      </c>
      <c r="B60" t="s">
        <v>1699</v>
      </c>
      <c r="C60">
        <v>1</v>
      </c>
      <c r="D60">
        <v>53</v>
      </c>
      <c r="E60" t="s">
        <v>1174</v>
      </c>
      <c r="F60" s="20" t="s">
        <v>1752</v>
      </c>
      <c r="G60" s="4" t="s">
        <v>1708</v>
      </c>
      <c r="H60" s="4">
        <v>7</v>
      </c>
      <c r="I60" s="20" t="s">
        <v>1753</v>
      </c>
    </row>
    <row r="61" spans="1:9" x14ac:dyDescent="0.2">
      <c r="A61">
        <v>54</v>
      </c>
      <c r="B61" t="s">
        <v>1699</v>
      </c>
      <c r="C61">
        <v>1</v>
      </c>
      <c r="D61">
        <v>54</v>
      </c>
      <c r="E61" t="s">
        <v>1291</v>
      </c>
      <c r="F61" s="20" t="s">
        <v>1752</v>
      </c>
      <c r="G61" s="4" t="s">
        <v>1702</v>
      </c>
      <c r="H61" s="4" t="s">
        <v>1720</v>
      </c>
      <c r="I61" s="20" t="s">
        <v>1753</v>
      </c>
    </row>
    <row r="62" spans="1:9" x14ac:dyDescent="0.2">
      <c r="A62">
        <v>55</v>
      </c>
      <c r="B62" t="s">
        <v>1699</v>
      </c>
      <c r="C62">
        <v>1</v>
      </c>
      <c r="D62">
        <v>55</v>
      </c>
      <c r="E62" t="s">
        <v>1491</v>
      </c>
      <c r="F62" s="20" t="s">
        <v>1752</v>
      </c>
      <c r="G62" s="4">
        <v>40</v>
      </c>
      <c r="H62" s="4" t="s">
        <v>1716</v>
      </c>
      <c r="I62" s="20" t="s">
        <v>1753</v>
      </c>
    </row>
    <row r="63" spans="1:9" x14ac:dyDescent="0.2">
      <c r="A63">
        <v>56</v>
      </c>
      <c r="B63" t="s">
        <v>1699</v>
      </c>
      <c r="C63">
        <v>1</v>
      </c>
      <c r="D63">
        <v>56</v>
      </c>
      <c r="E63" t="s">
        <v>1251</v>
      </c>
      <c r="F63" s="20" t="s">
        <v>1752</v>
      </c>
      <c r="G63" s="4">
        <v>52</v>
      </c>
      <c r="H63" s="4">
        <v>5</v>
      </c>
      <c r="I63" s="20" t="s">
        <v>1753</v>
      </c>
    </row>
    <row r="64" spans="1:9" x14ac:dyDescent="0.2">
      <c r="A64">
        <v>57</v>
      </c>
      <c r="B64" t="s">
        <v>1699</v>
      </c>
      <c r="C64">
        <v>1</v>
      </c>
      <c r="D64">
        <v>57</v>
      </c>
      <c r="E64" t="s">
        <v>1342</v>
      </c>
      <c r="F64" s="20" t="s">
        <v>1752</v>
      </c>
      <c r="G64" s="4" t="s">
        <v>1715</v>
      </c>
      <c r="H64" s="4">
        <v>60</v>
      </c>
      <c r="I64" s="20" t="s">
        <v>1753</v>
      </c>
    </row>
    <row r="65" spans="1:9" x14ac:dyDescent="0.2">
      <c r="A65">
        <v>58</v>
      </c>
      <c r="B65" t="s">
        <v>1699</v>
      </c>
      <c r="C65">
        <v>1</v>
      </c>
      <c r="D65">
        <v>58</v>
      </c>
      <c r="E65" t="s">
        <v>1336</v>
      </c>
      <c r="F65" s="20" t="s">
        <v>1752</v>
      </c>
      <c r="G65" s="4" t="s">
        <v>1702</v>
      </c>
      <c r="H65" s="4">
        <v>5</v>
      </c>
      <c r="I65" s="20" t="s">
        <v>1753</v>
      </c>
    </row>
    <row r="66" spans="1:9" x14ac:dyDescent="0.2">
      <c r="A66">
        <v>59</v>
      </c>
      <c r="B66" t="s">
        <v>1699</v>
      </c>
      <c r="C66">
        <v>1</v>
      </c>
      <c r="D66">
        <v>59</v>
      </c>
      <c r="E66" t="s">
        <v>1337</v>
      </c>
      <c r="F66" s="20" t="s">
        <v>1752</v>
      </c>
      <c r="G66" s="4" t="s">
        <v>1702</v>
      </c>
      <c r="H66" s="4">
        <v>6</v>
      </c>
      <c r="I66" s="20" t="s">
        <v>1753</v>
      </c>
    </row>
    <row r="67" spans="1:9" x14ac:dyDescent="0.2">
      <c r="A67">
        <v>60</v>
      </c>
      <c r="B67" t="s">
        <v>1699</v>
      </c>
      <c r="C67">
        <v>1</v>
      </c>
      <c r="D67">
        <v>60</v>
      </c>
      <c r="E67" t="s">
        <v>1338</v>
      </c>
      <c r="F67" s="20" t="s">
        <v>1752</v>
      </c>
      <c r="G67" s="4">
        <v>42</v>
      </c>
      <c r="H67" s="4">
        <v>4</v>
      </c>
      <c r="I67" s="20" t="s">
        <v>1753</v>
      </c>
    </row>
    <row r="68" spans="1:9" x14ac:dyDescent="0.2">
      <c r="A68">
        <v>61</v>
      </c>
      <c r="B68" t="s">
        <v>1699</v>
      </c>
      <c r="C68">
        <v>1</v>
      </c>
      <c r="D68">
        <v>61</v>
      </c>
      <c r="E68" t="s">
        <v>1468</v>
      </c>
      <c r="F68" s="20" t="s">
        <v>1752</v>
      </c>
      <c r="G68" s="4" t="s">
        <v>1704</v>
      </c>
      <c r="H68" s="4">
        <v>46</v>
      </c>
      <c r="I68" s="20" t="s">
        <v>1753</v>
      </c>
    </row>
    <row r="69" spans="1:9" x14ac:dyDescent="0.2">
      <c r="A69">
        <v>62</v>
      </c>
      <c r="B69" t="s">
        <v>1699</v>
      </c>
      <c r="C69">
        <v>1</v>
      </c>
      <c r="D69">
        <v>62</v>
      </c>
      <c r="E69" t="s">
        <v>1550</v>
      </c>
      <c r="F69" s="20" t="s">
        <v>1752</v>
      </c>
      <c r="G69" s="4" t="s">
        <v>1702</v>
      </c>
      <c r="H69" s="4" t="s">
        <v>1703</v>
      </c>
      <c r="I69" s="20" t="s">
        <v>1753</v>
      </c>
    </row>
    <row r="70" spans="1:9" x14ac:dyDescent="0.2">
      <c r="A70">
        <v>63</v>
      </c>
      <c r="B70" t="s">
        <v>1699</v>
      </c>
      <c r="C70">
        <v>1</v>
      </c>
      <c r="D70">
        <v>63</v>
      </c>
      <c r="E70" t="s">
        <v>1167</v>
      </c>
      <c r="F70" s="20" t="s">
        <v>1752</v>
      </c>
      <c r="G70" s="4" t="s">
        <v>1704</v>
      </c>
      <c r="H70" s="4" t="s">
        <v>1721</v>
      </c>
      <c r="I70" s="20" t="s">
        <v>1753</v>
      </c>
    </row>
    <row r="71" spans="1:9" x14ac:dyDescent="0.2">
      <c r="A71">
        <v>64</v>
      </c>
      <c r="B71" t="s">
        <v>1699</v>
      </c>
      <c r="C71">
        <v>1</v>
      </c>
      <c r="D71">
        <v>64</v>
      </c>
      <c r="E71" t="s">
        <v>1448</v>
      </c>
      <c r="F71" s="20" t="s">
        <v>1752</v>
      </c>
      <c r="G71" s="4" t="s">
        <v>1715</v>
      </c>
      <c r="H71" s="4" t="s">
        <v>1722</v>
      </c>
      <c r="I71" s="20" t="s">
        <v>1753</v>
      </c>
    </row>
    <row r="72" spans="1:9" x14ac:dyDescent="0.2">
      <c r="A72">
        <v>65</v>
      </c>
      <c r="B72" t="s">
        <v>1699</v>
      </c>
      <c r="C72">
        <v>1</v>
      </c>
      <c r="D72">
        <v>65</v>
      </c>
      <c r="E72" t="s">
        <v>1681</v>
      </c>
      <c r="F72" s="20" t="s">
        <v>1752</v>
      </c>
      <c r="G72" s="4">
        <v>40</v>
      </c>
      <c r="H72" s="4">
        <v>4</v>
      </c>
      <c r="I72" s="20" t="s">
        <v>1753</v>
      </c>
    </row>
    <row r="73" spans="1:9" x14ac:dyDescent="0.2">
      <c r="A73">
        <v>66</v>
      </c>
      <c r="B73" t="s">
        <v>1699</v>
      </c>
      <c r="C73">
        <v>1</v>
      </c>
      <c r="D73">
        <v>66</v>
      </c>
      <c r="E73" t="s">
        <v>1178</v>
      </c>
      <c r="F73" s="20" t="s">
        <v>1752</v>
      </c>
      <c r="G73" s="4" t="s">
        <v>1708</v>
      </c>
      <c r="H73" s="4">
        <v>42</v>
      </c>
      <c r="I73" s="20" t="s">
        <v>1753</v>
      </c>
    </row>
    <row r="74" spans="1:9" x14ac:dyDescent="0.2">
      <c r="A74">
        <v>67</v>
      </c>
      <c r="B74" t="s">
        <v>1699</v>
      </c>
      <c r="C74">
        <v>1</v>
      </c>
      <c r="D74">
        <v>67</v>
      </c>
      <c r="E74" t="s">
        <v>1577</v>
      </c>
      <c r="F74" s="20" t="s">
        <v>1752</v>
      </c>
      <c r="G74" s="4" t="s">
        <v>1708</v>
      </c>
      <c r="H74" s="4">
        <v>43</v>
      </c>
      <c r="I74" s="20" t="s">
        <v>1753</v>
      </c>
    </row>
    <row r="75" spans="1:9" x14ac:dyDescent="0.2">
      <c r="A75">
        <v>68</v>
      </c>
      <c r="B75" t="s">
        <v>1699</v>
      </c>
      <c r="C75">
        <v>1</v>
      </c>
      <c r="D75">
        <v>68</v>
      </c>
      <c r="E75" t="s">
        <v>1234</v>
      </c>
      <c r="F75" s="20" t="s">
        <v>1752</v>
      </c>
      <c r="G75" s="4" t="s">
        <v>1704</v>
      </c>
      <c r="H75" s="4">
        <v>54</v>
      </c>
      <c r="I75" s="20" t="s">
        <v>1753</v>
      </c>
    </row>
    <row r="76" spans="1:9" x14ac:dyDescent="0.2">
      <c r="A76">
        <v>69</v>
      </c>
      <c r="B76" t="s">
        <v>1699</v>
      </c>
      <c r="C76">
        <v>1</v>
      </c>
      <c r="D76">
        <v>69</v>
      </c>
      <c r="E76" t="s">
        <v>1239</v>
      </c>
      <c r="F76" s="20" t="s">
        <v>1752</v>
      </c>
      <c r="G76" s="4">
        <v>45</v>
      </c>
      <c r="H76" s="4">
        <v>2</v>
      </c>
      <c r="I76" s="20" t="s">
        <v>1753</v>
      </c>
    </row>
    <row r="77" spans="1:9" x14ac:dyDescent="0.2">
      <c r="A77">
        <v>70</v>
      </c>
      <c r="B77" t="s">
        <v>1699</v>
      </c>
      <c r="C77">
        <v>1</v>
      </c>
      <c r="D77">
        <v>70</v>
      </c>
      <c r="E77" t="s">
        <v>1558</v>
      </c>
      <c r="F77" s="20" t="s">
        <v>1752</v>
      </c>
      <c r="G77" s="4" t="s">
        <v>1704</v>
      </c>
      <c r="H77" s="4">
        <v>43</v>
      </c>
      <c r="I77" s="20" t="s">
        <v>1753</v>
      </c>
    </row>
    <row r="78" spans="1:9" x14ac:dyDescent="0.2">
      <c r="A78">
        <v>71</v>
      </c>
      <c r="B78" t="s">
        <v>1699</v>
      </c>
      <c r="C78">
        <v>1</v>
      </c>
      <c r="D78">
        <v>71</v>
      </c>
      <c r="E78" t="s">
        <v>1557</v>
      </c>
      <c r="F78" s="20" t="s">
        <v>1752</v>
      </c>
      <c r="G78" s="4" t="s">
        <v>1704</v>
      </c>
      <c r="H78" s="4">
        <v>25</v>
      </c>
      <c r="I78" s="20" t="s">
        <v>1753</v>
      </c>
    </row>
    <row r="79" spans="1:9" x14ac:dyDescent="0.2">
      <c r="A79">
        <v>72</v>
      </c>
      <c r="B79" t="s">
        <v>1699</v>
      </c>
      <c r="C79">
        <v>1</v>
      </c>
      <c r="D79">
        <v>72</v>
      </c>
      <c r="E79" t="s">
        <v>1676</v>
      </c>
      <c r="F79" s="20" t="s">
        <v>1752</v>
      </c>
      <c r="G79" s="4" t="s">
        <v>1702</v>
      </c>
      <c r="H79" s="4" t="s">
        <v>1714</v>
      </c>
      <c r="I79" s="20" t="s">
        <v>1753</v>
      </c>
    </row>
    <row r="80" spans="1:9" x14ac:dyDescent="0.2">
      <c r="A80">
        <v>73</v>
      </c>
      <c r="B80" t="s">
        <v>1699</v>
      </c>
      <c r="C80">
        <v>1</v>
      </c>
      <c r="D80">
        <v>73</v>
      </c>
      <c r="E80" t="s">
        <v>1252</v>
      </c>
      <c r="F80" s="20" t="s">
        <v>1752</v>
      </c>
      <c r="G80" s="4" t="s">
        <v>1702</v>
      </c>
      <c r="H80" s="4" t="s">
        <v>1715</v>
      </c>
      <c r="I80" s="20" t="s">
        <v>1753</v>
      </c>
    </row>
    <row r="81" spans="1:9" x14ac:dyDescent="0.2">
      <c r="A81">
        <v>74</v>
      </c>
      <c r="B81" t="s">
        <v>1699</v>
      </c>
      <c r="C81">
        <v>1</v>
      </c>
      <c r="D81">
        <v>74</v>
      </c>
      <c r="E81" t="s">
        <v>1554</v>
      </c>
      <c r="F81" s="20" t="s">
        <v>1752</v>
      </c>
      <c r="G81" s="4">
        <v>48</v>
      </c>
      <c r="H81" s="4">
        <v>9</v>
      </c>
      <c r="I81" s="20" t="s">
        <v>1753</v>
      </c>
    </row>
    <row r="82" spans="1:9" x14ac:dyDescent="0.2">
      <c r="A82">
        <v>75</v>
      </c>
      <c r="B82" t="s">
        <v>1699</v>
      </c>
      <c r="C82">
        <v>1</v>
      </c>
      <c r="D82">
        <v>75</v>
      </c>
      <c r="E82" t="s">
        <v>1248</v>
      </c>
      <c r="F82" s="20" t="s">
        <v>1752</v>
      </c>
      <c r="G82" s="4">
        <v>49</v>
      </c>
      <c r="H82" s="4">
        <v>68</v>
      </c>
      <c r="I82" s="20" t="s">
        <v>1753</v>
      </c>
    </row>
    <row r="83" spans="1:9" x14ac:dyDescent="0.2">
      <c r="A83">
        <v>76</v>
      </c>
      <c r="B83" t="s">
        <v>1699</v>
      </c>
      <c r="C83">
        <v>1</v>
      </c>
      <c r="D83">
        <v>76</v>
      </c>
      <c r="E83" t="s">
        <v>1333</v>
      </c>
      <c r="F83" s="20" t="s">
        <v>1752</v>
      </c>
      <c r="G83" s="4" t="s">
        <v>1702</v>
      </c>
      <c r="H83" s="4" t="s">
        <v>1723</v>
      </c>
      <c r="I83" s="20" t="s">
        <v>1753</v>
      </c>
    </row>
    <row r="84" spans="1:9" x14ac:dyDescent="0.2">
      <c r="A84">
        <v>77</v>
      </c>
      <c r="B84" t="s">
        <v>1699</v>
      </c>
      <c r="C84">
        <v>1</v>
      </c>
      <c r="D84">
        <v>77</v>
      </c>
      <c r="E84" t="s">
        <v>1334</v>
      </c>
      <c r="F84" s="20" t="s">
        <v>1752</v>
      </c>
      <c r="G84" s="4" t="s">
        <v>1702</v>
      </c>
      <c r="H84" s="4">
        <v>0</v>
      </c>
      <c r="I84" s="20" t="s">
        <v>1753</v>
      </c>
    </row>
    <row r="85" spans="1:9" x14ac:dyDescent="0.2">
      <c r="A85">
        <v>78</v>
      </c>
      <c r="B85" t="s">
        <v>1699</v>
      </c>
      <c r="C85">
        <v>1</v>
      </c>
      <c r="D85">
        <v>78</v>
      </c>
      <c r="E85" t="s">
        <v>1335</v>
      </c>
      <c r="F85" s="20" t="s">
        <v>1752</v>
      </c>
      <c r="G85" s="4" t="s">
        <v>1702</v>
      </c>
      <c r="H85" s="4">
        <v>2</v>
      </c>
      <c r="I85" s="20" t="s">
        <v>1753</v>
      </c>
    </row>
    <row r="86" spans="1:9" x14ac:dyDescent="0.2">
      <c r="A86">
        <v>79</v>
      </c>
      <c r="B86" t="s">
        <v>1699</v>
      </c>
      <c r="C86">
        <v>1</v>
      </c>
      <c r="D86">
        <v>79</v>
      </c>
      <c r="E86" t="s">
        <v>1339</v>
      </c>
      <c r="F86" s="20" t="s">
        <v>1752</v>
      </c>
      <c r="G86" s="4" t="s">
        <v>1702</v>
      </c>
      <c r="H86" s="4">
        <v>32</v>
      </c>
      <c r="I86" s="20" t="s">
        <v>1753</v>
      </c>
    </row>
    <row r="87" spans="1:9" x14ac:dyDescent="0.2">
      <c r="A87">
        <v>80</v>
      </c>
      <c r="B87" t="s">
        <v>1699</v>
      </c>
      <c r="C87">
        <v>1</v>
      </c>
      <c r="D87">
        <v>80</v>
      </c>
      <c r="E87" t="s">
        <v>1348</v>
      </c>
      <c r="F87" s="20" t="s">
        <v>1752</v>
      </c>
      <c r="G87" s="4" t="s">
        <v>1711</v>
      </c>
      <c r="H87" s="4">
        <v>1</v>
      </c>
      <c r="I87" s="20" t="s">
        <v>1753</v>
      </c>
    </row>
    <row r="88" spans="1:9" x14ac:dyDescent="0.2">
      <c r="A88">
        <v>81</v>
      </c>
      <c r="B88" t="s">
        <v>1699</v>
      </c>
      <c r="C88">
        <v>1</v>
      </c>
      <c r="D88">
        <v>81</v>
      </c>
      <c r="E88" t="s">
        <v>1244</v>
      </c>
      <c r="F88" s="20" t="s">
        <v>1752</v>
      </c>
      <c r="G88" s="4">
        <v>52</v>
      </c>
      <c r="H88" s="4" t="s">
        <v>1713</v>
      </c>
      <c r="I88" s="20" t="s">
        <v>1753</v>
      </c>
    </row>
    <row r="89" spans="1:9" x14ac:dyDescent="0.2">
      <c r="A89">
        <v>82</v>
      </c>
      <c r="B89" t="s">
        <v>1699</v>
      </c>
      <c r="C89">
        <v>1</v>
      </c>
      <c r="D89">
        <v>82</v>
      </c>
      <c r="E89" t="s">
        <v>1412</v>
      </c>
      <c r="F89" s="20" t="s">
        <v>1752</v>
      </c>
      <c r="G89" s="4">
        <v>40</v>
      </c>
      <c r="H89" s="4">
        <v>43</v>
      </c>
      <c r="I89" s="20" t="s">
        <v>1753</v>
      </c>
    </row>
    <row r="90" spans="1:9" x14ac:dyDescent="0.2">
      <c r="A90">
        <v>83</v>
      </c>
      <c r="B90" t="s">
        <v>1699</v>
      </c>
      <c r="C90">
        <v>1</v>
      </c>
      <c r="D90">
        <v>83</v>
      </c>
      <c r="E90" t="s">
        <v>1307</v>
      </c>
      <c r="F90" s="20" t="s">
        <v>1752</v>
      </c>
      <c r="G90" s="4">
        <v>48</v>
      </c>
      <c r="H90" s="4">
        <v>8</v>
      </c>
      <c r="I90" s="20" t="s">
        <v>1753</v>
      </c>
    </row>
    <row r="91" spans="1:9" x14ac:dyDescent="0.2">
      <c r="A91">
        <v>84</v>
      </c>
      <c r="B91" t="s">
        <v>1699</v>
      </c>
      <c r="C91">
        <v>1</v>
      </c>
      <c r="D91">
        <v>84</v>
      </c>
      <c r="E91" t="s">
        <v>1324</v>
      </c>
      <c r="F91" s="20" t="s">
        <v>1752</v>
      </c>
      <c r="G91" s="4" t="s">
        <v>1702</v>
      </c>
      <c r="H91" s="4">
        <v>54</v>
      </c>
      <c r="I91" s="20" t="s">
        <v>1753</v>
      </c>
    </row>
    <row r="92" spans="1:9" x14ac:dyDescent="0.2">
      <c r="A92">
        <v>85</v>
      </c>
      <c r="B92" t="s">
        <v>1699</v>
      </c>
      <c r="C92">
        <v>1</v>
      </c>
      <c r="D92">
        <v>85</v>
      </c>
      <c r="E92" t="s">
        <v>1347</v>
      </c>
      <c r="F92" s="20" t="s">
        <v>1752</v>
      </c>
      <c r="G92" s="4" t="s">
        <v>1702</v>
      </c>
      <c r="H92" s="4">
        <v>1</v>
      </c>
      <c r="I92" s="20" t="s">
        <v>1753</v>
      </c>
    </row>
    <row r="93" spans="1:9" x14ac:dyDescent="0.2">
      <c r="A93">
        <v>86</v>
      </c>
      <c r="B93" t="s">
        <v>1699</v>
      </c>
      <c r="C93">
        <v>1</v>
      </c>
      <c r="D93">
        <v>86</v>
      </c>
      <c r="E93" t="s">
        <v>1383</v>
      </c>
      <c r="F93" s="20" t="s">
        <v>1752</v>
      </c>
      <c r="G93" s="4">
        <v>40</v>
      </c>
      <c r="H93" s="4" t="s">
        <v>1715</v>
      </c>
      <c r="I93" s="20" t="s">
        <v>1753</v>
      </c>
    </row>
    <row r="94" spans="1:9" x14ac:dyDescent="0.2">
      <c r="A94">
        <v>87</v>
      </c>
      <c r="B94" t="s">
        <v>1699</v>
      </c>
      <c r="C94">
        <v>1</v>
      </c>
      <c r="D94">
        <v>87</v>
      </c>
      <c r="E94" t="s">
        <v>1296</v>
      </c>
      <c r="F94" s="20" t="s">
        <v>1752</v>
      </c>
      <c r="G94" s="4" t="s">
        <v>1704</v>
      </c>
      <c r="H94" s="4">
        <v>52</v>
      </c>
      <c r="I94" s="20" t="s">
        <v>1753</v>
      </c>
    </row>
    <row r="95" spans="1:9" x14ac:dyDescent="0.2">
      <c r="A95">
        <v>88</v>
      </c>
      <c r="B95" t="s">
        <v>1699</v>
      </c>
      <c r="C95">
        <v>1</v>
      </c>
      <c r="D95">
        <v>88</v>
      </c>
      <c r="E95" t="s">
        <v>1638</v>
      </c>
      <c r="F95" s="20" t="s">
        <v>1752</v>
      </c>
      <c r="G95" s="4" t="s">
        <v>1704</v>
      </c>
      <c r="H95" s="4">
        <v>47</v>
      </c>
      <c r="I95" s="20" t="s">
        <v>1753</v>
      </c>
    </row>
    <row r="96" spans="1:9" x14ac:dyDescent="0.2">
      <c r="A96">
        <v>89</v>
      </c>
      <c r="B96" t="s">
        <v>1699</v>
      </c>
      <c r="C96">
        <v>1</v>
      </c>
      <c r="D96">
        <v>89</v>
      </c>
      <c r="E96" t="s">
        <v>1254</v>
      </c>
      <c r="F96" s="20" t="s">
        <v>1752</v>
      </c>
      <c r="G96" s="4">
        <v>40</v>
      </c>
      <c r="H96" s="4">
        <v>44</v>
      </c>
      <c r="I96" s="20" t="s">
        <v>1753</v>
      </c>
    </row>
    <row r="97" spans="1:9" x14ac:dyDescent="0.2">
      <c r="A97">
        <v>90</v>
      </c>
      <c r="B97" t="s">
        <v>1699</v>
      </c>
      <c r="C97">
        <v>1</v>
      </c>
      <c r="D97">
        <v>90</v>
      </c>
      <c r="E97" t="s">
        <v>1173</v>
      </c>
      <c r="F97" s="20" t="s">
        <v>1752</v>
      </c>
      <c r="G97" s="4" t="s">
        <v>1708</v>
      </c>
      <c r="H97" s="4" t="s">
        <v>1704</v>
      </c>
      <c r="I97" s="20" t="s">
        <v>1753</v>
      </c>
    </row>
    <row r="98" spans="1:9" x14ac:dyDescent="0.2">
      <c r="A98">
        <v>91</v>
      </c>
      <c r="B98" t="s">
        <v>1699</v>
      </c>
      <c r="C98">
        <v>1</v>
      </c>
      <c r="D98">
        <v>91</v>
      </c>
      <c r="E98" t="s">
        <v>1490</v>
      </c>
      <c r="F98" s="20" t="s">
        <v>1752</v>
      </c>
      <c r="G98" s="4" t="s">
        <v>1702</v>
      </c>
      <c r="H98" s="4">
        <v>10</v>
      </c>
      <c r="I98" s="20" t="s">
        <v>1753</v>
      </c>
    </row>
    <row r="99" spans="1:9" x14ac:dyDescent="0.2">
      <c r="A99">
        <v>92</v>
      </c>
      <c r="B99" t="s">
        <v>1699</v>
      </c>
      <c r="C99">
        <v>1</v>
      </c>
      <c r="D99">
        <v>92</v>
      </c>
      <c r="E99" t="s">
        <v>1352</v>
      </c>
      <c r="F99" s="20" t="s">
        <v>1752</v>
      </c>
      <c r="G99" s="4" t="s">
        <v>1702</v>
      </c>
      <c r="H99" s="4" t="s">
        <v>1724</v>
      </c>
      <c r="I99" s="20" t="s">
        <v>1753</v>
      </c>
    </row>
    <row r="100" spans="1:9" x14ac:dyDescent="0.2">
      <c r="A100">
        <v>93</v>
      </c>
      <c r="B100" t="s">
        <v>1699</v>
      </c>
      <c r="C100">
        <v>1</v>
      </c>
      <c r="D100">
        <v>93</v>
      </c>
      <c r="E100" t="s">
        <v>1351</v>
      </c>
      <c r="F100" s="20" t="s">
        <v>1752</v>
      </c>
      <c r="G100" s="4" t="s">
        <v>1702</v>
      </c>
      <c r="H100" s="4">
        <v>13</v>
      </c>
      <c r="I100" s="20" t="s">
        <v>1753</v>
      </c>
    </row>
    <row r="101" spans="1:9" x14ac:dyDescent="0.2">
      <c r="A101">
        <v>94</v>
      </c>
      <c r="B101" t="s">
        <v>1699</v>
      </c>
      <c r="C101">
        <v>1</v>
      </c>
      <c r="D101">
        <v>94</v>
      </c>
      <c r="E101" t="s">
        <v>1653</v>
      </c>
      <c r="F101" s="20" t="s">
        <v>1752</v>
      </c>
      <c r="G101" s="4">
        <v>2</v>
      </c>
      <c r="H101" s="4">
        <v>7</v>
      </c>
      <c r="I101" s="20" t="s">
        <v>1753</v>
      </c>
    </row>
    <row r="102" spans="1:9" x14ac:dyDescent="0.2">
      <c r="A102">
        <v>95</v>
      </c>
      <c r="B102" t="s">
        <v>1699</v>
      </c>
      <c r="C102">
        <v>1</v>
      </c>
      <c r="D102">
        <v>95</v>
      </c>
      <c r="E102" t="s">
        <v>1332</v>
      </c>
      <c r="F102" s="20" t="s">
        <v>1752</v>
      </c>
      <c r="G102" s="4">
        <v>2</v>
      </c>
      <c r="H102" s="4">
        <v>0</v>
      </c>
      <c r="I102" s="20" t="s">
        <v>1753</v>
      </c>
    </row>
    <row r="103" spans="1:9" x14ac:dyDescent="0.2">
      <c r="A103">
        <v>96</v>
      </c>
      <c r="B103" t="s">
        <v>1699</v>
      </c>
      <c r="C103">
        <v>1</v>
      </c>
      <c r="D103">
        <v>96</v>
      </c>
      <c r="E103" t="s">
        <v>1349</v>
      </c>
      <c r="F103" s="20" t="s">
        <v>1752</v>
      </c>
      <c r="G103" s="4" t="s">
        <v>1711</v>
      </c>
      <c r="H103" s="4">
        <v>3</v>
      </c>
      <c r="I103" s="20" t="s">
        <v>1753</v>
      </c>
    </row>
    <row r="105" spans="1:9" x14ac:dyDescent="0.2">
      <c r="A105">
        <v>97</v>
      </c>
      <c r="B105" t="s">
        <v>1725</v>
      </c>
      <c r="C105">
        <v>2</v>
      </c>
      <c r="D105">
        <v>1</v>
      </c>
      <c r="E105" t="s">
        <v>1536</v>
      </c>
      <c r="F105" s="20" t="s">
        <v>1752</v>
      </c>
      <c r="G105" s="4">
        <v>42</v>
      </c>
      <c r="H105" s="4">
        <v>38</v>
      </c>
      <c r="I105" s="20" t="s">
        <v>1753</v>
      </c>
    </row>
    <row r="106" spans="1:9" x14ac:dyDescent="0.2">
      <c r="A106">
        <v>98</v>
      </c>
      <c r="B106" t="s">
        <v>1725</v>
      </c>
      <c r="C106">
        <v>2</v>
      </c>
      <c r="D106">
        <v>2</v>
      </c>
      <c r="E106" t="s">
        <v>1323</v>
      </c>
      <c r="F106" s="20" t="s">
        <v>1752</v>
      </c>
      <c r="G106" s="4">
        <v>51</v>
      </c>
      <c r="H106" s="4">
        <v>42</v>
      </c>
      <c r="I106" s="20" t="s">
        <v>1753</v>
      </c>
    </row>
    <row r="107" spans="1:9" x14ac:dyDescent="0.2">
      <c r="A107">
        <v>99</v>
      </c>
      <c r="B107" t="s">
        <v>1725</v>
      </c>
      <c r="C107">
        <v>2</v>
      </c>
      <c r="D107">
        <v>3</v>
      </c>
      <c r="E107" t="s">
        <v>1372</v>
      </c>
      <c r="F107" s="20" t="s">
        <v>1752</v>
      </c>
      <c r="G107" s="4">
        <v>42</v>
      </c>
      <c r="H107" s="4">
        <v>36</v>
      </c>
      <c r="I107" s="20" t="s">
        <v>1753</v>
      </c>
    </row>
    <row r="108" spans="1:9" x14ac:dyDescent="0.2">
      <c r="A108">
        <v>100</v>
      </c>
      <c r="B108" t="s">
        <v>1725</v>
      </c>
      <c r="C108">
        <v>2</v>
      </c>
      <c r="D108">
        <v>4</v>
      </c>
      <c r="E108" t="s">
        <v>1358</v>
      </c>
      <c r="F108" s="20" t="s">
        <v>1752</v>
      </c>
      <c r="G108" s="4" t="s">
        <v>1702</v>
      </c>
      <c r="H108" s="4" t="s">
        <v>1708</v>
      </c>
      <c r="I108" s="20" t="s">
        <v>1753</v>
      </c>
    </row>
    <row r="109" spans="1:9" x14ac:dyDescent="0.2">
      <c r="A109">
        <v>101</v>
      </c>
      <c r="B109" t="s">
        <v>1725</v>
      </c>
      <c r="C109">
        <v>2</v>
      </c>
      <c r="D109">
        <v>5</v>
      </c>
      <c r="E109" t="s">
        <v>1360</v>
      </c>
      <c r="F109" s="20" t="s">
        <v>1752</v>
      </c>
      <c r="G109" s="4">
        <v>42</v>
      </c>
      <c r="H109" s="4" t="s">
        <v>1718</v>
      </c>
      <c r="I109" s="20" t="s">
        <v>1753</v>
      </c>
    </row>
    <row r="110" spans="1:9" x14ac:dyDescent="0.2">
      <c r="A110">
        <v>102</v>
      </c>
      <c r="B110" t="s">
        <v>1725</v>
      </c>
      <c r="C110">
        <v>2</v>
      </c>
      <c r="D110">
        <v>6</v>
      </c>
      <c r="E110" t="s">
        <v>1228</v>
      </c>
      <c r="F110" s="20" t="s">
        <v>1752</v>
      </c>
      <c r="G110" s="4">
        <v>45</v>
      </c>
      <c r="H110" s="4">
        <v>45</v>
      </c>
      <c r="I110" s="20" t="s">
        <v>1753</v>
      </c>
    </row>
    <row r="111" spans="1:9" x14ac:dyDescent="0.2">
      <c r="A111">
        <v>103</v>
      </c>
      <c r="B111" t="s">
        <v>1725</v>
      </c>
      <c r="C111">
        <v>2</v>
      </c>
      <c r="D111">
        <v>7</v>
      </c>
      <c r="E111" t="s">
        <v>1240</v>
      </c>
      <c r="F111" s="20" t="s">
        <v>1752</v>
      </c>
      <c r="G111" s="4" t="s">
        <v>1720</v>
      </c>
      <c r="H111" s="4">
        <v>52</v>
      </c>
      <c r="I111" s="20" t="s">
        <v>1753</v>
      </c>
    </row>
    <row r="112" spans="1:9" x14ac:dyDescent="0.2">
      <c r="A112">
        <v>104</v>
      </c>
      <c r="B112" t="s">
        <v>1725</v>
      </c>
      <c r="C112">
        <v>2</v>
      </c>
      <c r="D112">
        <v>8</v>
      </c>
      <c r="E112" t="s">
        <v>1225</v>
      </c>
      <c r="F112" s="20" t="s">
        <v>1752</v>
      </c>
      <c r="G112" s="4">
        <v>32</v>
      </c>
      <c r="H112" s="4" t="s">
        <v>1702</v>
      </c>
      <c r="I112" s="20" t="s">
        <v>1753</v>
      </c>
    </row>
    <row r="113" spans="1:9" x14ac:dyDescent="0.2">
      <c r="A113">
        <v>105</v>
      </c>
      <c r="B113" t="s">
        <v>1725</v>
      </c>
      <c r="C113">
        <v>2</v>
      </c>
      <c r="D113">
        <v>9</v>
      </c>
      <c r="E113" t="s">
        <v>1238</v>
      </c>
      <c r="F113" s="20" t="s">
        <v>1752</v>
      </c>
      <c r="G113" s="4">
        <v>41</v>
      </c>
      <c r="H113" s="4" t="s">
        <v>1720</v>
      </c>
      <c r="I113" s="20" t="s">
        <v>1753</v>
      </c>
    </row>
    <row r="114" spans="1:9" x14ac:dyDescent="0.2">
      <c r="A114">
        <v>106</v>
      </c>
      <c r="B114" t="s">
        <v>1725</v>
      </c>
      <c r="C114">
        <v>2</v>
      </c>
      <c r="D114">
        <v>10</v>
      </c>
      <c r="E114" t="s">
        <v>1220</v>
      </c>
      <c r="F114" s="20" t="s">
        <v>1752</v>
      </c>
      <c r="G114" s="4" t="s">
        <v>1708</v>
      </c>
      <c r="H114" s="4">
        <v>44</v>
      </c>
      <c r="I114" s="20" t="s">
        <v>1753</v>
      </c>
    </row>
    <row r="115" spans="1:9" x14ac:dyDescent="0.2">
      <c r="A115">
        <v>107</v>
      </c>
      <c r="B115" t="s">
        <v>1725</v>
      </c>
      <c r="C115">
        <v>2</v>
      </c>
      <c r="D115">
        <v>11</v>
      </c>
      <c r="E115" t="s">
        <v>1382</v>
      </c>
      <c r="F115" s="20" t="s">
        <v>1752</v>
      </c>
      <c r="G115" s="4" t="s">
        <v>1720</v>
      </c>
      <c r="H115" s="4">
        <v>55</v>
      </c>
      <c r="I115" s="20" t="s">
        <v>1753</v>
      </c>
    </row>
    <row r="116" spans="1:9" x14ac:dyDescent="0.2">
      <c r="A116">
        <v>108</v>
      </c>
      <c r="B116" t="s">
        <v>1725</v>
      </c>
      <c r="C116">
        <v>2</v>
      </c>
      <c r="D116">
        <v>12</v>
      </c>
      <c r="E116" t="s">
        <v>1379</v>
      </c>
      <c r="F116" s="20" t="s">
        <v>1752</v>
      </c>
      <c r="G116" s="4">
        <v>42</v>
      </c>
      <c r="H116" s="4" t="s">
        <v>1708</v>
      </c>
      <c r="I116" s="20" t="s">
        <v>1753</v>
      </c>
    </row>
    <row r="117" spans="1:9" x14ac:dyDescent="0.2">
      <c r="A117">
        <v>109</v>
      </c>
      <c r="B117" t="s">
        <v>1725</v>
      </c>
      <c r="C117">
        <v>2</v>
      </c>
      <c r="D117">
        <v>13</v>
      </c>
      <c r="E117" t="s">
        <v>1621</v>
      </c>
      <c r="F117" s="20" t="s">
        <v>1752</v>
      </c>
      <c r="G117" s="4" t="s">
        <v>1720</v>
      </c>
      <c r="H117" s="4">
        <v>39</v>
      </c>
      <c r="I117" s="20" t="s">
        <v>1753</v>
      </c>
    </row>
    <row r="118" spans="1:9" x14ac:dyDescent="0.2">
      <c r="A118">
        <v>110</v>
      </c>
      <c r="B118" t="s">
        <v>1725</v>
      </c>
      <c r="C118">
        <v>2</v>
      </c>
      <c r="D118">
        <v>14</v>
      </c>
      <c r="E118" t="s">
        <v>1306</v>
      </c>
      <c r="F118" s="20" t="s">
        <v>1752</v>
      </c>
      <c r="G118" s="4" t="s">
        <v>1702</v>
      </c>
      <c r="H118" s="4" t="s">
        <v>1726</v>
      </c>
      <c r="I118" s="20" t="s">
        <v>1753</v>
      </c>
    </row>
    <row r="119" spans="1:9" x14ac:dyDescent="0.2">
      <c r="A119">
        <v>111</v>
      </c>
      <c r="B119" t="s">
        <v>1725</v>
      </c>
      <c r="C119">
        <v>2</v>
      </c>
      <c r="D119">
        <v>15</v>
      </c>
      <c r="E119" t="s">
        <v>1380</v>
      </c>
      <c r="F119" s="20" t="s">
        <v>1752</v>
      </c>
      <c r="G119" s="4">
        <v>42</v>
      </c>
      <c r="H119" s="4">
        <v>39</v>
      </c>
      <c r="I119" s="20" t="s">
        <v>1753</v>
      </c>
    </row>
    <row r="120" spans="1:9" x14ac:dyDescent="0.2">
      <c r="A120">
        <v>112</v>
      </c>
      <c r="B120" t="s">
        <v>1725</v>
      </c>
      <c r="C120">
        <v>2</v>
      </c>
      <c r="D120">
        <v>16</v>
      </c>
      <c r="E120" t="s">
        <v>1316</v>
      </c>
      <c r="F120" s="20" t="s">
        <v>1752</v>
      </c>
      <c r="G120" s="4">
        <v>52</v>
      </c>
      <c r="H120" s="4" t="s">
        <v>1703</v>
      </c>
      <c r="I120" s="20" t="s">
        <v>1753</v>
      </c>
    </row>
    <row r="121" spans="1:9" x14ac:dyDescent="0.2">
      <c r="A121">
        <v>113</v>
      </c>
      <c r="B121" t="s">
        <v>1725</v>
      </c>
      <c r="C121">
        <v>2</v>
      </c>
      <c r="D121">
        <v>17</v>
      </c>
      <c r="E121" t="s">
        <v>1572</v>
      </c>
      <c r="F121" s="20" t="s">
        <v>1752</v>
      </c>
      <c r="G121" s="4">
        <v>32</v>
      </c>
      <c r="H121" s="4">
        <v>22</v>
      </c>
      <c r="I121" s="20" t="s">
        <v>1753</v>
      </c>
    </row>
    <row r="122" spans="1:9" x14ac:dyDescent="0.2">
      <c r="A122">
        <v>114</v>
      </c>
      <c r="B122" t="s">
        <v>1725</v>
      </c>
      <c r="C122">
        <v>2</v>
      </c>
      <c r="D122">
        <v>18</v>
      </c>
      <c r="E122" t="s">
        <v>1247</v>
      </c>
      <c r="F122" s="20" t="s">
        <v>1752</v>
      </c>
      <c r="G122" s="4">
        <v>52</v>
      </c>
      <c r="H122" s="4">
        <v>6</v>
      </c>
      <c r="I122" s="20" t="s">
        <v>1753</v>
      </c>
    </row>
    <row r="123" spans="1:9" x14ac:dyDescent="0.2">
      <c r="A123">
        <v>115</v>
      </c>
      <c r="B123" t="s">
        <v>1725</v>
      </c>
      <c r="C123">
        <v>2</v>
      </c>
      <c r="D123">
        <v>19</v>
      </c>
      <c r="E123" t="s">
        <v>1325</v>
      </c>
      <c r="F123" s="20" t="s">
        <v>1752</v>
      </c>
      <c r="G123" s="4" t="s">
        <v>1704</v>
      </c>
      <c r="H123" s="4">
        <v>3</v>
      </c>
      <c r="I123" s="20" t="s">
        <v>1753</v>
      </c>
    </row>
    <row r="124" spans="1:9" x14ac:dyDescent="0.2">
      <c r="A124">
        <v>116</v>
      </c>
      <c r="B124" t="s">
        <v>1725</v>
      </c>
      <c r="C124">
        <v>2</v>
      </c>
      <c r="D124">
        <v>20</v>
      </c>
      <c r="E124" t="s">
        <v>1683</v>
      </c>
      <c r="F124" s="20" t="s">
        <v>1752</v>
      </c>
      <c r="G124" s="4" t="s">
        <v>1704</v>
      </c>
      <c r="H124" s="4">
        <v>2</v>
      </c>
      <c r="I124" s="20" t="s">
        <v>1753</v>
      </c>
    </row>
    <row r="125" spans="1:9" x14ac:dyDescent="0.2">
      <c r="A125">
        <v>117</v>
      </c>
      <c r="B125" t="s">
        <v>1725</v>
      </c>
      <c r="C125">
        <v>2</v>
      </c>
      <c r="D125">
        <v>21</v>
      </c>
      <c r="E125" t="s">
        <v>1322</v>
      </c>
      <c r="F125" s="20" t="s">
        <v>1752</v>
      </c>
      <c r="G125" s="4">
        <v>42</v>
      </c>
      <c r="H125" s="4">
        <v>20</v>
      </c>
      <c r="I125" s="20" t="s">
        <v>1753</v>
      </c>
    </row>
    <row r="126" spans="1:9" x14ac:dyDescent="0.2">
      <c r="A126">
        <v>118</v>
      </c>
      <c r="B126" t="s">
        <v>1725</v>
      </c>
      <c r="C126">
        <v>2</v>
      </c>
      <c r="D126">
        <v>22</v>
      </c>
      <c r="E126" t="s">
        <v>1406</v>
      </c>
      <c r="F126" s="20" t="s">
        <v>1752</v>
      </c>
      <c r="G126" s="4" t="s">
        <v>1720</v>
      </c>
      <c r="H126" s="4" t="s">
        <v>1715</v>
      </c>
      <c r="I126" s="20" t="s">
        <v>1753</v>
      </c>
    </row>
    <row r="127" spans="1:9" x14ac:dyDescent="0.2">
      <c r="A127">
        <v>119</v>
      </c>
      <c r="B127" t="s">
        <v>1725</v>
      </c>
      <c r="C127">
        <v>2</v>
      </c>
      <c r="D127">
        <v>23</v>
      </c>
      <c r="E127" t="s">
        <v>1568</v>
      </c>
      <c r="F127" s="20" t="s">
        <v>1752</v>
      </c>
      <c r="G127" s="4">
        <v>41</v>
      </c>
      <c r="H127" s="4" t="s">
        <v>1707</v>
      </c>
      <c r="I127" s="20" t="s">
        <v>1753</v>
      </c>
    </row>
    <row r="128" spans="1:9" x14ac:dyDescent="0.2">
      <c r="A128">
        <v>120</v>
      </c>
      <c r="B128" t="s">
        <v>1725</v>
      </c>
      <c r="C128">
        <v>2</v>
      </c>
      <c r="D128">
        <v>24</v>
      </c>
      <c r="E128" t="s">
        <v>1483</v>
      </c>
      <c r="F128" s="20" t="s">
        <v>1752</v>
      </c>
      <c r="G128" s="4" t="s">
        <v>1720</v>
      </c>
      <c r="H128" s="4" t="s">
        <v>1701</v>
      </c>
      <c r="I128" s="20" t="s">
        <v>1753</v>
      </c>
    </row>
    <row r="129" spans="1:9" x14ac:dyDescent="0.2">
      <c r="A129">
        <v>121</v>
      </c>
      <c r="B129" t="s">
        <v>1725</v>
      </c>
      <c r="C129">
        <v>2</v>
      </c>
      <c r="D129">
        <v>25</v>
      </c>
      <c r="E129" t="s">
        <v>1506</v>
      </c>
      <c r="F129" s="20" t="s">
        <v>1752</v>
      </c>
      <c r="G129" s="4">
        <v>41</v>
      </c>
      <c r="H129" s="4">
        <v>66</v>
      </c>
      <c r="I129" s="20" t="s">
        <v>1753</v>
      </c>
    </row>
    <row r="130" spans="1:9" x14ac:dyDescent="0.2">
      <c r="A130">
        <v>122</v>
      </c>
      <c r="B130" t="s">
        <v>1725</v>
      </c>
      <c r="C130">
        <v>2</v>
      </c>
      <c r="D130">
        <v>26</v>
      </c>
      <c r="E130" t="s">
        <v>1233</v>
      </c>
      <c r="F130" s="20" t="s">
        <v>1752</v>
      </c>
      <c r="G130" s="4" t="s">
        <v>1720</v>
      </c>
      <c r="H130" s="4">
        <v>54</v>
      </c>
      <c r="I130" s="20" t="s">
        <v>1753</v>
      </c>
    </row>
    <row r="131" spans="1:9" x14ac:dyDescent="0.2">
      <c r="A131">
        <v>123</v>
      </c>
      <c r="B131" t="s">
        <v>1725</v>
      </c>
      <c r="C131">
        <v>2</v>
      </c>
      <c r="D131">
        <v>27</v>
      </c>
      <c r="E131" t="s">
        <v>1218</v>
      </c>
      <c r="F131" s="20" t="s">
        <v>1752</v>
      </c>
      <c r="G131" s="4">
        <v>40</v>
      </c>
      <c r="H131" s="4" t="s">
        <v>1727</v>
      </c>
      <c r="I131" s="20" t="s">
        <v>1753</v>
      </c>
    </row>
    <row r="132" spans="1:9" x14ac:dyDescent="0.2">
      <c r="A132">
        <v>124</v>
      </c>
      <c r="B132" t="s">
        <v>1725</v>
      </c>
      <c r="C132">
        <v>2</v>
      </c>
      <c r="D132">
        <v>28</v>
      </c>
      <c r="E132" t="s">
        <v>1237</v>
      </c>
      <c r="F132" s="20" t="s">
        <v>1752</v>
      </c>
      <c r="G132" s="4" t="s">
        <v>1720</v>
      </c>
      <c r="H132" s="4">
        <v>36</v>
      </c>
      <c r="I132" s="20" t="s">
        <v>1753</v>
      </c>
    </row>
    <row r="133" spans="1:9" x14ac:dyDescent="0.2">
      <c r="A133">
        <v>125</v>
      </c>
      <c r="B133" t="s">
        <v>1725</v>
      </c>
      <c r="C133">
        <v>2</v>
      </c>
      <c r="D133">
        <v>29</v>
      </c>
      <c r="E133" t="s">
        <v>1226</v>
      </c>
      <c r="F133" s="20" t="s">
        <v>1752</v>
      </c>
      <c r="G133" s="4">
        <v>41</v>
      </c>
      <c r="H133" s="4" t="s">
        <v>1716</v>
      </c>
      <c r="I133" s="20" t="s">
        <v>1753</v>
      </c>
    </row>
    <row r="134" spans="1:9" x14ac:dyDescent="0.2">
      <c r="A134">
        <v>126</v>
      </c>
      <c r="B134" t="s">
        <v>1725</v>
      </c>
      <c r="C134">
        <v>2</v>
      </c>
      <c r="D134">
        <v>30</v>
      </c>
      <c r="E134" t="s">
        <v>1231</v>
      </c>
      <c r="F134" s="20" t="s">
        <v>1752</v>
      </c>
      <c r="G134" s="4" t="s">
        <v>1702</v>
      </c>
      <c r="H134" s="4" t="s">
        <v>1728</v>
      </c>
      <c r="I134" s="20" t="s">
        <v>1753</v>
      </c>
    </row>
    <row r="135" spans="1:9" x14ac:dyDescent="0.2">
      <c r="A135">
        <v>127</v>
      </c>
      <c r="B135" t="s">
        <v>1725</v>
      </c>
      <c r="C135">
        <v>2</v>
      </c>
      <c r="D135">
        <v>31</v>
      </c>
      <c r="E135" t="s">
        <v>1639</v>
      </c>
      <c r="F135" s="20" t="s">
        <v>1752</v>
      </c>
      <c r="G135" s="4">
        <v>49</v>
      </c>
      <c r="H135" s="4" t="s">
        <v>1729</v>
      </c>
      <c r="I135" s="20" t="s">
        <v>1753</v>
      </c>
    </row>
    <row r="136" spans="1:9" x14ac:dyDescent="0.2">
      <c r="A136">
        <v>128</v>
      </c>
      <c r="B136" t="s">
        <v>1725</v>
      </c>
      <c r="C136">
        <v>2</v>
      </c>
      <c r="D136">
        <v>32</v>
      </c>
      <c r="E136" t="s">
        <v>1281</v>
      </c>
      <c r="F136" s="20" t="s">
        <v>1752</v>
      </c>
      <c r="G136" s="4">
        <v>42</v>
      </c>
      <c r="H136" s="4">
        <v>21</v>
      </c>
      <c r="I136" s="20" t="s">
        <v>1753</v>
      </c>
    </row>
    <row r="137" spans="1:9" x14ac:dyDescent="0.2">
      <c r="A137">
        <v>129</v>
      </c>
      <c r="B137" t="s">
        <v>1725</v>
      </c>
      <c r="C137">
        <v>2</v>
      </c>
      <c r="D137">
        <v>33</v>
      </c>
      <c r="E137" t="s">
        <v>1666</v>
      </c>
      <c r="F137" s="20" t="s">
        <v>1752</v>
      </c>
      <c r="G137" s="4">
        <v>42</v>
      </c>
      <c r="H137" s="4">
        <v>22</v>
      </c>
      <c r="I137" s="20" t="s">
        <v>1753</v>
      </c>
    </row>
    <row r="138" spans="1:9" x14ac:dyDescent="0.2">
      <c r="A138">
        <v>130</v>
      </c>
      <c r="B138" t="s">
        <v>1725</v>
      </c>
      <c r="C138">
        <v>2</v>
      </c>
      <c r="D138">
        <v>34</v>
      </c>
      <c r="E138" t="s">
        <v>1319</v>
      </c>
      <c r="F138" s="20" t="s">
        <v>1752</v>
      </c>
      <c r="G138" s="4">
        <v>41</v>
      </c>
      <c r="H138" s="4">
        <v>56</v>
      </c>
      <c r="I138" s="20" t="s">
        <v>1753</v>
      </c>
    </row>
    <row r="139" spans="1:9" x14ac:dyDescent="0.2">
      <c r="A139">
        <v>131</v>
      </c>
      <c r="B139" t="s">
        <v>1725</v>
      </c>
      <c r="C139">
        <v>2</v>
      </c>
      <c r="D139">
        <v>35</v>
      </c>
      <c r="E139" t="s">
        <v>1320</v>
      </c>
      <c r="F139" s="20" t="s">
        <v>1752</v>
      </c>
      <c r="G139" s="4" t="s">
        <v>1720</v>
      </c>
      <c r="H139" s="4">
        <v>40</v>
      </c>
      <c r="I139" s="20" t="s">
        <v>1753</v>
      </c>
    </row>
    <row r="140" spans="1:9" x14ac:dyDescent="0.2">
      <c r="A140">
        <v>132</v>
      </c>
      <c r="B140" t="s">
        <v>1725</v>
      </c>
      <c r="C140">
        <v>2</v>
      </c>
      <c r="D140">
        <v>36</v>
      </c>
      <c r="E140" t="s">
        <v>1665</v>
      </c>
      <c r="F140" s="20" t="s">
        <v>1752</v>
      </c>
      <c r="G140" s="4" t="s">
        <v>1702</v>
      </c>
      <c r="H140" s="4">
        <v>20</v>
      </c>
      <c r="I140" s="20" t="s">
        <v>1753</v>
      </c>
    </row>
    <row r="141" spans="1:9" x14ac:dyDescent="0.2">
      <c r="A141">
        <v>133</v>
      </c>
      <c r="B141" t="s">
        <v>1725</v>
      </c>
      <c r="C141">
        <v>2</v>
      </c>
      <c r="D141">
        <v>37</v>
      </c>
      <c r="E141" t="s">
        <v>1642</v>
      </c>
      <c r="F141" s="20" t="s">
        <v>1752</v>
      </c>
      <c r="G141" s="4" t="s">
        <v>1704</v>
      </c>
      <c r="H141" s="4" t="s">
        <v>1723</v>
      </c>
      <c r="I141" s="20" t="s">
        <v>1753</v>
      </c>
    </row>
    <row r="142" spans="1:9" x14ac:dyDescent="0.2">
      <c r="A142">
        <v>134</v>
      </c>
      <c r="B142" t="s">
        <v>1725</v>
      </c>
      <c r="C142">
        <v>2</v>
      </c>
      <c r="D142">
        <v>38</v>
      </c>
      <c r="E142" t="s">
        <v>1643</v>
      </c>
      <c r="F142" s="20" t="s">
        <v>1752</v>
      </c>
      <c r="G142" s="4">
        <v>34</v>
      </c>
      <c r="H142" s="4">
        <v>62</v>
      </c>
      <c r="I142" s="20" t="s">
        <v>1753</v>
      </c>
    </row>
    <row r="143" spans="1:9" x14ac:dyDescent="0.2">
      <c r="A143">
        <v>135</v>
      </c>
      <c r="B143" t="s">
        <v>1725</v>
      </c>
      <c r="C143">
        <v>2</v>
      </c>
      <c r="D143">
        <v>39</v>
      </c>
      <c r="E143" t="s">
        <v>1646</v>
      </c>
      <c r="F143" s="20" t="s">
        <v>1752</v>
      </c>
      <c r="G143" s="4">
        <v>40</v>
      </c>
      <c r="H143" s="4">
        <v>31</v>
      </c>
      <c r="I143" s="20" t="s">
        <v>1753</v>
      </c>
    </row>
    <row r="144" spans="1:9" x14ac:dyDescent="0.2">
      <c r="A144">
        <v>136</v>
      </c>
      <c r="B144" t="s">
        <v>1725</v>
      </c>
      <c r="C144">
        <v>2</v>
      </c>
      <c r="D144">
        <v>40</v>
      </c>
      <c r="E144" t="s">
        <v>1216</v>
      </c>
      <c r="F144" s="20" t="s">
        <v>1752</v>
      </c>
      <c r="G144" s="4">
        <v>40</v>
      </c>
      <c r="H144" s="4" t="s">
        <v>1704</v>
      </c>
      <c r="I144" s="20" t="s">
        <v>1753</v>
      </c>
    </row>
    <row r="145" spans="1:9" x14ac:dyDescent="0.2">
      <c r="A145">
        <v>137</v>
      </c>
      <c r="B145" t="s">
        <v>1725</v>
      </c>
      <c r="C145">
        <v>2</v>
      </c>
      <c r="D145">
        <v>41</v>
      </c>
      <c r="E145" t="s">
        <v>1393</v>
      </c>
      <c r="F145" s="20" t="s">
        <v>1752</v>
      </c>
      <c r="G145" s="4" t="s">
        <v>1720</v>
      </c>
      <c r="H145" s="4">
        <v>43</v>
      </c>
      <c r="I145" s="20" t="s">
        <v>1753</v>
      </c>
    </row>
    <row r="146" spans="1:9" x14ac:dyDescent="0.2">
      <c r="A146">
        <v>138</v>
      </c>
      <c r="B146" t="s">
        <v>1725</v>
      </c>
      <c r="C146">
        <v>2</v>
      </c>
      <c r="D146">
        <v>42</v>
      </c>
      <c r="E146" t="s">
        <v>1571</v>
      </c>
      <c r="F146" s="20" t="s">
        <v>1752</v>
      </c>
      <c r="G146" s="4" t="s">
        <v>1720</v>
      </c>
      <c r="H146" s="4">
        <v>45</v>
      </c>
      <c r="I146" s="20" t="s">
        <v>1753</v>
      </c>
    </row>
    <row r="147" spans="1:9" x14ac:dyDescent="0.2">
      <c r="A147">
        <v>139</v>
      </c>
      <c r="B147" t="s">
        <v>1725</v>
      </c>
      <c r="C147">
        <v>2</v>
      </c>
      <c r="D147">
        <v>43</v>
      </c>
      <c r="E147" t="s">
        <v>1321</v>
      </c>
      <c r="F147" s="20" t="s">
        <v>1752</v>
      </c>
      <c r="G147" s="4">
        <v>49</v>
      </c>
      <c r="H147" s="4">
        <v>42</v>
      </c>
      <c r="I147" s="20" t="s">
        <v>1753</v>
      </c>
    </row>
    <row r="148" spans="1:9" x14ac:dyDescent="0.2">
      <c r="A148">
        <v>140</v>
      </c>
      <c r="B148" t="s">
        <v>1725</v>
      </c>
      <c r="C148">
        <v>2</v>
      </c>
      <c r="D148">
        <v>44</v>
      </c>
      <c r="E148" t="s">
        <v>1369</v>
      </c>
      <c r="F148" s="20" t="s">
        <v>1752</v>
      </c>
      <c r="G148" s="4">
        <v>41</v>
      </c>
      <c r="H148" s="4">
        <v>44</v>
      </c>
      <c r="I148" s="20" t="s">
        <v>1753</v>
      </c>
    </row>
    <row r="149" spans="1:9" x14ac:dyDescent="0.2">
      <c r="A149">
        <v>141</v>
      </c>
      <c r="B149" t="s">
        <v>1725</v>
      </c>
      <c r="C149">
        <v>2</v>
      </c>
      <c r="D149">
        <v>45</v>
      </c>
      <c r="E149" t="s">
        <v>1421</v>
      </c>
      <c r="F149" s="20" t="s">
        <v>1752</v>
      </c>
      <c r="G149" s="4">
        <v>41</v>
      </c>
      <c r="H149" s="4">
        <v>47</v>
      </c>
      <c r="I149" s="20" t="s">
        <v>1753</v>
      </c>
    </row>
    <row r="150" spans="1:9" x14ac:dyDescent="0.2">
      <c r="A150">
        <v>142</v>
      </c>
      <c r="B150" t="s">
        <v>1725</v>
      </c>
      <c r="C150">
        <v>2</v>
      </c>
      <c r="D150">
        <v>46</v>
      </c>
      <c r="E150" t="s">
        <v>1200</v>
      </c>
      <c r="F150" s="20" t="s">
        <v>1752</v>
      </c>
      <c r="G150" s="4">
        <v>41</v>
      </c>
      <c r="H150" s="4">
        <v>22</v>
      </c>
      <c r="I150" s="20" t="s">
        <v>1753</v>
      </c>
    </row>
    <row r="151" spans="1:9" x14ac:dyDescent="0.2">
      <c r="A151">
        <v>143</v>
      </c>
      <c r="B151" t="s">
        <v>1725</v>
      </c>
      <c r="C151">
        <v>2</v>
      </c>
      <c r="D151">
        <v>47</v>
      </c>
      <c r="E151" t="s">
        <v>1201</v>
      </c>
      <c r="F151" s="20" t="s">
        <v>1752</v>
      </c>
      <c r="G151" s="4" t="s">
        <v>1720</v>
      </c>
      <c r="H151" s="4">
        <v>20</v>
      </c>
      <c r="I151" s="20" t="s">
        <v>1753</v>
      </c>
    </row>
    <row r="152" spans="1:9" x14ac:dyDescent="0.2">
      <c r="A152">
        <v>144</v>
      </c>
      <c r="B152" t="s">
        <v>1725</v>
      </c>
      <c r="C152">
        <v>2</v>
      </c>
      <c r="D152">
        <v>48</v>
      </c>
      <c r="E152" t="s">
        <v>1367</v>
      </c>
      <c r="F152" s="20" t="s">
        <v>1752</v>
      </c>
      <c r="G152" s="4">
        <v>43</v>
      </c>
      <c r="H152" s="4">
        <v>68</v>
      </c>
      <c r="I152" s="20" t="s">
        <v>1753</v>
      </c>
    </row>
    <row r="153" spans="1:9" x14ac:dyDescent="0.2">
      <c r="A153">
        <v>145</v>
      </c>
      <c r="B153" t="s">
        <v>1725</v>
      </c>
      <c r="C153">
        <v>2</v>
      </c>
      <c r="D153">
        <v>49</v>
      </c>
      <c r="E153" t="s">
        <v>1211</v>
      </c>
      <c r="F153" s="20" t="s">
        <v>1752</v>
      </c>
      <c r="G153" s="4">
        <v>41</v>
      </c>
      <c r="H153" s="4">
        <v>32</v>
      </c>
      <c r="I153" s="20" t="s">
        <v>1753</v>
      </c>
    </row>
    <row r="154" spans="1:9" x14ac:dyDescent="0.2">
      <c r="A154">
        <v>146</v>
      </c>
      <c r="B154" t="s">
        <v>1725</v>
      </c>
      <c r="C154">
        <v>2</v>
      </c>
      <c r="D154">
        <v>50</v>
      </c>
      <c r="E154" t="s">
        <v>1202</v>
      </c>
      <c r="F154" s="20" t="s">
        <v>1752</v>
      </c>
      <c r="G154" s="4">
        <v>41</v>
      </c>
      <c r="H154" s="4">
        <v>23</v>
      </c>
      <c r="I154" s="20" t="s">
        <v>1753</v>
      </c>
    </row>
    <row r="155" spans="1:9" x14ac:dyDescent="0.2">
      <c r="A155">
        <v>147</v>
      </c>
      <c r="B155" t="s">
        <v>1725</v>
      </c>
      <c r="C155">
        <v>2</v>
      </c>
      <c r="D155">
        <v>51</v>
      </c>
      <c r="E155" t="s">
        <v>1656</v>
      </c>
      <c r="F155" s="20" t="s">
        <v>1752</v>
      </c>
      <c r="G155" s="4">
        <v>41</v>
      </c>
      <c r="H155" s="4">
        <v>51</v>
      </c>
      <c r="I155" s="20" t="s">
        <v>1753</v>
      </c>
    </row>
    <row r="156" spans="1:9" x14ac:dyDescent="0.2">
      <c r="A156">
        <v>148</v>
      </c>
      <c r="B156" t="s">
        <v>1725</v>
      </c>
      <c r="C156">
        <v>2</v>
      </c>
      <c r="D156">
        <v>52</v>
      </c>
      <c r="E156" t="s">
        <v>1381</v>
      </c>
      <c r="F156" s="20" t="s">
        <v>1752</v>
      </c>
      <c r="G156" s="4">
        <v>41</v>
      </c>
      <c r="H156" s="4">
        <v>55</v>
      </c>
      <c r="I156" s="20" t="s">
        <v>1753</v>
      </c>
    </row>
    <row r="157" spans="1:9" x14ac:dyDescent="0.2">
      <c r="A157">
        <v>149</v>
      </c>
      <c r="B157" t="s">
        <v>1725</v>
      </c>
      <c r="C157">
        <v>2</v>
      </c>
      <c r="D157">
        <v>53</v>
      </c>
      <c r="E157" t="s">
        <v>1489</v>
      </c>
      <c r="F157" s="20" t="s">
        <v>1752</v>
      </c>
      <c r="G157" s="4" t="s">
        <v>1702</v>
      </c>
      <c r="H157" s="4">
        <v>24</v>
      </c>
      <c r="I157" s="20" t="s">
        <v>1753</v>
      </c>
    </row>
    <row r="158" spans="1:9" x14ac:dyDescent="0.2">
      <c r="A158">
        <v>150</v>
      </c>
      <c r="B158" t="s">
        <v>1725</v>
      </c>
      <c r="C158">
        <v>2</v>
      </c>
      <c r="D158">
        <v>54</v>
      </c>
      <c r="E158" t="s">
        <v>1413</v>
      </c>
      <c r="F158" s="20" t="s">
        <v>1752</v>
      </c>
      <c r="G158" s="4" t="s">
        <v>1720</v>
      </c>
      <c r="H158" s="4" t="s">
        <v>1730</v>
      </c>
      <c r="I158" s="20" t="s">
        <v>1753</v>
      </c>
    </row>
    <row r="159" spans="1:9" x14ac:dyDescent="0.2">
      <c r="A159">
        <v>151</v>
      </c>
      <c r="B159" t="s">
        <v>1725</v>
      </c>
      <c r="C159">
        <v>2</v>
      </c>
      <c r="D159">
        <v>55</v>
      </c>
      <c r="E159" t="s">
        <v>1363</v>
      </c>
      <c r="F159" s="20" t="s">
        <v>1752</v>
      </c>
      <c r="G159" s="4">
        <v>41</v>
      </c>
      <c r="H159" s="4" t="s">
        <v>1731</v>
      </c>
      <c r="I159" s="20" t="s">
        <v>1753</v>
      </c>
    </row>
    <row r="160" spans="1:9" x14ac:dyDescent="0.2">
      <c r="A160">
        <v>152</v>
      </c>
      <c r="B160" t="s">
        <v>1725</v>
      </c>
      <c r="C160">
        <v>2</v>
      </c>
      <c r="D160">
        <v>56</v>
      </c>
      <c r="E160" t="s">
        <v>1223</v>
      </c>
      <c r="F160" s="20" t="s">
        <v>1752</v>
      </c>
      <c r="G160" s="4" t="s">
        <v>1708</v>
      </c>
      <c r="H160" s="4">
        <v>20</v>
      </c>
      <c r="I160" s="20" t="s">
        <v>1753</v>
      </c>
    </row>
    <row r="161" spans="1:9" x14ac:dyDescent="0.2">
      <c r="A161">
        <v>153</v>
      </c>
      <c r="B161" t="s">
        <v>1725</v>
      </c>
      <c r="C161">
        <v>2</v>
      </c>
      <c r="D161">
        <v>57</v>
      </c>
      <c r="E161" t="s">
        <v>1227</v>
      </c>
      <c r="F161" s="20" t="s">
        <v>1752</v>
      </c>
      <c r="G161" s="4" t="s">
        <v>1704</v>
      </c>
      <c r="H161" s="4">
        <v>51</v>
      </c>
      <c r="I161" s="20" t="s">
        <v>1753</v>
      </c>
    </row>
    <row r="162" spans="1:9" x14ac:dyDescent="0.2">
      <c r="A162">
        <v>154</v>
      </c>
      <c r="B162" t="s">
        <v>1725</v>
      </c>
      <c r="C162">
        <v>2</v>
      </c>
      <c r="D162">
        <v>58</v>
      </c>
      <c r="E162" t="s">
        <v>1214</v>
      </c>
      <c r="F162" s="20" t="s">
        <v>1752</v>
      </c>
      <c r="G162" s="4" t="s">
        <v>1702</v>
      </c>
      <c r="H162" s="4">
        <v>26</v>
      </c>
      <c r="I162" s="20" t="s">
        <v>1753</v>
      </c>
    </row>
    <row r="163" spans="1:9" x14ac:dyDescent="0.2">
      <c r="A163">
        <v>155</v>
      </c>
      <c r="B163" t="s">
        <v>1725</v>
      </c>
      <c r="C163">
        <v>2</v>
      </c>
      <c r="D163">
        <v>59</v>
      </c>
      <c r="E163" t="s">
        <v>1230</v>
      </c>
      <c r="F163" s="20" t="s">
        <v>1752</v>
      </c>
      <c r="G163" s="4" t="s">
        <v>1704</v>
      </c>
      <c r="H163" s="4">
        <v>39</v>
      </c>
      <c r="I163" s="20" t="s">
        <v>1753</v>
      </c>
    </row>
    <row r="164" spans="1:9" x14ac:dyDescent="0.2">
      <c r="A164">
        <v>156</v>
      </c>
      <c r="B164" t="s">
        <v>1725</v>
      </c>
      <c r="C164">
        <v>2</v>
      </c>
      <c r="D164">
        <v>60</v>
      </c>
      <c r="E164" t="s">
        <v>1215</v>
      </c>
      <c r="F164" s="20" t="s">
        <v>1752</v>
      </c>
      <c r="G164" s="4">
        <v>40</v>
      </c>
      <c r="H164" s="4">
        <v>37</v>
      </c>
      <c r="I164" s="20" t="s">
        <v>1753</v>
      </c>
    </row>
    <row r="165" spans="1:9" x14ac:dyDescent="0.2">
      <c r="A165">
        <v>157</v>
      </c>
      <c r="B165" t="s">
        <v>1725</v>
      </c>
      <c r="C165">
        <v>2</v>
      </c>
      <c r="D165">
        <v>61</v>
      </c>
      <c r="E165" t="s">
        <v>1321</v>
      </c>
      <c r="F165" s="20" t="s">
        <v>1752</v>
      </c>
      <c r="G165" s="4">
        <v>42</v>
      </c>
      <c r="H165" s="4">
        <v>26</v>
      </c>
      <c r="I165" s="20" t="s">
        <v>1753</v>
      </c>
    </row>
    <row r="166" spans="1:9" x14ac:dyDescent="0.2">
      <c r="A166">
        <v>158</v>
      </c>
      <c r="B166" t="s">
        <v>1725</v>
      </c>
      <c r="C166">
        <v>2</v>
      </c>
      <c r="D166">
        <v>62</v>
      </c>
      <c r="E166" t="s">
        <v>1481</v>
      </c>
      <c r="F166" s="20" t="s">
        <v>1752</v>
      </c>
      <c r="G166" s="4">
        <v>42</v>
      </c>
      <c r="H166" s="4">
        <v>27</v>
      </c>
      <c r="I166" s="20" t="s">
        <v>1753</v>
      </c>
    </row>
    <row r="167" spans="1:9" x14ac:dyDescent="0.2">
      <c r="A167">
        <v>159</v>
      </c>
      <c r="B167" t="s">
        <v>1725</v>
      </c>
      <c r="C167">
        <v>2</v>
      </c>
      <c r="D167">
        <v>63</v>
      </c>
      <c r="E167" t="s">
        <v>1380</v>
      </c>
      <c r="F167" s="20" t="s">
        <v>1752</v>
      </c>
      <c r="G167" s="4">
        <v>42</v>
      </c>
      <c r="H167" s="4">
        <v>28</v>
      </c>
      <c r="I167" s="20" t="s">
        <v>1753</v>
      </c>
    </row>
    <row r="168" spans="1:9" x14ac:dyDescent="0.2">
      <c r="A168">
        <v>160</v>
      </c>
      <c r="B168" t="s">
        <v>1725</v>
      </c>
      <c r="C168">
        <v>2</v>
      </c>
      <c r="D168">
        <v>64</v>
      </c>
      <c r="E168" t="s">
        <v>1416</v>
      </c>
      <c r="F168" s="20" t="s">
        <v>1752</v>
      </c>
      <c r="G168" s="4">
        <v>42</v>
      </c>
      <c r="H168" s="4">
        <v>29</v>
      </c>
      <c r="I168" s="20" t="s">
        <v>1753</v>
      </c>
    </row>
    <row r="169" spans="1:9" x14ac:dyDescent="0.2">
      <c r="A169">
        <v>161</v>
      </c>
      <c r="B169" t="s">
        <v>1725</v>
      </c>
      <c r="C169">
        <v>2</v>
      </c>
      <c r="D169">
        <v>65</v>
      </c>
      <c r="E169" t="s">
        <v>1427</v>
      </c>
      <c r="F169" s="20" t="s">
        <v>1752</v>
      </c>
      <c r="G169" s="4">
        <v>42</v>
      </c>
      <c r="H169" s="4" t="s">
        <v>1730</v>
      </c>
      <c r="I169" s="20" t="s">
        <v>1753</v>
      </c>
    </row>
    <row r="170" spans="1:9" x14ac:dyDescent="0.2">
      <c r="A170">
        <v>162</v>
      </c>
      <c r="B170" t="s">
        <v>1725</v>
      </c>
      <c r="C170">
        <v>2</v>
      </c>
      <c r="D170">
        <v>66</v>
      </c>
      <c r="E170" t="s">
        <v>1543</v>
      </c>
      <c r="F170" s="20" t="s">
        <v>1752</v>
      </c>
      <c r="G170" s="4">
        <v>42</v>
      </c>
      <c r="H170" s="4" t="s">
        <v>1709</v>
      </c>
      <c r="I170" s="20" t="s">
        <v>1753</v>
      </c>
    </row>
    <row r="171" spans="1:9" x14ac:dyDescent="0.2">
      <c r="A171">
        <v>163</v>
      </c>
      <c r="B171" t="s">
        <v>1725</v>
      </c>
      <c r="C171">
        <v>2</v>
      </c>
      <c r="D171">
        <v>67</v>
      </c>
      <c r="E171" t="s">
        <v>1384</v>
      </c>
      <c r="F171" s="20" t="s">
        <v>1752</v>
      </c>
      <c r="G171" s="4">
        <v>42</v>
      </c>
      <c r="H171" s="4" t="s">
        <v>1704</v>
      </c>
      <c r="I171" s="20" t="s">
        <v>1753</v>
      </c>
    </row>
    <row r="172" spans="1:9" x14ac:dyDescent="0.2">
      <c r="A172">
        <v>164</v>
      </c>
      <c r="B172" t="s">
        <v>1725</v>
      </c>
      <c r="C172">
        <v>2</v>
      </c>
      <c r="D172">
        <v>68</v>
      </c>
      <c r="E172" t="s">
        <v>1389</v>
      </c>
      <c r="F172" s="20" t="s">
        <v>1752</v>
      </c>
      <c r="G172" s="4">
        <v>42</v>
      </c>
      <c r="H172" s="4" t="s">
        <v>1720</v>
      </c>
      <c r="I172" s="20" t="s">
        <v>1753</v>
      </c>
    </row>
    <row r="173" spans="1:9" x14ac:dyDescent="0.2">
      <c r="A173">
        <v>165</v>
      </c>
      <c r="B173" t="s">
        <v>1725</v>
      </c>
      <c r="C173">
        <v>2</v>
      </c>
      <c r="D173">
        <v>69</v>
      </c>
      <c r="E173" t="s">
        <v>1390</v>
      </c>
      <c r="F173" s="20" t="s">
        <v>1752</v>
      </c>
      <c r="G173" s="4">
        <v>42</v>
      </c>
      <c r="H173" s="4" t="s">
        <v>1702</v>
      </c>
      <c r="I173" s="20" t="s">
        <v>1753</v>
      </c>
    </row>
    <row r="174" spans="1:9" x14ac:dyDescent="0.2">
      <c r="A174">
        <v>166</v>
      </c>
      <c r="B174" t="s">
        <v>1725</v>
      </c>
      <c r="C174">
        <v>2</v>
      </c>
      <c r="D174">
        <v>70</v>
      </c>
      <c r="E174" t="s">
        <v>1657</v>
      </c>
      <c r="F174" s="20" t="s">
        <v>1752</v>
      </c>
      <c r="G174" s="4">
        <v>42</v>
      </c>
      <c r="H174" s="4" t="s">
        <v>1716</v>
      </c>
      <c r="I174" s="20" t="s">
        <v>1753</v>
      </c>
    </row>
    <row r="175" spans="1:9" x14ac:dyDescent="0.2">
      <c r="A175">
        <v>167</v>
      </c>
      <c r="B175" t="s">
        <v>1725</v>
      </c>
      <c r="C175">
        <v>2</v>
      </c>
      <c r="D175">
        <v>71</v>
      </c>
      <c r="E175" t="s">
        <v>1405</v>
      </c>
      <c r="F175" s="20" t="s">
        <v>1752</v>
      </c>
      <c r="G175" s="4">
        <v>41</v>
      </c>
      <c r="H175" s="4" t="s">
        <v>1710</v>
      </c>
      <c r="I175" s="20" t="s">
        <v>1753</v>
      </c>
    </row>
    <row r="176" spans="1:9" x14ac:dyDescent="0.2">
      <c r="A176">
        <v>168</v>
      </c>
      <c r="B176" t="s">
        <v>1725</v>
      </c>
      <c r="C176">
        <v>2</v>
      </c>
      <c r="D176">
        <v>72</v>
      </c>
      <c r="E176" t="s">
        <v>1442</v>
      </c>
      <c r="F176" s="20" t="s">
        <v>1752</v>
      </c>
      <c r="G176" s="4" t="s">
        <v>1720</v>
      </c>
      <c r="H176" s="4">
        <v>42</v>
      </c>
      <c r="I176" s="20" t="s">
        <v>1753</v>
      </c>
    </row>
    <row r="177" spans="1:9" x14ac:dyDescent="0.2">
      <c r="A177">
        <v>169</v>
      </c>
      <c r="B177" t="s">
        <v>1725</v>
      </c>
      <c r="C177">
        <v>2</v>
      </c>
      <c r="D177">
        <v>73</v>
      </c>
      <c r="E177" t="s">
        <v>1310</v>
      </c>
      <c r="F177" s="20" t="s">
        <v>1752</v>
      </c>
      <c r="G177" s="4">
        <v>40</v>
      </c>
      <c r="H177" s="4">
        <v>32</v>
      </c>
      <c r="I177" s="20" t="s">
        <v>1753</v>
      </c>
    </row>
    <row r="178" spans="1:9" x14ac:dyDescent="0.2">
      <c r="A178">
        <v>170</v>
      </c>
      <c r="B178" t="s">
        <v>1725</v>
      </c>
      <c r="C178">
        <v>2</v>
      </c>
      <c r="D178">
        <v>74</v>
      </c>
      <c r="E178" t="s">
        <v>1308</v>
      </c>
      <c r="F178" s="20" t="s">
        <v>1752</v>
      </c>
      <c r="G178" s="4">
        <v>40</v>
      </c>
      <c r="H178" s="4">
        <v>7</v>
      </c>
      <c r="I178" s="20" t="s">
        <v>1753</v>
      </c>
    </row>
    <row r="179" spans="1:9" x14ac:dyDescent="0.2">
      <c r="A179">
        <v>171</v>
      </c>
      <c r="B179" t="s">
        <v>1725</v>
      </c>
      <c r="C179">
        <v>2</v>
      </c>
      <c r="D179">
        <v>75</v>
      </c>
      <c r="E179" t="s">
        <v>1309</v>
      </c>
      <c r="F179" s="20" t="s">
        <v>1752</v>
      </c>
      <c r="G179" s="4">
        <v>40</v>
      </c>
      <c r="H179" s="4">
        <v>8</v>
      </c>
      <c r="I179" s="20" t="s">
        <v>1753</v>
      </c>
    </row>
    <row r="180" spans="1:9" x14ac:dyDescent="0.2">
      <c r="A180">
        <v>172</v>
      </c>
      <c r="B180" t="s">
        <v>1725</v>
      </c>
      <c r="C180">
        <v>2</v>
      </c>
      <c r="D180">
        <v>76</v>
      </c>
      <c r="E180" t="s">
        <v>1205</v>
      </c>
      <c r="F180" s="20" t="s">
        <v>1752</v>
      </c>
      <c r="G180" s="4" t="s">
        <v>1702</v>
      </c>
      <c r="H180" s="4">
        <v>40</v>
      </c>
      <c r="I180" s="20" t="s">
        <v>1753</v>
      </c>
    </row>
    <row r="181" spans="1:9" x14ac:dyDescent="0.2">
      <c r="A181">
        <v>173</v>
      </c>
      <c r="B181" t="s">
        <v>1725</v>
      </c>
      <c r="C181">
        <v>2</v>
      </c>
      <c r="D181">
        <v>77</v>
      </c>
      <c r="E181" t="s">
        <v>1196</v>
      </c>
      <c r="F181" s="20" t="s">
        <v>1752</v>
      </c>
      <c r="G181" s="4" t="s">
        <v>1704</v>
      </c>
      <c r="H181" s="4">
        <v>24</v>
      </c>
      <c r="I181" s="20" t="s">
        <v>1753</v>
      </c>
    </row>
    <row r="182" spans="1:9" x14ac:dyDescent="0.2">
      <c r="A182">
        <v>174</v>
      </c>
      <c r="B182" t="s">
        <v>1725</v>
      </c>
      <c r="C182">
        <v>2</v>
      </c>
      <c r="D182">
        <v>78</v>
      </c>
      <c r="E182" t="s">
        <v>1364</v>
      </c>
      <c r="F182" s="20" t="s">
        <v>1752</v>
      </c>
      <c r="G182" s="4">
        <v>45</v>
      </c>
      <c r="H182" s="4">
        <v>20</v>
      </c>
      <c r="I182" s="20" t="s">
        <v>1753</v>
      </c>
    </row>
    <row r="183" spans="1:9" x14ac:dyDescent="0.2">
      <c r="A183">
        <v>175</v>
      </c>
      <c r="B183" t="s">
        <v>1725</v>
      </c>
      <c r="C183">
        <v>2</v>
      </c>
      <c r="D183">
        <v>79</v>
      </c>
      <c r="E183" t="s">
        <v>1540</v>
      </c>
      <c r="F183" s="20" t="s">
        <v>1752</v>
      </c>
      <c r="G183" s="4">
        <v>41</v>
      </c>
      <c r="H183" s="4">
        <v>20</v>
      </c>
      <c r="I183" s="20" t="s">
        <v>1753</v>
      </c>
    </row>
    <row r="184" spans="1:9" x14ac:dyDescent="0.2">
      <c r="A184">
        <v>176</v>
      </c>
      <c r="B184" t="s">
        <v>1725</v>
      </c>
      <c r="C184">
        <v>2</v>
      </c>
      <c r="D184">
        <v>80</v>
      </c>
      <c r="E184" t="s">
        <v>1410</v>
      </c>
      <c r="F184" s="20" t="s">
        <v>1752</v>
      </c>
      <c r="G184" s="4">
        <v>41</v>
      </c>
      <c r="H184" s="4" t="s">
        <v>1711</v>
      </c>
      <c r="I184" s="20" t="s">
        <v>1753</v>
      </c>
    </row>
    <row r="185" spans="1:9" x14ac:dyDescent="0.2">
      <c r="A185">
        <v>177</v>
      </c>
      <c r="B185" t="s">
        <v>1725</v>
      </c>
      <c r="C185">
        <v>2</v>
      </c>
      <c r="D185">
        <v>81</v>
      </c>
      <c r="E185" t="s">
        <v>1311</v>
      </c>
      <c r="F185" s="20" t="s">
        <v>1752</v>
      </c>
      <c r="G185" s="4">
        <v>18</v>
      </c>
      <c r="H185" s="4">
        <v>29</v>
      </c>
      <c r="I185" s="20" t="s">
        <v>1753</v>
      </c>
    </row>
    <row r="186" spans="1:9" x14ac:dyDescent="0.2">
      <c r="A186">
        <v>178</v>
      </c>
      <c r="B186" t="s">
        <v>1725</v>
      </c>
      <c r="C186">
        <v>2</v>
      </c>
      <c r="D186">
        <v>82</v>
      </c>
      <c r="E186" t="s">
        <v>1318</v>
      </c>
      <c r="F186" s="20" t="s">
        <v>1752</v>
      </c>
      <c r="G186" s="4">
        <v>18</v>
      </c>
      <c r="H186" s="4" t="s">
        <v>1730</v>
      </c>
      <c r="I186" s="20" t="s">
        <v>1753</v>
      </c>
    </row>
    <row r="187" spans="1:9" x14ac:dyDescent="0.2">
      <c r="A187">
        <v>179</v>
      </c>
      <c r="B187" t="s">
        <v>1725</v>
      </c>
      <c r="C187">
        <v>2</v>
      </c>
      <c r="D187">
        <v>83</v>
      </c>
      <c r="E187" t="s">
        <v>1507</v>
      </c>
      <c r="F187" s="20" t="s">
        <v>1752</v>
      </c>
      <c r="G187" s="4">
        <v>18</v>
      </c>
      <c r="H187" s="4" t="s">
        <v>1709</v>
      </c>
      <c r="I187" s="20" t="s">
        <v>1753</v>
      </c>
    </row>
    <row r="188" spans="1:9" x14ac:dyDescent="0.2">
      <c r="A188">
        <v>180</v>
      </c>
      <c r="B188" t="s">
        <v>1725</v>
      </c>
      <c r="C188">
        <v>2</v>
      </c>
      <c r="D188">
        <v>84</v>
      </c>
      <c r="E188" t="s">
        <v>1544</v>
      </c>
      <c r="F188" s="20" t="s">
        <v>1752</v>
      </c>
      <c r="G188" s="4">
        <v>18</v>
      </c>
      <c r="H188" s="4" t="s">
        <v>1704</v>
      </c>
      <c r="I188" s="20" t="s">
        <v>1753</v>
      </c>
    </row>
    <row r="189" spans="1:9" x14ac:dyDescent="0.2">
      <c r="A189">
        <v>181</v>
      </c>
      <c r="B189" t="s">
        <v>1725</v>
      </c>
      <c r="C189">
        <v>2</v>
      </c>
      <c r="D189">
        <v>85</v>
      </c>
      <c r="E189" t="s">
        <v>1261</v>
      </c>
      <c r="F189" s="20" t="s">
        <v>1752</v>
      </c>
      <c r="G189" s="4">
        <v>18</v>
      </c>
      <c r="H189" s="4" t="s">
        <v>1720</v>
      </c>
      <c r="I189" s="20" t="s">
        <v>1753</v>
      </c>
    </row>
    <row r="190" spans="1:9" x14ac:dyDescent="0.2">
      <c r="A190">
        <v>182</v>
      </c>
      <c r="B190" t="s">
        <v>1725</v>
      </c>
      <c r="C190">
        <v>2</v>
      </c>
      <c r="D190">
        <v>86</v>
      </c>
      <c r="E190" t="s">
        <v>1222</v>
      </c>
      <c r="F190" s="20" t="s">
        <v>1752</v>
      </c>
      <c r="G190" s="4">
        <v>45</v>
      </c>
      <c r="H190" s="4">
        <v>40</v>
      </c>
      <c r="I190" s="20" t="s">
        <v>1753</v>
      </c>
    </row>
    <row r="191" spans="1:9" x14ac:dyDescent="0.2">
      <c r="A191">
        <v>183</v>
      </c>
      <c r="B191" t="s">
        <v>1725</v>
      </c>
      <c r="C191">
        <v>2</v>
      </c>
      <c r="D191">
        <v>87</v>
      </c>
      <c r="E191" t="s">
        <v>1175</v>
      </c>
      <c r="F191" s="20" t="s">
        <v>1752</v>
      </c>
      <c r="G191" s="4" t="s">
        <v>1726</v>
      </c>
      <c r="H191" s="4">
        <v>40</v>
      </c>
      <c r="I191" s="20" t="s">
        <v>1753</v>
      </c>
    </row>
    <row r="192" spans="1:9" x14ac:dyDescent="0.2">
      <c r="A192">
        <v>184</v>
      </c>
      <c r="B192" t="s">
        <v>1725</v>
      </c>
      <c r="C192">
        <v>2</v>
      </c>
      <c r="D192">
        <v>88</v>
      </c>
      <c r="E192" t="s">
        <v>1556</v>
      </c>
      <c r="F192" s="20" t="s">
        <v>1752</v>
      </c>
      <c r="G192" s="4">
        <v>38</v>
      </c>
      <c r="H192" s="4">
        <v>20</v>
      </c>
      <c r="I192" s="20" t="s">
        <v>1753</v>
      </c>
    </row>
    <row r="193" spans="1:9" x14ac:dyDescent="0.2">
      <c r="A193">
        <v>185</v>
      </c>
      <c r="B193" t="s">
        <v>1725</v>
      </c>
      <c r="C193">
        <v>2</v>
      </c>
      <c r="D193">
        <v>89</v>
      </c>
      <c r="E193" t="s">
        <v>1245</v>
      </c>
      <c r="F193" s="20" t="s">
        <v>1752</v>
      </c>
      <c r="G193" s="4" t="s">
        <v>1720</v>
      </c>
      <c r="H193" s="4">
        <v>24</v>
      </c>
      <c r="I193" s="20" t="s">
        <v>1753</v>
      </c>
    </row>
    <row r="194" spans="1:9" x14ac:dyDescent="0.2">
      <c r="A194">
        <v>186</v>
      </c>
      <c r="B194" t="s">
        <v>1725</v>
      </c>
      <c r="C194">
        <v>2</v>
      </c>
      <c r="D194">
        <v>90</v>
      </c>
      <c r="E194" t="s">
        <v>1439</v>
      </c>
      <c r="F194" s="20" t="s">
        <v>1752</v>
      </c>
      <c r="G194" s="4">
        <v>41</v>
      </c>
      <c r="H194" s="4">
        <v>60</v>
      </c>
      <c r="I194" s="20" t="s">
        <v>1753</v>
      </c>
    </row>
    <row r="195" spans="1:9" x14ac:dyDescent="0.2">
      <c r="A195">
        <v>187</v>
      </c>
      <c r="B195" t="s">
        <v>1725</v>
      </c>
      <c r="C195">
        <v>2</v>
      </c>
      <c r="D195">
        <v>91</v>
      </c>
      <c r="E195" t="s">
        <v>1658</v>
      </c>
      <c r="F195" s="20" t="s">
        <v>1752</v>
      </c>
      <c r="G195" s="4">
        <v>40</v>
      </c>
      <c r="H195" s="4">
        <v>14</v>
      </c>
      <c r="I195" s="20" t="s">
        <v>1753</v>
      </c>
    </row>
    <row r="196" spans="1:9" x14ac:dyDescent="0.2">
      <c r="A196">
        <v>188</v>
      </c>
      <c r="B196" t="s">
        <v>1732</v>
      </c>
      <c r="C196">
        <v>3</v>
      </c>
      <c r="D196">
        <v>1</v>
      </c>
      <c r="E196" t="s">
        <v>1503</v>
      </c>
      <c r="F196" s="20" t="s">
        <v>1752</v>
      </c>
      <c r="G196" s="4">
        <v>41</v>
      </c>
      <c r="H196" s="4">
        <v>0</v>
      </c>
      <c r="I196" s="20" t="s">
        <v>1753</v>
      </c>
    </row>
    <row r="197" spans="1:9" x14ac:dyDescent="0.2">
      <c r="A197">
        <v>189</v>
      </c>
      <c r="B197" t="s">
        <v>1732</v>
      </c>
      <c r="C197">
        <v>3</v>
      </c>
      <c r="D197">
        <v>2</v>
      </c>
      <c r="E197" t="s">
        <v>1633</v>
      </c>
      <c r="F197" s="20" t="s">
        <v>1752</v>
      </c>
      <c r="G197" s="4" t="s">
        <v>1733</v>
      </c>
      <c r="H197" s="4">
        <v>74</v>
      </c>
      <c r="I197" s="20" t="s">
        <v>1753</v>
      </c>
    </row>
    <row r="198" spans="1:9" x14ac:dyDescent="0.2">
      <c r="A198">
        <v>190</v>
      </c>
      <c r="B198" t="s">
        <v>1732</v>
      </c>
      <c r="C198">
        <v>3</v>
      </c>
      <c r="D198">
        <v>3</v>
      </c>
      <c r="E198" t="s">
        <v>1634</v>
      </c>
      <c r="F198" s="20" t="s">
        <v>1752</v>
      </c>
      <c r="G198" s="4" t="s">
        <v>1720</v>
      </c>
      <c r="H198" s="4">
        <v>2</v>
      </c>
      <c r="I198" s="20" t="s">
        <v>1753</v>
      </c>
    </row>
    <row r="199" spans="1:9" x14ac:dyDescent="0.2">
      <c r="A199">
        <v>191</v>
      </c>
      <c r="B199" t="s">
        <v>1732</v>
      </c>
      <c r="C199">
        <v>3</v>
      </c>
      <c r="D199">
        <v>4</v>
      </c>
      <c r="E199" t="s">
        <v>1362</v>
      </c>
      <c r="F199" s="20" t="s">
        <v>1752</v>
      </c>
      <c r="G199" s="4" t="s">
        <v>1733</v>
      </c>
      <c r="H199" s="4">
        <v>66</v>
      </c>
      <c r="I199" s="20" t="s">
        <v>1753</v>
      </c>
    </row>
    <row r="200" spans="1:9" x14ac:dyDescent="0.2">
      <c r="A200">
        <v>192</v>
      </c>
      <c r="B200" t="s">
        <v>1732</v>
      </c>
      <c r="C200">
        <v>3</v>
      </c>
      <c r="D200">
        <v>5</v>
      </c>
      <c r="E200" t="s">
        <v>1494</v>
      </c>
      <c r="F200" s="20" t="s">
        <v>1752</v>
      </c>
      <c r="G200" s="4" t="s">
        <v>1720</v>
      </c>
      <c r="H200" s="4">
        <v>1</v>
      </c>
      <c r="I200" s="20" t="s">
        <v>1753</v>
      </c>
    </row>
    <row r="201" spans="1:9" x14ac:dyDescent="0.2">
      <c r="A201">
        <v>193</v>
      </c>
      <c r="B201" t="s">
        <v>1732</v>
      </c>
      <c r="C201">
        <v>3</v>
      </c>
      <c r="D201">
        <v>6</v>
      </c>
      <c r="E201" t="s">
        <v>1183</v>
      </c>
      <c r="F201" s="20" t="s">
        <v>1752</v>
      </c>
      <c r="G201" s="4" t="s">
        <v>1702</v>
      </c>
      <c r="H201" s="4" t="s">
        <v>1734</v>
      </c>
      <c r="I201" s="20" t="s">
        <v>1753</v>
      </c>
    </row>
    <row r="202" spans="1:9" x14ac:dyDescent="0.2">
      <c r="A202">
        <v>194</v>
      </c>
      <c r="B202" t="s">
        <v>1732</v>
      </c>
      <c r="C202">
        <v>3</v>
      </c>
      <c r="D202">
        <v>7</v>
      </c>
      <c r="E202" t="s">
        <v>1190</v>
      </c>
      <c r="F202" s="20" t="s">
        <v>1752</v>
      </c>
      <c r="G202" s="4" t="s">
        <v>1704</v>
      </c>
      <c r="H202" s="4">
        <v>5</v>
      </c>
      <c r="I202" s="20" t="s">
        <v>1753</v>
      </c>
    </row>
    <row r="203" spans="1:9" x14ac:dyDescent="0.2">
      <c r="A203">
        <v>195</v>
      </c>
      <c r="B203" t="s">
        <v>1732</v>
      </c>
      <c r="C203">
        <v>3</v>
      </c>
      <c r="D203">
        <v>8</v>
      </c>
      <c r="E203" t="s">
        <v>1195</v>
      </c>
      <c r="F203" s="20" t="s">
        <v>1752</v>
      </c>
      <c r="G203" s="4" t="s">
        <v>1716</v>
      </c>
      <c r="H203" s="4">
        <v>30</v>
      </c>
      <c r="I203" s="20" t="s">
        <v>1753</v>
      </c>
    </row>
    <row r="204" spans="1:9" x14ac:dyDescent="0.2">
      <c r="A204">
        <v>196</v>
      </c>
      <c r="B204" t="s">
        <v>1732</v>
      </c>
      <c r="C204">
        <v>3</v>
      </c>
      <c r="D204">
        <v>9</v>
      </c>
      <c r="E204" t="s">
        <v>1185</v>
      </c>
      <c r="F204" s="20" t="s">
        <v>1752</v>
      </c>
      <c r="G204" s="4" t="s">
        <v>1704</v>
      </c>
      <c r="H204" s="4">
        <v>28</v>
      </c>
      <c r="I204" s="20" t="s">
        <v>1753</v>
      </c>
    </row>
    <row r="205" spans="1:9" x14ac:dyDescent="0.2">
      <c r="A205">
        <v>197</v>
      </c>
      <c r="B205" t="s">
        <v>1732</v>
      </c>
      <c r="C205">
        <v>3</v>
      </c>
      <c r="D205">
        <v>10</v>
      </c>
      <c r="E205" t="s">
        <v>1184</v>
      </c>
      <c r="F205" s="20" t="s">
        <v>1752</v>
      </c>
      <c r="G205" s="4" t="s">
        <v>1733</v>
      </c>
      <c r="H205" s="4">
        <v>1</v>
      </c>
      <c r="I205" s="20" t="s">
        <v>1753</v>
      </c>
    </row>
    <row r="206" spans="1:9" x14ac:dyDescent="0.2">
      <c r="A206">
        <v>198</v>
      </c>
      <c r="B206" t="s">
        <v>1732</v>
      </c>
      <c r="C206">
        <v>3</v>
      </c>
      <c r="D206">
        <v>11</v>
      </c>
      <c r="E206" t="s">
        <v>1472</v>
      </c>
      <c r="F206" s="20" t="s">
        <v>1752</v>
      </c>
      <c r="G206" s="4" t="s">
        <v>1708</v>
      </c>
      <c r="H206" s="4">
        <v>2</v>
      </c>
      <c r="I206" s="20" t="s">
        <v>1753</v>
      </c>
    </row>
    <row r="207" spans="1:9" x14ac:dyDescent="0.2">
      <c r="A207">
        <v>199</v>
      </c>
      <c r="B207" t="s">
        <v>1732</v>
      </c>
      <c r="C207">
        <v>3</v>
      </c>
      <c r="D207">
        <v>12</v>
      </c>
      <c r="E207" t="s">
        <v>1404</v>
      </c>
      <c r="F207" s="20" t="s">
        <v>1752</v>
      </c>
      <c r="G207" s="4">
        <v>41</v>
      </c>
      <c r="H207" s="4">
        <v>5</v>
      </c>
      <c r="I207" s="20" t="s">
        <v>1753</v>
      </c>
    </row>
    <row r="208" spans="1:9" x14ac:dyDescent="0.2">
      <c r="A208">
        <v>200</v>
      </c>
      <c r="B208" t="s">
        <v>1732</v>
      </c>
      <c r="C208">
        <v>3</v>
      </c>
      <c r="D208">
        <v>13</v>
      </c>
      <c r="E208" t="s">
        <v>1180</v>
      </c>
      <c r="F208" s="20" t="s">
        <v>1752</v>
      </c>
      <c r="G208" s="4" t="s">
        <v>1726</v>
      </c>
      <c r="H208" s="4">
        <v>0</v>
      </c>
      <c r="I208" s="20" t="s">
        <v>1753</v>
      </c>
    </row>
    <row r="209" spans="1:9" x14ac:dyDescent="0.2">
      <c r="A209">
        <v>201</v>
      </c>
      <c r="B209" t="s">
        <v>1732</v>
      </c>
      <c r="C209">
        <v>3</v>
      </c>
      <c r="D209">
        <v>14</v>
      </c>
      <c r="E209" t="s">
        <v>1662</v>
      </c>
      <c r="F209" s="20" t="s">
        <v>1752</v>
      </c>
      <c r="G209" s="4" t="s">
        <v>1705</v>
      </c>
      <c r="H209" s="4">
        <v>20</v>
      </c>
      <c r="I209" s="20" t="s">
        <v>1753</v>
      </c>
    </row>
    <row r="210" spans="1:9" x14ac:dyDescent="0.2">
      <c r="A210">
        <v>202</v>
      </c>
      <c r="B210" t="s">
        <v>1732</v>
      </c>
      <c r="C210">
        <v>3</v>
      </c>
      <c r="D210">
        <v>15</v>
      </c>
      <c r="E210" t="s">
        <v>1361</v>
      </c>
      <c r="F210" s="20" t="s">
        <v>1752</v>
      </c>
      <c r="G210" s="4" t="s">
        <v>1720</v>
      </c>
      <c r="H210" s="4">
        <v>7</v>
      </c>
      <c r="I210" s="20" t="s">
        <v>1753</v>
      </c>
    </row>
    <row r="211" spans="1:9" x14ac:dyDescent="0.2">
      <c r="A211">
        <v>203</v>
      </c>
      <c r="B211" t="s">
        <v>1732</v>
      </c>
      <c r="C211">
        <v>3</v>
      </c>
      <c r="D211">
        <v>16</v>
      </c>
      <c r="E211" t="s">
        <v>1188</v>
      </c>
      <c r="F211" s="20" t="s">
        <v>1752</v>
      </c>
      <c r="G211" s="4" t="s">
        <v>1708</v>
      </c>
      <c r="H211" s="4">
        <v>28</v>
      </c>
      <c r="I211" s="20" t="s">
        <v>1753</v>
      </c>
    </row>
    <row r="212" spans="1:9" x14ac:dyDescent="0.2">
      <c r="A212">
        <v>204</v>
      </c>
      <c r="B212" t="s">
        <v>1732</v>
      </c>
      <c r="C212">
        <v>3</v>
      </c>
      <c r="D212">
        <v>17</v>
      </c>
      <c r="E212" t="s">
        <v>1192</v>
      </c>
      <c r="F212" s="20" t="s">
        <v>1752</v>
      </c>
      <c r="G212" s="4" t="s">
        <v>1704</v>
      </c>
      <c r="H212" s="4" t="s">
        <v>1731</v>
      </c>
      <c r="I212" s="20" t="s">
        <v>1753</v>
      </c>
    </row>
    <row r="213" spans="1:9" x14ac:dyDescent="0.2">
      <c r="A213">
        <v>205</v>
      </c>
      <c r="B213" t="s">
        <v>1732</v>
      </c>
      <c r="C213">
        <v>3</v>
      </c>
      <c r="D213">
        <v>18</v>
      </c>
      <c r="E213" t="s">
        <v>1186</v>
      </c>
      <c r="F213" s="20" t="s">
        <v>1752</v>
      </c>
      <c r="G213" s="4" t="s">
        <v>1702</v>
      </c>
      <c r="H213" s="4">
        <v>23</v>
      </c>
      <c r="I213" s="20" t="s">
        <v>1753</v>
      </c>
    </row>
    <row r="214" spans="1:9" x14ac:dyDescent="0.2">
      <c r="A214">
        <v>206</v>
      </c>
      <c r="B214" t="s">
        <v>1732</v>
      </c>
      <c r="C214">
        <v>3</v>
      </c>
      <c r="D214">
        <v>19</v>
      </c>
      <c r="E214" t="s">
        <v>1181</v>
      </c>
      <c r="F214" s="20" t="s">
        <v>1752</v>
      </c>
      <c r="G214" s="4" t="s">
        <v>1704</v>
      </c>
      <c r="H214" s="4">
        <v>6</v>
      </c>
      <c r="I214" s="20" t="s">
        <v>1753</v>
      </c>
    </row>
    <row r="215" spans="1:9" x14ac:dyDescent="0.2">
      <c r="A215">
        <v>207</v>
      </c>
      <c r="B215" t="s">
        <v>1732</v>
      </c>
      <c r="C215">
        <v>3</v>
      </c>
      <c r="D215">
        <v>20</v>
      </c>
      <c r="E215" t="s">
        <v>1193</v>
      </c>
      <c r="F215" s="20" t="s">
        <v>1752</v>
      </c>
      <c r="G215" s="4" t="s">
        <v>1716</v>
      </c>
      <c r="H215" s="4" t="s">
        <v>1709</v>
      </c>
      <c r="I215" s="20" t="s">
        <v>1753</v>
      </c>
    </row>
    <row r="216" spans="1:9" x14ac:dyDescent="0.2">
      <c r="A216">
        <v>208</v>
      </c>
      <c r="B216" t="s">
        <v>1732</v>
      </c>
      <c r="C216">
        <v>3</v>
      </c>
      <c r="D216">
        <v>21</v>
      </c>
      <c r="E216" t="s">
        <v>1622</v>
      </c>
      <c r="F216" s="20" t="s">
        <v>1752</v>
      </c>
      <c r="G216" s="4" t="s">
        <v>1726</v>
      </c>
      <c r="H216" s="4">
        <v>2</v>
      </c>
      <c r="I216" s="20" t="s">
        <v>1753</v>
      </c>
    </row>
    <row r="217" spans="1:9" x14ac:dyDescent="0.2">
      <c r="A217">
        <v>209</v>
      </c>
      <c r="B217" t="s">
        <v>1732</v>
      </c>
      <c r="C217">
        <v>3</v>
      </c>
      <c r="D217">
        <v>22</v>
      </c>
      <c r="E217" t="s">
        <v>1285</v>
      </c>
      <c r="F217" s="20" t="s">
        <v>1752</v>
      </c>
      <c r="G217" s="4" t="s">
        <v>1720</v>
      </c>
      <c r="H217" s="4">
        <v>0</v>
      </c>
      <c r="I217" s="20" t="s">
        <v>1753</v>
      </c>
    </row>
    <row r="218" spans="1:9" x14ac:dyDescent="0.2">
      <c r="A218">
        <v>210</v>
      </c>
      <c r="B218" t="s">
        <v>1732</v>
      </c>
      <c r="C218">
        <v>3</v>
      </c>
      <c r="D218">
        <v>23</v>
      </c>
      <c r="E218" t="s">
        <v>1286</v>
      </c>
      <c r="F218" s="20" t="s">
        <v>1752</v>
      </c>
      <c r="G218" s="4" t="s">
        <v>1733</v>
      </c>
      <c r="H218" s="4">
        <v>65</v>
      </c>
      <c r="I218" s="20" t="s">
        <v>1753</v>
      </c>
    </row>
    <row r="219" spans="1:9" x14ac:dyDescent="0.2">
      <c r="A219">
        <v>211</v>
      </c>
      <c r="B219" t="s">
        <v>1732</v>
      </c>
      <c r="C219">
        <v>3</v>
      </c>
      <c r="D219">
        <v>24</v>
      </c>
      <c r="E219" t="s">
        <v>1340</v>
      </c>
      <c r="F219" s="20" t="s">
        <v>1752</v>
      </c>
      <c r="G219" s="4" t="s">
        <v>1702</v>
      </c>
      <c r="H219" s="4">
        <v>11</v>
      </c>
      <c r="I219" s="20" t="s">
        <v>1753</v>
      </c>
    </row>
    <row r="220" spans="1:9" x14ac:dyDescent="0.2">
      <c r="A220">
        <v>212</v>
      </c>
      <c r="B220" t="s">
        <v>1732</v>
      </c>
      <c r="C220">
        <v>3</v>
      </c>
      <c r="D220">
        <v>25</v>
      </c>
      <c r="E220" t="s">
        <v>1414</v>
      </c>
      <c r="F220" s="20" t="s">
        <v>1752</v>
      </c>
      <c r="G220" s="4">
        <v>48</v>
      </c>
      <c r="H220" s="4" t="s">
        <v>1724</v>
      </c>
      <c r="I220" s="20" t="s">
        <v>1753</v>
      </c>
    </row>
    <row r="221" spans="1:9" x14ac:dyDescent="0.2">
      <c r="A221">
        <v>213</v>
      </c>
      <c r="B221" t="s">
        <v>1732</v>
      </c>
      <c r="C221">
        <v>3</v>
      </c>
      <c r="D221">
        <v>26</v>
      </c>
      <c r="E221" t="s">
        <v>1573</v>
      </c>
      <c r="F221" s="20" t="s">
        <v>1752</v>
      </c>
      <c r="G221" s="4" t="s">
        <v>1704</v>
      </c>
      <c r="H221" s="4">
        <v>64</v>
      </c>
      <c r="I221" s="20" t="s">
        <v>1753</v>
      </c>
    </row>
    <row r="222" spans="1:9" x14ac:dyDescent="0.2">
      <c r="A222">
        <v>214</v>
      </c>
      <c r="B222" t="s">
        <v>1732</v>
      </c>
      <c r="C222">
        <v>3</v>
      </c>
      <c r="D222">
        <v>27</v>
      </c>
      <c r="E222" t="s">
        <v>1172</v>
      </c>
      <c r="F222" s="20" t="s">
        <v>1752</v>
      </c>
      <c r="G222" s="4" t="s">
        <v>1733</v>
      </c>
      <c r="H222" s="4" t="s">
        <v>1735</v>
      </c>
      <c r="I222" s="20" t="s">
        <v>1753</v>
      </c>
    </row>
    <row r="223" spans="1:9" x14ac:dyDescent="0.2">
      <c r="A223">
        <v>215</v>
      </c>
      <c r="B223" t="s">
        <v>1732</v>
      </c>
      <c r="C223">
        <v>3</v>
      </c>
      <c r="D223">
        <v>28</v>
      </c>
      <c r="E223" t="s">
        <v>1189</v>
      </c>
      <c r="F223" s="20" t="s">
        <v>1752</v>
      </c>
      <c r="G223" s="4" t="s">
        <v>1704</v>
      </c>
      <c r="H223" s="4">
        <v>62</v>
      </c>
      <c r="I223" s="20" t="s">
        <v>1753</v>
      </c>
    </row>
    <row r="224" spans="1:9" x14ac:dyDescent="0.2">
      <c r="A224">
        <v>216</v>
      </c>
      <c r="B224" t="s">
        <v>1732</v>
      </c>
      <c r="C224">
        <v>3</v>
      </c>
      <c r="D224">
        <v>29</v>
      </c>
      <c r="E224" t="s">
        <v>1574</v>
      </c>
      <c r="F224" s="20" t="s">
        <v>1752</v>
      </c>
      <c r="G224" s="4" t="s">
        <v>1733</v>
      </c>
      <c r="H224" s="4">
        <v>67</v>
      </c>
      <c r="I224" s="20" t="s">
        <v>1753</v>
      </c>
    </row>
    <row r="225" spans="1:9" x14ac:dyDescent="0.2">
      <c r="A225">
        <v>217</v>
      </c>
      <c r="B225" t="s">
        <v>1732</v>
      </c>
      <c r="C225">
        <v>3</v>
      </c>
      <c r="D225">
        <v>30</v>
      </c>
      <c r="E225" t="s">
        <v>1575</v>
      </c>
      <c r="F225" s="20" t="s">
        <v>1752</v>
      </c>
      <c r="G225" s="4">
        <v>34</v>
      </c>
      <c r="H225" s="4">
        <v>61</v>
      </c>
      <c r="I225" s="20" t="s">
        <v>1753</v>
      </c>
    </row>
    <row r="226" spans="1:9" x14ac:dyDescent="0.2">
      <c r="A226">
        <v>218</v>
      </c>
      <c r="B226" t="s">
        <v>1732</v>
      </c>
      <c r="C226">
        <v>3</v>
      </c>
      <c r="D226">
        <v>31</v>
      </c>
      <c r="E226" t="s">
        <v>1462</v>
      </c>
      <c r="F226" s="20" t="s">
        <v>1752</v>
      </c>
      <c r="G226" s="4" t="s">
        <v>1720</v>
      </c>
      <c r="H226" s="4" t="s">
        <v>1736</v>
      </c>
      <c r="I226" s="20" t="s">
        <v>1753</v>
      </c>
    </row>
    <row r="227" spans="1:9" x14ac:dyDescent="0.2">
      <c r="A227">
        <v>219</v>
      </c>
      <c r="B227" t="s">
        <v>1732</v>
      </c>
      <c r="C227">
        <v>3</v>
      </c>
      <c r="D227">
        <v>32</v>
      </c>
      <c r="E227" t="s">
        <v>1562</v>
      </c>
      <c r="F227" s="20" t="s">
        <v>1752</v>
      </c>
      <c r="G227" s="4" t="s">
        <v>1733</v>
      </c>
      <c r="H227" s="4" t="s">
        <v>1737</v>
      </c>
      <c r="I227" s="20" t="s">
        <v>1753</v>
      </c>
    </row>
    <row r="228" spans="1:9" x14ac:dyDescent="0.2">
      <c r="A228">
        <v>220</v>
      </c>
      <c r="B228" t="s">
        <v>1732</v>
      </c>
      <c r="C228">
        <v>3</v>
      </c>
      <c r="D228">
        <v>33</v>
      </c>
      <c r="E228" t="s">
        <v>1465</v>
      </c>
      <c r="F228" s="20" t="s">
        <v>1752</v>
      </c>
      <c r="G228" s="4">
        <v>48</v>
      </c>
      <c r="H228" s="4">
        <v>5</v>
      </c>
      <c r="I228" s="20" t="s">
        <v>1753</v>
      </c>
    </row>
    <row r="229" spans="1:9" x14ac:dyDescent="0.2">
      <c r="A229">
        <v>221</v>
      </c>
      <c r="B229" t="s">
        <v>1732</v>
      </c>
      <c r="C229">
        <v>3</v>
      </c>
      <c r="D229">
        <v>34</v>
      </c>
      <c r="E229" t="s">
        <v>1415</v>
      </c>
      <c r="F229" s="20" t="s">
        <v>1752</v>
      </c>
      <c r="G229" s="4">
        <v>48</v>
      </c>
      <c r="H229" s="4">
        <v>2</v>
      </c>
      <c r="I229" s="20" t="s">
        <v>1753</v>
      </c>
    </row>
    <row r="230" spans="1:9" x14ac:dyDescent="0.2">
      <c r="A230">
        <v>222</v>
      </c>
      <c r="B230" t="s">
        <v>1732</v>
      </c>
      <c r="C230">
        <v>3</v>
      </c>
      <c r="D230">
        <v>35</v>
      </c>
      <c r="E230" t="s">
        <v>1199</v>
      </c>
      <c r="F230" s="20" t="s">
        <v>1752</v>
      </c>
      <c r="G230" s="4">
        <v>45</v>
      </c>
      <c r="H230" s="4">
        <v>63</v>
      </c>
      <c r="I230" s="20" t="s">
        <v>1753</v>
      </c>
    </row>
    <row r="231" spans="1:9" x14ac:dyDescent="0.2">
      <c r="A231">
        <v>223</v>
      </c>
      <c r="B231" t="s">
        <v>1732</v>
      </c>
      <c r="C231">
        <v>3</v>
      </c>
      <c r="D231">
        <v>36</v>
      </c>
      <c r="E231" t="s">
        <v>1513</v>
      </c>
      <c r="F231" s="20" t="s">
        <v>1752</v>
      </c>
      <c r="G231" s="4">
        <v>34</v>
      </c>
      <c r="H231" s="4">
        <v>63</v>
      </c>
      <c r="I231" s="20" t="s">
        <v>1753</v>
      </c>
    </row>
    <row r="232" spans="1:9" x14ac:dyDescent="0.2">
      <c r="A232">
        <v>224</v>
      </c>
      <c r="B232" t="s">
        <v>1732</v>
      </c>
      <c r="C232">
        <v>3</v>
      </c>
      <c r="D232">
        <v>37</v>
      </c>
      <c r="E232" t="s">
        <v>1659</v>
      </c>
      <c r="F232" s="20" t="s">
        <v>1752</v>
      </c>
      <c r="G232" s="4" t="s">
        <v>1704</v>
      </c>
      <c r="H232" s="4">
        <v>60</v>
      </c>
      <c r="I232" s="20" t="s">
        <v>1753</v>
      </c>
    </row>
    <row r="233" spans="1:9" x14ac:dyDescent="0.2">
      <c r="A233">
        <v>225</v>
      </c>
      <c r="B233" t="s">
        <v>1732</v>
      </c>
      <c r="C233">
        <v>3</v>
      </c>
      <c r="D233">
        <v>38</v>
      </c>
      <c r="E233" t="s">
        <v>1619</v>
      </c>
      <c r="F233" s="20" t="s">
        <v>1752</v>
      </c>
      <c r="G233" s="4" t="s">
        <v>1704</v>
      </c>
      <c r="H233" s="4">
        <v>65</v>
      </c>
      <c r="I233" s="20" t="s">
        <v>1753</v>
      </c>
    </row>
    <row r="234" spans="1:9" x14ac:dyDescent="0.2">
      <c r="A234">
        <v>226</v>
      </c>
      <c r="B234" t="s">
        <v>1732</v>
      </c>
      <c r="C234">
        <v>3</v>
      </c>
      <c r="D234">
        <v>39</v>
      </c>
      <c r="E234" t="s">
        <v>1542</v>
      </c>
      <c r="F234" s="20" t="s">
        <v>1752</v>
      </c>
      <c r="G234" s="4" t="s">
        <v>1733</v>
      </c>
      <c r="H234" s="4">
        <v>61</v>
      </c>
      <c r="I234" s="20" t="s">
        <v>1753</v>
      </c>
    </row>
    <row r="235" spans="1:9" x14ac:dyDescent="0.2">
      <c r="A235">
        <v>227</v>
      </c>
      <c r="B235" t="s">
        <v>1732</v>
      </c>
      <c r="C235">
        <v>3</v>
      </c>
      <c r="D235">
        <v>40</v>
      </c>
      <c r="E235" t="s">
        <v>1283</v>
      </c>
      <c r="F235" s="20" t="s">
        <v>1752</v>
      </c>
      <c r="G235" s="4" t="s">
        <v>1708</v>
      </c>
      <c r="H235" s="4">
        <v>60</v>
      </c>
      <c r="I235" s="20" t="s">
        <v>1753</v>
      </c>
    </row>
    <row r="236" spans="1:9" x14ac:dyDescent="0.2">
      <c r="A236">
        <v>228</v>
      </c>
      <c r="B236" t="s">
        <v>1732</v>
      </c>
      <c r="C236">
        <v>3</v>
      </c>
      <c r="D236">
        <v>41</v>
      </c>
      <c r="E236" t="s">
        <v>1236</v>
      </c>
      <c r="F236" s="20" t="s">
        <v>1752</v>
      </c>
      <c r="G236" s="4">
        <v>40</v>
      </c>
      <c r="H236" s="4">
        <v>34</v>
      </c>
      <c r="I236" s="20" t="s">
        <v>1753</v>
      </c>
    </row>
    <row r="237" spans="1:9" x14ac:dyDescent="0.2">
      <c r="A237">
        <v>229</v>
      </c>
      <c r="B237" t="s">
        <v>1732</v>
      </c>
      <c r="C237">
        <v>3</v>
      </c>
      <c r="D237">
        <v>42</v>
      </c>
      <c r="E237" t="s">
        <v>1250</v>
      </c>
      <c r="F237" s="20" t="s">
        <v>1752</v>
      </c>
      <c r="G237" s="4">
        <v>40</v>
      </c>
      <c r="H237" s="4">
        <v>33</v>
      </c>
      <c r="I237" s="20" t="s">
        <v>1753</v>
      </c>
    </row>
    <row r="238" spans="1:9" x14ac:dyDescent="0.2">
      <c r="A238">
        <v>230</v>
      </c>
      <c r="B238" t="s">
        <v>1732</v>
      </c>
      <c r="C238">
        <v>3</v>
      </c>
      <c r="D238">
        <v>43</v>
      </c>
      <c r="E238" t="s">
        <v>1564</v>
      </c>
      <c r="F238" s="20" t="s">
        <v>1752</v>
      </c>
      <c r="G238" s="4">
        <v>41</v>
      </c>
      <c r="H238" s="4">
        <v>9</v>
      </c>
      <c r="I238" s="20" t="s">
        <v>1753</v>
      </c>
    </row>
    <row r="239" spans="1:9" x14ac:dyDescent="0.2">
      <c r="A239">
        <v>231</v>
      </c>
      <c r="B239" t="s">
        <v>1732</v>
      </c>
      <c r="C239">
        <v>3</v>
      </c>
      <c r="D239">
        <v>44</v>
      </c>
      <c r="E239" t="s">
        <v>1330</v>
      </c>
      <c r="F239" s="20" t="s">
        <v>1752</v>
      </c>
      <c r="G239" s="4">
        <v>40</v>
      </c>
      <c r="H239" s="4">
        <v>16</v>
      </c>
      <c r="I239" s="20" t="s">
        <v>1753</v>
      </c>
    </row>
    <row r="240" spans="1:9" x14ac:dyDescent="0.2">
      <c r="A240">
        <v>232</v>
      </c>
      <c r="B240" t="s">
        <v>1732</v>
      </c>
      <c r="C240">
        <v>3</v>
      </c>
      <c r="D240">
        <v>45</v>
      </c>
      <c r="E240" t="s">
        <v>1563</v>
      </c>
      <c r="F240" s="20" t="s">
        <v>1752</v>
      </c>
      <c r="G240" s="4" t="s">
        <v>1702</v>
      </c>
      <c r="H240" s="4">
        <v>51</v>
      </c>
      <c r="I240" s="20" t="s">
        <v>1753</v>
      </c>
    </row>
    <row r="241" spans="1:9" x14ac:dyDescent="0.2">
      <c r="A241">
        <v>233</v>
      </c>
      <c r="B241" t="s">
        <v>1732</v>
      </c>
      <c r="C241">
        <v>3</v>
      </c>
      <c r="D241">
        <v>46</v>
      </c>
      <c r="E241" t="s">
        <v>1191</v>
      </c>
      <c r="F241" s="20" t="s">
        <v>1752</v>
      </c>
      <c r="G241" s="4">
        <v>32</v>
      </c>
      <c r="H241" s="4">
        <v>23</v>
      </c>
      <c r="I241" s="20" t="s">
        <v>1753</v>
      </c>
    </row>
    <row r="242" spans="1:9" x14ac:dyDescent="0.2">
      <c r="A242">
        <v>234</v>
      </c>
      <c r="B242" t="s">
        <v>1732</v>
      </c>
      <c r="C242">
        <v>2</v>
      </c>
      <c r="D242">
        <v>47</v>
      </c>
      <c r="E242" t="s">
        <v>1182</v>
      </c>
      <c r="F242" s="20" t="s">
        <v>1752</v>
      </c>
      <c r="G242" s="4">
        <v>40</v>
      </c>
      <c r="H242" s="4">
        <v>19</v>
      </c>
      <c r="I242" s="20" t="s">
        <v>1753</v>
      </c>
    </row>
    <row r="243" spans="1:9" x14ac:dyDescent="0.2">
      <c r="A243">
        <v>235</v>
      </c>
      <c r="B243" t="s">
        <v>1732</v>
      </c>
      <c r="C243">
        <v>3</v>
      </c>
      <c r="D243">
        <v>48</v>
      </c>
      <c r="E243" t="s">
        <v>1194</v>
      </c>
      <c r="F243" s="20" t="s">
        <v>1752</v>
      </c>
      <c r="G243" s="4" t="s">
        <v>1704</v>
      </c>
      <c r="H243" s="4">
        <v>44</v>
      </c>
      <c r="I243" s="20" t="s">
        <v>1753</v>
      </c>
    </row>
    <row r="244" spans="1:9" x14ac:dyDescent="0.2">
      <c r="A244">
        <v>236</v>
      </c>
      <c r="B244" t="s">
        <v>1732</v>
      </c>
      <c r="C244">
        <v>3</v>
      </c>
      <c r="D244">
        <v>49</v>
      </c>
      <c r="E244" t="s">
        <v>1187</v>
      </c>
      <c r="F244" s="20" t="s">
        <v>1752</v>
      </c>
      <c r="G244" s="4" t="s">
        <v>1704</v>
      </c>
      <c r="H244" s="4">
        <v>45</v>
      </c>
      <c r="I244" s="20" t="s">
        <v>1753</v>
      </c>
    </row>
    <row r="245" spans="1:9" x14ac:dyDescent="0.2">
      <c r="A245">
        <v>237</v>
      </c>
      <c r="B245" t="s">
        <v>1732</v>
      </c>
      <c r="C245">
        <v>3</v>
      </c>
      <c r="D245">
        <v>50</v>
      </c>
      <c r="E245" t="s">
        <v>1674</v>
      </c>
      <c r="F245" s="20" t="s">
        <v>1752</v>
      </c>
      <c r="G245" s="4" t="s">
        <v>1704</v>
      </c>
      <c r="H245" s="4">
        <v>1</v>
      </c>
      <c r="I245" s="20" t="s">
        <v>1753</v>
      </c>
    </row>
    <row r="246" spans="1:9" x14ac:dyDescent="0.2">
      <c r="A246">
        <v>238</v>
      </c>
      <c r="B246" t="s">
        <v>1732</v>
      </c>
      <c r="C246">
        <v>3</v>
      </c>
      <c r="D246">
        <v>51</v>
      </c>
      <c r="E246" t="s">
        <v>1260</v>
      </c>
      <c r="F246" s="20" t="s">
        <v>1752</v>
      </c>
      <c r="G246" s="4" t="s">
        <v>1709</v>
      </c>
      <c r="H246" s="4">
        <v>62</v>
      </c>
      <c r="I246" s="20" t="s">
        <v>1753</v>
      </c>
    </row>
    <row r="247" spans="1:9" x14ac:dyDescent="0.2">
      <c r="A247">
        <v>239</v>
      </c>
      <c r="B247" t="s">
        <v>1732</v>
      </c>
      <c r="C247">
        <v>3</v>
      </c>
      <c r="D247">
        <v>52</v>
      </c>
      <c r="E247" t="s">
        <v>1441</v>
      </c>
      <c r="F247" s="20" t="s">
        <v>1752</v>
      </c>
      <c r="G247" s="4">
        <v>48</v>
      </c>
      <c r="H247" s="4" t="s">
        <v>1711</v>
      </c>
      <c r="I247" s="20" t="s">
        <v>1753</v>
      </c>
    </row>
    <row r="248" spans="1:9" x14ac:dyDescent="0.2">
      <c r="A248">
        <v>240</v>
      </c>
      <c r="B248" t="s">
        <v>1732</v>
      </c>
      <c r="C248">
        <v>3</v>
      </c>
      <c r="D248">
        <v>53</v>
      </c>
      <c r="E248" t="s">
        <v>1425</v>
      </c>
      <c r="F248" s="20" t="s">
        <v>1752</v>
      </c>
      <c r="G248" s="4">
        <v>8</v>
      </c>
      <c r="H248" s="4">
        <v>0</v>
      </c>
      <c r="I248" s="20" t="s">
        <v>1753</v>
      </c>
    </row>
    <row r="249" spans="1:9" x14ac:dyDescent="0.2">
      <c r="A249">
        <v>241</v>
      </c>
      <c r="B249" t="s">
        <v>1732</v>
      </c>
      <c r="C249">
        <v>3</v>
      </c>
      <c r="D249">
        <v>54</v>
      </c>
      <c r="E249" t="s">
        <v>1422</v>
      </c>
      <c r="F249" s="20" t="s">
        <v>1752</v>
      </c>
      <c r="G249" s="4" t="s">
        <v>1702</v>
      </c>
      <c r="H249" s="4" t="s">
        <v>1713</v>
      </c>
      <c r="I249" s="20" t="s">
        <v>1753</v>
      </c>
    </row>
    <row r="250" spans="1:9" x14ac:dyDescent="0.2">
      <c r="A250">
        <v>242</v>
      </c>
      <c r="B250" t="s">
        <v>1732</v>
      </c>
      <c r="C250">
        <v>3</v>
      </c>
      <c r="D250">
        <v>55</v>
      </c>
      <c r="E250" t="s">
        <v>1635</v>
      </c>
      <c r="F250" s="20" t="s">
        <v>1752</v>
      </c>
      <c r="G250" s="4" t="s">
        <v>1726</v>
      </c>
      <c r="H250" s="4">
        <v>4</v>
      </c>
      <c r="I250" s="20" t="s">
        <v>1753</v>
      </c>
    </row>
    <row r="251" spans="1:9" x14ac:dyDescent="0.2">
      <c r="A251">
        <v>243</v>
      </c>
      <c r="B251" t="s">
        <v>1732</v>
      </c>
      <c r="C251">
        <v>3</v>
      </c>
      <c r="D251">
        <v>56</v>
      </c>
      <c r="E251" t="s">
        <v>1641</v>
      </c>
      <c r="F251" s="20" t="s">
        <v>1752</v>
      </c>
      <c r="G251" s="4" t="s">
        <v>1702</v>
      </c>
      <c r="H251" s="4" t="s">
        <v>1704</v>
      </c>
      <c r="I251" s="20" t="s">
        <v>1753</v>
      </c>
    </row>
    <row r="252" spans="1:9" x14ac:dyDescent="0.2">
      <c r="A252">
        <v>244</v>
      </c>
      <c r="B252" t="s">
        <v>1732</v>
      </c>
      <c r="C252">
        <v>3</v>
      </c>
      <c r="D252">
        <v>57</v>
      </c>
      <c r="E252" t="s">
        <v>1270</v>
      </c>
      <c r="F252" s="20" t="s">
        <v>1752</v>
      </c>
      <c r="G252" s="4" t="s">
        <v>1704</v>
      </c>
      <c r="H252" s="4">
        <v>67</v>
      </c>
      <c r="I252" s="20" t="s">
        <v>1753</v>
      </c>
    </row>
    <row r="253" spans="1:9" x14ac:dyDescent="0.2">
      <c r="A253">
        <v>245</v>
      </c>
      <c r="B253" t="s">
        <v>1732</v>
      </c>
      <c r="C253">
        <v>3</v>
      </c>
      <c r="D253">
        <v>58</v>
      </c>
      <c r="E253" t="s">
        <v>1315</v>
      </c>
      <c r="F253" s="20" t="s">
        <v>1752</v>
      </c>
      <c r="G253" s="4" t="s">
        <v>1702</v>
      </c>
      <c r="H253" s="4">
        <v>21</v>
      </c>
      <c r="I253" s="20" t="s">
        <v>1753</v>
      </c>
    </row>
    <row r="254" spans="1:9" x14ac:dyDescent="0.2">
      <c r="A254">
        <v>246</v>
      </c>
      <c r="B254" t="s">
        <v>1732</v>
      </c>
      <c r="C254">
        <v>3</v>
      </c>
      <c r="D254">
        <v>59</v>
      </c>
      <c r="E254" t="s">
        <v>1179</v>
      </c>
      <c r="F254" s="20" t="s">
        <v>1752</v>
      </c>
      <c r="G254" s="4" t="s">
        <v>1708</v>
      </c>
      <c r="H254" s="4">
        <v>23</v>
      </c>
      <c r="I254" s="20" t="s">
        <v>1753</v>
      </c>
    </row>
    <row r="255" spans="1:9" x14ac:dyDescent="0.2">
      <c r="A255">
        <v>247</v>
      </c>
      <c r="B255" t="s">
        <v>1732</v>
      </c>
      <c r="C255">
        <v>3</v>
      </c>
      <c r="D255">
        <v>60</v>
      </c>
      <c r="E255" t="s">
        <v>1298</v>
      </c>
      <c r="F255" s="20" t="s">
        <v>1752</v>
      </c>
      <c r="G255" s="4" t="s">
        <v>1704</v>
      </c>
      <c r="H255" s="4">
        <v>7</v>
      </c>
      <c r="I255" s="20" t="s">
        <v>1753</v>
      </c>
    </row>
    <row r="256" spans="1:9" x14ac:dyDescent="0.2">
      <c r="A256">
        <v>248</v>
      </c>
      <c r="B256" t="s">
        <v>1732</v>
      </c>
      <c r="C256">
        <v>3</v>
      </c>
      <c r="D256">
        <v>61</v>
      </c>
      <c r="E256" t="s">
        <v>1684</v>
      </c>
      <c r="F256" s="20" t="s">
        <v>1752</v>
      </c>
      <c r="G256" s="4" t="s">
        <v>1717</v>
      </c>
      <c r="H256" s="4">
        <v>64</v>
      </c>
      <c r="I256" s="20" t="s">
        <v>1753</v>
      </c>
    </row>
    <row r="257" spans="1:9" x14ac:dyDescent="0.2">
      <c r="A257">
        <v>249</v>
      </c>
      <c r="B257" t="s">
        <v>1732</v>
      </c>
      <c r="C257">
        <v>3</v>
      </c>
      <c r="D257">
        <v>62</v>
      </c>
      <c r="E257" t="s">
        <v>1685</v>
      </c>
      <c r="F257" s="20" t="s">
        <v>1752</v>
      </c>
      <c r="G257" s="4" t="s">
        <v>1704</v>
      </c>
      <c r="H257" s="4" t="s">
        <v>1702</v>
      </c>
      <c r="I257" s="20" t="s">
        <v>1753</v>
      </c>
    </row>
    <row r="258" spans="1:9" x14ac:dyDescent="0.2">
      <c r="A258">
        <v>250</v>
      </c>
      <c r="B258" t="s">
        <v>1732</v>
      </c>
      <c r="C258">
        <v>3</v>
      </c>
      <c r="D258">
        <v>63</v>
      </c>
      <c r="E258" t="s">
        <v>1423</v>
      </c>
      <c r="F258" s="20" t="s">
        <v>1752</v>
      </c>
      <c r="G258" s="4">
        <v>41</v>
      </c>
      <c r="H258" s="4">
        <v>1</v>
      </c>
      <c r="I258" s="20" t="s">
        <v>1753</v>
      </c>
    </row>
    <row r="259" spans="1:9" x14ac:dyDescent="0.2">
      <c r="A259">
        <v>251</v>
      </c>
      <c r="B259" t="s">
        <v>1732</v>
      </c>
      <c r="C259">
        <v>3</v>
      </c>
      <c r="D259">
        <v>64</v>
      </c>
      <c r="E259" t="s">
        <v>1424</v>
      </c>
      <c r="F259" s="20" t="s">
        <v>1752</v>
      </c>
      <c r="G259" s="4">
        <v>14</v>
      </c>
      <c r="H259" s="4">
        <v>60</v>
      </c>
      <c r="I259" s="20" t="s">
        <v>1753</v>
      </c>
    </row>
    <row r="260" spans="1:9" x14ac:dyDescent="0.2">
      <c r="A260">
        <v>252</v>
      </c>
      <c r="B260" t="s">
        <v>1732</v>
      </c>
      <c r="C260">
        <v>3</v>
      </c>
      <c r="D260">
        <v>65</v>
      </c>
      <c r="E260" t="s">
        <v>1631</v>
      </c>
      <c r="F260" s="20" t="s">
        <v>1752</v>
      </c>
      <c r="G260" s="4">
        <v>40</v>
      </c>
      <c r="H260" s="4">
        <v>30</v>
      </c>
      <c r="I260" s="20" t="s">
        <v>1753</v>
      </c>
    </row>
    <row r="261" spans="1:9" x14ac:dyDescent="0.2">
      <c r="A261">
        <v>253</v>
      </c>
      <c r="B261" t="s">
        <v>1732</v>
      </c>
      <c r="C261">
        <v>3</v>
      </c>
      <c r="D261">
        <v>66</v>
      </c>
      <c r="E261" t="s">
        <v>1452</v>
      </c>
      <c r="F261" s="20" t="s">
        <v>1752</v>
      </c>
      <c r="G261" s="4">
        <v>41</v>
      </c>
      <c r="H261" s="4">
        <v>4</v>
      </c>
      <c r="I261" s="20" t="s">
        <v>1753</v>
      </c>
    </row>
    <row r="262" spans="1:9" x14ac:dyDescent="0.2">
      <c r="A262">
        <v>254</v>
      </c>
      <c r="B262" t="s">
        <v>1732</v>
      </c>
      <c r="C262">
        <v>3</v>
      </c>
      <c r="D262">
        <v>67</v>
      </c>
      <c r="E262" t="s">
        <v>1453</v>
      </c>
      <c r="F262" s="20" t="s">
        <v>1752</v>
      </c>
      <c r="G262" s="4">
        <v>48</v>
      </c>
      <c r="H262" s="4">
        <v>3</v>
      </c>
      <c r="I262" s="20" t="s">
        <v>1753</v>
      </c>
    </row>
    <row r="263" spans="1:9" x14ac:dyDescent="0.2">
      <c r="A263">
        <v>255</v>
      </c>
      <c r="B263" t="s">
        <v>1732</v>
      </c>
      <c r="C263">
        <v>3</v>
      </c>
      <c r="D263">
        <v>68</v>
      </c>
      <c r="E263" t="s">
        <v>1209</v>
      </c>
      <c r="F263" s="20" t="s">
        <v>1752</v>
      </c>
      <c r="G263" s="4">
        <v>48</v>
      </c>
      <c r="H263" s="4" t="s">
        <v>1738</v>
      </c>
      <c r="I263" s="20" t="s">
        <v>1753</v>
      </c>
    </row>
    <row r="264" spans="1:9" x14ac:dyDescent="0.2">
      <c r="A264">
        <v>256</v>
      </c>
      <c r="B264" t="s">
        <v>1732</v>
      </c>
      <c r="C264">
        <v>3</v>
      </c>
      <c r="D264">
        <v>69</v>
      </c>
      <c r="E264" t="s">
        <v>1198</v>
      </c>
      <c r="F264" s="20" t="s">
        <v>1752</v>
      </c>
      <c r="G264" s="4">
        <v>41</v>
      </c>
      <c r="H264" s="4">
        <v>7</v>
      </c>
      <c r="I264" s="20" t="s">
        <v>1753</v>
      </c>
    </row>
    <row r="265" spans="1:9" x14ac:dyDescent="0.2">
      <c r="A265">
        <v>257</v>
      </c>
      <c r="B265" t="s">
        <v>1732</v>
      </c>
      <c r="C265">
        <v>3</v>
      </c>
      <c r="D265">
        <v>70</v>
      </c>
      <c r="E265" t="s">
        <v>1470</v>
      </c>
      <c r="F265" s="20" t="s">
        <v>1752</v>
      </c>
      <c r="G265" s="4">
        <v>40</v>
      </c>
      <c r="H265" s="4">
        <v>42</v>
      </c>
      <c r="I265" s="20" t="s">
        <v>1753</v>
      </c>
    </row>
    <row r="266" spans="1:9" x14ac:dyDescent="0.2">
      <c r="A266">
        <v>258</v>
      </c>
      <c r="B266" t="s">
        <v>1732</v>
      </c>
      <c r="C266">
        <v>3</v>
      </c>
      <c r="D266">
        <v>71</v>
      </c>
      <c r="E266" t="s">
        <v>1411</v>
      </c>
      <c r="F266" s="20" t="s">
        <v>1752</v>
      </c>
      <c r="G266" s="4">
        <v>49</v>
      </c>
      <c r="H266" s="4">
        <v>69</v>
      </c>
      <c r="I266" s="20" t="s">
        <v>1753</v>
      </c>
    </row>
    <row r="267" spans="1:9" x14ac:dyDescent="0.2">
      <c r="A267">
        <v>259</v>
      </c>
      <c r="B267" t="s">
        <v>1739</v>
      </c>
      <c r="C267">
        <v>4</v>
      </c>
      <c r="D267">
        <v>1</v>
      </c>
      <c r="E267" t="s">
        <v>1280</v>
      </c>
      <c r="F267" s="20" t="s">
        <v>1752</v>
      </c>
      <c r="G267" s="4" t="s">
        <v>1727</v>
      </c>
      <c r="H267" s="4">
        <v>52</v>
      </c>
      <c r="I267" s="20" t="s">
        <v>1753</v>
      </c>
    </row>
    <row r="268" spans="1:9" x14ac:dyDescent="0.2">
      <c r="A268">
        <v>260</v>
      </c>
      <c r="B268" t="s">
        <v>1739</v>
      </c>
      <c r="C268">
        <v>4</v>
      </c>
      <c r="D268">
        <v>2</v>
      </c>
      <c r="E268" t="s">
        <v>1277</v>
      </c>
      <c r="F268" s="20" t="s">
        <v>1752</v>
      </c>
      <c r="G268" s="4" t="s">
        <v>1727</v>
      </c>
      <c r="H268" s="4">
        <v>51</v>
      </c>
      <c r="I268" s="20" t="s">
        <v>1753</v>
      </c>
    </row>
    <row r="269" spans="1:9" x14ac:dyDescent="0.2">
      <c r="A269">
        <v>261</v>
      </c>
      <c r="B269" t="s">
        <v>1739</v>
      </c>
      <c r="C269">
        <v>4</v>
      </c>
      <c r="D269">
        <v>3</v>
      </c>
      <c r="E269" t="s">
        <v>1317</v>
      </c>
      <c r="F269" s="20" t="s">
        <v>1752</v>
      </c>
      <c r="G269" s="4" t="s">
        <v>1727</v>
      </c>
      <c r="H269" s="4">
        <v>44</v>
      </c>
      <c r="I269" s="20" t="s">
        <v>1753</v>
      </c>
    </row>
    <row r="270" spans="1:9" x14ac:dyDescent="0.2">
      <c r="A270">
        <v>262</v>
      </c>
      <c r="B270" t="s">
        <v>1739</v>
      </c>
      <c r="C270">
        <v>4</v>
      </c>
      <c r="D270">
        <v>4</v>
      </c>
      <c r="E270" t="s">
        <v>1486</v>
      </c>
      <c r="F270" s="20" t="s">
        <v>1752</v>
      </c>
      <c r="G270" s="4" t="s">
        <v>1727</v>
      </c>
      <c r="H270" s="4" t="s">
        <v>1702</v>
      </c>
      <c r="I270" s="20" t="s">
        <v>1753</v>
      </c>
    </row>
    <row r="271" spans="1:9" x14ac:dyDescent="0.2">
      <c r="A271">
        <v>263</v>
      </c>
      <c r="B271" t="s">
        <v>1739</v>
      </c>
      <c r="C271">
        <v>4</v>
      </c>
      <c r="D271">
        <v>5</v>
      </c>
      <c r="E271" t="s">
        <v>1274</v>
      </c>
      <c r="F271" s="20" t="s">
        <v>1752</v>
      </c>
      <c r="G271" s="4" t="s">
        <v>1711</v>
      </c>
      <c r="H271" s="4">
        <v>49</v>
      </c>
      <c r="I271" s="20" t="s">
        <v>1753</v>
      </c>
    </row>
    <row r="272" spans="1:9" x14ac:dyDescent="0.2">
      <c r="A272">
        <v>264</v>
      </c>
      <c r="B272" t="s">
        <v>1739</v>
      </c>
      <c r="C272">
        <v>4</v>
      </c>
      <c r="D272">
        <v>6</v>
      </c>
      <c r="E272" t="s">
        <v>1521</v>
      </c>
      <c r="F272" s="20" t="s">
        <v>1752</v>
      </c>
      <c r="G272" s="4" t="s">
        <v>1711</v>
      </c>
      <c r="H272" s="4">
        <v>46</v>
      </c>
      <c r="I272" s="20" t="s">
        <v>1753</v>
      </c>
    </row>
    <row r="273" spans="1:9" x14ac:dyDescent="0.2">
      <c r="A273">
        <v>265</v>
      </c>
      <c r="B273" t="s">
        <v>1739</v>
      </c>
      <c r="C273">
        <v>4</v>
      </c>
      <c r="D273">
        <v>7</v>
      </c>
      <c r="E273" t="s">
        <v>1522</v>
      </c>
      <c r="F273" s="20" t="s">
        <v>1752</v>
      </c>
      <c r="G273" s="4" t="s">
        <v>1727</v>
      </c>
      <c r="H273" s="4" t="s">
        <v>1703</v>
      </c>
      <c r="I273" s="20" t="s">
        <v>1753</v>
      </c>
    </row>
    <row r="274" spans="1:9" x14ac:dyDescent="0.2">
      <c r="A274">
        <v>266</v>
      </c>
      <c r="B274" t="s">
        <v>1739</v>
      </c>
      <c r="C274">
        <v>4</v>
      </c>
      <c r="D274">
        <v>8</v>
      </c>
      <c r="E274" t="s">
        <v>1518</v>
      </c>
      <c r="F274" s="20" t="s">
        <v>1752</v>
      </c>
      <c r="G274" s="4" t="s">
        <v>1708</v>
      </c>
      <c r="H274" s="4">
        <v>21</v>
      </c>
      <c r="I274" s="20" t="s">
        <v>1753</v>
      </c>
    </row>
    <row r="275" spans="1:9" x14ac:dyDescent="0.2">
      <c r="A275">
        <v>267</v>
      </c>
      <c r="B275" t="s">
        <v>1739</v>
      </c>
      <c r="C275">
        <v>4</v>
      </c>
      <c r="D275">
        <v>9</v>
      </c>
      <c r="E275" t="s">
        <v>1535</v>
      </c>
      <c r="F275" s="20" t="s">
        <v>1752</v>
      </c>
      <c r="G275" s="4" t="s">
        <v>1711</v>
      </c>
      <c r="H275" s="4" t="s">
        <v>1734</v>
      </c>
      <c r="I275" s="20" t="s">
        <v>1753</v>
      </c>
    </row>
    <row r="276" spans="1:9" x14ac:dyDescent="0.2">
      <c r="A276">
        <v>268</v>
      </c>
      <c r="B276" t="s">
        <v>1739</v>
      </c>
      <c r="C276">
        <v>4</v>
      </c>
      <c r="D276">
        <v>10</v>
      </c>
      <c r="E276" t="s">
        <v>1435</v>
      </c>
      <c r="F276" s="20" t="s">
        <v>1752</v>
      </c>
      <c r="G276" s="4" t="s">
        <v>1702</v>
      </c>
      <c r="H276" s="4" t="s">
        <v>1727</v>
      </c>
      <c r="I276" s="20" t="s">
        <v>1753</v>
      </c>
    </row>
    <row r="277" spans="1:9" x14ac:dyDescent="0.2">
      <c r="A277">
        <v>269</v>
      </c>
      <c r="B277" t="s">
        <v>1739</v>
      </c>
      <c r="C277">
        <v>4</v>
      </c>
      <c r="D277">
        <v>11</v>
      </c>
      <c r="E277" t="s">
        <v>1253</v>
      </c>
      <c r="F277" s="20" t="s">
        <v>1752</v>
      </c>
      <c r="G277" s="4" t="s">
        <v>1727</v>
      </c>
      <c r="H277" s="4">
        <v>20</v>
      </c>
      <c r="I277" s="20" t="s">
        <v>1753</v>
      </c>
    </row>
    <row r="278" spans="1:9" x14ac:dyDescent="0.2">
      <c r="A278">
        <v>270</v>
      </c>
      <c r="B278" t="s">
        <v>1739</v>
      </c>
      <c r="C278">
        <v>4</v>
      </c>
      <c r="D278">
        <v>12</v>
      </c>
      <c r="E278" t="s">
        <v>1329</v>
      </c>
      <c r="F278" s="20" t="s">
        <v>1752</v>
      </c>
      <c r="G278" s="4" t="s">
        <v>1727</v>
      </c>
      <c r="H278" s="4">
        <v>34</v>
      </c>
      <c r="I278" s="20" t="s">
        <v>1753</v>
      </c>
    </row>
    <row r="279" spans="1:9" x14ac:dyDescent="0.2">
      <c r="A279">
        <v>271</v>
      </c>
      <c r="B279" t="s">
        <v>1739</v>
      </c>
      <c r="C279">
        <v>4</v>
      </c>
      <c r="D279">
        <v>13</v>
      </c>
      <c r="E279" t="s">
        <v>1444</v>
      </c>
      <c r="F279" s="20" t="s">
        <v>1752</v>
      </c>
      <c r="G279" s="4" t="s">
        <v>1727</v>
      </c>
      <c r="H279" s="4" t="s">
        <v>1716</v>
      </c>
      <c r="I279" s="20" t="s">
        <v>1753</v>
      </c>
    </row>
    <row r="280" spans="1:9" x14ac:dyDescent="0.2">
      <c r="A280">
        <v>272</v>
      </c>
      <c r="B280" t="s">
        <v>1739</v>
      </c>
      <c r="C280">
        <v>4</v>
      </c>
      <c r="D280">
        <v>14</v>
      </c>
      <c r="E280" t="s">
        <v>1331</v>
      </c>
      <c r="F280" s="20" t="s">
        <v>1752</v>
      </c>
      <c r="G280" s="4" t="s">
        <v>1727</v>
      </c>
      <c r="H280" s="4">
        <v>37</v>
      </c>
      <c r="I280" s="20" t="s">
        <v>1753</v>
      </c>
    </row>
    <row r="281" spans="1:9" x14ac:dyDescent="0.2">
      <c r="A281">
        <v>273</v>
      </c>
      <c r="B281" t="s">
        <v>1739</v>
      </c>
      <c r="C281">
        <v>4</v>
      </c>
      <c r="D281">
        <v>15</v>
      </c>
      <c r="E281" t="s">
        <v>1327</v>
      </c>
      <c r="F281" s="20" t="s">
        <v>1752</v>
      </c>
      <c r="G281" s="4" t="s">
        <v>1711</v>
      </c>
      <c r="H281" s="4" t="s">
        <v>1720</v>
      </c>
      <c r="I281" s="20" t="s">
        <v>1753</v>
      </c>
    </row>
    <row r="282" spans="1:9" x14ac:dyDescent="0.2">
      <c r="A282">
        <v>274</v>
      </c>
      <c r="B282" t="s">
        <v>1739</v>
      </c>
      <c r="C282">
        <v>4</v>
      </c>
      <c r="D282">
        <v>16</v>
      </c>
      <c r="E282" t="s">
        <v>1371</v>
      </c>
      <c r="F282" s="20" t="s">
        <v>1752</v>
      </c>
      <c r="G282" s="4" t="s">
        <v>1711</v>
      </c>
      <c r="H282" s="4" t="s">
        <v>1703</v>
      </c>
      <c r="I282" s="20" t="s">
        <v>1753</v>
      </c>
    </row>
    <row r="283" spans="1:9" x14ac:dyDescent="0.2">
      <c r="A283">
        <v>275</v>
      </c>
      <c r="B283" t="s">
        <v>1739</v>
      </c>
      <c r="C283">
        <v>4</v>
      </c>
      <c r="D283">
        <v>17</v>
      </c>
      <c r="E283" t="s">
        <v>1375</v>
      </c>
      <c r="F283" s="20" t="s">
        <v>1752</v>
      </c>
      <c r="G283" s="4" t="s">
        <v>1704</v>
      </c>
      <c r="H283" s="4">
        <v>26</v>
      </c>
      <c r="I283" s="20" t="s">
        <v>1753</v>
      </c>
    </row>
    <row r="284" spans="1:9" x14ac:dyDescent="0.2">
      <c r="A284">
        <v>276</v>
      </c>
      <c r="B284" t="s">
        <v>1739</v>
      </c>
      <c r="C284">
        <v>4</v>
      </c>
      <c r="D284">
        <v>18</v>
      </c>
      <c r="E284" t="s">
        <v>1386</v>
      </c>
      <c r="F284" s="20" t="s">
        <v>1752</v>
      </c>
      <c r="G284" s="4" t="s">
        <v>1704</v>
      </c>
      <c r="H284" s="4" t="s">
        <v>1730</v>
      </c>
      <c r="I284" s="20" t="s">
        <v>1753</v>
      </c>
    </row>
    <row r="285" spans="1:9" x14ac:dyDescent="0.2">
      <c r="A285">
        <v>277</v>
      </c>
      <c r="B285" t="s">
        <v>1739</v>
      </c>
      <c r="C285">
        <v>4</v>
      </c>
      <c r="D285">
        <v>19</v>
      </c>
      <c r="E285" t="s">
        <v>1517</v>
      </c>
      <c r="F285" s="20" t="s">
        <v>1752</v>
      </c>
      <c r="G285" s="4" t="s">
        <v>1708</v>
      </c>
      <c r="H285" s="4">
        <v>24</v>
      </c>
      <c r="I285" s="20" t="s">
        <v>1753</v>
      </c>
    </row>
    <row r="286" spans="1:9" x14ac:dyDescent="0.2">
      <c r="A286">
        <v>278</v>
      </c>
      <c r="B286" t="s">
        <v>1739</v>
      </c>
      <c r="C286">
        <v>4</v>
      </c>
      <c r="D286">
        <v>20</v>
      </c>
      <c r="E286" t="s">
        <v>1652</v>
      </c>
      <c r="F286" s="20" t="s">
        <v>1752</v>
      </c>
      <c r="G286" s="4" t="s">
        <v>1738</v>
      </c>
      <c r="H286" s="4">
        <v>0</v>
      </c>
      <c r="I286" s="20" t="s">
        <v>1753</v>
      </c>
    </row>
    <row r="287" spans="1:9" x14ac:dyDescent="0.2">
      <c r="A287">
        <v>279</v>
      </c>
      <c r="B287" t="s">
        <v>1739</v>
      </c>
      <c r="C287">
        <v>4</v>
      </c>
      <c r="D287">
        <v>21</v>
      </c>
      <c r="E287" t="s">
        <v>1456</v>
      </c>
      <c r="F287" s="20" t="s">
        <v>1752</v>
      </c>
      <c r="G287" s="4" t="s">
        <v>1704</v>
      </c>
      <c r="H287" s="4" t="s">
        <v>1740</v>
      </c>
      <c r="I287" s="20" t="s">
        <v>1753</v>
      </c>
    </row>
    <row r="288" spans="1:9" x14ac:dyDescent="0.2">
      <c r="A288">
        <v>280</v>
      </c>
      <c r="B288" t="s">
        <v>1739</v>
      </c>
      <c r="C288">
        <v>4</v>
      </c>
      <c r="D288">
        <v>22</v>
      </c>
      <c r="E288" t="s">
        <v>1455</v>
      </c>
      <c r="F288" s="20" t="s">
        <v>1752</v>
      </c>
      <c r="G288" s="4" t="s">
        <v>1727</v>
      </c>
      <c r="H288" s="4">
        <v>30</v>
      </c>
      <c r="I288" s="20" t="s">
        <v>1753</v>
      </c>
    </row>
    <row r="289" spans="1:9" x14ac:dyDescent="0.2">
      <c r="A289">
        <v>281</v>
      </c>
      <c r="B289" t="s">
        <v>1739</v>
      </c>
      <c r="C289">
        <v>4</v>
      </c>
      <c r="D289">
        <v>23</v>
      </c>
      <c r="E289" t="s">
        <v>1454</v>
      </c>
      <c r="F289" s="20" t="s">
        <v>1752</v>
      </c>
      <c r="G289" s="4" t="s">
        <v>1727</v>
      </c>
      <c r="H289" s="4">
        <v>26</v>
      </c>
      <c r="I289" s="20" t="s">
        <v>1753</v>
      </c>
    </row>
    <row r="290" spans="1:9" x14ac:dyDescent="0.2">
      <c r="A290">
        <v>282</v>
      </c>
      <c r="B290" t="s">
        <v>1739</v>
      </c>
      <c r="C290">
        <v>4</v>
      </c>
      <c r="D290">
        <v>24</v>
      </c>
      <c r="E290" t="s">
        <v>1515</v>
      </c>
      <c r="F290" s="20" t="s">
        <v>1752</v>
      </c>
      <c r="G290" s="4" t="s">
        <v>1727</v>
      </c>
      <c r="H290" s="4">
        <v>42</v>
      </c>
      <c r="I290" s="20" t="s">
        <v>1753</v>
      </c>
    </row>
    <row r="291" spans="1:9" x14ac:dyDescent="0.2">
      <c r="A291">
        <v>283</v>
      </c>
      <c r="B291" t="s">
        <v>1739</v>
      </c>
      <c r="C291">
        <v>4</v>
      </c>
      <c r="D291">
        <v>25</v>
      </c>
      <c r="E291" t="s">
        <v>1516</v>
      </c>
      <c r="F291" s="20" t="s">
        <v>1752</v>
      </c>
      <c r="G291" s="4" t="s">
        <v>1727</v>
      </c>
      <c r="H291" s="4">
        <v>43</v>
      </c>
      <c r="I291" s="20" t="s">
        <v>1753</v>
      </c>
    </row>
    <row r="292" spans="1:9" x14ac:dyDescent="0.2">
      <c r="A292">
        <v>284</v>
      </c>
      <c r="B292" t="s">
        <v>1739</v>
      </c>
      <c r="C292">
        <v>4</v>
      </c>
      <c r="D292">
        <v>26</v>
      </c>
      <c r="E292" t="s">
        <v>1207</v>
      </c>
      <c r="F292" s="20" t="s">
        <v>1752</v>
      </c>
      <c r="G292" s="4" t="s">
        <v>1704</v>
      </c>
      <c r="H292" s="4">
        <v>23</v>
      </c>
      <c r="I292" s="20" t="s">
        <v>1753</v>
      </c>
    </row>
    <row r="293" spans="1:9" x14ac:dyDescent="0.2">
      <c r="A293">
        <v>285</v>
      </c>
      <c r="B293" t="s">
        <v>1739</v>
      </c>
      <c r="C293">
        <v>4</v>
      </c>
      <c r="D293">
        <v>27</v>
      </c>
      <c r="E293" t="s">
        <v>1208</v>
      </c>
      <c r="F293" s="20" t="s">
        <v>1752</v>
      </c>
      <c r="G293" s="4" t="s">
        <v>1702</v>
      </c>
      <c r="H293" s="4" t="s">
        <v>1701</v>
      </c>
      <c r="I293" s="20" t="s">
        <v>1753</v>
      </c>
    </row>
    <row r="294" spans="1:9" x14ac:dyDescent="0.2">
      <c r="A294">
        <v>286</v>
      </c>
      <c r="B294" t="s">
        <v>1739</v>
      </c>
      <c r="C294">
        <v>4</v>
      </c>
      <c r="D294">
        <v>28</v>
      </c>
      <c r="E294" t="s">
        <v>1203</v>
      </c>
      <c r="F294" s="20" t="s">
        <v>1752</v>
      </c>
      <c r="G294" s="4" t="s">
        <v>1702</v>
      </c>
      <c r="H294" s="4" t="s">
        <v>1741</v>
      </c>
      <c r="I294" s="20" t="s">
        <v>1753</v>
      </c>
    </row>
    <row r="295" spans="1:9" x14ac:dyDescent="0.2">
      <c r="A295">
        <v>287</v>
      </c>
      <c r="B295" t="s">
        <v>1739</v>
      </c>
      <c r="C295">
        <v>4</v>
      </c>
      <c r="D295">
        <v>29</v>
      </c>
      <c r="E295" t="s">
        <v>1197</v>
      </c>
      <c r="F295" s="20" t="s">
        <v>1752</v>
      </c>
      <c r="G295" s="4" t="s">
        <v>1704</v>
      </c>
      <c r="H295" s="4" t="s">
        <v>1736</v>
      </c>
      <c r="I295" s="20" t="s">
        <v>1753</v>
      </c>
    </row>
    <row r="296" spans="1:9" x14ac:dyDescent="0.2">
      <c r="A296">
        <v>288</v>
      </c>
      <c r="B296" t="s">
        <v>1739</v>
      </c>
      <c r="C296">
        <v>4</v>
      </c>
      <c r="D296">
        <v>30</v>
      </c>
      <c r="E296" t="s">
        <v>1378</v>
      </c>
      <c r="F296" s="20" t="s">
        <v>1752</v>
      </c>
      <c r="G296" s="4" t="s">
        <v>1711</v>
      </c>
      <c r="H296" s="4">
        <v>28</v>
      </c>
      <c r="I296" s="20" t="s">
        <v>1753</v>
      </c>
    </row>
    <row r="297" spans="1:9" x14ac:dyDescent="0.2">
      <c r="A297">
        <v>289</v>
      </c>
      <c r="B297" t="s">
        <v>1739</v>
      </c>
      <c r="C297">
        <v>4</v>
      </c>
      <c r="D297">
        <v>31</v>
      </c>
      <c r="E297" t="s">
        <v>1655</v>
      </c>
      <c r="F297" s="20" t="s">
        <v>1752</v>
      </c>
      <c r="G297" s="4" t="s">
        <v>1727</v>
      </c>
      <c r="H297" s="4">
        <v>31</v>
      </c>
      <c r="I297" s="20" t="s">
        <v>1753</v>
      </c>
    </row>
    <row r="298" spans="1:9" x14ac:dyDescent="0.2">
      <c r="A298">
        <v>290</v>
      </c>
      <c r="B298" t="s">
        <v>1739</v>
      </c>
      <c r="C298">
        <v>4</v>
      </c>
      <c r="D298">
        <v>32</v>
      </c>
      <c r="E298" t="s">
        <v>1654</v>
      </c>
      <c r="F298" s="20" t="s">
        <v>1752</v>
      </c>
      <c r="G298" s="4" t="s">
        <v>1727</v>
      </c>
      <c r="H298" s="4">
        <v>32</v>
      </c>
      <c r="I298" s="20" t="s">
        <v>1753</v>
      </c>
    </row>
    <row r="299" spans="1:9" x14ac:dyDescent="0.2">
      <c r="A299">
        <v>291</v>
      </c>
      <c r="B299" t="s">
        <v>1739</v>
      </c>
      <c r="C299">
        <v>4</v>
      </c>
      <c r="D299">
        <v>33</v>
      </c>
      <c r="E299" t="s">
        <v>1477</v>
      </c>
      <c r="F299" s="20" t="s">
        <v>1752</v>
      </c>
      <c r="G299" s="4" t="s">
        <v>1727</v>
      </c>
      <c r="H299" s="4">
        <v>35</v>
      </c>
      <c r="I299" s="20" t="s">
        <v>1753</v>
      </c>
    </row>
    <row r="300" spans="1:9" x14ac:dyDescent="0.2">
      <c r="A300">
        <v>292</v>
      </c>
      <c r="B300" t="s">
        <v>1739</v>
      </c>
      <c r="C300">
        <v>4</v>
      </c>
      <c r="D300">
        <v>34</v>
      </c>
      <c r="E300" t="s">
        <v>1396</v>
      </c>
      <c r="F300" s="20" t="s">
        <v>1752</v>
      </c>
      <c r="G300" s="4" t="s">
        <v>1727</v>
      </c>
      <c r="H300" s="4" t="s">
        <v>1718</v>
      </c>
      <c r="I300" s="20" t="s">
        <v>1753</v>
      </c>
    </row>
    <row r="301" spans="1:9" x14ac:dyDescent="0.2">
      <c r="A301">
        <v>293</v>
      </c>
      <c r="B301" t="s">
        <v>1739</v>
      </c>
      <c r="C301">
        <v>4</v>
      </c>
      <c r="D301">
        <v>35</v>
      </c>
      <c r="E301" t="s">
        <v>1328</v>
      </c>
      <c r="F301" s="20" t="s">
        <v>1752</v>
      </c>
      <c r="G301" s="4">
        <v>16</v>
      </c>
      <c r="H301" s="4">
        <v>29</v>
      </c>
      <c r="I301" s="20" t="s">
        <v>1753</v>
      </c>
    </row>
    <row r="302" spans="1:9" x14ac:dyDescent="0.2">
      <c r="A302">
        <v>294</v>
      </c>
      <c r="B302" t="s">
        <v>1739</v>
      </c>
      <c r="C302">
        <v>4</v>
      </c>
      <c r="D302">
        <v>36</v>
      </c>
      <c r="E302" t="s">
        <v>1377</v>
      </c>
      <c r="F302" s="20" t="s">
        <v>1752</v>
      </c>
      <c r="G302" s="4" t="s">
        <v>1702</v>
      </c>
      <c r="H302" s="4">
        <v>22</v>
      </c>
      <c r="I302" s="20" t="s">
        <v>1753</v>
      </c>
    </row>
    <row r="303" spans="1:9" x14ac:dyDescent="0.2">
      <c r="A303">
        <v>295</v>
      </c>
      <c r="B303" t="s">
        <v>1739</v>
      </c>
      <c r="C303">
        <v>4</v>
      </c>
      <c r="D303">
        <v>37</v>
      </c>
      <c r="E303" t="s">
        <v>1376</v>
      </c>
      <c r="F303" s="20" t="s">
        <v>1752</v>
      </c>
      <c r="G303" s="4" t="s">
        <v>1711</v>
      </c>
      <c r="H303" s="4">
        <v>40</v>
      </c>
      <c r="I303" s="20" t="s">
        <v>1753</v>
      </c>
    </row>
    <row r="304" spans="1:9" x14ac:dyDescent="0.2">
      <c r="A304">
        <v>296</v>
      </c>
      <c r="B304" t="s">
        <v>1739</v>
      </c>
      <c r="C304">
        <v>4</v>
      </c>
      <c r="D304">
        <v>38</v>
      </c>
      <c r="E304" t="s">
        <v>1482</v>
      </c>
      <c r="F304" s="20" t="s">
        <v>1752</v>
      </c>
      <c r="G304" s="4" t="s">
        <v>1711</v>
      </c>
      <c r="H304" s="4">
        <v>41</v>
      </c>
      <c r="I304" s="20" t="s">
        <v>1753</v>
      </c>
    </row>
    <row r="305" spans="1:9" x14ac:dyDescent="0.2">
      <c r="A305">
        <v>297</v>
      </c>
      <c r="B305" t="s">
        <v>1739</v>
      </c>
      <c r="C305">
        <v>4</v>
      </c>
      <c r="D305">
        <v>39</v>
      </c>
      <c r="E305" t="s">
        <v>1171</v>
      </c>
      <c r="F305" s="20" t="s">
        <v>1752</v>
      </c>
      <c r="G305" s="4" t="s">
        <v>1711</v>
      </c>
      <c r="H305" s="4" t="s">
        <v>1714</v>
      </c>
      <c r="I305" s="20" t="s">
        <v>1753</v>
      </c>
    </row>
    <row r="306" spans="1:9" x14ac:dyDescent="0.2">
      <c r="A306">
        <v>298</v>
      </c>
      <c r="B306" t="s">
        <v>1739</v>
      </c>
      <c r="C306">
        <v>4</v>
      </c>
      <c r="D306">
        <v>40</v>
      </c>
      <c r="E306" t="s">
        <v>1392</v>
      </c>
      <c r="F306" s="20" t="s">
        <v>1752</v>
      </c>
      <c r="G306" s="4" t="s">
        <v>1704</v>
      </c>
      <c r="H306" s="4" t="s">
        <v>1742</v>
      </c>
      <c r="I306" s="20" t="s">
        <v>1753</v>
      </c>
    </row>
    <row r="307" spans="1:9" x14ac:dyDescent="0.2">
      <c r="A307">
        <v>299</v>
      </c>
      <c r="B307" t="s">
        <v>1739</v>
      </c>
      <c r="C307">
        <v>4</v>
      </c>
      <c r="D307">
        <v>41</v>
      </c>
      <c r="E307" t="s">
        <v>1626</v>
      </c>
      <c r="F307" s="20" t="s">
        <v>1752</v>
      </c>
      <c r="G307" s="4">
        <v>16</v>
      </c>
      <c r="H307" s="4">
        <v>22</v>
      </c>
      <c r="I307" s="20" t="s">
        <v>1753</v>
      </c>
    </row>
    <row r="308" spans="1:9" x14ac:dyDescent="0.2">
      <c r="A308">
        <v>300</v>
      </c>
      <c r="B308" t="s">
        <v>1739</v>
      </c>
      <c r="C308">
        <v>4</v>
      </c>
      <c r="D308">
        <v>42</v>
      </c>
      <c r="E308" t="s">
        <v>1479</v>
      </c>
      <c r="F308" s="20" t="s">
        <v>1752</v>
      </c>
      <c r="G308" s="4">
        <v>16</v>
      </c>
      <c r="H308" s="4">
        <v>21</v>
      </c>
      <c r="I308" s="20" t="s">
        <v>1753</v>
      </c>
    </row>
    <row r="309" spans="1:9" x14ac:dyDescent="0.2">
      <c r="A309">
        <v>301</v>
      </c>
      <c r="B309" t="s">
        <v>1739</v>
      </c>
      <c r="C309">
        <v>4</v>
      </c>
      <c r="D309">
        <v>43</v>
      </c>
      <c r="E309" t="s">
        <v>1407</v>
      </c>
      <c r="F309" s="20" t="s">
        <v>1752</v>
      </c>
      <c r="G309" s="4" t="s">
        <v>1711</v>
      </c>
      <c r="H309" s="4">
        <v>29</v>
      </c>
      <c r="I309" s="20" t="s">
        <v>1753</v>
      </c>
    </row>
    <row r="310" spans="1:9" x14ac:dyDescent="0.2">
      <c r="A310">
        <v>302</v>
      </c>
      <c r="B310" t="s">
        <v>1739</v>
      </c>
      <c r="C310">
        <v>4</v>
      </c>
      <c r="D310">
        <v>44</v>
      </c>
      <c r="E310" t="s">
        <v>1255</v>
      </c>
      <c r="F310" s="20" t="s">
        <v>1752</v>
      </c>
      <c r="G310" s="4" t="s">
        <v>1743</v>
      </c>
      <c r="H310" s="4">
        <v>1</v>
      </c>
      <c r="I310" s="20" t="s">
        <v>1753</v>
      </c>
    </row>
    <row r="311" spans="1:9" x14ac:dyDescent="0.2">
      <c r="A311">
        <v>303</v>
      </c>
      <c r="B311" t="s">
        <v>1739</v>
      </c>
      <c r="C311">
        <v>4</v>
      </c>
      <c r="D311">
        <v>45</v>
      </c>
      <c r="E311" t="s">
        <v>1398</v>
      </c>
      <c r="F311" s="20" t="s">
        <v>1752</v>
      </c>
      <c r="G311" s="4">
        <v>24</v>
      </c>
      <c r="H311" s="4">
        <v>0</v>
      </c>
      <c r="I311" s="20" t="s">
        <v>1753</v>
      </c>
    </row>
    <row r="312" spans="1:9" x14ac:dyDescent="0.2">
      <c r="A312">
        <v>304</v>
      </c>
      <c r="B312" t="s">
        <v>1739</v>
      </c>
      <c r="C312">
        <v>4</v>
      </c>
      <c r="D312">
        <v>46</v>
      </c>
      <c r="E312" t="s">
        <v>1533</v>
      </c>
      <c r="F312" s="20" t="s">
        <v>1752</v>
      </c>
      <c r="G312" s="4" t="s">
        <v>1711</v>
      </c>
      <c r="H312" s="4">
        <v>26</v>
      </c>
      <c r="I312" s="20" t="s">
        <v>1753</v>
      </c>
    </row>
    <row r="313" spans="1:9" x14ac:dyDescent="0.2">
      <c r="A313">
        <v>305</v>
      </c>
      <c r="B313" t="s">
        <v>1739</v>
      </c>
      <c r="C313">
        <v>4</v>
      </c>
      <c r="D313">
        <v>47</v>
      </c>
      <c r="E313" t="s">
        <v>1527</v>
      </c>
      <c r="F313" s="20" t="s">
        <v>1752</v>
      </c>
      <c r="G313" s="4" t="s">
        <v>1716</v>
      </c>
      <c r="H313" s="4" t="s">
        <v>1724</v>
      </c>
      <c r="I313" s="20" t="s">
        <v>1753</v>
      </c>
    </row>
    <row r="314" spans="1:9" x14ac:dyDescent="0.2">
      <c r="A314">
        <v>306</v>
      </c>
      <c r="B314" t="s">
        <v>1739</v>
      </c>
      <c r="C314">
        <v>4</v>
      </c>
      <c r="D314">
        <v>48</v>
      </c>
      <c r="E314" t="s">
        <v>1578</v>
      </c>
      <c r="F314" s="20" t="s">
        <v>1752</v>
      </c>
      <c r="G314" s="4" t="s">
        <v>1741</v>
      </c>
      <c r="H314" s="4">
        <v>79</v>
      </c>
      <c r="I314" s="20" t="s">
        <v>1753</v>
      </c>
    </row>
    <row r="315" spans="1:9" x14ac:dyDescent="0.2">
      <c r="A315">
        <v>307</v>
      </c>
      <c r="B315" t="s">
        <v>1739</v>
      </c>
      <c r="C315">
        <v>4</v>
      </c>
      <c r="D315">
        <v>49</v>
      </c>
      <c r="E315" t="s">
        <v>1241</v>
      </c>
      <c r="F315" s="20" t="s">
        <v>1752</v>
      </c>
      <c r="G315" s="4" t="s">
        <v>1704</v>
      </c>
      <c r="H315" s="4">
        <v>8</v>
      </c>
      <c r="I315" s="20" t="s">
        <v>1753</v>
      </c>
    </row>
    <row r="316" spans="1:9" x14ac:dyDescent="0.2">
      <c r="A316">
        <v>308</v>
      </c>
      <c r="B316" t="s">
        <v>1739</v>
      </c>
      <c r="C316">
        <v>4</v>
      </c>
      <c r="D316">
        <v>50</v>
      </c>
      <c r="E316" t="s">
        <v>1374</v>
      </c>
      <c r="F316" s="20" t="s">
        <v>1752</v>
      </c>
      <c r="G316" s="4" t="s">
        <v>1702</v>
      </c>
      <c r="H316" s="4">
        <v>31</v>
      </c>
      <c r="I316" s="20" t="s">
        <v>1753</v>
      </c>
    </row>
    <row r="317" spans="1:9" x14ac:dyDescent="0.2">
      <c r="A317">
        <v>309</v>
      </c>
      <c r="B317" t="s">
        <v>1739</v>
      </c>
      <c r="C317">
        <v>4</v>
      </c>
      <c r="D317">
        <v>51</v>
      </c>
      <c r="E317" t="s">
        <v>1275</v>
      </c>
      <c r="F317" s="20" t="s">
        <v>1752</v>
      </c>
      <c r="G317" s="4" t="s">
        <v>1727</v>
      </c>
      <c r="H317" s="4">
        <v>46</v>
      </c>
      <c r="I317" s="20" t="s">
        <v>1753</v>
      </c>
    </row>
    <row r="318" spans="1:9" x14ac:dyDescent="0.2">
      <c r="A318">
        <v>310</v>
      </c>
      <c r="B318" t="s">
        <v>1739</v>
      </c>
      <c r="C318">
        <v>4</v>
      </c>
      <c r="D318">
        <v>52</v>
      </c>
      <c r="E318" t="s">
        <v>1276</v>
      </c>
      <c r="F318" s="20" t="s">
        <v>1752</v>
      </c>
      <c r="G318" s="4" t="s">
        <v>1711</v>
      </c>
      <c r="H318" s="4">
        <v>43</v>
      </c>
      <c r="I318" s="20" t="s">
        <v>1753</v>
      </c>
    </row>
    <row r="319" spans="1:9" x14ac:dyDescent="0.2">
      <c r="A319">
        <v>311</v>
      </c>
      <c r="B319" t="s">
        <v>1739</v>
      </c>
      <c r="C319">
        <v>4</v>
      </c>
      <c r="D319">
        <v>53</v>
      </c>
      <c r="E319" t="s">
        <v>1278</v>
      </c>
      <c r="F319" s="20" t="s">
        <v>1752</v>
      </c>
      <c r="G319" s="4" t="s">
        <v>1727</v>
      </c>
      <c r="H319" s="4">
        <v>40</v>
      </c>
      <c r="I319" s="20" t="s">
        <v>1753</v>
      </c>
    </row>
    <row r="320" spans="1:9" x14ac:dyDescent="0.2">
      <c r="A320">
        <v>312</v>
      </c>
      <c r="B320" t="s">
        <v>1739</v>
      </c>
      <c r="C320">
        <v>4</v>
      </c>
      <c r="D320">
        <v>54</v>
      </c>
      <c r="E320" t="s">
        <v>1645</v>
      </c>
      <c r="F320" s="20" t="s">
        <v>1752</v>
      </c>
      <c r="G320" s="4" t="s">
        <v>1727</v>
      </c>
      <c r="H320" s="4">
        <v>45</v>
      </c>
      <c r="I320" s="20" t="s">
        <v>1753</v>
      </c>
    </row>
    <row r="321" spans="1:9" x14ac:dyDescent="0.2">
      <c r="A321">
        <v>313</v>
      </c>
      <c r="B321" t="s">
        <v>1739</v>
      </c>
      <c r="C321">
        <v>4</v>
      </c>
      <c r="D321">
        <v>55</v>
      </c>
      <c r="E321" t="s">
        <v>1279</v>
      </c>
      <c r="F321" s="20" t="s">
        <v>1752</v>
      </c>
      <c r="G321" s="4" t="s">
        <v>1727</v>
      </c>
      <c r="H321" s="4" t="s">
        <v>1705</v>
      </c>
      <c r="I321" s="20" t="s">
        <v>1753</v>
      </c>
    </row>
    <row r="322" spans="1:9" x14ac:dyDescent="0.2">
      <c r="A322">
        <v>314</v>
      </c>
      <c r="B322" t="s">
        <v>1739</v>
      </c>
      <c r="C322">
        <v>4</v>
      </c>
      <c r="D322">
        <v>56</v>
      </c>
      <c r="E322" t="s">
        <v>1353</v>
      </c>
      <c r="F322" s="20" t="s">
        <v>1752</v>
      </c>
      <c r="G322" s="4" t="s">
        <v>1711</v>
      </c>
      <c r="H322" s="4">
        <v>0</v>
      </c>
      <c r="I322" s="20" t="s">
        <v>1753</v>
      </c>
    </row>
    <row r="323" spans="1:9" x14ac:dyDescent="0.2">
      <c r="A323">
        <v>315</v>
      </c>
      <c r="B323" t="s">
        <v>1739</v>
      </c>
      <c r="C323">
        <v>4</v>
      </c>
      <c r="D323">
        <v>57</v>
      </c>
      <c r="E323" t="s">
        <v>1437</v>
      </c>
      <c r="F323" s="20" t="s">
        <v>1752</v>
      </c>
      <c r="G323" s="4" t="s">
        <v>1738</v>
      </c>
      <c r="H323" s="4">
        <v>62</v>
      </c>
      <c r="I323" s="20" t="s">
        <v>1753</v>
      </c>
    </row>
    <row r="324" spans="1:9" x14ac:dyDescent="0.2">
      <c r="A324">
        <v>316</v>
      </c>
      <c r="B324" t="s">
        <v>1739</v>
      </c>
      <c r="C324">
        <v>4</v>
      </c>
      <c r="D324">
        <v>58</v>
      </c>
      <c r="E324" t="s">
        <v>1368</v>
      </c>
      <c r="F324" s="20" t="s">
        <v>1752</v>
      </c>
      <c r="G324" s="4" t="s">
        <v>1711</v>
      </c>
      <c r="H324" s="4" t="s">
        <v>1709</v>
      </c>
      <c r="I324" s="20" t="s">
        <v>1753</v>
      </c>
    </row>
    <row r="325" spans="1:9" x14ac:dyDescent="0.2">
      <c r="A325">
        <v>317</v>
      </c>
      <c r="B325" t="s">
        <v>1739</v>
      </c>
      <c r="C325">
        <v>4</v>
      </c>
      <c r="D325">
        <v>59</v>
      </c>
      <c r="E325" t="s">
        <v>1565</v>
      </c>
      <c r="F325" s="20" t="s">
        <v>1752</v>
      </c>
      <c r="G325" s="4">
        <v>2</v>
      </c>
      <c r="H325" s="4">
        <v>21</v>
      </c>
      <c r="I325" s="20" t="s">
        <v>1753</v>
      </c>
    </row>
    <row r="326" spans="1:9" x14ac:dyDescent="0.2">
      <c r="A326">
        <v>318</v>
      </c>
      <c r="B326" t="s">
        <v>1739</v>
      </c>
      <c r="C326">
        <v>4</v>
      </c>
      <c r="D326">
        <v>60</v>
      </c>
      <c r="E326" t="s">
        <v>1461</v>
      </c>
      <c r="F326" s="20" t="s">
        <v>1752</v>
      </c>
      <c r="G326" s="4" t="s">
        <v>1733</v>
      </c>
      <c r="H326" s="4">
        <v>60</v>
      </c>
      <c r="I326" s="20" t="s">
        <v>1753</v>
      </c>
    </row>
    <row r="327" spans="1:9" x14ac:dyDescent="0.2">
      <c r="A327">
        <v>319</v>
      </c>
      <c r="B327" t="s">
        <v>1744</v>
      </c>
      <c r="C327">
        <v>5</v>
      </c>
      <c r="D327">
        <v>1</v>
      </c>
      <c r="E327" t="s">
        <v>1566</v>
      </c>
      <c r="F327" s="20" t="s">
        <v>1752</v>
      </c>
      <c r="G327" s="4">
        <v>53</v>
      </c>
      <c r="H327" s="4">
        <v>44</v>
      </c>
      <c r="I327" s="20" t="s">
        <v>1753</v>
      </c>
    </row>
    <row r="328" spans="1:9" x14ac:dyDescent="0.2">
      <c r="A328">
        <v>320</v>
      </c>
      <c r="B328" t="s">
        <v>1744</v>
      </c>
      <c r="C328">
        <v>5</v>
      </c>
      <c r="D328">
        <v>2</v>
      </c>
      <c r="E328" t="s">
        <v>1567</v>
      </c>
      <c r="F328" s="20" t="s">
        <v>1752</v>
      </c>
      <c r="G328" s="4">
        <v>51</v>
      </c>
      <c r="H328" s="4" t="s">
        <v>1715</v>
      </c>
      <c r="I328" s="20" t="s">
        <v>1753</v>
      </c>
    </row>
    <row r="329" spans="1:9" x14ac:dyDescent="0.2">
      <c r="A329">
        <v>321</v>
      </c>
      <c r="B329" t="s">
        <v>1744</v>
      </c>
      <c r="C329">
        <v>5</v>
      </c>
      <c r="D329">
        <v>3</v>
      </c>
      <c r="E329" t="s">
        <v>1548</v>
      </c>
      <c r="F329" s="20" t="s">
        <v>1752</v>
      </c>
      <c r="G329" s="4" t="s">
        <v>1716</v>
      </c>
      <c r="H329" s="4">
        <v>12</v>
      </c>
      <c r="I329" s="20" t="s">
        <v>1753</v>
      </c>
    </row>
    <row r="330" spans="1:9" x14ac:dyDescent="0.2">
      <c r="A330">
        <v>322</v>
      </c>
      <c r="B330" t="s">
        <v>1744</v>
      </c>
      <c r="C330">
        <v>5</v>
      </c>
      <c r="D330">
        <v>4</v>
      </c>
      <c r="E330" t="s">
        <v>1576</v>
      </c>
      <c r="F330" s="20" t="s">
        <v>1752</v>
      </c>
      <c r="G330" s="4" t="s">
        <v>1716</v>
      </c>
      <c r="H330" s="4" t="s">
        <v>1716</v>
      </c>
      <c r="I330" s="20" t="s">
        <v>1753</v>
      </c>
    </row>
    <row r="331" spans="1:9" x14ac:dyDescent="0.2">
      <c r="A331">
        <v>323</v>
      </c>
      <c r="B331" t="s">
        <v>1744</v>
      </c>
      <c r="C331">
        <v>5</v>
      </c>
      <c r="D331">
        <v>5</v>
      </c>
      <c r="E331" t="s">
        <v>1395</v>
      </c>
      <c r="F331" s="20" t="s">
        <v>1752</v>
      </c>
      <c r="G331" s="4" t="s">
        <v>1716</v>
      </c>
      <c r="H331" s="4" t="s">
        <v>1733</v>
      </c>
      <c r="I331" s="20" t="s">
        <v>1753</v>
      </c>
    </row>
    <row r="332" spans="1:9" x14ac:dyDescent="0.2">
      <c r="A332">
        <v>324</v>
      </c>
      <c r="B332" t="s">
        <v>1744</v>
      </c>
      <c r="C332">
        <v>5</v>
      </c>
      <c r="D332">
        <v>6</v>
      </c>
      <c r="E332" t="s">
        <v>1326</v>
      </c>
      <c r="F332" s="20" t="s">
        <v>1752</v>
      </c>
      <c r="G332" s="4">
        <v>2</v>
      </c>
      <c r="H332" s="4">
        <v>73</v>
      </c>
      <c r="I332" s="20" t="s">
        <v>1753</v>
      </c>
    </row>
    <row r="333" spans="1:9" x14ac:dyDescent="0.2">
      <c r="A333">
        <v>325</v>
      </c>
      <c r="B333" t="s">
        <v>1744</v>
      </c>
      <c r="C333">
        <v>5</v>
      </c>
      <c r="D333">
        <v>7</v>
      </c>
      <c r="E333" t="s">
        <v>1289</v>
      </c>
      <c r="F333" s="20" t="s">
        <v>1752</v>
      </c>
      <c r="G333" s="4">
        <v>2</v>
      </c>
      <c r="H333" s="4" t="s">
        <v>1729</v>
      </c>
      <c r="I333" s="20" t="s">
        <v>1753</v>
      </c>
    </row>
    <row r="334" spans="1:9" x14ac:dyDescent="0.2">
      <c r="A334">
        <v>326</v>
      </c>
      <c r="B334" t="s">
        <v>1744</v>
      </c>
      <c r="C334">
        <v>5</v>
      </c>
      <c r="D334">
        <v>8</v>
      </c>
      <c r="E334" t="s">
        <v>1471</v>
      </c>
      <c r="F334" s="20" t="s">
        <v>1752</v>
      </c>
      <c r="G334" s="4">
        <v>2</v>
      </c>
      <c r="H334" s="4" t="s">
        <v>1722</v>
      </c>
      <c r="I334" s="20" t="s">
        <v>1753</v>
      </c>
    </row>
    <row r="335" spans="1:9" x14ac:dyDescent="0.2">
      <c r="A335">
        <v>327</v>
      </c>
      <c r="B335" t="s">
        <v>1744</v>
      </c>
      <c r="C335">
        <v>5</v>
      </c>
      <c r="D335">
        <v>9</v>
      </c>
      <c r="E335" t="s">
        <v>1623</v>
      </c>
      <c r="F335" s="20" t="s">
        <v>1752</v>
      </c>
      <c r="G335" s="4">
        <v>2</v>
      </c>
      <c r="H335" s="4">
        <v>62</v>
      </c>
      <c r="I335" s="20" t="s">
        <v>1753</v>
      </c>
    </row>
    <row r="336" spans="1:9" x14ac:dyDescent="0.2">
      <c r="A336">
        <v>328</v>
      </c>
      <c r="B336" t="s">
        <v>1744</v>
      </c>
      <c r="C336">
        <v>5</v>
      </c>
      <c r="D336">
        <v>10</v>
      </c>
      <c r="E336" t="s">
        <v>1290</v>
      </c>
      <c r="F336" s="20" t="s">
        <v>1752</v>
      </c>
      <c r="G336" s="4">
        <v>2</v>
      </c>
      <c r="H336" s="4">
        <v>64</v>
      </c>
      <c r="I336" s="20" t="s">
        <v>1753</v>
      </c>
    </row>
    <row r="337" spans="1:9" x14ac:dyDescent="0.2">
      <c r="A337">
        <v>329</v>
      </c>
      <c r="B337" t="s">
        <v>1744</v>
      </c>
      <c r="C337">
        <v>5</v>
      </c>
      <c r="D337">
        <v>11</v>
      </c>
      <c r="E337" t="s">
        <v>1356</v>
      </c>
      <c r="F337" s="20" t="s">
        <v>1752</v>
      </c>
      <c r="G337" s="4" t="s">
        <v>1716</v>
      </c>
      <c r="H337" s="4">
        <v>11</v>
      </c>
      <c r="I337" s="20" t="s">
        <v>1753</v>
      </c>
    </row>
    <row r="338" spans="1:9" x14ac:dyDescent="0.2">
      <c r="A338">
        <v>330</v>
      </c>
      <c r="B338" t="s">
        <v>1744</v>
      </c>
      <c r="C338">
        <v>5</v>
      </c>
      <c r="D338">
        <v>12</v>
      </c>
      <c r="E338" t="s">
        <v>1268</v>
      </c>
      <c r="F338" s="20" t="s">
        <v>1752</v>
      </c>
      <c r="G338" s="4" t="s">
        <v>1716</v>
      </c>
      <c r="H338" s="4">
        <v>28</v>
      </c>
      <c r="I338" s="20" t="s">
        <v>1753</v>
      </c>
    </row>
    <row r="339" spans="1:9" x14ac:dyDescent="0.2">
      <c r="A339">
        <v>331</v>
      </c>
      <c r="B339" t="s">
        <v>1744</v>
      </c>
      <c r="C339">
        <v>5</v>
      </c>
      <c r="D339">
        <v>13</v>
      </c>
      <c r="E339" t="s">
        <v>1546</v>
      </c>
      <c r="F339" s="20" t="s">
        <v>1752</v>
      </c>
      <c r="G339" s="4" t="s">
        <v>1716</v>
      </c>
      <c r="H339" s="4">
        <v>33</v>
      </c>
      <c r="I339" s="20" t="s">
        <v>1753</v>
      </c>
    </row>
    <row r="340" spans="1:9" x14ac:dyDescent="0.2">
      <c r="A340">
        <v>332</v>
      </c>
      <c r="B340" t="s">
        <v>1744</v>
      </c>
      <c r="C340">
        <v>5</v>
      </c>
      <c r="D340">
        <v>14</v>
      </c>
      <c r="E340" t="s">
        <v>1549</v>
      </c>
      <c r="F340" s="20" t="s">
        <v>1752</v>
      </c>
      <c r="G340" s="4">
        <v>51</v>
      </c>
      <c r="H340" s="4">
        <v>44</v>
      </c>
      <c r="I340" s="20" t="s">
        <v>1753</v>
      </c>
    </row>
    <row r="341" spans="1:9" x14ac:dyDescent="0.2">
      <c r="A341">
        <v>333</v>
      </c>
      <c r="B341" t="s">
        <v>1744</v>
      </c>
      <c r="C341">
        <v>5</v>
      </c>
      <c r="D341">
        <v>15</v>
      </c>
      <c r="E341" t="s">
        <v>1267</v>
      </c>
      <c r="F341" s="20" t="s">
        <v>1752</v>
      </c>
      <c r="G341" s="4">
        <v>41</v>
      </c>
      <c r="H341" s="4" t="s">
        <v>1709</v>
      </c>
      <c r="I341" s="20" t="s">
        <v>1753</v>
      </c>
    </row>
    <row r="342" spans="1:9" x14ac:dyDescent="0.2">
      <c r="A342">
        <v>334</v>
      </c>
      <c r="B342" t="s">
        <v>1744</v>
      </c>
      <c r="C342">
        <v>5</v>
      </c>
      <c r="D342">
        <v>16</v>
      </c>
      <c r="E342" t="s">
        <v>1588</v>
      </c>
      <c r="F342" s="20" t="s">
        <v>1752</v>
      </c>
      <c r="G342" s="4">
        <v>2</v>
      </c>
      <c r="H342" s="4">
        <v>75</v>
      </c>
      <c r="I342" s="20" t="s">
        <v>1753</v>
      </c>
    </row>
    <row r="343" spans="1:9" x14ac:dyDescent="0.2">
      <c r="A343">
        <v>335</v>
      </c>
      <c r="B343" t="s">
        <v>1744</v>
      </c>
      <c r="C343">
        <v>5</v>
      </c>
      <c r="D343">
        <v>17</v>
      </c>
      <c r="E343" t="s">
        <v>1587</v>
      </c>
      <c r="F343" s="20" t="s">
        <v>1752</v>
      </c>
      <c r="G343" s="4" t="s">
        <v>1716</v>
      </c>
      <c r="H343" s="4" t="s">
        <v>1704</v>
      </c>
      <c r="I343" s="20" t="s">
        <v>1753</v>
      </c>
    </row>
    <row r="344" spans="1:9" x14ac:dyDescent="0.2">
      <c r="A344">
        <v>336</v>
      </c>
      <c r="B344" t="s">
        <v>1744</v>
      </c>
      <c r="C344">
        <v>5</v>
      </c>
      <c r="D344">
        <v>18</v>
      </c>
      <c r="E344" t="s">
        <v>1585</v>
      </c>
      <c r="F344" s="20" t="s">
        <v>1752</v>
      </c>
      <c r="G344" s="4">
        <v>43</v>
      </c>
      <c r="H344" s="4">
        <v>13</v>
      </c>
      <c r="I344" s="20" t="s">
        <v>1753</v>
      </c>
    </row>
    <row r="345" spans="1:9" x14ac:dyDescent="0.2">
      <c r="A345">
        <v>337</v>
      </c>
      <c r="B345" t="s">
        <v>1744</v>
      </c>
      <c r="C345">
        <v>5</v>
      </c>
      <c r="D345">
        <v>19</v>
      </c>
      <c r="E345" t="s">
        <v>1580</v>
      </c>
      <c r="F345" s="20" t="s">
        <v>1752</v>
      </c>
      <c r="G345" s="4">
        <v>43</v>
      </c>
      <c r="H345" s="4">
        <v>25</v>
      </c>
      <c r="I345" s="20" t="s">
        <v>1753</v>
      </c>
    </row>
    <row r="346" spans="1:9" x14ac:dyDescent="0.2">
      <c r="A346">
        <v>338</v>
      </c>
      <c r="B346" t="s">
        <v>1744</v>
      </c>
      <c r="C346">
        <v>5</v>
      </c>
      <c r="D346">
        <v>20</v>
      </c>
      <c r="E346" t="s">
        <v>1649</v>
      </c>
      <c r="F346" s="20" t="s">
        <v>1752</v>
      </c>
      <c r="G346" s="4">
        <v>43</v>
      </c>
      <c r="H346" s="4">
        <v>28</v>
      </c>
      <c r="I346" s="20" t="s">
        <v>1753</v>
      </c>
    </row>
    <row r="347" spans="1:9" x14ac:dyDescent="0.2">
      <c r="A347">
        <v>339</v>
      </c>
      <c r="B347" t="s">
        <v>1744</v>
      </c>
      <c r="C347">
        <v>5</v>
      </c>
      <c r="D347">
        <v>21</v>
      </c>
      <c r="E347" t="s">
        <v>1467</v>
      </c>
      <c r="F347" s="20" t="s">
        <v>1752</v>
      </c>
      <c r="G347" s="4">
        <v>40</v>
      </c>
      <c r="H347" s="4">
        <v>35</v>
      </c>
      <c r="I347" s="20" t="s">
        <v>1753</v>
      </c>
    </row>
    <row r="348" spans="1:9" x14ac:dyDescent="0.2">
      <c r="A348">
        <v>340</v>
      </c>
      <c r="B348" t="s">
        <v>1744</v>
      </c>
      <c r="C348">
        <v>5</v>
      </c>
      <c r="D348">
        <v>22</v>
      </c>
      <c r="E348" t="s">
        <v>1217</v>
      </c>
      <c r="F348" s="20" t="s">
        <v>1752</v>
      </c>
      <c r="G348" s="4">
        <v>51</v>
      </c>
      <c r="H348" s="4" t="s">
        <v>1714</v>
      </c>
      <c r="I348" s="20" t="s">
        <v>1753</v>
      </c>
    </row>
    <row r="349" spans="1:9" x14ac:dyDescent="0.2">
      <c r="A349">
        <v>341</v>
      </c>
      <c r="B349" t="s">
        <v>1744</v>
      </c>
      <c r="C349">
        <v>5</v>
      </c>
      <c r="D349">
        <v>23</v>
      </c>
      <c r="E349" t="s">
        <v>1391</v>
      </c>
      <c r="F349" s="20" t="s">
        <v>1752</v>
      </c>
      <c r="G349" s="4" t="s">
        <v>1711</v>
      </c>
      <c r="H349" s="4">
        <v>54</v>
      </c>
      <c r="I349" s="20" t="s">
        <v>1753</v>
      </c>
    </row>
    <row r="350" spans="1:9" x14ac:dyDescent="0.2">
      <c r="A350">
        <v>342</v>
      </c>
      <c r="B350" t="s">
        <v>1744</v>
      </c>
      <c r="C350">
        <v>5</v>
      </c>
      <c r="D350">
        <v>24</v>
      </c>
      <c r="E350" t="s">
        <v>1469</v>
      </c>
      <c r="F350" s="20" t="s">
        <v>1752</v>
      </c>
      <c r="G350" s="4">
        <v>43</v>
      </c>
      <c r="H350" s="4" t="s">
        <v>1723</v>
      </c>
      <c r="I350" s="20" t="s">
        <v>1753</v>
      </c>
    </row>
    <row r="351" spans="1:9" x14ac:dyDescent="0.2">
      <c r="A351">
        <v>343</v>
      </c>
      <c r="B351" t="s">
        <v>1744</v>
      </c>
      <c r="C351">
        <v>5</v>
      </c>
      <c r="D351">
        <v>25</v>
      </c>
      <c r="E351" t="s">
        <v>1294</v>
      </c>
      <c r="F351" s="20" t="s">
        <v>1752</v>
      </c>
      <c r="G351" s="4">
        <v>2</v>
      </c>
      <c r="H351" s="4">
        <v>72</v>
      </c>
      <c r="I351" s="20" t="s">
        <v>1753</v>
      </c>
    </row>
    <row r="352" spans="1:9" x14ac:dyDescent="0.2">
      <c r="A352">
        <v>344</v>
      </c>
      <c r="B352" t="s">
        <v>1744</v>
      </c>
      <c r="C352">
        <v>5</v>
      </c>
      <c r="D352">
        <v>26</v>
      </c>
      <c r="E352" t="s">
        <v>1534</v>
      </c>
      <c r="F352" s="20" t="s">
        <v>1752</v>
      </c>
      <c r="G352" s="4">
        <v>43</v>
      </c>
      <c r="H352" s="4">
        <v>11</v>
      </c>
      <c r="I352" s="20" t="s">
        <v>1753</v>
      </c>
    </row>
    <row r="353" spans="1:9" x14ac:dyDescent="0.2">
      <c r="A353">
        <v>345</v>
      </c>
      <c r="B353" t="s">
        <v>1744</v>
      </c>
      <c r="C353">
        <v>5</v>
      </c>
      <c r="D353">
        <v>27</v>
      </c>
      <c r="E353" t="s">
        <v>1402</v>
      </c>
      <c r="F353" s="20" t="s">
        <v>1752</v>
      </c>
      <c r="G353" s="4">
        <v>3</v>
      </c>
      <c r="H353" s="4">
        <v>72</v>
      </c>
      <c r="I353" s="20" t="s">
        <v>1753</v>
      </c>
    </row>
    <row r="354" spans="1:9" x14ac:dyDescent="0.2">
      <c r="A354">
        <v>346</v>
      </c>
      <c r="B354" t="s">
        <v>1744</v>
      </c>
      <c r="C354">
        <v>5</v>
      </c>
      <c r="D354">
        <v>28</v>
      </c>
      <c r="E354" t="s">
        <v>1460</v>
      </c>
      <c r="F354" s="20" t="s">
        <v>1752</v>
      </c>
      <c r="G354" s="4" t="s">
        <v>1741</v>
      </c>
      <c r="H354" s="4">
        <v>78</v>
      </c>
      <c r="I354" s="20" t="s">
        <v>1753</v>
      </c>
    </row>
    <row r="355" spans="1:9" x14ac:dyDescent="0.2">
      <c r="A355">
        <v>347</v>
      </c>
      <c r="B355" t="s">
        <v>1744</v>
      </c>
      <c r="C355">
        <v>5</v>
      </c>
      <c r="D355">
        <v>29</v>
      </c>
      <c r="E355" t="s">
        <v>1357</v>
      </c>
      <c r="F355" s="20" t="s">
        <v>1752</v>
      </c>
      <c r="G355" s="4">
        <v>43</v>
      </c>
      <c r="H355" s="4">
        <v>10</v>
      </c>
      <c r="I355" s="20" t="s">
        <v>1753</v>
      </c>
    </row>
    <row r="356" spans="1:9" x14ac:dyDescent="0.2">
      <c r="A356">
        <v>348</v>
      </c>
      <c r="B356" t="s">
        <v>1744</v>
      </c>
      <c r="C356">
        <v>5</v>
      </c>
      <c r="D356">
        <v>30</v>
      </c>
      <c r="E356" t="s">
        <v>1431</v>
      </c>
      <c r="F356" s="20" t="s">
        <v>1752</v>
      </c>
      <c r="G356" s="4" t="s">
        <v>1716</v>
      </c>
      <c r="H356" s="4" t="s">
        <v>1741</v>
      </c>
      <c r="I356" s="20" t="s">
        <v>1753</v>
      </c>
    </row>
    <row r="357" spans="1:9" x14ac:dyDescent="0.2">
      <c r="A357">
        <v>349</v>
      </c>
      <c r="B357" t="s">
        <v>1744</v>
      </c>
      <c r="C357">
        <v>5</v>
      </c>
      <c r="D357">
        <v>31</v>
      </c>
      <c r="E357" t="s">
        <v>1430</v>
      </c>
      <c r="F357" s="20" t="s">
        <v>1752</v>
      </c>
      <c r="G357" s="4">
        <v>43</v>
      </c>
      <c r="H357" s="4" t="s">
        <v>1741</v>
      </c>
      <c r="I357" s="20" t="s">
        <v>1753</v>
      </c>
    </row>
    <row r="358" spans="1:9" x14ac:dyDescent="0.2">
      <c r="A358">
        <v>350</v>
      </c>
      <c r="B358" t="s">
        <v>1744</v>
      </c>
      <c r="C358">
        <v>5</v>
      </c>
      <c r="D358">
        <v>32</v>
      </c>
      <c r="E358" t="s">
        <v>1584</v>
      </c>
      <c r="F358" s="20" t="s">
        <v>1752</v>
      </c>
      <c r="G358" s="4">
        <v>43</v>
      </c>
      <c r="H358" s="4" t="s">
        <v>1724</v>
      </c>
      <c r="I358" s="20" t="s">
        <v>1753</v>
      </c>
    </row>
    <row r="359" spans="1:9" x14ac:dyDescent="0.2">
      <c r="A359">
        <v>351</v>
      </c>
      <c r="B359" t="s">
        <v>1744</v>
      </c>
      <c r="C359">
        <v>5</v>
      </c>
      <c r="D359">
        <v>33</v>
      </c>
      <c r="E359" t="s">
        <v>1288</v>
      </c>
      <c r="F359" s="20" t="s">
        <v>1752</v>
      </c>
      <c r="G359" s="4" t="s">
        <v>1716</v>
      </c>
      <c r="H359" s="4">
        <v>2</v>
      </c>
      <c r="I359" s="20" t="s">
        <v>1753</v>
      </c>
    </row>
    <row r="360" spans="1:9" x14ac:dyDescent="0.2">
      <c r="A360">
        <v>352</v>
      </c>
      <c r="B360" t="s">
        <v>1744</v>
      </c>
      <c r="C360">
        <v>5</v>
      </c>
      <c r="D360">
        <v>34</v>
      </c>
      <c r="E360" t="s">
        <v>1432</v>
      </c>
      <c r="F360" s="20" t="s">
        <v>1752</v>
      </c>
      <c r="G360" s="4" t="s">
        <v>1716</v>
      </c>
      <c r="H360" s="4">
        <v>20</v>
      </c>
      <c r="I360" s="20" t="s">
        <v>1753</v>
      </c>
    </row>
    <row r="361" spans="1:9" x14ac:dyDescent="0.2">
      <c r="A361">
        <v>353</v>
      </c>
      <c r="B361" t="s">
        <v>1744</v>
      </c>
      <c r="C361">
        <v>5</v>
      </c>
      <c r="D361">
        <v>35</v>
      </c>
      <c r="E361" t="s">
        <v>1457</v>
      </c>
      <c r="F361" s="20" t="s">
        <v>1752</v>
      </c>
      <c r="G361" s="4">
        <v>42</v>
      </c>
      <c r="H361" s="4">
        <v>68</v>
      </c>
      <c r="I361" s="20" t="s">
        <v>1753</v>
      </c>
    </row>
    <row r="362" spans="1:9" x14ac:dyDescent="0.2">
      <c r="A362">
        <v>354</v>
      </c>
      <c r="B362" t="s">
        <v>1744</v>
      </c>
      <c r="C362">
        <v>5</v>
      </c>
      <c r="D362">
        <v>36</v>
      </c>
      <c r="E362" t="s">
        <v>1551</v>
      </c>
      <c r="F362" s="20" t="s">
        <v>1752</v>
      </c>
      <c r="G362" s="4" t="s">
        <v>1716</v>
      </c>
      <c r="H362" s="4">
        <v>25</v>
      </c>
      <c r="I362" s="20" t="s">
        <v>1753</v>
      </c>
    </row>
    <row r="363" spans="1:9" x14ac:dyDescent="0.2">
      <c r="A363">
        <v>355</v>
      </c>
      <c r="B363" t="s">
        <v>1744</v>
      </c>
      <c r="C363">
        <v>5</v>
      </c>
      <c r="D363">
        <v>37</v>
      </c>
      <c r="E363" t="s">
        <v>1547</v>
      </c>
      <c r="F363" s="20" t="s">
        <v>1752</v>
      </c>
      <c r="G363" s="4">
        <v>2</v>
      </c>
      <c r="H363" s="4">
        <v>61</v>
      </c>
      <c r="I363" s="20" t="s">
        <v>1753</v>
      </c>
    </row>
    <row r="364" spans="1:9" x14ac:dyDescent="0.2">
      <c r="A364">
        <v>356</v>
      </c>
      <c r="B364" t="s">
        <v>1744</v>
      </c>
      <c r="C364">
        <v>5</v>
      </c>
      <c r="D364">
        <v>38</v>
      </c>
      <c r="E364" t="s">
        <v>1552</v>
      </c>
      <c r="F364" s="20" t="s">
        <v>1752</v>
      </c>
      <c r="G364" s="4" t="s">
        <v>1716</v>
      </c>
      <c r="H364" s="4" t="s">
        <v>1730</v>
      </c>
      <c r="I364" s="20" t="s">
        <v>1753</v>
      </c>
    </row>
    <row r="365" spans="1:9" x14ac:dyDescent="0.2">
      <c r="A365">
        <v>357</v>
      </c>
      <c r="B365" t="s">
        <v>1744</v>
      </c>
      <c r="C365">
        <v>5</v>
      </c>
      <c r="D365">
        <v>39</v>
      </c>
      <c r="E365" t="s">
        <v>1615</v>
      </c>
      <c r="F365" s="20" t="s">
        <v>1752</v>
      </c>
      <c r="G365" s="4">
        <v>47</v>
      </c>
      <c r="H365" s="4">
        <v>20</v>
      </c>
      <c r="I365" s="20" t="s">
        <v>1753</v>
      </c>
    </row>
    <row r="366" spans="1:9" x14ac:dyDescent="0.2">
      <c r="A366">
        <v>358</v>
      </c>
      <c r="B366" t="s">
        <v>1744</v>
      </c>
      <c r="C366">
        <v>5</v>
      </c>
      <c r="D366">
        <v>40</v>
      </c>
      <c r="E366" t="s">
        <v>1436</v>
      </c>
      <c r="F366" s="20" t="s">
        <v>1752</v>
      </c>
      <c r="G366" s="4" t="s">
        <v>1738</v>
      </c>
      <c r="H366" s="4">
        <v>20</v>
      </c>
      <c r="I366" s="20" t="s">
        <v>1753</v>
      </c>
    </row>
    <row r="367" spans="1:9" x14ac:dyDescent="0.2">
      <c r="A367">
        <v>359</v>
      </c>
      <c r="B367" t="s">
        <v>1745</v>
      </c>
      <c r="C367">
        <v>6</v>
      </c>
      <c r="D367">
        <v>1</v>
      </c>
      <c r="E367" t="s">
        <v>1397</v>
      </c>
      <c r="F367" s="20" t="s">
        <v>1752</v>
      </c>
      <c r="G367" s="4">
        <v>16</v>
      </c>
      <c r="H367" s="4">
        <v>23</v>
      </c>
      <c r="I367" s="20" t="s">
        <v>1753</v>
      </c>
    </row>
    <row r="368" spans="1:9" x14ac:dyDescent="0.2">
      <c r="A368">
        <v>360</v>
      </c>
      <c r="B368" t="s">
        <v>1745</v>
      </c>
      <c r="C368">
        <v>6</v>
      </c>
      <c r="D368">
        <v>2</v>
      </c>
      <c r="E368" t="s">
        <v>1677</v>
      </c>
      <c r="F368" s="20" t="s">
        <v>1752</v>
      </c>
      <c r="G368" s="4">
        <v>16</v>
      </c>
      <c r="H368" s="4">
        <v>28</v>
      </c>
      <c r="I368" s="20" t="s">
        <v>1753</v>
      </c>
    </row>
    <row r="369" spans="1:9" x14ac:dyDescent="0.2">
      <c r="A369">
        <v>361</v>
      </c>
      <c r="B369" t="s">
        <v>1745</v>
      </c>
      <c r="C369">
        <v>6</v>
      </c>
      <c r="D369">
        <v>3</v>
      </c>
      <c r="E369" t="s">
        <v>1385</v>
      </c>
      <c r="F369" s="20" t="s">
        <v>1752</v>
      </c>
      <c r="G369" s="4" t="s">
        <v>1740</v>
      </c>
      <c r="H369" s="4">
        <v>0</v>
      </c>
      <c r="I369" s="20" t="s">
        <v>1753</v>
      </c>
    </row>
    <row r="370" spans="1:9" x14ac:dyDescent="0.2">
      <c r="A370">
        <v>362</v>
      </c>
      <c r="B370" t="s">
        <v>1745</v>
      </c>
      <c r="C370">
        <v>6</v>
      </c>
      <c r="D370">
        <v>4</v>
      </c>
      <c r="E370" t="s">
        <v>1627</v>
      </c>
      <c r="F370" s="20" t="s">
        <v>1752</v>
      </c>
      <c r="G370" s="4" t="s">
        <v>1740</v>
      </c>
      <c r="H370" s="4">
        <v>3</v>
      </c>
      <c r="I370" s="20" t="s">
        <v>1753</v>
      </c>
    </row>
    <row r="371" spans="1:9" x14ac:dyDescent="0.2">
      <c r="A371">
        <v>363</v>
      </c>
      <c r="B371" t="s">
        <v>1745</v>
      </c>
      <c r="C371">
        <v>6</v>
      </c>
      <c r="D371">
        <v>5</v>
      </c>
      <c r="E371" t="s">
        <v>1459</v>
      </c>
      <c r="F371" s="20" t="s">
        <v>1752</v>
      </c>
      <c r="G371" s="4" t="s">
        <v>1733</v>
      </c>
      <c r="H371" s="4">
        <v>0</v>
      </c>
      <c r="I371" s="20" t="s">
        <v>1753</v>
      </c>
    </row>
    <row r="372" spans="1:9" x14ac:dyDescent="0.2">
      <c r="A372">
        <v>364</v>
      </c>
      <c r="B372" t="s">
        <v>1745</v>
      </c>
      <c r="C372">
        <v>6</v>
      </c>
      <c r="D372">
        <v>6</v>
      </c>
      <c r="E372" t="s">
        <v>1560</v>
      </c>
      <c r="F372" s="20" t="s">
        <v>1752</v>
      </c>
      <c r="G372" s="4" t="s">
        <v>1711</v>
      </c>
      <c r="H372" s="4" t="s">
        <v>1708</v>
      </c>
      <c r="I372" s="20" t="s">
        <v>1753</v>
      </c>
    </row>
    <row r="373" spans="1:9" x14ac:dyDescent="0.2">
      <c r="A373">
        <v>365</v>
      </c>
      <c r="B373" t="s">
        <v>1745</v>
      </c>
      <c r="C373">
        <v>6</v>
      </c>
      <c r="D373">
        <v>7</v>
      </c>
      <c r="E373" t="s">
        <v>1561</v>
      </c>
      <c r="F373" s="20" t="s">
        <v>1752</v>
      </c>
      <c r="G373" s="4" t="s">
        <v>1711</v>
      </c>
      <c r="H373" s="4">
        <v>23</v>
      </c>
      <c r="I373" s="20" t="s">
        <v>1753</v>
      </c>
    </row>
    <row r="374" spans="1:9" x14ac:dyDescent="0.2">
      <c r="A374">
        <v>366</v>
      </c>
      <c r="B374" t="s">
        <v>1745</v>
      </c>
      <c r="C374">
        <v>6</v>
      </c>
      <c r="D374">
        <v>8</v>
      </c>
      <c r="E374" t="s">
        <v>1624</v>
      </c>
      <c r="F374" s="20" t="s">
        <v>1752</v>
      </c>
      <c r="G374" s="4" t="s">
        <v>1711</v>
      </c>
      <c r="H374" s="4">
        <v>52</v>
      </c>
      <c r="I374" s="20" t="s">
        <v>1753</v>
      </c>
    </row>
    <row r="375" spans="1:9" x14ac:dyDescent="0.2">
      <c r="A375">
        <v>367</v>
      </c>
      <c r="B375" t="s">
        <v>1745</v>
      </c>
      <c r="C375">
        <v>6</v>
      </c>
      <c r="D375">
        <v>9</v>
      </c>
      <c r="E375" t="s">
        <v>1625</v>
      </c>
      <c r="F375" s="20" t="s">
        <v>1752</v>
      </c>
      <c r="G375" s="4" t="s">
        <v>1711</v>
      </c>
      <c r="H375" s="4">
        <v>22</v>
      </c>
      <c r="I375" s="20" t="s">
        <v>1753</v>
      </c>
    </row>
    <row r="376" spans="1:9" x14ac:dyDescent="0.2">
      <c r="A376">
        <v>368</v>
      </c>
      <c r="B376" t="s">
        <v>1745</v>
      </c>
      <c r="C376">
        <v>6</v>
      </c>
      <c r="D376">
        <v>10</v>
      </c>
      <c r="E376" t="s">
        <v>1675</v>
      </c>
      <c r="F376" s="20" t="s">
        <v>1752</v>
      </c>
      <c r="G376" s="4" t="s">
        <v>1711</v>
      </c>
      <c r="H376" s="4" t="s">
        <v>1701</v>
      </c>
      <c r="I376" s="20" t="s">
        <v>1753</v>
      </c>
    </row>
    <row r="377" spans="1:9" x14ac:dyDescent="0.2">
      <c r="A377">
        <v>369</v>
      </c>
      <c r="B377" t="s">
        <v>1745</v>
      </c>
      <c r="C377">
        <v>6</v>
      </c>
      <c r="D377">
        <v>11</v>
      </c>
      <c r="E377" t="s">
        <v>1304</v>
      </c>
      <c r="F377" s="20" t="s">
        <v>1752</v>
      </c>
      <c r="G377" s="4" t="s">
        <v>1716</v>
      </c>
      <c r="H377" s="4">
        <v>3</v>
      </c>
      <c r="I377" s="20" t="s">
        <v>1753</v>
      </c>
    </row>
    <row r="378" spans="1:9" x14ac:dyDescent="0.2">
      <c r="A378">
        <v>370</v>
      </c>
      <c r="B378" t="s">
        <v>1745</v>
      </c>
      <c r="C378">
        <v>6</v>
      </c>
      <c r="D378">
        <v>12</v>
      </c>
      <c r="E378" t="s">
        <v>1586</v>
      </c>
      <c r="F378" s="20" t="s">
        <v>1752</v>
      </c>
      <c r="G378" s="4">
        <v>42</v>
      </c>
      <c r="H378" s="4">
        <v>63</v>
      </c>
      <c r="I378" s="20" t="s">
        <v>1753</v>
      </c>
    </row>
    <row r="379" spans="1:9" x14ac:dyDescent="0.2">
      <c r="A379">
        <v>371</v>
      </c>
      <c r="B379" t="s">
        <v>1745</v>
      </c>
      <c r="C379">
        <v>6</v>
      </c>
      <c r="D379">
        <v>13</v>
      </c>
      <c r="E379" t="s">
        <v>1579</v>
      </c>
      <c r="F379" s="20" t="s">
        <v>1752</v>
      </c>
      <c r="G379" s="4" t="s">
        <v>1716</v>
      </c>
      <c r="H379" s="4">
        <v>0</v>
      </c>
      <c r="I379" s="20" t="s">
        <v>1753</v>
      </c>
    </row>
    <row r="380" spans="1:9" x14ac:dyDescent="0.2">
      <c r="A380">
        <v>372</v>
      </c>
      <c r="B380" t="s">
        <v>1745</v>
      </c>
      <c r="C380">
        <v>6</v>
      </c>
      <c r="D380">
        <v>14</v>
      </c>
      <c r="E380" t="s">
        <v>1271</v>
      </c>
      <c r="F380" s="20" t="s">
        <v>1752</v>
      </c>
      <c r="G380" s="4" t="s">
        <v>1716</v>
      </c>
      <c r="H380" s="4">
        <v>1</v>
      </c>
      <c r="I380" s="20" t="s">
        <v>1753</v>
      </c>
    </row>
    <row r="381" spans="1:9" x14ac:dyDescent="0.2">
      <c r="A381">
        <v>373</v>
      </c>
      <c r="B381" t="s">
        <v>1745</v>
      </c>
      <c r="C381">
        <v>6</v>
      </c>
      <c r="D381">
        <v>15</v>
      </c>
      <c r="E381" t="s">
        <v>1648</v>
      </c>
      <c r="F381" s="20" t="s">
        <v>1752</v>
      </c>
      <c r="G381" s="4" t="s">
        <v>1742</v>
      </c>
      <c r="H381" s="4">
        <v>0</v>
      </c>
      <c r="I381" s="20" t="s">
        <v>1753</v>
      </c>
    </row>
    <row r="382" spans="1:9" x14ac:dyDescent="0.2">
      <c r="A382">
        <v>374</v>
      </c>
      <c r="B382" t="s">
        <v>1745</v>
      </c>
      <c r="C382">
        <v>6</v>
      </c>
      <c r="D382">
        <v>16</v>
      </c>
      <c r="E382" t="s">
        <v>1539</v>
      </c>
      <c r="F382" s="20" t="s">
        <v>1752</v>
      </c>
      <c r="G382" s="4" t="s">
        <v>1742</v>
      </c>
      <c r="H382" s="4">
        <v>60</v>
      </c>
      <c r="I382" s="20" t="s">
        <v>1753</v>
      </c>
    </row>
    <row r="383" spans="1:9" x14ac:dyDescent="0.2">
      <c r="A383">
        <v>375</v>
      </c>
      <c r="B383" t="s">
        <v>1745</v>
      </c>
      <c r="C383">
        <v>6</v>
      </c>
      <c r="D383">
        <v>17</v>
      </c>
      <c r="E383" t="s">
        <v>1403</v>
      </c>
      <c r="F383" s="20" t="s">
        <v>1752</v>
      </c>
      <c r="G383" s="4" t="s">
        <v>1711</v>
      </c>
      <c r="H383" s="4">
        <v>20</v>
      </c>
      <c r="I383" s="20" t="s">
        <v>1753</v>
      </c>
    </row>
    <row r="384" spans="1:9" x14ac:dyDescent="0.2">
      <c r="A384">
        <v>376</v>
      </c>
      <c r="B384" t="s">
        <v>1745</v>
      </c>
      <c r="C384">
        <v>6</v>
      </c>
      <c r="D384">
        <v>18</v>
      </c>
      <c r="E384" t="s">
        <v>1644</v>
      </c>
      <c r="F384" s="20" t="s">
        <v>1752</v>
      </c>
      <c r="G384" s="4" t="s">
        <v>1711</v>
      </c>
      <c r="H384" s="4">
        <v>21</v>
      </c>
      <c r="I384" s="20" t="s">
        <v>1753</v>
      </c>
    </row>
    <row r="385" spans="1:9" x14ac:dyDescent="0.2">
      <c r="A385">
        <v>377</v>
      </c>
      <c r="B385" t="s">
        <v>1745</v>
      </c>
      <c r="C385">
        <v>6</v>
      </c>
      <c r="D385">
        <v>19</v>
      </c>
      <c r="E385" t="s">
        <v>1305</v>
      </c>
      <c r="F385" s="20" t="s">
        <v>1752</v>
      </c>
      <c r="G385" s="4" t="s">
        <v>1711</v>
      </c>
      <c r="H385" s="4" t="s">
        <v>1730</v>
      </c>
      <c r="I385" s="20" t="s">
        <v>1753</v>
      </c>
    </row>
    <row r="386" spans="1:9" x14ac:dyDescent="0.2">
      <c r="A386">
        <v>378</v>
      </c>
      <c r="B386" t="s">
        <v>1745</v>
      </c>
      <c r="C386">
        <v>6</v>
      </c>
      <c r="D386">
        <v>20</v>
      </c>
      <c r="E386" t="s">
        <v>1530</v>
      </c>
      <c r="F386" s="20" t="s">
        <v>1752</v>
      </c>
      <c r="G386" s="4" t="s">
        <v>1711</v>
      </c>
      <c r="H386" s="4">
        <v>24</v>
      </c>
      <c r="I386" s="20" t="s">
        <v>1753</v>
      </c>
    </row>
    <row r="387" spans="1:9" x14ac:dyDescent="0.2">
      <c r="A387">
        <v>379</v>
      </c>
      <c r="B387" t="s">
        <v>1745</v>
      </c>
      <c r="C387">
        <v>6</v>
      </c>
      <c r="D387">
        <v>21</v>
      </c>
      <c r="E387" t="s">
        <v>1528</v>
      </c>
      <c r="F387" s="20" t="s">
        <v>1752</v>
      </c>
      <c r="G387" s="4" t="s">
        <v>1716</v>
      </c>
      <c r="H387" s="4">
        <v>4</v>
      </c>
      <c r="I387" s="20" t="s">
        <v>1753</v>
      </c>
    </row>
    <row r="388" spans="1:9" x14ac:dyDescent="0.2">
      <c r="A388">
        <v>380</v>
      </c>
      <c r="B388" t="s">
        <v>1745</v>
      </c>
      <c r="C388">
        <v>6</v>
      </c>
      <c r="D388">
        <v>22</v>
      </c>
      <c r="E388" t="s">
        <v>1532</v>
      </c>
      <c r="F388" s="20" t="s">
        <v>1752</v>
      </c>
      <c r="G388" s="4">
        <v>42</v>
      </c>
      <c r="H388" s="4">
        <v>61</v>
      </c>
      <c r="I388" s="20" t="s">
        <v>1753</v>
      </c>
    </row>
    <row r="389" spans="1:9" x14ac:dyDescent="0.2">
      <c r="A389">
        <v>381</v>
      </c>
      <c r="B389" t="s">
        <v>1745</v>
      </c>
      <c r="C389">
        <v>6</v>
      </c>
      <c r="D389">
        <v>23</v>
      </c>
      <c r="E389" t="s">
        <v>1531</v>
      </c>
      <c r="F389" s="20" t="s">
        <v>1752</v>
      </c>
      <c r="G389" s="4" t="s">
        <v>1716</v>
      </c>
      <c r="H389" s="4">
        <v>29</v>
      </c>
      <c r="I389" s="20" t="s">
        <v>1753</v>
      </c>
    </row>
    <row r="390" spans="1:9" x14ac:dyDescent="0.2">
      <c r="A390">
        <v>382</v>
      </c>
      <c r="B390" t="s">
        <v>1746</v>
      </c>
      <c r="C390">
        <v>7</v>
      </c>
      <c r="D390">
        <v>1</v>
      </c>
      <c r="E390" t="s">
        <v>1434</v>
      </c>
      <c r="F390" s="20" t="s">
        <v>1752</v>
      </c>
      <c r="G390" s="4" t="s">
        <v>1715</v>
      </c>
      <c r="H390" s="4">
        <v>65</v>
      </c>
      <c r="I390" s="20" t="s">
        <v>1753</v>
      </c>
    </row>
    <row r="391" spans="1:9" x14ac:dyDescent="0.2">
      <c r="A391">
        <v>383</v>
      </c>
      <c r="B391" t="s">
        <v>1746</v>
      </c>
      <c r="C391">
        <v>7</v>
      </c>
      <c r="D391">
        <v>2</v>
      </c>
      <c r="E391" t="s">
        <v>1682</v>
      </c>
      <c r="F391" s="20" t="s">
        <v>1752</v>
      </c>
      <c r="G391" s="4" t="s">
        <v>1716</v>
      </c>
      <c r="H391" s="4">
        <v>66</v>
      </c>
      <c r="I391" s="20" t="s">
        <v>1753</v>
      </c>
    </row>
    <row r="392" spans="1:9" x14ac:dyDescent="0.2">
      <c r="A392">
        <v>384</v>
      </c>
      <c r="B392" t="s">
        <v>1746</v>
      </c>
      <c r="C392">
        <v>7</v>
      </c>
      <c r="D392">
        <v>3</v>
      </c>
      <c r="E392" t="s">
        <v>1614</v>
      </c>
      <c r="F392" s="20" t="s">
        <v>1752</v>
      </c>
      <c r="G392" s="4" t="s">
        <v>1704</v>
      </c>
      <c r="H392" s="4" t="s">
        <v>1704</v>
      </c>
      <c r="I392" s="20" t="s">
        <v>1753</v>
      </c>
    </row>
    <row r="393" spans="1:9" x14ac:dyDescent="0.2">
      <c r="A393">
        <v>385</v>
      </c>
      <c r="B393" t="s">
        <v>1746</v>
      </c>
      <c r="C393">
        <v>7</v>
      </c>
      <c r="D393">
        <v>4</v>
      </c>
      <c r="E393" t="s">
        <v>1608</v>
      </c>
      <c r="F393" s="20" t="s">
        <v>1752</v>
      </c>
      <c r="G393" s="4">
        <v>3</v>
      </c>
      <c r="H393" s="4" t="s">
        <v>1729</v>
      </c>
      <c r="I393" s="20" t="s">
        <v>1753</v>
      </c>
    </row>
    <row r="394" spans="1:9" x14ac:dyDescent="0.2">
      <c r="A394">
        <v>386</v>
      </c>
      <c r="B394" t="s">
        <v>1746</v>
      </c>
      <c r="C394">
        <v>7</v>
      </c>
      <c r="D394">
        <v>5</v>
      </c>
      <c r="E394" t="s">
        <v>1500</v>
      </c>
      <c r="F394" s="20" t="s">
        <v>1752</v>
      </c>
      <c r="G394" s="4">
        <v>10</v>
      </c>
      <c r="H394" s="4">
        <v>1</v>
      </c>
      <c r="I394" s="20" t="s">
        <v>1753</v>
      </c>
    </row>
    <row r="395" spans="1:9" x14ac:dyDescent="0.2">
      <c r="A395">
        <v>387</v>
      </c>
      <c r="B395" t="s">
        <v>1746</v>
      </c>
      <c r="C395">
        <v>7</v>
      </c>
      <c r="D395">
        <v>6</v>
      </c>
      <c r="E395" t="s">
        <v>1514</v>
      </c>
      <c r="F395" s="20" t="s">
        <v>1752</v>
      </c>
      <c r="G395" s="4">
        <v>18</v>
      </c>
      <c r="H395" s="4">
        <v>27</v>
      </c>
      <c r="I395" s="20" t="s">
        <v>1753</v>
      </c>
    </row>
    <row r="396" spans="1:9" x14ac:dyDescent="0.2">
      <c r="A396">
        <v>388</v>
      </c>
      <c r="B396" t="s">
        <v>1746</v>
      </c>
      <c r="C396">
        <v>7</v>
      </c>
      <c r="D396">
        <v>7</v>
      </c>
      <c r="E396" t="s">
        <v>1498</v>
      </c>
      <c r="F396" s="20" t="s">
        <v>1752</v>
      </c>
      <c r="G396" s="4">
        <v>18</v>
      </c>
      <c r="H396" s="4">
        <v>30</v>
      </c>
      <c r="I396" s="20" t="s">
        <v>1753</v>
      </c>
    </row>
    <row r="397" spans="1:9" x14ac:dyDescent="0.2">
      <c r="A397">
        <v>389</v>
      </c>
      <c r="B397" t="s">
        <v>1746</v>
      </c>
      <c r="C397">
        <v>7</v>
      </c>
      <c r="D397">
        <v>8</v>
      </c>
      <c r="E397" t="s">
        <v>1387</v>
      </c>
      <c r="F397" s="20" t="s">
        <v>1752</v>
      </c>
      <c r="G397" s="4">
        <v>18</v>
      </c>
      <c r="H397" s="4">
        <v>22</v>
      </c>
      <c r="I397" s="20" t="s">
        <v>1753</v>
      </c>
    </row>
    <row r="398" spans="1:9" x14ac:dyDescent="0.2">
      <c r="A398">
        <v>390</v>
      </c>
      <c r="B398" t="s">
        <v>1746</v>
      </c>
      <c r="C398">
        <v>7</v>
      </c>
      <c r="D398">
        <v>9</v>
      </c>
      <c r="E398" t="s">
        <v>1388</v>
      </c>
      <c r="F398" s="20" t="s">
        <v>1752</v>
      </c>
      <c r="G398" s="4">
        <v>18</v>
      </c>
      <c r="H398" s="4">
        <v>26</v>
      </c>
      <c r="I398" s="20" t="s">
        <v>1753</v>
      </c>
    </row>
    <row r="399" spans="1:9" x14ac:dyDescent="0.2">
      <c r="A399">
        <v>391</v>
      </c>
      <c r="B399" t="s">
        <v>1746</v>
      </c>
      <c r="C399">
        <v>7</v>
      </c>
      <c r="D399">
        <v>10</v>
      </c>
      <c r="E399" t="s">
        <v>1496</v>
      </c>
      <c r="F399" s="20" t="s">
        <v>1752</v>
      </c>
      <c r="G399" s="4" t="s">
        <v>1702</v>
      </c>
      <c r="H399" s="4">
        <v>49</v>
      </c>
      <c r="I399" s="20" t="s">
        <v>1753</v>
      </c>
    </row>
    <row r="400" spans="1:9" x14ac:dyDescent="0.2">
      <c r="A400">
        <v>392</v>
      </c>
      <c r="B400" t="s">
        <v>1746</v>
      </c>
      <c r="C400">
        <v>7</v>
      </c>
      <c r="D400">
        <v>11</v>
      </c>
      <c r="E400" t="s">
        <v>1263</v>
      </c>
      <c r="F400" s="20" t="s">
        <v>1752</v>
      </c>
      <c r="G400" s="4" t="s">
        <v>1742</v>
      </c>
      <c r="H400" s="4">
        <v>41</v>
      </c>
      <c r="I400" s="20" t="s">
        <v>1753</v>
      </c>
    </row>
    <row r="401" spans="1:9" x14ac:dyDescent="0.2">
      <c r="A401">
        <v>393</v>
      </c>
      <c r="B401" t="s">
        <v>1746</v>
      </c>
      <c r="C401">
        <v>7</v>
      </c>
      <c r="D401">
        <v>12</v>
      </c>
      <c r="E401" t="s">
        <v>1262</v>
      </c>
      <c r="F401" s="20" t="s">
        <v>1752</v>
      </c>
      <c r="G401" s="4" t="s">
        <v>1702</v>
      </c>
      <c r="H401" s="4">
        <v>41</v>
      </c>
      <c r="I401" s="20" t="s">
        <v>1753</v>
      </c>
    </row>
    <row r="402" spans="1:9" x14ac:dyDescent="0.2">
      <c r="A402">
        <v>394</v>
      </c>
      <c r="B402" t="s">
        <v>1746</v>
      </c>
      <c r="C402">
        <v>7</v>
      </c>
      <c r="D402">
        <v>13</v>
      </c>
      <c r="E402" t="s">
        <v>1443</v>
      </c>
      <c r="F402" s="20" t="s">
        <v>1752</v>
      </c>
      <c r="G402" s="4" t="s">
        <v>1715</v>
      </c>
      <c r="H402" s="4">
        <v>68</v>
      </c>
      <c r="I402" s="20" t="s">
        <v>1753</v>
      </c>
    </row>
    <row r="403" spans="1:9" x14ac:dyDescent="0.2">
      <c r="A403">
        <v>395</v>
      </c>
      <c r="B403" t="s">
        <v>1746</v>
      </c>
      <c r="C403">
        <v>7</v>
      </c>
      <c r="D403">
        <v>14</v>
      </c>
      <c r="E403" t="s">
        <v>1499</v>
      </c>
      <c r="F403" s="20" t="s">
        <v>1752</v>
      </c>
      <c r="G403" s="4" t="s">
        <v>1727</v>
      </c>
      <c r="H403" s="4">
        <v>49</v>
      </c>
      <c r="I403" s="20" t="s">
        <v>1753</v>
      </c>
    </row>
    <row r="404" spans="1:9" x14ac:dyDescent="0.2">
      <c r="A404">
        <v>396</v>
      </c>
      <c r="B404" t="s">
        <v>1746</v>
      </c>
      <c r="C404">
        <v>7</v>
      </c>
      <c r="D404">
        <v>15</v>
      </c>
      <c r="E404" t="s">
        <v>1282</v>
      </c>
      <c r="F404" s="20" t="s">
        <v>1752</v>
      </c>
      <c r="G404" s="4">
        <v>40</v>
      </c>
      <c r="H404" s="4" t="s">
        <v>1705</v>
      </c>
      <c r="I404" s="20" t="s">
        <v>1753</v>
      </c>
    </row>
    <row r="405" spans="1:9" x14ac:dyDescent="0.2">
      <c r="A405">
        <v>397</v>
      </c>
      <c r="B405" t="s">
        <v>1746</v>
      </c>
      <c r="C405">
        <v>7</v>
      </c>
      <c r="D405">
        <v>16</v>
      </c>
      <c r="E405" t="s">
        <v>1673</v>
      </c>
      <c r="F405" s="20" t="s">
        <v>1752</v>
      </c>
      <c r="G405" s="4">
        <v>10</v>
      </c>
      <c r="H405" s="4">
        <v>0</v>
      </c>
      <c r="I405" s="20" t="s">
        <v>1753</v>
      </c>
    </row>
    <row r="406" spans="1:9" x14ac:dyDescent="0.2">
      <c r="A406">
        <v>398</v>
      </c>
      <c r="B406" t="s">
        <v>1746</v>
      </c>
      <c r="C406">
        <v>7</v>
      </c>
      <c r="D406">
        <v>17</v>
      </c>
      <c r="E406" t="s">
        <v>1524</v>
      </c>
      <c r="F406" s="20" t="s">
        <v>1752</v>
      </c>
      <c r="G406" s="4" t="s">
        <v>1704</v>
      </c>
      <c r="H406" s="4" t="s">
        <v>1747</v>
      </c>
      <c r="I406" s="20" t="s">
        <v>1753</v>
      </c>
    </row>
    <row r="407" spans="1:9" x14ac:dyDescent="0.2">
      <c r="A407">
        <v>399</v>
      </c>
      <c r="B407" t="s">
        <v>1746</v>
      </c>
      <c r="C407">
        <v>7</v>
      </c>
      <c r="D407">
        <v>18</v>
      </c>
      <c r="E407" t="s">
        <v>1640</v>
      </c>
      <c r="F407" s="20" t="s">
        <v>1752</v>
      </c>
      <c r="G407" s="4" t="s">
        <v>1716</v>
      </c>
      <c r="H407" s="4">
        <v>70</v>
      </c>
      <c r="I407" s="20" t="s">
        <v>1753</v>
      </c>
    </row>
    <row r="408" spans="1:9" x14ac:dyDescent="0.2">
      <c r="A408">
        <v>400</v>
      </c>
      <c r="B408" t="s">
        <v>1746</v>
      </c>
      <c r="C408">
        <v>7</v>
      </c>
      <c r="D408">
        <v>19</v>
      </c>
      <c r="E408" t="s">
        <v>1493</v>
      </c>
      <c r="F408" s="20" t="s">
        <v>1752</v>
      </c>
      <c r="G408" s="4" t="s">
        <v>1708</v>
      </c>
      <c r="H408" s="4">
        <v>22</v>
      </c>
      <c r="I408" s="20" t="s">
        <v>1753</v>
      </c>
    </row>
    <row r="409" spans="1:9" x14ac:dyDescent="0.2">
      <c r="A409">
        <v>401</v>
      </c>
      <c r="B409" t="s">
        <v>1746</v>
      </c>
      <c r="C409">
        <v>7</v>
      </c>
      <c r="D409">
        <v>20</v>
      </c>
      <c r="E409" t="s">
        <v>1520</v>
      </c>
      <c r="F409" s="20" t="s">
        <v>1752</v>
      </c>
      <c r="G409" s="4">
        <v>3</v>
      </c>
      <c r="H409" s="4">
        <v>62</v>
      </c>
      <c r="I409" s="20" t="s">
        <v>1753</v>
      </c>
    </row>
    <row r="410" spans="1:9" x14ac:dyDescent="0.2">
      <c r="A410">
        <v>402</v>
      </c>
      <c r="B410" t="s">
        <v>1746</v>
      </c>
      <c r="C410">
        <v>7</v>
      </c>
      <c r="D410">
        <v>21</v>
      </c>
      <c r="E410" t="s">
        <v>1497</v>
      </c>
      <c r="F410" s="20" t="s">
        <v>1752</v>
      </c>
      <c r="G410" s="4" t="s">
        <v>1720</v>
      </c>
      <c r="H410" s="4">
        <v>25</v>
      </c>
      <c r="I410" s="20" t="s">
        <v>1753</v>
      </c>
    </row>
    <row r="411" spans="1:9" x14ac:dyDescent="0.2">
      <c r="A411">
        <v>403</v>
      </c>
      <c r="B411" t="s">
        <v>1746</v>
      </c>
      <c r="C411">
        <v>7</v>
      </c>
      <c r="D411">
        <v>22</v>
      </c>
      <c r="E411" t="s">
        <v>1589</v>
      </c>
      <c r="F411" s="20" t="s">
        <v>1752</v>
      </c>
      <c r="G411" s="4">
        <v>41</v>
      </c>
      <c r="H411" s="4">
        <v>24</v>
      </c>
      <c r="I411" s="20" t="s">
        <v>1753</v>
      </c>
    </row>
    <row r="412" spans="1:9" x14ac:dyDescent="0.2">
      <c r="A412">
        <v>404</v>
      </c>
      <c r="B412" t="s">
        <v>1746</v>
      </c>
      <c r="C412">
        <v>7</v>
      </c>
      <c r="D412">
        <v>23</v>
      </c>
      <c r="E412" t="s">
        <v>1213</v>
      </c>
      <c r="F412" s="20" t="s">
        <v>1752</v>
      </c>
      <c r="G412" s="4">
        <v>40</v>
      </c>
      <c r="H412" s="4">
        <v>5</v>
      </c>
      <c r="I412" s="20" t="s">
        <v>1753</v>
      </c>
    </row>
    <row r="413" spans="1:9" x14ac:dyDescent="0.2">
      <c r="A413">
        <v>405</v>
      </c>
      <c r="B413" t="s">
        <v>1746</v>
      </c>
      <c r="C413">
        <v>7</v>
      </c>
      <c r="D413">
        <v>24</v>
      </c>
      <c r="E413" t="s">
        <v>1229</v>
      </c>
      <c r="F413" s="20" t="s">
        <v>1752</v>
      </c>
      <c r="G413" s="4">
        <v>40</v>
      </c>
      <c r="H413" s="4">
        <v>10</v>
      </c>
      <c r="I413" s="20" t="s">
        <v>1753</v>
      </c>
    </row>
    <row r="414" spans="1:9" x14ac:dyDescent="0.2">
      <c r="A414">
        <v>406</v>
      </c>
      <c r="B414" t="s">
        <v>1746</v>
      </c>
      <c r="C414">
        <v>7</v>
      </c>
      <c r="D414">
        <v>25</v>
      </c>
      <c r="E414" t="s">
        <v>1495</v>
      </c>
      <c r="F414" s="20" t="s">
        <v>1752</v>
      </c>
      <c r="G414" s="4">
        <v>18</v>
      </c>
      <c r="H414" s="4">
        <v>20</v>
      </c>
      <c r="I414" s="20" t="s">
        <v>1753</v>
      </c>
    </row>
    <row r="415" spans="1:9" x14ac:dyDescent="0.2">
      <c r="A415">
        <v>407</v>
      </c>
      <c r="B415" t="s">
        <v>1746</v>
      </c>
      <c r="C415">
        <v>7</v>
      </c>
      <c r="D415">
        <v>26</v>
      </c>
      <c r="E415" t="s">
        <v>1177</v>
      </c>
      <c r="F415" s="20" t="s">
        <v>1752</v>
      </c>
      <c r="G415" s="4" t="s">
        <v>1738</v>
      </c>
      <c r="H415" s="4">
        <v>40</v>
      </c>
      <c r="I415" s="20" t="s">
        <v>1753</v>
      </c>
    </row>
    <row r="416" spans="1:9" x14ac:dyDescent="0.2">
      <c r="A416">
        <v>408</v>
      </c>
      <c r="B416" t="s">
        <v>1746</v>
      </c>
      <c r="C416">
        <v>7</v>
      </c>
      <c r="D416">
        <v>27</v>
      </c>
      <c r="E416" t="s">
        <v>1670</v>
      </c>
      <c r="F416" s="20" t="s">
        <v>1752</v>
      </c>
      <c r="G416" s="4">
        <v>3</v>
      </c>
      <c r="H416" s="4">
        <v>40</v>
      </c>
      <c r="I416" s="20" t="s">
        <v>1753</v>
      </c>
    </row>
    <row r="417" spans="1:9" x14ac:dyDescent="0.2">
      <c r="A417">
        <v>409</v>
      </c>
      <c r="B417" t="s">
        <v>1746</v>
      </c>
      <c r="C417">
        <v>7</v>
      </c>
      <c r="D417">
        <v>28</v>
      </c>
      <c r="E417" t="s">
        <v>1519</v>
      </c>
      <c r="F417" s="20" t="s">
        <v>1752</v>
      </c>
      <c r="G417" s="4">
        <v>3</v>
      </c>
      <c r="H417" s="4">
        <v>41</v>
      </c>
      <c r="I417" s="20" t="s">
        <v>1753</v>
      </c>
    </row>
    <row r="418" spans="1:9" x14ac:dyDescent="0.2">
      <c r="A418">
        <v>410</v>
      </c>
      <c r="B418" t="s">
        <v>1746</v>
      </c>
      <c r="C418">
        <v>7</v>
      </c>
      <c r="D418">
        <v>29</v>
      </c>
      <c r="E418" t="s">
        <v>1269</v>
      </c>
      <c r="F418" s="20" t="s">
        <v>1752</v>
      </c>
      <c r="G418" s="4" t="s">
        <v>1716</v>
      </c>
      <c r="H418" s="4">
        <v>68</v>
      </c>
      <c r="I418" s="20" t="s">
        <v>1753</v>
      </c>
    </row>
    <row r="419" spans="1:9" x14ac:dyDescent="0.2">
      <c r="A419">
        <v>411</v>
      </c>
      <c r="B419" t="s">
        <v>1746</v>
      </c>
      <c r="C419">
        <v>7</v>
      </c>
      <c r="D419">
        <v>30</v>
      </c>
      <c r="E419" t="s">
        <v>1426</v>
      </c>
      <c r="F419" s="20" t="s">
        <v>1752</v>
      </c>
      <c r="G419" s="4" t="s">
        <v>1717</v>
      </c>
      <c r="H419" s="4">
        <v>69</v>
      </c>
      <c r="I419" s="20" t="s">
        <v>1753</v>
      </c>
    </row>
    <row r="420" spans="1:9" x14ac:dyDescent="0.2">
      <c r="A420">
        <v>412</v>
      </c>
      <c r="B420" t="s">
        <v>1746</v>
      </c>
      <c r="C420">
        <v>7</v>
      </c>
      <c r="D420">
        <v>31</v>
      </c>
      <c r="E420" t="s">
        <v>1219</v>
      </c>
      <c r="F420" s="20" t="s">
        <v>1752</v>
      </c>
      <c r="G420" s="4" t="s">
        <v>1720</v>
      </c>
      <c r="H420" s="4">
        <v>35</v>
      </c>
      <c r="I420" s="20" t="s">
        <v>1753</v>
      </c>
    </row>
    <row r="421" spans="1:9" x14ac:dyDescent="0.2">
      <c r="A421">
        <v>413</v>
      </c>
      <c r="B421" t="s">
        <v>1746</v>
      </c>
      <c r="C421">
        <v>7</v>
      </c>
      <c r="D421">
        <v>32</v>
      </c>
      <c r="E421" t="s">
        <v>1312</v>
      </c>
      <c r="F421" s="20" t="s">
        <v>1752</v>
      </c>
      <c r="G421" s="4" t="s">
        <v>1738</v>
      </c>
      <c r="H421" s="4">
        <v>66</v>
      </c>
      <c r="I421" s="20" t="s">
        <v>1753</v>
      </c>
    </row>
    <row r="422" spans="1:9" x14ac:dyDescent="0.2">
      <c r="A422">
        <v>414</v>
      </c>
      <c r="B422" t="s">
        <v>1746</v>
      </c>
      <c r="C422">
        <v>7</v>
      </c>
      <c r="D422">
        <v>33</v>
      </c>
      <c r="E422" t="s">
        <v>1313</v>
      </c>
      <c r="F422" s="20" t="s">
        <v>1752</v>
      </c>
      <c r="G422" s="4" t="s">
        <v>1738</v>
      </c>
      <c r="H422" s="4">
        <v>60</v>
      </c>
      <c r="I422" s="20" t="s">
        <v>1753</v>
      </c>
    </row>
    <row r="423" spans="1:9" x14ac:dyDescent="0.2">
      <c r="A423">
        <v>415</v>
      </c>
      <c r="B423" t="s">
        <v>1746</v>
      </c>
      <c r="C423">
        <v>7</v>
      </c>
      <c r="D423">
        <v>34</v>
      </c>
      <c r="E423" t="s">
        <v>1314</v>
      </c>
      <c r="F423" s="20" t="s">
        <v>1752</v>
      </c>
      <c r="G423" s="4" t="s">
        <v>1741</v>
      </c>
      <c r="H423" s="4">
        <v>62</v>
      </c>
      <c r="I423" s="20" t="s">
        <v>1753</v>
      </c>
    </row>
    <row r="424" spans="1:9" x14ac:dyDescent="0.2">
      <c r="A424">
        <v>416</v>
      </c>
      <c r="B424" t="s">
        <v>1746</v>
      </c>
      <c r="C424">
        <v>7</v>
      </c>
      <c r="D424">
        <v>35</v>
      </c>
      <c r="E424" t="s">
        <v>1529</v>
      </c>
      <c r="F424" s="20" t="s">
        <v>1752</v>
      </c>
      <c r="G424" s="4">
        <v>18</v>
      </c>
      <c r="H424" s="4" t="s">
        <v>1716</v>
      </c>
      <c r="I424" s="20" t="s">
        <v>1753</v>
      </c>
    </row>
    <row r="425" spans="1:9" x14ac:dyDescent="0.2">
      <c r="A425">
        <v>417</v>
      </c>
      <c r="B425" t="s">
        <v>1746</v>
      </c>
      <c r="C425">
        <v>7</v>
      </c>
      <c r="D425">
        <v>36</v>
      </c>
      <c r="E425" t="s">
        <v>1501</v>
      </c>
      <c r="F425" s="20" t="s">
        <v>1752</v>
      </c>
      <c r="G425" s="4" t="s">
        <v>1711</v>
      </c>
      <c r="H425" s="4">
        <v>48</v>
      </c>
      <c r="I425" s="20" t="s">
        <v>1753</v>
      </c>
    </row>
    <row r="426" spans="1:9" x14ac:dyDescent="0.2">
      <c r="A426">
        <v>418</v>
      </c>
      <c r="B426" t="s">
        <v>1746</v>
      </c>
      <c r="C426">
        <v>7</v>
      </c>
      <c r="D426">
        <v>37</v>
      </c>
      <c r="E426" t="s">
        <v>1502</v>
      </c>
      <c r="F426" s="20" t="s">
        <v>1752</v>
      </c>
      <c r="G426" s="4" t="s">
        <v>1711</v>
      </c>
      <c r="H426" s="4">
        <v>44</v>
      </c>
      <c r="I426" s="20" t="s">
        <v>1753</v>
      </c>
    </row>
    <row r="427" spans="1:9" x14ac:dyDescent="0.2">
      <c r="A427">
        <v>419</v>
      </c>
      <c r="B427" t="s">
        <v>1746</v>
      </c>
      <c r="C427">
        <v>7</v>
      </c>
      <c r="D427">
        <v>38</v>
      </c>
      <c r="E427" t="s">
        <v>1553</v>
      </c>
      <c r="F427" s="20" t="s">
        <v>1752</v>
      </c>
      <c r="G427" s="4">
        <v>49</v>
      </c>
      <c r="H427" s="4">
        <v>46</v>
      </c>
      <c r="I427" s="20" t="s">
        <v>1753</v>
      </c>
    </row>
    <row r="428" spans="1:9" x14ac:dyDescent="0.2">
      <c r="A428">
        <v>420</v>
      </c>
      <c r="B428" t="s">
        <v>1746</v>
      </c>
      <c r="C428">
        <v>7</v>
      </c>
      <c r="D428">
        <v>39</v>
      </c>
      <c r="E428" t="s">
        <v>1449</v>
      </c>
      <c r="F428" s="20" t="s">
        <v>1752</v>
      </c>
      <c r="G428" s="4" t="s">
        <v>1742</v>
      </c>
      <c r="H428" s="4">
        <v>40</v>
      </c>
      <c r="I428" s="20" t="s">
        <v>1753</v>
      </c>
    </row>
    <row r="429" spans="1:9" x14ac:dyDescent="0.2">
      <c r="A429">
        <v>421</v>
      </c>
      <c r="B429" t="s">
        <v>1746</v>
      </c>
      <c r="C429">
        <v>7</v>
      </c>
      <c r="D429">
        <v>40</v>
      </c>
      <c r="E429" t="s">
        <v>1650</v>
      </c>
      <c r="F429" s="20" t="s">
        <v>1752</v>
      </c>
      <c r="G429" s="4" t="s">
        <v>1711</v>
      </c>
      <c r="H429" s="4">
        <v>27</v>
      </c>
      <c r="I429" s="20" t="s">
        <v>1753</v>
      </c>
    </row>
    <row r="430" spans="1:9" x14ac:dyDescent="0.2">
      <c r="A430">
        <v>422</v>
      </c>
      <c r="B430" t="s">
        <v>1746</v>
      </c>
      <c r="C430">
        <v>7</v>
      </c>
      <c r="D430">
        <v>41</v>
      </c>
      <c r="E430" t="s">
        <v>1523</v>
      </c>
      <c r="F430" s="20" t="s">
        <v>1752</v>
      </c>
      <c r="G430" s="4" t="s">
        <v>1715</v>
      </c>
      <c r="H430" s="4" t="s">
        <v>1719</v>
      </c>
      <c r="I430" s="20" t="s">
        <v>1753</v>
      </c>
    </row>
    <row r="431" spans="1:9" x14ac:dyDescent="0.2">
      <c r="A431">
        <v>423</v>
      </c>
      <c r="B431" t="s">
        <v>1746</v>
      </c>
      <c r="C431">
        <v>7</v>
      </c>
      <c r="D431">
        <v>42</v>
      </c>
      <c r="E431" t="s">
        <v>1297</v>
      </c>
      <c r="F431" s="20" t="s">
        <v>1752</v>
      </c>
      <c r="G431" s="4" t="s">
        <v>1704</v>
      </c>
      <c r="H431" s="4" t="s">
        <v>1720</v>
      </c>
      <c r="I431" s="20" t="s">
        <v>1753</v>
      </c>
    </row>
    <row r="432" spans="1:9" x14ac:dyDescent="0.2">
      <c r="A432">
        <v>424</v>
      </c>
      <c r="B432" t="s">
        <v>1746</v>
      </c>
      <c r="C432">
        <v>7</v>
      </c>
      <c r="D432">
        <v>43</v>
      </c>
      <c r="E432" t="s">
        <v>1433</v>
      </c>
      <c r="F432" s="20" t="s">
        <v>1752</v>
      </c>
      <c r="G432" s="4" t="s">
        <v>1741</v>
      </c>
      <c r="H432" s="4">
        <v>63</v>
      </c>
      <c r="I432" s="20" t="s">
        <v>1753</v>
      </c>
    </row>
    <row r="433" spans="1:9" x14ac:dyDescent="0.2">
      <c r="A433">
        <v>425</v>
      </c>
      <c r="B433" t="s">
        <v>1748</v>
      </c>
      <c r="C433">
        <v>8</v>
      </c>
      <c r="D433">
        <v>1</v>
      </c>
      <c r="E433" t="s">
        <v>1370</v>
      </c>
      <c r="F433" s="20" t="s">
        <v>1752</v>
      </c>
      <c r="G433" s="4">
        <v>42</v>
      </c>
      <c r="H433" s="4">
        <v>33</v>
      </c>
      <c r="I433" s="20" t="s">
        <v>1753</v>
      </c>
    </row>
    <row r="434" spans="1:9" x14ac:dyDescent="0.2">
      <c r="A434">
        <v>426</v>
      </c>
      <c r="B434" t="s">
        <v>1748</v>
      </c>
      <c r="C434">
        <v>8</v>
      </c>
      <c r="D434">
        <v>2</v>
      </c>
      <c r="E434" t="s">
        <v>1394</v>
      </c>
      <c r="F434" s="20" t="s">
        <v>1752</v>
      </c>
      <c r="G434" s="4">
        <v>42</v>
      </c>
      <c r="H434" s="4">
        <v>37</v>
      </c>
      <c r="I434" s="20" t="s">
        <v>1753</v>
      </c>
    </row>
    <row r="435" spans="1:9" x14ac:dyDescent="0.2">
      <c r="A435">
        <v>427</v>
      </c>
      <c r="B435" t="s">
        <v>1748</v>
      </c>
      <c r="C435">
        <v>8</v>
      </c>
      <c r="D435">
        <v>3</v>
      </c>
      <c r="E435" t="s">
        <v>1265</v>
      </c>
      <c r="F435" s="20" t="s">
        <v>1752</v>
      </c>
      <c r="G435" s="4" t="s">
        <v>1720</v>
      </c>
      <c r="H435" s="4">
        <v>38</v>
      </c>
      <c r="I435" s="20" t="s">
        <v>1753</v>
      </c>
    </row>
    <row r="436" spans="1:9" x14ac:dyDescent="0.2">
      <c r="A436">
        <v>428</v>
      </c>
      <c r="B436" t="s">
        <v>1748</v>
      </c>
      <c r="C436">
        <v>8</v>
      </c>
      <c r="D436">
        <v>4</v>
      </c>
      <c r="E436" t="s">
        <v>1555</v>
      </c>
      <c r="F436" s="20" t="s">
        <v>1752</v>
      </c>
      <c r="G436" s="4" t="s">
        <v>1716</v>
      </c>
      <c r="H436" s="4">
        <v>17</v>
      </c>
      <c r="I436" s="20" t="s">
        <v>1753</v>
      </c>
    </row>
    <row r="437" spans="1:9" x14ac:dyDescent="0.2">
      <c r="A437">
        <v>429</v>
      </c>
      <c r="B437" t="s">
        <v>1748</v>
      </c>
      <c r="C437">
        <v>8</v>
      </c>
      <c r="D437">
        <v>5</v>
      </c>
      <c r="E437" t="s">
        <v>1603</v>
      </c>
      <c r="F437" s="20" t="s">
        <v>1752</v>
      </c>
      <c r="G437" s="4" t="s">
        <v>1704</v>
      </c>
      <c r="H437" s="4">
        <v>57</v>
      </c>
      <c r="I437" s="20" t="s">
        <v>1753</v>
      </c>
    </row>
    <row r="438" spans="1:9" x14ac:dyDescent="0.2">
      <c r="A438">
        <v>430</v>
      </c>
      <c r="B438" t="s">
        <v>1748</v>
      </c>
      <c r="C438">
        <v>8</v>
      </c>
      <c r="D438">
        <v>6</v>
      </c>
      <c r="E438" t="s">
        <v>1259</v>
      </c>
      <c r="F438" s="20" t="s">
        <v>1752</v>
      </c>
      <c r="G438" s="4" t="s">
        <v>1702</v>
      </c>
      <c r="H438" s="4">
        <v>39</v>
      </c>
      <c r="I438" s="20" t="s">
        <v>1753</v>
      </c>
    </row>
    <row r="439" spans="1:9" x14ac:dyDescent="0.2">
      <c r="A439">
        <v>431</v>
      </c>
      <c r="B439" t="s">
        <v>1748</v>
      </c>
      <c r="C439">
        <v>8</v>
      </c>
      <c r="D439">
        <v>7</v>
      </c>
      <c r="E439" t="s">
        <v>1678</v>
      </c>
      <c r="F439" s="20" t="s">
        <v>1752</v>
      </c>
      <c r="G439" s="4">
        <v>3</v>
      </c>
      <c r="H439" s="4">
        <v>77</v>
      </c>
      <c r="I439" s="20" t="s">
        <v>1753</v>
      </c>
    </row>
    <row r="440" spans="1:9" x14ac:dyDescent="0.2">
      <c r="A440">
        <v>432</v>
      </c>
      <c r="B440" t="s">
        <v>1748</v>
      </c>
      <c r="C440">
        <v>8</v>
      </c>
      <c r="D440">
        <v>8</v>
      </c>
      <c r="E440" t="s">
        <v>1512</v>
      </c>
      <c r="F440" s="20" t="s">
        <v>1752</v>
      </c>
      <c r="G440" s="4">
        <v>2</v>
      </c>
      <c r="H440" s="4" t="s">
        <v>1724</v>
      </c>
      <c r="I440" s="20" t="s">
        <v>1753</v>
      </c>
    </row>
    <row r="441" spans="1:9" x14ac:dyDescent="0.2">
      <c r="A441">
        <v>433</v>
      </c>
      <c r="B441" t="s">
        <v>1748</v>
      </c>
      <c r="C441">
        <v>8</v>
      </c>
      <c r="D441">
        <v>9</v>
      </c>
      <c r="E441" t="s">
        <v>1679</v>
      </c>
      <c r="F441" s="20" t="s">
        <v>1752</v>
      </c>
      <c r="G441" s="4">
        <v>32</v>
      </c>
      <c r="H441" s="4">
        <v>32</v>
      </c>
      <c r="I441" s="20" t="s">
        <v>1753</v>
      </c>
    </row>
    <row r="442" spans="1:9" x14ac:dyDescent="0.2">
      <c r="A442">
        <v>434</v>
      </c>
      <c r="B442" t="s">
        <v>1748</v>
      </c>
      <c r="C442">
        <v>8</v>
      </c>
      <c r="D442">
        <v>10</v>
      </c>
      <c r="E442" t="s">
        <v>1599</v>
      </c>
      <c r="F442" s="20" t="s">
        <v>1752</v>
      </c>
      <c r="G442" s="4" t="s">
        <v>1702</v>
      </c>
      <c r="H442" s="4">
        <v>25</v>
      </c>
      <c r="I442" s="20" t="s">
        <v>1753</v>
      </c>
    </row>
    <row r="443" spans="1:9" x14ac:dyDescent="0.2">
      <c r="A443">
        <v>435</v>
      </c>
      <c r="B443" t="s">
        <v>1748</v>
      </c>
      <c r="C443">
        <v>8</v>
      </c>
      <c r="D443">
        <v>11</v>
      </c>
      <c r="E443" t="s">
        <v>1688</v>
      </c>
      <c r="F443" s="20" t="s">
        <v>1752</v>
      </c>
      <c r="G443" s="4" t="s">
        <v>1720</v>
      </c>
      <c r="H443" s="4">
        <v>31</v>
      </c>
      <c r="I443" s="20" t="s">
        <v>1753</v>
      </c>
    </row>
    <row r="444" spans="1:9" x14ac:dyDescent="0.2">
      <c r="A444">
        <v>436</v>
      </c>
      <c r="B444" t="s">
        <v>1748</v>
      </c>
      <c r="C444">
        <v>8</v>
      </c>
      <c r="D444">
        <v>12</v>
      </c>
      <c r="E444" t="s">
        <v>1687</v>
      </c>
      <c r="F444" s="20" t="s">
        <v>1752</v>
      </c>
      <c r="G444" s="4" t="s">
        <v>1702</v>
      </c>
      <c r="H444" s="4">
        <v>30</v>
      </c>
      <c r="I444" s="20" t="s">
        <v>1753</v>
      </c>
    </row>
    <row r="445" spans="1:9" x14ac:dyDescent="0.2">
      <c r="A445">
        <v>437</v>
      </c>
      <c r="B445" t="s">
        <v>1748</v>
      </c>
      <c r="C445">
        <v>8</v>
      </c>
      <c r="D445">
        <v>13</v>
      </c>
      <c r="E445" t="s">
        <v>1438</v>
      </c>
      <c r="F445" s="20" t="s">
        <v>1752</v>
      </c>
      <c r="G445" s="4" t="s">
        <v>1717</v>
      </c>
      <c r="H445" s="4" t="s">
        <v>1719</v>
      </c>
      <c r="I445" s="20" t="s">
        <v>1753</v>
      </c>
    </row>
    <row r="446" spans="1:9" x14ac:dyDescent="0.2">
      <c r="A446">
        <v>438</v>
      </c>
      <c r="B446" t="s">
        <v>1748</v>
      </c>
      <c r="C446">
        <v>8</v>
      </c>
      <c r="D446">
        <v>14</v>
      </c>
      <c r="E446" t="s">
        <v>1492</v>
      </c>
      <c r="F446" s="20" t="s">
        <v>1752</v>
      </c>
      <c r="G446" s="4">
        <v>32</v>
      </c>
      <c r="H446" s="4">
        <v>24</v>
      </c>
      <c r="I446" s="20" t="s">
        <v>1753</v>
      </c>
    </row>
    <row r="447" spans="1:9" x14ac:dyDescent="0.2">
      <c r="A447">
        <v>439</v>
      </c>
      <c r="B447" t="s">
        <v>1748</v>
      </c>
      <c r="C447">
        <v>8</v>
      </c>
      <c r="D447">
        <v>15</v>
      </c>
      <c r="E447" t="s">
        <v>1602</v>
      </c>
      <c r="F447" s="20" t="s">
        <v>1752</v>
      </c>
      <c r="G447" s="4">
        <v>18</v>
      </c>
      <c r="H447" s="4">
        <v>0</v>
      </c>
      <c r="I447" s="20" t="s">
        <v>1753</v>
      </c>
    </row>
    <row r="448" spans="1:9" x14ac:dyDescent="0.2">
      <c r="A448">
        <v>440</v>
      </c>
      <c r="B448" t="s">
        <v>1748</v>
      </c>
      <c r="C448">
        <v>8</v>
      </c>
      <c r="D448">
        <v>16</v>
      </c>
      <c r="E448" t="s">
        <v>1597</v>
      </c>
      <c r="F448" s="20" t="s">
        <v>1752</v>
      </c>
      <c r="G448" s="4" t="s">
        <v>1704</v>
      </c>
      <c r="H448" s="4" t="s">
        <v>1724</v>
      </c>
      <c r="I448" s="20" t="s">
        <v>1753</v>
      </c>
    </row>
    <row r="449" spans="1:9" x14ac:dyDescent="0.2">
      <c r="A449">
        <v>441</v>
      </c>
      <c r="B449" t="s">
        <v>1748</v>
      </c>
      <c r="C449">
        <v>8</v>
      </c>
      <c r="D449">
        <v>17</v>
      </c>
      <c r="E449" t="s">
        <v>1596</v>
      </c>
      <c r="F449" s="20" t="s">
        <v>1752</v>
      </c>
      <c r="G449" s="4" t="s">
        <v>1704</v>
      </c>
      <c r="H449" s="4" t="s">
        <v>1741</v>
      </c>
      <c r="I449" s="20" t="s">
        <v>1753</v>
      </c>
    </row>
    <row r="450" spans="1:9" x14ac:dyDescent="0.2">
      <c r="A450">
        <v>442</v>
      </c>
      <c r="B450" t="s">
        <v>1748</v>
      </c>
      <c r="C450">
        <v>8</v>
      </c>
      <c r="D450">
        <v>18</v>
      </c>
      <c r="E450" t="s">
        <v>1604</v>
      </c>
      <c r="F450" s="20" t="s">
        <v>1752</v>
      </c>
      <c r="G450" s="4" t="s">
        <v>1716</v>
      </c>
      <c r="H450" s="4">
        <v>24</v>
      </c>
      <c r="I450" s="20" t="s">
        <v>1753</v>
      </c>
    </row>
    <row r="451" spans="1:9" x14ac:dyDescent="0.2">
      <c r="A451">
        <v>443</v>
      </c>
      <c r="B451" t="s">
        <v>1748</v>
      </c>
      <c r="C451">
        <v>8</v>
      </c>
      <c r="D451">
        <v>19</v>
      </c>
      <c r="E451" t="s">
        <v>1595</v>
      </c>
      <c r="F451" s="20" t="s">
        <v>1752</v>
      </c>
      <c r="G451" s="4" t="s">
        <v>1708</v>
      </c>
      <c r="H451" s="4">
        <v>25</v>
      </c>
      <c r="I451" s="20" t="s">
        <v>1753</v>
      </c>
    </row>
    <row r="452" spans="1:9" x14ac:dyDescent="0.2">
      <c r="A452">
        <v>444</v>
      </c>
      <c r="B452" t="s">
        <v>1748</v>
      </c>
      <c r="C452">
        <v>8</v>
      </c>
      <c r="D452">
        <v>20</v>
      </c>
      <c r="E452" t="s">
        <v>1598</v>
      </c>
      <c r="F452" s="20" t="s">
        <v>1752</v>
      </c>
      <c r="G452" s="4" t="s">
        <v>1704</v>
      </c>
      <c r="H452" s="4" t="s">
        <v>1706</v>
      </c>
      <c r="I452" s="20" t="s">
        <v>1753</v>
      </c>
    </row>
    <row r="453" spans="1:9" x14ac:dyDescent="0.2">
      <c r="A453">
        <v>445</v>
      </c>
      <c r="B453" t="s">
        <v>1748</v>
      </c>
      <c r="C453">
        <v>8</v>
      </c>
      <c r="D453">
        <v>21</v>
      </c>
      <c r="E453" t="s">
        <v>1256</v>
      </c>
      <c r="F453" s="20" t="s">
        <v>1752</v>
      </c>
      <c r="G453" s="4" t="s">
        <v>1717</v>
      </c>
      <c r="H453" s="4">
        <v>62</v>
      </c>
      <c r="I453" s="20" t="s">
        <v>1753</v>
      </c>
    </row>
    <row r="454" spans="1:9" x14ac:dyDescent="0.2">
      <c r="A454">
        <v>446</v>
      </c>
      <c r="B454" t="s">
        <v>1748</v>
      </c>
      <c r="C454">
        <v>8</v>
      </c>
      <c r="D454">
        <v>22</v>
      </c>
      <c r="E454" t="s">
        <v>1257</v>
      </c>
      <c r="F454" s="20" t="s">
        <v>1752</v>
      </c>
      <c r="G454" s="4" t="s">
        <v>1717</v>
      </c>
      <c r="H454" s="4">
        <v>63</v>
      </c>
      <c r="I454" s="20" t="s">
        <v>1753</v>
      </c>
    </row>
    <row r="455" spans="1:9" x14ac:dyDescent="0.2">
      <c r="A455">
        <v>447</v>
      </c>
      <c r="B455" t="s">
        <v>1748</v>
      </c>
      <c r="C455">
        <v>8</v>
      </c>
      <c r="D455">
        <v>23</v>
      </c>
      <c r="E455" t="s">
        <v>1538</v>
      </c>
      <c r="F455" s="20" t="s">
        <v>1752</v>
      </c>
      <c r="G455" s="4">
        <v>0</v>
      </c>
      <c r="H455" s="4">
        <v>0</v>
      </c>
      <c r="I455" s="20" t="s">
        <v>1753</v>
      </c>
    </row>
    <row r="456" spans="1:9" x14ac:dyDescent="0.2">
      <c r="A456">
        <v>448</v>
      </c>
      <c r="B456" t="s">
        <v>1748</v>
      </c>
      <c r="C456">
        <v>8</v>
      </c>
      <c r="D456">
        <v>24</v>
      </c>
      <c r="E456" t="s">
        <v>1601</v>
      </c>
      <c r="F456" s="20" t="s">
        <v>1752</v>
      </c>
      <c r="G456" s="4">
        <v>3</v>
      </c>
      <c r="H456" s="4">
        <v>65</v>
      </c>
      <c r="I456" s="20" t="s">
        <v>1753</v>
      </c>
    </row>
    <row r="457" spans="1:9" x14ac:dyDescent="0.2">
      <c r="A457">
        <v>449</v>
      </c>
      <c r="B457" t="s">
        <v>1748</v>
      </c>
      <c r="C457">
        <v>8</v>
      </c>
      <c r="D457">
        <v>25</v>
      </c>
      <c r="E457" t="s">
        <v>1600</v>
      </c>
      <c r="F457" s="20" t="s">
        <v>1752</v>
      </c>
      <c r="G457" s="4" t="s">
        <v>1702</v>
      </c>
      <c r="H457" s="4" t="s">
        <v>1709</v>
      </c>
      <c r="I457" s="20" t="s">
        <v>1753</v>
      </c>
    </row>
    <row r="458" spans="1:9" x14ac:dyDescent="0.2">
      <c r="A458">
        <v>450</v>
      </c>
      <c r="B458" t="s">
        <v>1748</v>
      </c>
      <c r="C458">
        <v>8</v>
      </c>
      <c r="D458">
        <v>26</v>
      </c>
      <c r="E458" t="s">
        <v>1545</v>
      </c>
      <c r="F458" s="20" t="s">
        <v>1752</v>
      </c>
      <c r="G458" s="4">
        <v>3</v>
      </c>
      <c r="H458" s="4">
        <v>61</v>
      </c>
      <c r="I458" s="20" t="s">
        <v>1753</v>
      </c>
    </row>
    <row r="459" spans="1:9" x14ac:dyDescent="0.2">
      <c r="A459">
        <v>451</v>
      </c>
      <c r="B459" t="s">
        <v>1748</v>
      </c>
      <c r="C459">
        <v>8</v>
      </c>
      <c r="D459">
        <v>27</v>
      </c>
      <c r="E459" t="s">
        <v>1606</v>
      </c>
      <c r="F459" s="20" t="s">
        <v>1752</v>
      </c>
      <c r="G459" s="4" t="s">
        <v>1708</v>
      </c>
      <c r="H459" s="4">
        <v>0</v>
      </c>
      <c r="I459" s="20" t="s">
        <v>1753</v>
      </c>
    </row>
    <row r="460" spans="1:9" x14ac:dyDescent="0.2">
      <c r="A460">
        <v>452</v>
      </c>
      <c r="B460" t="s">
        <v>1748</v>
      </c>
      <c r="C460">
        <v>8</v>
      </c>
      <c r="D460">
        <v>28</v>
      </c>
      <c r="E460" t="s">
        <v>1605</v>
      </c>
      <c r="F460" s="20" t="s">
        <v>1752</v>
      </c>
      <c r="G460" s="4">
        <v>43</v>
      </c>
      <c r="H460" s="4">
        <v>60</v>
      </c>
      <c r="I460" s="20" t="s">
        <v>1753</v>
      </c>
    </row>
    <row r="461" spans="1:9" x14ac:dyDescent="0.2">
      <c r="A461">
        <v>453</v>
      </c>
      <c r="B461" t="s">
        <v>1748</v>
      </c>
      <c r="C461">
        <v>8</v>
      </c>
      <c r="D461">
        <v>29</v>
      </c>
      <c r="E461" t="s">
        <v>1365</v>
      </c>
      <c r="F461" s="20" t="s">
        <v>1752</v>
      </c>
      <c r="G461" s="4" t="s">
        <v>1720</v>
      </c>
      <c r="H461" s="4" t="s">
        <v>1709</v>
      </c>
      <c r="I461" s="20" t="s">
        <v>1753</v>
      </c>
    </row>
    <row r="462" spans="1:9" x14ac:dyDescent="0.2">
      <c r="A462">
        <v>454</v>
      </c>
      <c r="B462" t="s">
        <v>1748</v>
      </c>
      <c r="C462">
        <v>8</v>
      </c>
      <c r="D462">
        <v>30</v>
      </c>
      <c r="E462" t="s">
        <v>1366</v>
      </c>
      <c r="F462" s="20" t="s">
        <v>1752</v>
      </c>
      <c r="G462" s="4" t="s">
        <v>1704</v>
      </c>
      <c r="H462" s="4" t="s">
        <v>1710</v>
      </c>
      <c r="I462" s="20" t="s">
        <v>1753</v>
      </c>
    </row>
    <row r="463" spans="1:9" x14ac:dyDescent="0.2">
      <c r="A463">
        <v>455</v>
      </c>
      <c r="B463" t="s">
        <v>1748</v>
      </c>
      <c r="C463">
        <v>8</v>
      </c>
      <c r="D463">
        <v>31</v>
      </c>
      <c r="E463" t="s">
        <v>1419</v>
      </c>
      <c r="F463" s="20" t="s">
        <v>1752</v>
      </c>
      <c r="G463" s="4" t="s">
        <v>1704</v>
      </c>
      <c r="H463" s="4">
        <v>55</v>
      </c>
      <c r="I463" s="20" t="s">
        <v>1753</v>
      </c>
    </row>
    <row r="464" spans="1:9" x14ac:dyDescent="0.2">
      <c r="A464">
        <v>456</v>
      </c>
      <c r="B464" t="s">
        <v>1748</v>
      </c>
      <c r="C464">
        <v>8</v>
      </c>
      <c r="D464">
        <v>32</v>
      </c>
      <c r="E464" t="s">
        <v>1607</v>
      </c>
      <c r="F464" s="20" t="s">
        <v>1752</v>
      </c>
      <c r="G464" s="4" t="s">
        <v>1709</v>
      </c>
      <c r="H464" s="4">
        <v>60</v>
      </c>
      <c r="I464" s="20" t="s">
        <v>1753</v>
      </c>
    </row>
    <row r="465" spans="1:9" x14ac:dyDescent="0.2">
      <c r="A465">
        <v>457</v>
      </c>
      <c r="B465" t="s">
        <v>1748</v>
      </c>
      <c r="C465">
        <v>8</v>
      </c>
      <c r="D465">
        <v>33</v>
      </c>
      <c r="E465" t="s">
        <v>1476</v>
      </c>
      <c r="F465" s="20" t="s">
        <v>1752</v>
      </c>
      <c r="G465" s="4" t="s">
        <v>1720</v>
      </c>
      <c r="H465" s="4" t="s">
        <v>1704</v>
      </c>
      <c r="I465" s="20" t="s">
        <v>1753</v>
      </c>
    </row>
    <row r="466" spans="1:9" x14ac:dyDescent="0.2">
      <c r="A466">
        <v>458</v>
      </c>
      <c r="B466" t="s">
        <v>1748</v>
      </c>
      <c r="C466">
        <v>8</v>
      </c>
      <c r="D466">
        <v>34</v>
      </c>
      <c r="E466" t="s">
        <v>1475</v>
      </c>
      <c r="F466" s="20" t="s">
        <v>1752</v>
      </c>
      <c r="G466" s="4">
        <v>41</v>
      </c>
      <c r="H466" s="4">
        <v>59</v>
      </c>
      <c r="I466" s="20" t="s">
        <v>1753</v>
      </c>
    </row>
    <row r="467" spans="1:9" x14ac:dyDescent="0.2">
      <c r="A467">
        <v>459</v>
      </c>
      <c r="B467" t="s">
        <v>1748</v>
      </c>
      <c r="C467">
        <v>8</v>
      </c>
      <c r="D467">
        <v>35</v>
      </c>
      <c r="E467" t="s">
        <v>1537</v>
      </c>
      <c r="F467" s="20" t="s">
        <v>1752</v>
      </c>
      <c r="G467" s="4" t="s">
        <v>1720</v>
      </c>
      <c r="H467" s="4" t="s">
        <v>1720</v>
      </c>
      <c r="I467" s="20" t="s">
        <v>1753</v>
      </c>
    </row>
    <row r="468" spans="1:9" x14ac:dyDescent="0.2">
      <c r="A468">
        <v>460</v>
      </c>
      <c r="B468" t="s">
        <v>1748</v>
      </c>
      <c r="C468">
        <v>8</v>
      </c>
      <c r="D468">
        <v>36</v>
      </c>
      <c r="E468" t="s">
        <v>1629</v>
      </c>
      <c r="F468" s="20" t="s">
        <v>1752</v>
      </c>
      <c r="G468" s="4" t="s">
        <v>1702</v>
      </c>
      <c r="H468" s="4" t="s">
        <v>1730</v>
      </c>
      <c r="I468" s="20" t="s">
        <v>1753</v>
      </c>
    </row>
    <row r="469" spans="1:9" x14ac:dyDescent="0.2">
      <c r="A469">
        <v>461</v>
      </c>
      <c r="B469" t="s">
        <v>1748</v>
      </c>
      <c r="C469">
        <v>8</v>
      </c>
      <c r="D469">
        <v>37</v>
      </c>
      <c r="E469" t="s">
        <v>1264</v>
      </c>
      <c r="F469" s="20" t="s">
        <v>1752</v>
      </c>
      <c r="G469" s="4" t="s">
        <v>1720</v>
      </c>
      <c r="H469" s="4" t="s">
        <v>1702</v>
      </c>
      <c r="I469" s="20" t="s">
        <v>1753</v>
      </c>
    </row>
    <row r="470" spans="1:9" x14ac:dyDescent="0.2">
      <c r="A470">
        <v>462</v>
      </c>
      <c r="B470" t="s">
        <v>1748</v>
      </c>
      <c r="C470">
        <v>8</v>
      </c>
      <c r="D470">
        <v>38</v>
      </c>
      <c r="E470" t="s">
        <v>1647</v>
      </c>
      <c r="F470" s="20" t="s">
        <v>1752</v>
      </c>
      <c r="G470" s="4" t="s">
        <v>1720</v>
      </c>
      <c r="H470" s="4" t="s">
        <v>1716</v>
      </c>
      <c r="I470" s="20" t="s">
        <v>1753</v>
      </c>
    </row>
    <row r="471" spans="1:9" x14ac:dyDescent="0.2">
      <c r="A471">
        <v>463</v>
      </c>
      <c r="B471" t="s">
        <v>1748</v>
      </c>
      <c r="C471">
        <v>8</v>
      </c>
      <c r="D471">
        <v>39</v>
      </c>
      <c r="E471" t="s">
        <v>1581</v>
      </c>
      <c r="F471" s="20" t="s">
        <v>1752</v>
      </c>
      <c r="G471" s="4">
        <v>3</v>
      </c>
      <c r="H471" s="4">
        <v>0</v>
      </c>
      <c r="I471" s="20" t="s">
        <v>1753</v>
      </c>
    </row>
    <row r="472" spans="1:9" x14ac:dyDescent="0.2">
      <c r="A472">
        <v>464</v>
      </c>
      <c r="B472" t="s">
        <v>1748</v>
      </c>
      <c r="C472">
        <v>8</v>
      </c>
      <c r="D472">
        <v>40</v>
      </c>
      <c r="E472" t="s">
        <v>1204</v>
      </c>
      <c r="F472" s="20" t="s">
        <v>1752</v>
      </c>
      <c r="G472" s="4" t="s">
        <v>1716</v>
      </c>
      <c r="H472" s="4">
        <v>69</v>
      </c>
      <c r="I472" s="20" t="s">
        <v>1753</v>
      </c>
    </row>
    <row r="473" spans="1:9" x14ac:dyDescent="0.2">
      <c r="A473">
        <v>465</v>
      </c>
      <c r="B473" t="s">
        <v>1748</v>
      </c>
      <c r="C473">
        <v>8</v>
      </c>
      <c r="D473">
        <v>41</v>
      </c>
      <c r="E473" t="s">
        <v>1616</v>
      </c>
      <c r="F473" s="20" t="s">
        <v>1752</v>
      </c>
      <c r="G473" s="4" t="s">
        <v>1711</v>
      </c>
      <c r="H473" s="4" t="s">
        <v>1726</v>
      </c>
      <c r="I473" s="20" t="s">
        <v>1753</v>
      </c>
    </row>
    <row r="474" spans="1:9" x14ac:dyDescent="0.2">
      <c r="A474">
        <v>466</v>
      </c>
      <c r="B474" t="s">
        <v>1748</v>
      </c>
      <c r="C474">
        <v>8</v>
      </c>
      <c r="D474">
        <v>42</v>
      </c>
      <c r="E474" t="s">
        <v>1617</v>
      </c>
      <c r="F474" s="20" t="s">
        <v>1752</v>
      </c>
      <c r="G474" s="4">
        <v>3</v>
      </c>
      <c r="H474" s="4">
        <v>73</v>
      </c>
      <c r="I474" s="20" t="s">
        <v>1753</v>
      </c>
    </row>
    <row r="475" spans="1:9" x14ac:dyDescent="0.2">
      <c r="A475">
        <v>467</v>
      </c>
      <c r="B475" t="s">
        <v>1748</v>
      </c>
      <c r="C475">
        <v>8</v>
      </c>
      <c r="D475">
        <v>43</v>
      </c>
      <c r="E475" t="s">
        <v>1559</v>
      </c>
      <c r="F475" s="20" t="s">
        <v>1752</v>
      </c>
      <c r="G475" s="4">
        <v>3</v>
      </c>
      <c r="H475" s="4">
        <v>60</v>
      </c>
      <c r="I475" s="20" t="s">
        <v>1753</v>
      </c>
    </row>
    <row r="476" spans="1:9" x14ac:dyDescent="0.2">
      <c r="A476">
        <v>468</v>
      </c>
      <c r="B476" t="s">
        <v>1749</v>
      </c>
      <c r="C476">
        <v>9</v>
      </c>
      <c r="D476">
        <v>1</v>
      </c>
      <c r="E476" t="s">
        <v>1440</v>
      </c>
      <c r="F476" s="20" t="s">
        <v>1752</v>
      </c>
      <c r="G476" s="4">
        <v>2</v>
      </c>
      <c r="H476" s="4">
        <v>1</v>
      </c>
      <c r="I476" s="20" t="s">
        <v>1753</v>
      </c>
    </row>
    <row r="477" spans="1:9" x14ac:dyDescent="0.2">
      <c r="A477">
        <v>469</v>
      </c>
      <c r="B477" t="s">
        <v>1749</v>
      </c>
      <c r="C477">
        <v>9</v>
      </c>
      <c r="D477">
        <v>2</v>
      </c>
      <c r="E477" t="s">
        <v>1284</v>
      </c>
      <c r="F477" s="20" t="s">
        <v>1752</v>
      </c>
      <c r="G477" s="4">
        <v>2</v>
      </c>
      <c r="H477" s="4" t="s">
        <v>1711</v>
      </c>
      <c r="I477" s="20" t="s">
        <v>1753</v>
      </c>
    </row>
    <row r="479" spans="1:9" x14ac:dyDescent="0.2">
      <c r="A479">
        <v>470</v>
      </c>
      <c r="B479" t="s">
        <v>1749</v>
      </c>
      <c r="C479">
        <v>9</v>
      </c>
      <c r="D479">
        <v>3</v>
      </c>
      <c r="E479" t="s">
        <v>1354</v>
      </c>
      <c r="F479" s="20" t="s">
        <v>1752</v>
      </c>
      <c r="G479" s="4">
        <v>16</v>
      </c>
      <c r="H479" s="4">
        <v>1</v>
      </c>
      <c r="I479" s="20" t="s">
        <v>1753</v>
      </c>
    </row>
    <row r="480" spans="1:9" x14ac:dyDescent="0.2">
      <c r="A480">
        <v>471</v>
      </c>
      <c r="B480" t="s">
        <v>1749</v>
      </c>
      <c r="C480">
        <v>9</v>
      </c>
      <c r="D480">
        <v>4</v>
      </c>
      <c r="E480" t="s">
        <v>1484</v>
      </c>
      <c r="F480" s="20" t="s">
        <v>1752</v>
      </c>
      <c r="G480" s="4" t="s">
        <v>1716</v>
      </c>
      <c r="H480" s="4">
        <v>71</v>
      </c>
      <c r="I480" s="20" t="s">
        <v>1753</v>
      </c>
    </row>
    <row r="481" spans="1:9" x14ac:dyDescent="0.2">
      <c r="A481">
        <v>472</v>
      </c>
      <c r="B481" t="s">
        <v>1749</v>
      </c>
      <c r="C481">
        <v>9</v>
      </c>
      <c r="D481">
        <v>5</v>
      </c>
      <c r="E481" t="s">
        <v>1485</v>
      </c>
      <c r="F481" s="20" t="s">
        <v>1752</v>
      </c>
      <c r="G481" s="4" t="s">
        <v>1708</v>
      </c>
      <c r="H481" s="4" t="s">
        <v>1709</v>
      </c>
      <c r="I481" s="20" t="s">
        <v>1753</v>
      </c>
    </row>
    <row r="482" spans="1:9" x14ac:dyDescent="0.2">
      <c r="A482">
        <v>473</v>
      </c>
      <c r="B482" t="s">
        <v>1749</v>
      </c>
      <c r="C482">
        <v>9</v>
      </c>
      <c r="D482">
        <v>6</v>
      </c>
      <c r="E482" t="s">
        <v>1508</v>
      </c>
      <c r="F482" s="20" t="s">
        <v>1752</v>
      </c>
      <c r="G482" s="4">
        <v>0</v>
      </c>
      <c r="H482" s="4">
        <v>1</v>
      </c>
      <c r="I482" s="20" t="s">
        <v>1753</v>
      </c>
    </row>
    <row r="483" spans="1:9" x14ac:dyDescent="0.2">
      <c r="A483">
        <v>474</v>
      </c>
      <c r="B483" t="s">
        <v>1749</v>
      </c>
      <c r="C483">
        <v>9</v>
      </c>
      <c r="D483">
        <v>7</v>
      </c>
      <c r="E483" t="s">
        <v>1509</v>
      </c>
      <c r="F483" s="20" t="s">
        <v>1752</v>
      </c>
      <c r="G483" s="4">
        <v>3</v>
      </c>
      <c r="H483" s="4">
        <v>63</v>
      </c>
      <c r="I483" s="20" t="s">
        <v>1753</v>
      </c>
    </row>
    <row r="484" spans="1:9" x14ac:dyDescent="0.2">
      <c r="A484">
        <v>475</v>
      </c>
      <c r="B484" t="s">
        <v>1749</v>
      </c>
      <c r="C484">
        <v>9</v>
      </c>
      <c r="D484">
        <v>8</v>
      </c>
      <c r="E484" t="s">
        <v>1689</v>
      </c>
      <c r="F484" s="20" t="s">
        <v>1752</v>
      </c>
      <c r="G484" s="4">
        <v>3</v>
      </c>
      <c r="H484" s="4">
        <v>71</v>
      </c>
      <c r="I484" s="20" t="s">
        <v>1753</v>
      </c>
    </row>
    <row r="485" spans="1:9" x14ac:dyDescent="0.2">
      <c r="A485">
        <v>476</v>
      </c>
      <c r="B485" t="s">
        <v>1749</v>
      </c>
      <c r="C485">
        <v>9</v>
      </c>
      <c r="D485">
        <v>9</v>
      </c>
      <c r="E485" t="s">
        <v>1510</v>
      </c>
      <c r="F485" s="20" t="s">
        <v>1752</v>
      </c>
      <c r="G485" s="4" t="s">
        <v>1741</v>
      </c>
      <c r="H485" s="4" t="s">
        <v>1750</v>
      </c>
      <c r="I485" s="20" t="s">
        <v>1753</v>
      </c>
    </row>
    <row r="486" spans="1:9" x14ac:dyDescent="0.2">
      <c r="A486">
        <v>477</v>
      </c>
      <c r="B486" t="s">
        <v>1749</v>
      </c>
      <c r="C486">
        <v>9</v>
      </c>
      <c r="D486">
        <v>10</v>
      </c>
      <c r="E486" t="s">
        <v>1511</v>
      </c>
      <c r="F486" s="20" t="s">
        <v>1752</v>
      </c>
      <c r="G486" s="4" t="s">
        <v>1741</v>
      </c>
      <c r="H486" s="4">
        <v>65</v>
      </c>
      <c r="I486" s="20" t="s">
        <v>1753</v>
      </c>
    </row>
    <row r="487" spans="1:9" x14ac:dyDescent="0.2">
      <c r="A487">
        <v>478</v>
      </c>
      <c r="B487" t="s">
        <v>1749</v>
      </c>
      <c r="C487">
        <v>9</v>
      </c>
      <c r="D487">
        <v>11</v>
      </c>
      <c r="E487" t="s">
        <v>1583</v>
      </c>
      <c r="F487" s="20" t="s">
        <v>1752</v>
      </c>
      <c r="G487" s="4" t="s">
        <v>1720</v>
      </c>
      <c r="H487" s="4">
        <v>66</v>
      </c>
      <c r="I487" s="20" t="s">
        <v>1753</v>
      </c>
    </row>
    <row r="488" spans="1:9" x14ac:dyDescent="0.2">
      <c r="A488">
        <v>479</v>
      </c>
      <c r="B488" t="s">
        <v>1749</v>
      </c>
      <c r="C488">
        <v>9</v>
      </c>
      <c r="D488">
        <v>12</v>
      </c>
      <c r="E488" t="s">
        <v>1582</v>
      </c>
      <c r="F488" s="20" t="s">
        <v>1752</v>
      </c>
      <c r="G488" s="4" t="s">
        <v>1720</v>
      </c>
      <c r="H488" s="4">
        <v>61</v>
      </c>
      <c r="I488" s="20" t="s">
        <v>1753</v>
      </c>
    </row>
    <row r="489" spans="1:9" x14ac:dyDescent="0.2">
      <c r="A489">
        <v>480</v>
      </c>
      <c r="B489" t="s">
        <v>1749</v>
      </c>
      <c r="C489">
        <v>9</v>
      </c>
      <c r="D489">
        <v>13</v>
      </c>
      <c r="E489" t="s">
        <v>1680</v>
      </c>
      <c r="F489" s="20" t="s">
        <v>1752</v>
      </c>
      <c r="G489" s="4" t="s">
        <v>1720</v>
      </c>
      <c r="H489" s="4">
        <v>63</v>
      </c>
      <c r="I489" s="20" t="s">
        <v>1753</v>
      </c>
    </row>
    <row r="490" spans="1:9" x14ac:dyDescent="0.2">
      <c r="A490">
        <v>481</v>
      </c>
      <c r="B490" t="s">
        <v>1749</v>
      </c>
      <c r="C490">
        <v>9</v>
      </c>
      <c r="D490">
        <v>14</v>
      </c>
      <c r="E490" t="s">
        <v>1466</v>
      </c>
      <c r="F490" s="20" t="s">
        <v>1752</v>
      </c>
      <c r="G490" s="4" t="s">
        <v>1720</v>
      </c>
      <c r="H490" s="4">
        <v>64</v>
      </c>
      <c r="I490" s="20" t="s">
        <v>1753</v>
      </c>
    </row>
    <row r="491" spans="1:9" x14ac:dyDescent="0.2">
      <c r="A491">
        <v>482</v>
      </c>
      <c r="B491" t="s">
        <v>1749</v>
      </c>
      <c r="C491">
        <v>9</v>
      </c>
      <c r="D491">
        <v>15</v>
      </c>
      <c r="E491" t="s">
        <v>1266</v>
      </c>
      <c r="F491" s="20" t="s">
        <v>1752</v>
      </c>
      <c r="G491" s="4" t="s">
        <v>1720</v>
      </c>
      <c r="H491" s="4">
        <v>65</v>
      </c>
      <c r="I491" s="20" t="s">
        <v>1753</v>
      </c>
    </row>
    <row r="492" spans="1:9" x14ac:dyDescent="0.2">
      <c r="A492">
        <v>483</v>
      </c>
      <c r="B492" t="s">
        <v>1749</v>
      </c>
      <c r="C492">
        <v>9</v>
      </c>
      <c r="D492">
        <v>16</v>
      </c>
      <c r="E492" t="s">
        <v>1487</v>
      </c>
      <c r="F492" s="20" t="s">
        <v>1752</v>
      </c>
      <c r="G492" s="4">
        <v>32</v>
      </c>
      <c r="H492" s="4">
        <v>21</v>
      </c>
      <c r="I492" s="20" t="s">
        <v>1753</v>
      </c>
    </row>
    <row r="493" spans="1:9" x14ac:dyDescent="0.2">
      <c r="A493">
        <v>484</v>
      </c>
      <c r="B493" t="s">
        <v>1749</v>
      </c>
      <c r="C493">
        <v>9</v>
      </c>
      <c r="D493">
        <v>17</v>
      </c>
      <c r="E493" t="s">
        <v>1488</v>
      </c>
      <c r="F493" s="20" t="s">
        <v>1752</v>
      </c>
      <c r="G493" s="4">
        <v>43</v>
      </c>
      <c r="H493" s="4">
        <v>66</v>
      </c>
      <c r="I493" s="20" t="s">
        <v>1753</v>
      </c>
    </row>
    <row r="494" spans="1:9" x14ac:dyDescent="0.2">
      <c r="A494">
        <v>485</v>
      </c>
      <c r="B494" t="s">
        <v>1749</v>
      </c>
      <c r="C494">
        <v>9</v>
      </c>
      <c r="D494">
        <v>18</v>
      </c>
      <c r="E494" t="s">
        <v>1463</v>
      </c>
      <c r="F494" s="20" t="s">
        <v>1752</v>
      </c>
      <c r="G494" s="4" t="s">
        <v>1702</v>
      </c>
      <c r="H494" s="4" t="s">
        <v>1705</v>
      </c>
      <c r="I494" s="20" t="s">
        <v>1753</v>
      </c>
    </row>
    <row r="495" spans="1:9" x14ac:dyDescent="0.2">
      <c r="A495">
        <v>486</v>
      </c>
      <c r="B495" t="s">
        <v>1749</v>
      </c>
      <c r="C495">
        <v>9</v>
      </c>
      <c r="D495">
        <v>19</v>
      </c>
      <c r="E495" t="s">
        <v>1273</v>
      </c>
      <c r="F495" s="20" t="s">
        <v>1752</v>
      </c>
      <c r="G495" s="4" t="s">
        <v>1711</v>
      </c>
      <c r="H495" s="4">
        <v>37</v>
      </c>
      <c r="I495" s="20" t="s">
        <v>1753</v>
      </c>
    </row>
    <row r="496" spans="1:9" x14ac:dyDescent="0.2">
      <c r="A496">
        <v>487</v>
      </c>
      <c r="B496" t="s">
        <v>1749</v>
      </c>
      <c r="C496">
        <v>9</v>
      </c>
      <c r="D496">
        <v>20</v>
      </c>
      <c r="E496" t="s">
        <v>1272</v>
      </c>
      <c r="F496" s="20" t="s">
        <v>1752</v>
      </c>
      <c r="G496" s="4" t="s">
        <v>1720</v>
      </c>
      <c r="H496" s="4" t="s">
        <v>1713</v>
      </c>
      <c r="I496" s="20" t="s">
        <v>1753</v>
      </c>
    </row>
    <row r="497" spans="1:9" x14ac:dyDescent="0.2">
      <c r="A497">
        <v>488</v>
      </c>
      <c r="B497" t="s">
        <v>1749</v>
      </c>
      <c r="C497">
        <v>9</v>
      </c>
      <c r="D497">
        <v>21</v>
      </c>
      <c r="E497" t="s">
        <v>1609</v>
      </c>
      <c r="F497" s="20" t="s">
        <v>1752</v>
      </c>
      <c r="G497" s="4" t="s">
        <v>1700</v>
      </c>
      <c r="H497" s="4">
        <v>61</v>
      </c>
      <c r="I497" s="20" t="s">
        <v>1753</v>
      </c>
    </row>
    <row r="498" spans="1:9" x14ac:dyDescent="0.2">
      <c r="A498">
        <v>489</v>
      </c>
      <c r="B498" t="s">
        <v>1749</v>
      </c>
      <c r="C498">
        <v>9</v>
      </c>
      <c r="D498">
        <v>22</v>
      </c>
      <c r="E498" t="s">
        <v>1611</v>
      </c>
      <c r="F498" s="20" t="s">
        <v>1752</v>
      </c>
      <c r="G498" s="4">
        <v>3</v>
      </c>
      <c r="H498" s="4">
        <v>67</v>
      </c>
      <c r="I498" s="20" t="s">
        <v>1753</v>
      </c>
    </row>
    <row r="499" spans="1:9" x14ac:dyDescent="0.2">
      <c r="A499">
        <v>490</v>
      </c>
      <c r="B499" t="s">
        <v>1749</v>
      </c>
      <c r="C499">
        <v>9</v>
      </c>
      <c r="D499">
        <v>23</v>
      </c>
      <c r="E499" t="s">
        <v>1612</v>
      </c>
      <c r="F499" s="20" t="s">
        <v>1752</v>
      </c>
      <c r="G499" s="4">
        <v>3</v>
      </c>
      <c r="H499" s="4">
        <v>70</v>
      </c>
      <c r="I499" s="20" t="s">
        <v>1753</v>
      </c>
    </row>
    <row r="500" spans="1:9" x14ac:dyDescent="0.2">
      <c r="A500">
        <v>491</v>
      </c>
      <c r="B500" t="s">
        <v>1749</v>
      </c>
      <c r="C500">
        <v>9</v>
      </c>
      <c r="D500">
        <v>24</v>
      </c>
      <c r="E500" t="s">
        <v>1610</v>
      </c>
      <c r="F500" s="20" t="s">
        <v>1752</v>
      </c>
      <c r="G500" s="4" t="s">
        <v>1738</v>
      </c>
      <c r="H500" s="4">
        <v>65</v>
      </c>
      <c r="I500" s="20" t="s">
        <v>1753</v>
      </c>
    </row>
    <row r="501" spans="1:9" x14ac:dyDescent="0.2">
      <c r="A501">
        <v>492</v>
      </c>
      <c r="B501" t="s">
        <v>1749</v>
      </c>
      <c r="C501">
        <v>9</v>
      </c>
      <c r="D501">
        <v>25</v>
      </c>
      <c r="E501" t="s">
        <v>1613</v>
      </c>
      <c r="F501" s="20" t="s">
        <v>1752</v>
      </c>
      <c r="G501" s="4" t="s">
        <v>1741</v>
      </c>
      <c r="H501" s="4">
        <v>74</v>
      </c>
      <c r="I501" s="20" t="s">
        <v>1753</v>
      </c>
    </row>
    <row r="502" spans="1:9" x14ac:dyDescent="0.2">
      <c r="A502">
        <v>493</v>
      </c>
      <c r="B502" t="s">
        <v>1749</v>
      </c>
      <c r="C502">
        <v>9</v>
      </c>
      <c r="D502">
        <v>26</v>
      </c>
      <c r="E502" t="s">
        <v>1293</v>
      </c>
      <c r="F502" s="20" t="s">
        <v>1752</v>
      </c>
      <c r="G502" s="4">
        <v>18</v>
      </c>
      <c r="H502" s="4">
        <v>28</v>
      </c>
      <c r="I502" s="20" t="s">
        <v>1753</v>
      </c>
    </row>
    <row r="503" spans="1:9" x14ac:dyDescent="0.2">
      <c r="A503">
        <v>494</v>
      </c>
      <c r="B503" t="s">
        <v>1749</v>
      </c>
      <c r="C503">
        <v>9</v>
      </c>
      <c r="D503">
        <v>27</v>
      </c>
      <c r="E503" t="s">
        <v>1446</v>
      </c>
      <c r="F503" s="20" t="s">
        <v>1752</v>
      </c>
      <c r="G503" s="4" t="s">
        <v>1717</v>
      </c>
      <c r="H503" s="4">
        <v>65</v>
      </c>
      <c r="I503" s="20" t="s">
        <v>1753</v>
      </c>
    </row>
    <row r="504" spans="1:9" x14ac:dyDescent="0.2">
      <c r="A504">
        <v>495</v>
      </c>
      <c r="B504" t="s">
        <v>1749</v>
      </c>
      <c r="C504">
        <v>9</v>
      </c>
      <c r="D504">
        <v>28</v>
      </c>
      <c r="E504" t="s">
        <v>1303</v>
      </c>
      <c r="F504" s="20" t="s">
        <v>1752</v>
      </c>
      <c r="G504" s="4">
        <v>14</v>
      </c>
      <c r="H504" s="4">
        <v>62</v>
      </c>
      <c r="I504" s="20" t="s">
        <v>1753</v>
      </c>
    </row>
    <row r="505" spans="1:9" x14ac:dyDescent="0.2">
      <c r="A505">
        <v>496</v>
      </c>
      <c r="B505" t="s">
        <v>1749</v>
      </c>
      <c r="C505">
        <v>9</v>
      </c>
      <c r="D505">
        <v>29</v>
      </c>
      <c r="E505" t="s">
        <v>1302</v>
      </c>
      <c r="F505" s="20" t="s">
        <v>1752</v>
      </c>
      <c r="G505" s="4" t="s">
        <v>1716</v>
      </c>
      <c r="H505" s="4" t="s">
        <v>1722</v>
      </c>
      <c r="I505" s="20" t="s">
        <v>1753</v>
      </c>
    </row>
    <row r="506" spans="1:9" x14ac:dyDescent="0.2">
      <c r="A506">
        <v>497</v>
      </c>
      <c r="B506" t="s">
        <v>1749</v>
      </c>
      <c r="C506">
        <v>9</v>
      </c>
      <c r="D506">
        <v>30</v>
      </c>
      <c r="E506" t="s">
        <v>1445</v>
      </c>
      <c r="F506" s="20" t="s">
        <v>1752</v>
      </c>
      <c r="G506" s="4">
        <v>43</v>
      </c>
      <c r="H506" s="4">
        <v>62</v>
      </c>
      <c r="I506" s="20" t="s">
        <v>1753</v>
      </c>
    </row>
    <row r="507" spans="1:9" x14ac:dyDescent="0.2">
      <c r="A507">
        <v>498</v>
      </c>
      <c r="B507" t="s">
        <v>1749</v>
      </c>
      <c r="C507">
        <v>9</v>
      </c>
      <c r="D507">
        <v>31</v>
      </c>
      <c r="E507" t="s">
        <v>1458</v>
      </c>
      <c r="F507" s="20" t="s">
        <v>1752</v>
      </c>
      <c r="G507" s="4">
        <v>2</v>
      </c>
      <c r="H507" s="4">
        <v>9</v>
      </c>
      <c r="I507" s="20" t="s">
        <v>1753</v>
      </c>
    </row>
    <row r="508" spans="1:9" x14ac:dyDescent="0.2">
      <c r="A508">
        <v>499</v>
      </c>
      <c r="B508" t="s">
        <v>1749</v>
      </c>
      <c r="C508">
        <v>9</v>
      </c>
      <c r="D508">
        <v>32</v>
      </c>
      <c r="E508" t="s">
        <v>1686</v>
      </c>
      <c r="F508" s="20" t="s">
        <v>1752</v>
      </c>
      <c r="G508" s="4" t="s">
        <v>1704</v>
      </c>
      <c r="H508" s="4">
        <v>56</v>
      </c>
      <c r="I508" s="20" t="s">
        <v>1753</v>
      </c>
    </row>
    <row r="509" spans="1:9" x14ac:dyDescent="0.2">
      <c r="A509">
        <v>500</v>
      </c>
      <c r="B509" t="s">
        <v>1749</v>
      </c>
      <c r="C509">
        <v>9</v>
      </c>
      <c r="D509">
        <v>33</v>
      </c>
      <c r="E509" t="s">
        <v>1373</v>
      </c>
      <c r="F509" s="20" t="s">
        <v>1752</v>
      </c>
      <c r="G509" s="4">
        <v>3</v>
      </c>
      <c r="H509" s="4">
        <v>47</v>
      </c>
      <c r="I509" s="20" t="s">
        <v>1753</v>
      </c>
    </row>
    <row r="510" spans="1:9" x14ac:dyDescent="0.2">
      <c r="A510">
        <v>501</v>
      </c>
      <c r="B510" t="s">
        <v>1749</v>
      </c>
      <c r="C510">
        <v>9</v>
      </c>
      <c r="D510">
        <v>34</v>
      </c>
      <c r="E510" t="s">
        <v>1429</v>
      </c>
      <c r="F510" s="20" t="s">
        <v>1752</v>
      </c>
      <c r="G510" s="4">
        <v>43</v>
      </c>
      <c r="H510" s="4">
        <v>12</v>
      </c>
      <c r="I510" s="20" t="s">
        <v>1753</v>
      </c>
    </row>
    <row r="511" spans="1:9" x14ac:dyDescent="0.2">
      <c r="A511">
        <v>502</v>
      </c>
      <c r="B511" t="s">
        <v>1749</v>
      </c>
      <c r="C511">
        <v>9</v>
      </c>
      <c r="D511">
        <v>35</v>
      </c>
      <c r="E511" t="s">
        <v>1474</v>
      </c>
      <c r="F511" s="20" t="s">
        <v>1752</v>
      </c>
      <c r="G511" s="4" t="s">
        <v>1720</v>
      </c>
      <c r="H511" s="4">
        <v>67</v>
      </c>
      <c r="I511" s="20" t="s">
        <v>1753</v>
      </c>
    </row>
    <row r="512" spans="1:9" x14ac:dyDescent="0.2">
      <c r="A512">
        <v>503</v>
      </c>
      <c r="B512" t="s">
        <v>1749</v>
      </c>
      <c r="C512">
        <v>9</v>
      </c>
      <c r="D512">
        <v>36</v>
      </c>
      <c r="E512" t="s">
        <v>1593</v>
      </c>
      <c r="F512" s="20" t="s">
        <v>1752</v>
      </c>
      <c r="G512" s="4" t="s">
        <v>1708</v>
      </c>
      <c r="H512" s="4">
        <v>3</v>
      </c>
      <c r="I512" s="20" t="s">
        <v>1753</v>
      </c>
    </row>
    <row r="513" spans="1:9" x14ac:dyDescent="0.2">
      <c r="A513">
        <v>504</v>
      </c>
      <c r="B513" t="s">
        <v>1749</v>
      </c>
      <c r="C513">
        <v>9</v>
      </c>
      <c r="D513">
        <v>37</v>
      </c>
      <c r="E513" t="s">
        <v>1591</v>
      </c>
      <c r="F513" s="20" t="s">
        <v>1752</v>
      </c>
      <c r="G513" s="4" t="s">
        <v>1702</v>
      </c>
      <c r="H513" s="4">
        <v>7</v>
      </c>
      <c r="I513" s="20" t="s">
        <v>1753</v>
      </c>
    </row>
    <row r="514" spans="1:9" x14ac:dyDescent="0.2">
      <c r="A514">
        <v>505</v>
      </c>
      <c r="B514" t="s">
        <v>1749</v>
      </c>
      <c r="C514">
        <v>9</v>
      </c>
      <c r="D514">
        <v>38</v>
      </c>
      <c r="E514" t="s">
        <v>1590</v>
      </c>
      <c r="F514" s="20" t="s">
        <v>1752</v>
      </c>
      <c r="G514" s="4" t="s">
        <v>1733</v>
      </c>
      <c r="H514" s="4">
        <v>64</v>
      </c>
      <c r="I514" s="20" t="s">
        <v>1753</v>
      </c>
    </row>
    <row r="515" spans="1:9" x14ac:dyDescent="0.2">
      <c r="A515">
        <v>506</v>
      </c>
      <c r="B515" t="s">
        <v>1749</v>
      </c>
      <c r="C515">
        <v>9</v>
      </c>
      <c r="D515">
        <v>39</v>
      </c>
      <c r="E515" t="s">
        <v>1592</v>
      </c>
      <c r="F515" s="20" t="s">
        <v>1752</v>
      </c>
      <c r="G515" s="4">
        <v>37</v>
      </c>
      <c r="H515" s="4">
        <v>61</v>
      </c>
      <c r="I515" s="20" t="s">
        <v>1753</v>
      </c>
    </row>
    <row r="516" spans="1:9" x14ac:dyDescent="0.2">
      <c r="A516">
        <v>507</v>
      </c>
      <c r="B516" t="s">
        <v>1749</v>
      </c>
      <c r="C516">
        <v>9</v>
      </c>
      <c r="D516">
        <v>40</v>
      </c>
      <c r="E516" t="s">
        <v>1594</v>
      </c>
      <c r="F516" s="20" t="s">
        <v>1752</v>
      </c>
      <c r="G516" s="4" t="s">
        <v>1741</v>
      </c>
      <c r="H516" s="4" t="s">
        <v>1722</v>
      </c>
      <c r="I516" s="20" t="s">
        <v>1753</v>
      </c>
    </row>
    <row r="517" spans="1:9" x14ac:dyDescent="0.2">
      <c r="A517">
        <v>508</v>
      </c>
      <c r="B517" t="s">
        <v>1749</v>
      </c>
      <c r="C517">
        <v>9</v>
      </c>
      <c r="D517">
        <v>41</v>
      </c>
      <c r="E517" t="s">
        <v>1408</v>
      </c>
      <c r="F517" s="20" t="s">
        <v>1752</v>
      </c>
      <c r="G517" s="4" t="s">
        <v>1741</v>
      </c>
      <c r="H517" s="4">
        <v>67</v>
      </c>
      <c r="I517" s="20" t="s">
        <v>1753</v>
      </c>
    </row>
    <row r="518" spans="1:9" x14ac:dyDescent="0.2">
      <c r="A518">
        <v>509</v>
      </c>
      <c r="B518" t="s">
        <v>1749</v>
      </c>
      <c r="C518">
        <v>9</v>
      </c>
      <c r="D518">
        <v>42</v>
      </c>
      <c r="E518" t="s">
        <v>1409</v>
      </c>
      <c r="F518" s="20" t="s">
        <v>1752</v>
      </c>
      <c r="G518" s="4" t="s">
        <v>1741</v>
      </c>
      <c r="H518" s="4">
        <v>68</v>
      </c>
      <c r="I518" s="20" t="s">
        <v>1753</v>
      </c>
    </row>
    <row r="519" spans="1:9" x14ac:dyDescent="0.2">
      <c r="A519">
        <v>510</v>
      </c>
      <c r="B519" t="s">
        <v>1749</v>
      </c>
      <c r="C519">
        <v>9</v>
      </c>
      <c r="D519">
        <v>43</v>
      </c>
      <c r="E519" t="s">
        <v>1651</v>
      </c>
      <c r="F519" s="20" t="s">
        <v>1752</v>
      </c>
      <c r="G519" s="4" t="s">
        <v>1738</v>
      </c>
      <c r="H519" s="4">
        <v>63</v>
      </c>
      <c r="I519" s="20" t="s">
        <v>1753</v>
      </c>
    </row>
    <row r="520" spans="1:9" x14ac:dyDescent="0.2">
      <c r="A520">
        <v>511</v>
      </c>
      <c r="B520" t="s">
        <v>1749</v>
      </c>
      <c r="C520">
        <v>9</v>
      </c>
      <c r="D520">
        <v>44</v>
      </c>
      <c r="E520" t="s">
        <v>1618</v>
      </c>
      <c r="F520" s="20" t="s">
        <v>1752</v>
      </c>
      <c r="G520" s="4">
        <v>3</v>
      </c>
      <c r="H520" s="4">
        <v>68</v>
      </c>
      <c r="I520" s="20" t="s">
        <v>1753</v>
      </c>
    </row>
    <row r="521" spans="1:9" x14ac:dyDescent="0.2">
      <c r="A521">
        <v>512</v>
      </c>
      <c r="B521" t="s">
        <v>1749</v>
      </c>
      <c r="C521">
        <v>9</v>
      </c>
      <c r="D521">
        <v>45</v>
      </c>
      <c r="E521" t="s">
        <v>1480</v>
      </c>
      <c r="F521" s="20" t="s">
        <v>1752</v>
      </c>
      <c r="G521" s="4">
        <v>3</v>
      </c>
      <c r="H521" s="4" t="s">
        <v>1719</v>
      </c>
      <c r="I521" s="20" t="s">
        <v>1753</v>
      </c>
    </row>
    <row r="522" spans="1:9" x14ac:dyDescent="0.2">
      <c r="A522">
        <v>513</v>
      </c>
      <c r="B522" t="s">
        <v>1749</v>
      </c>
      <c r="C522">
        <v>9</v>
      </c>
      <c r="D522">
        <v>46</v>
      </c>
      <c r="E522" t="s">
        <v>1287</v>
      </c>
      <c r="F522" s="20" t="s">
        <v>1752</v>
      </c>
      <c r="G522" s="4" t="s">
        <v>1709</v>
      </c>
      <c r="H522" s="4">
        <v>61</v>
      </c>
      <c r="I522" s="20" t="s">
        <v>1753</v>
      </c>
    </row>
    <row r="523" spans="1:9" x14ac:dyDescent="0.2">
      <c r="A523">
        <v>514</v>
      </c>
      <c r="B523" t="s">
        <v>1749</v>
      </c>
      <c r="C523">
        <v>9</v>
      </c>
      <c r="D523">
        <v>47</v>
      </c>
      <c r="E523" t="s">
        <v>1420</v>
      </c>
      <c r="F523" s="20" t="s">
        <v>1752</v>
      </c>
      <c r="G523" s="4" t="s">
        <v>1741</v>
      </c>
      <c r="H523" s="4">
        <v>76</v>
      </c>
      <c r="I523" s="20" t="s">
        <v>1753</v>
      </c>
    </row>
    <row r="524" spans="1:9" x14ac:dyDescent="0.2">
      <c r="A524">
        <v>515</v>
      </c>
      <c r="B524" t="s">
        <v>1749</v>
      </c>
      <c r="C524">
        <v>9</v>
      </c>
      <c r="D524">
        <v>48</v>
      </c>
      <c r="E524" t="s">
        <v>1451</v>
      </c>
      <c r="F524" s="20" t="s">
        <v>1752</v>
      </c>
      <c r="G524" s="4" t="s">
        <v>1741</v>
      </c>
      <c r="H524" s="4" t="s">
        <v>1719</v>
      </c>
      <c r="I524" s="20" t="s">
        <v>1753</v>
      </c>
    </row>
    <row r="525" spans="1:9" x14ac:dyDescent="0.2">
      <c r="A525">
        <v>516</v>
      </c>
      <c r="B525" t="s">
        <v>1749</v>
      </c>
      <c r="C525">
        <v>9</v>
      </c>
      <c r="D525">
        <v>49</v>
      </c>
      <c r="E525" t="s">
        <v>1450</v>
      </c>
      <c r="F525" s="20" t="s">
        <v>1752</v>
      </c>
      <c r="G525" s="4" t="s">
        <v>1741</v>
      </c>
      <c r="H525" s="4">
        <v>69</v>
      </c>
      <c r="I525" s="20" t="s">
        <v>1753</v>
      </c>
    </row>
    <row r="526" spans="1:9" x14ac:dyDescent="0.2">
      <c r="A526">
        <v>517</v>
      </c>
      <c r="B526" t="s">
        <v>1749</v>
      </c>
      <c r="C526">
        <v>9</v>
      </c>
      <c r="D526">
        <v>50</v>
      </c>
      <c r="E526" t="s">
        <v>1478</v>
      </c>
      <c r="F526" s="20" t="s">
        <v>1752</v>
      </c>
      <c r="G526" s="4" t="s">
        <v>1741</v>
      </c>
      <c r="H526" s="4" t="s">
        <v>1737</v>
      </c>
      <c r="I526" s="20" t="s">
        <v>1753</v>
      </c>
    </row>
    <row r="527" spans="1:9" x14ac:dyDescent="0.2">
      <c r="A527">
        <v>518</v>
      </c>
      <c r="B527" t="s">
        <v>1749</v>
      </c>
      <c r="C527">
        <v>9</v>
      </c>
      <c r="D527">
        <v>51</v>
      </c>
      <c r="E527" t="s">
        <v>1399</v>
      </c>
      <c r="F527" s="20" t="s">
        <v>1752</v>
      </c>
      <c r="G527" s="4" t="s">
        <v>1741</v>
      </c>
      <c r="H527" s="4" t="s">
        <v>1751</v>
      </c>
      <c r="I527" s="20" t="s">
        <v>1753</v>
      </c>
    </row>
    <row r="528" spans="1:9" x14ac:dyDescent="0.2">
      <c r="A528">
        <v>519</v>
      </c>
      <c r="B528" t="s">
        <v>1749</v>
      </c>
      <c r="C528">
        <v>9</v>
      </c>
      <c r="D528">
        <v>52</v>
      </c>
      <c r="E528" t="s">
        <v>1636</v>
      </c>
      <c r="F528" s="20" t="s">
        <v>1752</v>
      </c>
      <c r="G528" s="4" t="s">
        <v>1742</v>
      </c>
      <c r="H528" s="4">
        <v>61</v>
      </c>
      <c r="I528" s="20" t="s">
        <v>1753</v>
      </c>
    </row>
    <row r="529" spans="1:9" x14ac:dyDescent="0.2">
      <c r="A529">
        <v>520</v>
      </c>
      <c r="B529" t="s">
        <v>1749</v>
      </c>
      <c r="C529">
        <v>9</v>
      </c>
      <c r="D529">
        <v>53</v>
      </c>
      <c r="E529" t="s">
        <v>1671</v>
      </c>
      <c r="F529" s="20" t="s">
        <v>1752</v>
      </c>
      <c r="G529" s="4">
        <v>3</v>
      </c>
      <c r="H529" s="4">
        <v>48</v>
      </c>
      <c r="I529" s="20" t="s">
        <v>1753</v>
      </c>
    </row>
    <row r="530" spans="1:9" x14ac:dyDescent="0.2">
      <c r="A530">
        <v>521</v>
      </c>
      <c r="B530" t="s">
        <v>1749</v>
      </c>
      <c r="C530">
        <v>9</v>
      </c>
      <c r="D530">
        <v>54</v>
      </c>
      <c r="E530" t="s">
        <v>1417</v>
      </c>
      <c r="F530" s="20" t="s">
        <v>1752</v>
      </c>
      <c r="G530" s="4">
        <v>3</v>
      </c>
      <c r="H530" s="4">
        <v>43</v>
      </c>
      <c r="I530" s="20" t="s">
        <v>1753</v>
      </c>
    </row>
    <row r="531" spans="1:9" x14ac:dyDescent="0.2">
      <c r="A531">
        <v>522</v>
      </c>
      <c r="B531" t="s">
        <v>1749</v>
      </c>
      <c r="C531">
        <v>9</v>
      </c>
      <c r="D531">
        <v>55</v>
      </c>
      <c r="E531" t="s">
        <v>1418</v>
      </c>
      <c r="F531" s="20" t="s">
        <v>1752</v>
      </c>
      <c r="G531" s="4">
        <v>3</v>
      </c>
      <c r="H531" s="4">
        <v>44</v>
      </c>
      <c r="I531" s="20" t="s">
        <v>1753</v>
      </c>
    </row>
    <row r="532" spans="1:9" x14ac:dyDescent="0.2">
      <c r="A532">
        <v>523</v>
      </c>
      <c r="B532" t="s">
        <v>1749</v>
      </c>
      <c r="C532">
        <v>9</v>
      </c>
      <c r="D532">
        <v>56</v>
      </c>
      <c r="E532" t="s">
        <v>1258</v>
      </c>
      <c r="F532" s="20" t="s">
        <v>1752</v>
      </c>
      <c r="G532" s="4" t="s">
        <v>1702</v>
      </c>
      <c r="H532" s="4" t="s">
        <v>1702</v>
      </c>
      <c r="I532" s="20" t="s">
        <v>1753</v>
      </c>
    </row>
    <row r="533" spans="1:9" x14ac:dyDescent="0.2">
      <c r="A533">
        <v>524</v>
      </c>
      <c r="B533" t="s">
        <v>1749</v>
      </c>
      <c r="C533">
        <v>9</v>
      </c>
      <c r="D533">
        <v>57</v>
      </c>
      <c r="E533" t="s">
        <v>1401</v>
      </c>
      <c r="F533" s="20" t="s">
        <v>1752</v>
      </c>
      <c r="G533" s="4" t="s">
        <v>1704</v>
      </c>
      <c r="H533" s="4">
        <v>9</v>
      </c>
      <c r="I533" s="20" t="s">
        <v>1753</v>
      </c>
    </row>
    <row r="534" spans="1:9" x14ac:dyDescent="0.2">
      <c r="A534">
        <v>525</v>
      </c>
      <c r="B534" t="s">
        <v>1749</v>
      </c>
      <c r="C534">
        <v>9</v>
      </c>
      <c r="D534">
        <v>58</v>
      </c>
      <c r="E534" t="s">
        <v>1400</v>
      </c>
      <c r="F534" s="20" t="s">
        <v>1752</v>
      </c>
      <c r="G534" s="4" t="s">
        <v>1702</v>
      </c>
      <c r="H534" s="4" t="s">
        <v>1747</v>
      </c>
      <c r="I534" s="20" t="s">
        <v>1753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Tyros4</vt:lpstr>
      <vt:lpstr>Genos</vt:lpstr>
      <vt:lpstr>PSR3000</vt:lpstr>
      <vt:lpstr>Test Sheet</vt:lpstr>
      <vt:lpstr>Credits</vt:lpstr>
      <vt:lpstr>PSR-SX900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Microsoft Office User</cp:lastModifiedBy>
  <dcterms:created xsi:type="dcterms:W3CDTF">2014-04-23T16:09:14Z</dcterms:created>
  <dcterms:modified xsi:type="dcterms:W3CDTF">2022-06-17T01:37:15Z</dcterms:modified>
</cp:coreProperties>
</file>