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8"/>
  </bookViews>
  <sheets>
    <sheet name="v1.战斗流程" sheetId="1" r:id="rId1"/>
    <sheet name="v1.界面" sheetId="3" r:id="rId2"/>
    <sheet name="v2.人物属性" sheetId="2" r:id="rId3"/>
    <sheet name="v3.技能" sheetId="5" r:id="rId4"/>
    <sheet name="草稿" sheetId="6" r:id="rId5"/>
    <sheet name="背包细案" sheetId="7" r:id="rId6"/>
    <sheet name="装备细案" sheetId="4" r:id="rId7"/>
    <sheet name="铁匠铺" sheetId="8" r:id="rId8"/>
    <sheet name="等级L" sheetId="9" r:id="rId9"/>
    <sheet name="怪物M" sheetId="12" r:id="rId10"/>
    <sheet name="技能S" sheetId="11" r:id="rId11"/>
    <sheet name="装备E" sheetId="10" r:id="rId12"/>
    <sheet name="改造R" sheetId="13" r:id="rId13"/>
  </sheets>
  <calcPr calcId="144525"/>
</workbook>
</file>

<file path=xl/calcChain.xml><?xml version="1.0" encoding="utf-8"?>
<calcChain xmlns="http://schemas.openxmlformats.org/spreadsheetml/2006/main">
  <c r="G10" i="10" l="1"/>
  <c r="G4" i="10"/>
  <c r="G5" i="10"/>
  <c r="G6" i="10"/>
  <c r="G7" i="10"/>
  <c r="G8" i="10"/>
  <c r="G9" i="10"/>
  <c r="G3" i="10"/>
  <c r="J26" i="9"/>
  <c r="C21" i="9"/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3" i="12"/>
  <c r="D14" i="12"/>
  <c r="D3" i="12"/>
  <c r="D212" i="12"/>
  <c r="D201" i="12"/>
  <c r="D190" i="12"/>
  <c r="D179" i="12"/>
  <c r="D168" i="12"/>
  <c r="D157" i="12"/>
  <c r="D146" i="12"/>
  <c r="D135" i="12"/>
  <c r="D124" i="12"/>
  <c r="D113" i="12"/>
  <c r="D102" i="12"/>
  <c r="D91" i="12"/>
  <c r="D80" i="12"/>
  <c r="D69" i="12"/>
  <c r="D58" i="12"/>
  <c r="D47" i="12"/>
  <c r="D36" i="12"/>
  <c r="D25" i="12"/>
  <c r="E13" i="12"/>
  <c r="F212" i="12"/>
  <c r="F201" i="12"/>
  <c r="F190" i="12"/>
  <c r="F179" i="12"/>
  <c r="F168" i="12"/>
  <c r="F157" i="12"/>
  <c r="F146" i="12"/>
  <c r="F135" i="12"/>
  <c r="F124" i="12"/>
  <c r="F113" i="12"/>
  <c r="F102" i="12"/>
  <c r="F91" i="12"/>
  <c r="F80" i="12"/>
  <c r="F69" i="12"/>
  <c r="F58" i="12"/>
  <c r="F47" i="12"/>
  <c r="F36" i="12"/>
  <c r="F25" i="12"/>
  <c r="F14" i="12"/>
  <c r="F3" i="12"/>
  <c r="E4" i="12"/>
  <c r="E5" i="12" s="1"/>
  <c r="E6" i="12" s="1"/>
  <c r="E7" i="12" s="1"/>
  <c r="E8" i="12" s="1"/>
  <c r="E9" i="12" s="1"/>
  <c r="E10" i="12" s="1"/>
  <c r="E11" i="12" s="1"/>
  <c r="E12" i="12" s="1"/>
  <c r="D15" i="12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J201" i="9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3" i="9"/>
  <c r="J2" i="9"/>
  <c r="H3" i="9"/>
  <c r="H4" i="9"/>
  <c r="H5" i="9"/>
  <c r="I7" i="9" s="1"/>
  <c r="H6" i="9"/>
  <c r="I13" i="9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" i="9"/>
  <c r="C7" i="9"/>
  <c r="C3" i="9"/>
  <c r="C4" i="9"/>
  <c r="C5" i="9"/>
  <c r="C6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" i="9"/>
  <c r="I3" i="9"/>
  <c r="I4" i="9"/>
  <c r="I5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2" i="9"/>
  <c r="I166" i="9"/>
  <c r="I170" i="9"/>
  <c r="I174" i="9"/>
  <c r="I178" i="9"/>
  <c r="I182" i="9"/>
  <c r="I186" i="9"/>
  <c r="I190" i="9"/>
  <c r="I194" i="9"/>
  <c r="I198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" i="9"/>
  <c r="D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" i="9"/>
  <c r="F15" i="12" l="1"/>
  <c r="F16" i="12" s="1"/>
  <c r="F17" i="12" s="1"/>
  <c r="F18" i="12" s="1"/>
  <c r="F19" i="12" s="1"/>
  <c r="F20" i="12" s="1"/>
  <c r="F21" i="12" s="1"/>
  <c r="F22" i="12" s="1"/>
  <c r="F23" i="12" s="1"/>
  <c r="F24" i="12" s="1"/>
  <c r="E15" i="12"/>
  <c r="E16" i="12"/>
  <c r="E17" i="12" s="1"/>
  <c r="E18" i="12" s="1"/>
  <c r="E19" i="12" s="1"/>
  <c r="E20" i="12" s="1"/>
  <c r="E21" i="12" s="1"/>
  <c r="E22" i="12" s="1"/>
  <c r="E23" i="12" s="1"/>
  <c r="E24" i="12" s="1"/>
  <c r="D16" i="12"/>
  <c r="D17" i="12" s="1"/>
  <c r="D18" i="12" s="1"/>
  <c r="D19" i="12" s="1"/>
  <c r="D20" i="12" s="1"/>
  <c r="D21" i="12" s="1"/>
  <c r="D22" i="12" s="1"/>
  <c r="D23" i="12" s="1"/>
  <c r="D24" i="12" s="1"/>
  <c r="I197" i="9"/>
  <c r="I189" i="9"/>
  <c r="I181" i="9"/>
  <c r="I173" i="9"/>
  <c r="I165" i="9"/>
  <c r="I157" i="9"/>
  <c r="I149" i="9"/>
  <c r="I141" i="9"/>
  <c r="I133" i="9"/>
  <c r="I125" i="9"/>
  <c r="I117" i="9"/>
  <c r="I109" i="9"/>
  <c r="I101" i="9"/>
  <c r="I97" i="9"/>
  <c r="I89" i="9"/>
  <c r="I81" i="9"/>
  <c r="I73" i="9"/>
  <c r="I65" i="9"/>
  <c r="I57" i="9"/>
  <c r="I49" i="9"/>
  <c r="I41" i="9"/>
  <c r="I33" i="9"/>
  <c r="I25" i="9"/>
  <c r="I17" i="9"/>
  <c r="I9" i="9"/>
  <c r="I200" i="9"/>
  <c r="I196" i="9"/>
  <c r="I192" i="9"/>
  <c r="I188" i="9"/>
  <c r="I184" i="9"/>
  <c r="I180" i="9"/>
  <c r="I176" i="9"/>
  <c r="I172" i="9"/>
  <c r="I168" i="9"/>
  <c r="I164" i="9"/>
  <c r="I160" i="9"/>
  <c r="I156" i="9"/>
  <c r="I152" i="9"/>
  <c r="I148" i="9"/>
  <c r="I144" i="9"/>
  <c r="I140" i="9"/>
  <c r="I136" i="9"/>
  <c r="I132" i="9"/>
  <c r="I128" i="9"/>
  <c r="I124" i="9"/>
  <c r="I120" i="9"/>
  <c r="I116" i="9"/>
  <c r="I112" i="9"/>
  <c r="I108" i="9"/>
  <c r="I104" i="9"/>
  <c r="I100" i="9"/>
  <c r="I96" i="9"/>
  <c r="I92" i="9"/>
  <c r="I88" i="9"/>
  <c r="I84" i="9"/>
  <c r="I80" i="9"/>
  <c r="I76" i="9"/>
  <c r="I72" i="9"/>
  <c r="I68" i="9"/>
  <c r="I64" i="9"/>
  <c r="I60" i="9"/>
  <c r="I56" i="9"/>
  <c r="I52" i="9"/>
  <c r="I48" i="9"/>
  <c r="I44" i="9"/>
  <c r="I40" i="9"/>
  <c r="I36" i="9"/>
  <c r="I32" i="9"/>
  <c r="I28" i="9"/>
  <c r="I24" i="9"/>
  <c r="I20" i="9"/>
  <c r="I16" i="9"/>
  <c r="I12" i="9"/>
  <c r="I8" i="9"/>
  <c r="I201" i="9"/>
  <c r="I193" i="9"/>
  <c r="I185" i="9"/>
  <c r="I177" i="9"/>
  <c r="I169" i="9"/>
  <c r="I161" i="9"/>
  <c r="I153" i="9"/>
  <c r="I145" i="9"/>
  <c r="I137" i="9"/>
  <c r="I129" i="9"/>
  <c r="I121" i="9"/>
  <c r="I113" i="9"/>
  <c r="I105" i="9"/>
  <c r="I93" i="9"/>
  <c r="I85" i="9"/>
  <c r="I77" i="9"/>
  <c r="I69" i="9"/>
  <c r="I61" i="9"/>
  <c r="I53" i="9"/>
  <c r="I45" i="9"/>
  <c r="I37" i="9"/>
  <c r="I29" i="9"/>
  <c r="I21" i="9"/>
  <c r="I199" i="9"/>
  <c r="I195" i="9"/>
  <c r="I191" i="9"/>
  <c r="I187" i="9"/>
  <c r="I183" i="9"/>
  <c r="I179" i="9"/>
  <c r="I175" i="9"/>
  <c r="I171" i="9"/>
  <c r="I167" i="9"/>
  <c r="I163" i="9"/>
  <c r="I159" i="9"/>
  <c r="I155" i="9"/>
  <c r="I151" i="9"/>
  <c r="I147" i="9"/>
  <c r="I143" i="9"/>
  <c r="I139" i="9"/>
  <c r="I135" i="9"/>
  <c r="I131" i="9"/>
  <c r="I127" i="9"/>
  <c r="I123" i="9"/>
  <c r="I119" i="9"/>
  <c r="I115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B402" i="6"/>
  <c r="B403" i="6"/>
  <c r="B404" i="6"/>
  <c r="C402" i="6"/>
  <c r="C403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C2" i="6"/>
  <c r="E26" i="12" l="1"/>
  <c r="E27" i="12" s="1"/>
  <c r="E28" i="12" s="1"/>
  <c r="E29" i="12" s="1"/>
  <c r="E30" i="12" s="1"/>
  <c r="E31" i="12" s="1"/>
  <c r="E32" i="12" s="1"/>
  <c r="E33" i="12" s="1"/>
  <c r="E34" i="12" s="1"/>
  <c r="E35" i="12" s="1"/>
  <c r="F26" i="12"/>
  <c r="F27" i="12" s="1"/>
  <c r="F28" i="12" s="1"/>
  <c r="F29" i="12" s="1"/>
  <c r="F30" i="12" s="1"/>
  <c r="F31" i="12" s="1"/>
  <c r="F32" i="12" s="1"/>
  <c r="F33" i="12" s="1"/>
  <c r="F34" i="12" s="1"/>
  <c r="F35" i="12" s="1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B405" i="6"/>
  <c r="C40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B3" i="6"/>
  <c r="D37" i="12" l="1"/>
  <c r="D38" i="12" s="1"/>
  <c r="D39" i="12" s="1"/>
  <c r="D40" i="12" s="1"/>
  <c r="D41" i="12" s="1"/>
  <c r="D42" i="12" s="1"/>
  <c r="D43" i="12" s="1"/>
  <c r="D44" i="12" s="1"/>
  <c r="D45" i="12" s="1"/>
  <c r="D46" i="12" s="1"/>
  <c r="B406" i="6"/>
  <c r="C405" i="6"/>
  <c r="B4" i="6"/>
  <c r="E48" i="12" l="1"/>
  <c r="E49" i="12" s="1"/>
  <c r="E50" i="12" s="1"/>
  <c r="E51" i="12" s="1"/>
  <c r="E52" i="12" s="1"/>
  <c r="E53" i="12" s="1"/>
  <c r="E54" i="12" s="1"/>
  <c r="E55" i="12" s="1"/>
  <c r="E56" i="12" s="1"/>
  <c r="E57" i="12" s="1"/>
  <c r="F37" i="12"/>
  <c r="F38" i="12" s="1"/>
  <c r="F39" i="12" s="1"/>
  <c r="F40" i="12" s="1"/>
  <c r="F41" i="12" s="1"/>
  <c r="F42" i="12" s="1"/>
  <c r="F43" i="12" s="1"/>
  <c r="F44" i="12" s="1"/>
  <c r="F45" i="12" s="1"/>
  <c r="F46" i="12" s="1"/>
  <c r="E37" i="12"/>
  <c r="E38" i="12" s="1"/>
  <c r="E39" i="12" s="1"/>
  <c r="E40" i="12" s="1"/>
  <c r="E41" i="12" s="1"/>
  <c r="E42" i="12" s="1"/>
  <c r="E43" i="12" s="1"/>
  <c r="E44" i="12" s="1"/>
  <c r="E45" i="12" s="1"/>
  <c r="E46" i="12" s="1"/>
  <c r="D48" i="12"/>
  <c r="D49" i="12" s="1"/>
  <c r="D50" i="12" s="1"/>
  <c r="D51" i="12" s="1"/>
  <c r="D52" i="12" s="1"/>
  <c r="D53" i="12" s="1"/>
  <c r="D54" i="12" s="1"/>
  <c r="D55" i="12" s="1"/>
  <c r="D56" i="12" s="1"/>
  <c r="D57" i="12" s="1"/>
  <c r="B407" i="6"/>
  <c r="C406" i="6"/>
  <c r="B5" i="6"/>
  <c r="F48" i="12" l="1"/>
  <c r="F49" i="12" s="1"/>
  <c r="F50" i="12" s="1"/>
  <c r="F51" i="12" s="1"/>
  <c r="F52" i="12" s="1"/>
  <c r="F53" i="12" s="1"/>
  <c r="F54" i="12" s="1"/>
  <c r="F55" i="12" s="1"/>
  <c r="F56" i="12" s="1"/>
  <c r="F57" i="12" s="1"/>
  <c r="B408" i="6"/>
  <c r="C407" i="6"/>
  <c r="B6" i="6"/>
  <c r="E59" i="12" l="1"/>
  <c r="E60" i="12" s="1"/>
  <c r="E61" i="12" s="1"/>
  <c r="E62" i="12" s="1"/>
  <c r="E63" i="12" s="1"/>
  <c r="E64" i="12" s="1"/>
  <c r="E65" i="12" s="1"/>
  <c r="E66" i="12" s="1"/>
  <c r="E67" i="12" s="1"/>
  <c r="E68" i="12" s="1"/>
  <c r="F59" i="12"/>
  <c r="F60" i="12" s="1"/>
  <c r="F61" i="12" s="1"/>
  <c r="F62" i="12" s="1"/>
  <c r="F63" i="12" s="1"/>
  <c r="F64" i="12" s="1"/>
  <c r="F65" i="12" s="1"/>
  <c r="F66" i="12" s="1"/>
  <c r="F67" i="12" s="1"/>
  <c r="F68" i="12" s="1"/>
  <c r="D59" i="12"/>
  <c r="D60" i="12" s="1"/>
  <c r="D61" i="12" s="1"/>
  <c r="D62" i="12" s="1"/>
  <c r="D63" i="12" s="1"/>
  <c r="D64" i="12" s="1"/>
  <c r="D65" i="12" s="1"/>
  <c r="D66" i="12" s="1"/>
  <c r="D67" i="12" s="1"/>
  <c r="D68" i="12" s="1"/>
  <c r="B409" i="6"/>
  <c r="C408" i="6"/>
  <c r="B7" i="6"/>
  <c r="B410" i="6" l="1"/>
  <c r="C409" i="6"/>
  <c r="B8" i="6"/>
  <c r="F70" i="12" l="1"/>
  <c r="F71" i="12" s="1"/>
  <c r="F72" i="12" s="1"/>
  <c r="F73" i="12" s="1"/>
  <c r="F74" i="12" s="1"/>
  <c r="F75" i="12" s="1"/>
  <c r="F76" i="12" s="1"/>
  <c r="F77" i="12" s="1"/>
  <c r="F78" i="12" s="1"/>
  <c r="F79" i="12" s="1"/>
  <c r="E70" i="12"/>
  <c r="E71" i="12" s="1"/>
  <c r="E72" i="12" s="1"/>
  <c r="E73" i="12" s="1"/>
  <c r="E74" i="12" s="1"/>
  <c r="E75" i="12" s="1"/>
  <c r="E76" i="12" s="1"/>
  <c r="E77" i="12" s="1"/>
  <c r="E78" i="12" s="1"/>
  <c r="E79" i="12" s="1"/>
  <c r="D70" i="12"/>
  <c r="D71" i="12" s="1"/>
  <c r="D72" i="12" s="1"/>
  <c r="D73" i="12" s="1"/>
  <c r="D74" i="12" s="1"/>
  <c r="D75" i="12" s="1"/>
  <c r="D76" i="12" s="1"/>
  <c r="D77" i="12" s="1"/>
  <c r="D78" i="12" s="1"/>
  <c r="D79" i="12" s="1"/>
  <c r="B411" i="6"/>
  <c r="C410" i="6"/>
  <c r="B9" i="6"/>
  <c r="D81" i="12" l="1"/>
  <c r="D82" i="12" s="1"/>
  <c r="D83" i="12" s="1"/>
  <c r="D84" i="12" s="1"/>
  <c r="D85" i="12" s="1"/>
  <c r="D86" i="12" s="1"/>
  <c r="D87" i="12" s="1"/>
  <c r="D88" i="12" s="1"/>
  <c r="D89" i="12" s="1"/>
  <c r="D90" i="12" s="1"/>
  <c r="B412" i="6"/>
  <c r="C411" i="6"/>
  <c r="B10" i="6"/>
  <c r="F81" i="12" l="1"/>
  <c r="F82" i="12" s="1"/>
  <c r="F83" i="12" s="1"/>
  <c r="F84" i="12" s="1"/>
  <c r="F85" i="12" s="1"/>
  <c r="F86" i="12" s="1"/>
  <c r="F87" i="12" s="1"/>
  <c r="F88" i="12" s="1"/>
  <c r="F89" i="12" s="1"/>
  <c r="F90" i="12" s="1"/>
  <c r="E81" i="12"/>
  <c r="E82" i="12" s="1"/>
  <c r="E83" i="12" s="1"/>
  <c r="E84" i="12" s="1"/>
  <c r="E85" i="12" s="1"/>
  <c r="E86" i="12" s="1"/>
  <c r="E87" i="12" s="1"/>
  <c r="E88" i="12" s="1"/>
  <c r="E89" i="12" s="1"/>
  <c r="E90" i="12" s="1"/>
  <c r="D92" i="12"/>
  <c r="D93" i="12" s="1"/>
  <c r="D94" i="12" s="1"/>
  <c r="D95" i="12" s="1"/>
  <c r="D96" i="12" s="1"/>
  <c r="D97" i="12" s="1"/>
  <c r="D98" i="12" s="1"/>
  <c r="D99" i="12" s="1"/>
  <c r="D100" i="12" s="1"/>
  <c r="D101" i="12" s="1"/>
  <c r="B413" i="6"/>
  <c r="C412" i="6"/>
  <c r="B11" i="6"/>
  <c r="F92" i="12" l="1"/>
  <c r="F93" i="12" s="1"/>
  <c r="F94" i="12" s="1"/>
  <c r="F95" i="12" s="1"/>
  <c r="F96" i="12" s="1"/>
  <c r="F97" i="12" s="1"/>
  <c r="F98" i="12" s="1"/>
  <c r="F99" i="12" s="1"/>
  <c r="F100" i="12" s="1"/>
  <c r="F101" i="12" s="1"/>
  <c r="E92" i="12"/>
  <c r="E93" i="12" s="1"/>
  <c r="E94" i="12" s="1"/>
  <c r="E95" i="12" s="1"/>
  <c r="E96" i="12" s="1"/>
  <c r="E97" i="12" s="1"/>
  <c r="E98" i="12" s="1"/>
  <c r="E99" i="12" s="1"/>
  <c r="E100" i="12" s="1"/>
  <c r="E101" i="12" s="1"/>
  <c r="E103" i="12"/>
  <c r="E104" i="12" s="1"/>
  <c r="E105" i="12" s="1"/>
  <c r="E106" i="12" s="1"/>
  <c r="E107" i="12" s="1"/>
  <c r="E108" i="12" s="1"/>
  <c r="E109" i="12" s="1"/>
  <c r="E110" i="12" s="1"/>
  <c r="E111" i="12" s="1"/>
  <c r="E112" i="12" s="1"/>
  <c r="B414" i="6"/>
  <c r="C413" i="6"/>
  <c r="B12" i="6"/>
  <c r="F103" i="12" l="1"/>
  <c r="F104" i="12" s="1"/>
  <c r="F105" i="12" s="1"/>
  <c r="F106" i="12" s="1"/>
  <c r="F107" i="12" s="1"/>
  <c r="F108" i="12" s="1"/>
  <c r="F109" i="12" s="1"/>
  <c r="F110" i="12" s="1"/>
  <c r="F111" i="12" s="1"/>
  <c r="F112" i="12" s="1"/>
  <c r="D103" i="12"/>
  <c r="D104" i="12" s="1"/>
  <c r="D105" i="12" s="1"/>
  <c r="D106" i="12" s="1"/>
  <c r="D107" i="12" s="1"/>
  <c r="D108" i="12" s="1"/>
  <c r="D109" i="12" s="1"/>
  <c r="D110" i="12" s="1"/>
  <c r="D111" i="12" s="1"/>
  <c r="D112" i="12" s="1"/>
  <c r="B415" i="6"/>
  <c r="C414" i="6"/>
  <c r="B13" i="6"/>
  <c r="E114" i="12" l="1"/>
  <c r="E115" i="12" s="1"/>
  <c r="E116" i="12" s="1"/>
  <c r="E117" i="12" s="1"/>
  <c r="E118" i="12" s="1"/>
  <c r="E119" i="12" s="1"/>
  <c r="E120" i="12" s="1"/>
  <c r="E121" i="12" s="1"/>
  <c r="E122" i="12" s="1"/>
  <c r="E123" i="12" s="1"/>
  <c r="B416" i="6"/>
  <c r="C415" i="6"/>
  <c r="B14" i="6"/>
  <c r="D114" i="12" l="1"/>
  <c r="D115" i="12" s="1"/>
  <c r="D116" i="12" s="1"/>
  <c r="D117" i="12" s="1"/>
  <c r="D118" i="12" s="1"/>
  <c r="D119" i="12" s="1"/>
  <c r="D120" i="12" s="1"/>
  <c r="D121" i="12" s="1"/>
  <c r="D122" i="12" s="1"/>
  <c r="F114" i="12"/>
  <c r="F115" i="12" s="1"/>
  <c r="F116" i="12" s="1"/>
  <c r="F117" i="12" s="1"/>
  <c r="F118" i="12" s="1"/>
  <c r="F119" i="12" s="1"/>
  <c r="F120" i="12" s="1"/>
  <c r="F121" i="12" s="1"/>
  <c r="F122" i="12" s="1"/>
  <c r="F123" i="12" s="1"/>
  <c r="B417" i="6"/>
  <c r="C416" i="6"/>
  <c r="B15" i="6"/>
  <c r="B16" i="6"/>
  <c r="D123" i="12" l="1"/>
  <c r="B418" i="6"/>
  <c r="C417" i="6"/>
  <c r="B17" i="6"/>
  <c r="E125" i="12" l="1"/>
  <c r="E126" i="12" s="1"/>
  <c r="E127" i="12" s="1"/>
  <c r="E128" i="12" s="1"/>
  <c r="E129" i="12" s="1"/>
  <c r="E130" i="12" s="1"/>
  <c r="E131" i="12" s="1"/>
  <c r="E132" i="12" s="1"/>
  <c r="E133" i="12" s="1"/>
  <c r="E134" i="12" s="1"/>
  <c r="D125" i="12"/>
  <c r="D126" i="12" s="1"/>
  <c r="D127" i="12" s="1"/>
  <c r="D128" i="12" s="1"/>
  <c r="D129" i="12" s="1"/>
  <c r="D130" i="12" s="1"/>
  <c r="D131" i="12" s="1"/>
  <c r="D132" i="12" s="1"/>
  <c r="D133" i="12" s="1"/>
  <c r="F125" i="12"/>
  <c r="F126" i="12" s="1"/>
  <c r="F127" i="12" s="1"/>
  <c r="F128" i="12" s="1"/>
  <c r="F129" i="12" s="1"/>
  <c r="F130" i="12" s="1"/>
  <c r="F131" i="12" s="1"/>
  <c r="F132" i="12" s="1"/>
  <c r="F133" i="12" s="1"/>
  <c r="F134" i="12" s="1"/>
  <c r="C418" i="6"/>
  <c r="B419" i="6"/>
  <c r="B18" i="6"/>
  <c r="D134" i="12" l="1"/>
  <c r="B420" i="6"/>
  <c r="C419" i="6"/>
  <c r="B19" i="6"/>
  <c r="D136" i="12" l="1"/>
  <c r="D137" i="12" s="1"/>
  <c r="D138" i="12" s="1"/>
  <c r="D139" i="12" s="1"/>
  <c r="D140" i="12" s="1"/>
  <c r="D141" i="12" s="1"/>
  <c r="D142" i="12" s="1"/>
  <c r="D143" i="12" s="1"/>
  <c r="D144" i="12" s="1"/>
  <c r="F136" i="12"/>
  <c r="F137" i="12" s="1"/>
  <c r="F138" i="12" s="1"/>
  <c r="F139" i="12" s="1"/>
  <c r="F140" i="12" s="1"/>
  <c r="F141" i="12" s="1"/>
  <c r="F142" i="12" s="1"/>
  <c r="F143" i="12" s="1"/>
  <c r="F144" i="12" s="1"/>
  <c r="F145" i="12" s="1"/>
  <c r="E136" i="12"/>
  <c r="E137" i="12" s="1"/>
  <c r="E138" i="12" s="1"/>
  <c r="E139" i="12" s="1"/>
  <c r="E140" i="12" s="1"/>
  <c r="E141" i="12" s="1"/>
  <c r="E142" i="12" s="1"/>
  <c r="E143" i="12" s="1"/>
  <c r="E144" i="12" s="1"/>
  <c r="E145" i="12" s="1"/>
  <c r="B421" i="6"/>
  <c r="C420" i="6"/>
  <c r="B20" i="6"/>
  <c r="D145" i="12" l="1"/>
  <c r="B422" i="6"/>
  <c r="C421" i="6"/>
  <c r="B21" i="6"/>
  <c r="F147" i="12" l="1"/>
  <c r="F148" i="12" s="1"/>
  <c r="F149" i="12" s="1"/>
  <c r="F150" i="12" s="1"/>
  <c r="F151" i="12" s="1"/>
  <c r="F152" i="12" s="1"/>
  <c r="F153" i="12" s="1"/>
  <c r="F154" i="12" s="1"/>
  <c r="F155" i="12" s="1"/>
  <c r="F156" i="12" s="1"/>
  <c r="D147" i="12"/>
  <c r="D148" i="12" s="1"/>
  <c r="D149" i="12" s="1"/>
  <c r="D150" i="12" s="1"/>
  <c r="D151" i="12" s="1"/>
  <c r="D152" i="12" s="1"/>
  <c r="D153" i="12" s="1"/>
  <c r="D154" i="12" s="1"/>
  <c r="D155" i="12" s="1"/>
  <c r="E147" i="12"/>
  <c r="E148" i="12" s="1"/>
  <c r="E149" i="12" s="1"/>
  <c r="E150" i="12" s="1"/>
  <c r="E151" i="12" s="1"/>
  <c r="E152" i="12" s="1"/>
  <c r="E153" i="12" s="1"/>
  <c r="E154" i="12" s="1"/>
  <c r="E155" i="12" s="1"/>
  <c r="E156" i="12" s="1"/>
  <c r="B423" i="6"/>
  <c r="C422" i="6"/>
  <c r="B22" i="6"/>
  <c r="D156" i="12" l="1"/>
  <c r="B424" i="6"/>
  <c r="C423" i="6"/>
  <c r="B23" i="6"/>
  <c r="D158" i="12" l="1"/>
  <c r="D159" i="12" s="1"/>
  <c r="D160" i="12" s="1"/>
  <c r="D161" i="12" s="1"/>
  <c r="D162" i="12" s="1"/>
  <c r="D163" i="12" s="1"/>
  <c r="D164" i="12" s="1"/>
  <c r="D165" i="12" s="1"/>
  <c r="D166" i="12" s="1"/>
  <c r="F158" i="12"/>
  <c r="F159" i="12" s="1"/>
  <c r="F160" i="12" s="1"/>
  <c r="F161" i="12" s="1"/>
  <c r="F162" i="12" s="1"/>
  <c r="F163" i="12" s="1"/>
  <c r="F164" i="12" s="1"/>
  <c r="F165" i="12" s="1"/>
  <c r="F166" i="12" s="1"/>
  <c r="F16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B425" i="6"/>
  <c r="C424" i="6"/>
  <c r="B24" i="6"/>
  <c r="D167" i="12" l="1"/>
  <c r="B426" i="6"/>
  <c r="C425" i="6"/>
  <c r="B25" i="6"/>
  <c r="D169" i="12" l="1"/>
  <c r="D170" i="12" s="1"/>
  <c r="D171" i="12" s="1"/>
  <c r="D172" i="12" s="1"/>
  <c r="D173" i="12" s="1"/>
  <c r="D174" i="12" s="1"/>
  <c r="D175" i="12" s="1"/>
  <c r="D176" i="12" s="1"/>
  <c r="D177" i="12" s="1"/>
  <c r="F169" i="12"/>
  <c r="F170" i="12" s="1"/>
  <c r="F171" i="12" s="1"/>
  <c r="F172" i="12" s="1"/>
  <c r="F173" i="12" s="1"/>
  <c r="F174" i="12" s="1"/>
  <c r="F175" i="12" s="1"/>
  <c r="F176" i="12" s="1"/>
  <c r="F177" i="12" s="1"/>
  <c r="F178" i="12" s="1"/>
  <c r="E169" i="12"/>
  <c r="E170" i="12" s="1"/>
  <c r="E171" i="12" s="1"/>
  <c r="E172" i="12" s="1"/>
  <c r="E173" i="12" s="1"/>
  <c r="E174" i="12" s="1"/>
  <c r="E175" i="12" s="1"/>
  <c r="E176" i="12" s="1"/>
  <c r="E177" i="12" s="1"/>
  <c r="E178" i="12" s="1"/>
  <c r="B427" i="6"/>
  <c r="C426" i="6"/>
  <c r="B26" i="6"/>
  <c r="D178" i="12" l="1"/>
  <c r="B428" i="6"/>
  <c r="C427" i="6"/>
  <c r="B27" i="6"/>
  <c r="F180" i="12" l="1"/>
  <c r="F181" i="12" s="1"/>
  <c r="F182" i="12" s="1"/>
  <c r="F183" i="12" s="1"/>
  <c r="F184" i="12" s="1"/>
  <c r="F185" i="12" s="1"/>
  <c r="F186" i="12" s="1"/>
  <c r="F187" i="12" s="1"/>
  <c r="F188" i="12" s="1"/>
  <c r="F189" i="12" s="1"/>
  <c r="D180" i="12"/>
  <c r="D181" i="12" s="1"/>
  <c r="D182" i="12" s="1"/>
  <c r="D183" i="12" s="1"/>
  <c r="D184" i="12" s="1"/>
  <c r="D185" i="12" s="1"/>
  <c r="D186" i="12" s="1"/>
  <c r="D187" i="12" s="1"/>
  <c r="D188" i="12" s="1"/>
  <c r="E180" i="12"/>
  <c r="E181" i="12" s="1"/>
  <c r="E182" i="12" s="1"/>
  <c r="E183" i="12" s="1"/>
  <c r="E184" i="12" s="1"/>
  <c r="E185" i="12" s="1"/>
  <c r="E186" i="12" s="1"/>
  <c r="E187" i="12" s="1"/>
  <c r="E188" i="12" s="1"/>
  <c r="E189" i="12" s="1"/>
  <c r="B429" i="6"/>
  <c r="C428" i="6"/>
  <c r="B28" i="6"/>
  <c r="D189" i="12" l="1"/>
  <c r="B430" i="6"/>
  <c r="C429" i="6"/>
  <c r="B29" i="6"/>
  <c r="D191" i="12" l="1"/>
  <c r="D192" i="12" s="1"/>
  <c r="D193" i="12" s="1"/>
  <c r="D194" i="12" s="1"/>
  <c r="D195" i="12" s="1"/>
  <c r="D196" i="12" s="1"/>
  <c r="D197" i="12" s="1"/>
  <c r="D198" i="12" s="1"/>
  <c r="D199" i="12" s="1"/>
  <c r="E191" i="12"/>
  <c r="E192" i="12" s="1"/>
  <c r="E193" i="12" s="1"/>
  <c r="E194" i="12" s="1"/>
  <c r="E195" i="12" s="1"/>
  <c r="E196" i="12" s="1"/>
  <c r="E197" i="12" s="1"/>
  <c r="E198" i="12" s="1"/>
  <c r="E199" i="12" s="1"/>
  <c r="E200" i="12" s="1"/>
  <c r="F191" i="12"/>
  <c r="F192" i="12" s="1"/>
  <c r="F193" i="12" s="1"/>
  <c r="F194" i="12" s="1"/>
  <c r="F195" i="12" s="1"/>
  <c r="F196" i="12" s="1"/>
  <c r="F197" i="12" s="1"/>
  <c r="F198" i="12" s="1"/>
  <c r="F199" i="12" s="1"/>
  <c r="F200" i="12" s="1"/>
  <c r="B431" i="6"/>
  <c r="C430" i="6"/>
  <c r="B30" i="6"/>
  <c r="D200" i="12" l="1"/>
  <c r="B432" i="6"/>
  <c r="C431" i="6"/>
  <c r="B31" i="6"/>
  <c r="D202" i="12" l="1"/>
  <c r="D203" i="12" s="1"/>
  <c r="D204" i="12" s="1"/>
  <c r="D205" i="12" s="1"/>
  <c r="D206" i="12" s="1"/>
  <c r="D207" i="12" s="1"/>
  <c r="D208" i="12" s="1"/>
  <c r="D209" i="12" s="1"/>
  <c r="D210" i="12" s="1"/>
  <c r="E202" i="12"/>
  <c r="E203" i="12" s="1"/>
  <c r="E204" i="12" s="1"/>
  <c r="E205" i="12" s="1"/>
  <c r="E206" i="12" s="1"/>
  <c r="E207" i="12" s="1"/>
  <c r="E208" i="12" s="1"/>
  <c r="E209" i="12" s="1"/>
  <c r="E210" i="12" s="1"/>
  <c r="E211" i="12" s="1"/>
  <c r="F202" i="12"/>
  <c r="F203" i="12" s="1"/>
  <c r="F204" i="12" s="1"/>
  <c r="F205" i="12" s="1"/>
  <c r="F206" i="12" s="1"/>
  <c r="F207" i="12" s="1"/>
  <c r="F208" i="12" s="1"/>
  <c r="F209" i="12" s="1"/>
  <c r="F210" i="12" s="1"/>
  <c r="F211" i="12" s="1"/>
  <c r="B433" i="6"/>
  <c r="C432" i="6"/>
  <c r="B32" i="6"/>
  <c r="D211" i="12" l="1"/>
  <c r="B434" i="6"/>
  <c r="C433" i="6"/>
  <c r="B33" i="6"/>
  <c r="D213" i="12" l="1"/>
  <c r="D214" i="12" s="1"/>
  <c r="D215" i="12" s="1"/>
  <c r="D216" i="12" s="1"/>
  <c r="D217" i="12" s="1"/>
  <c r="D218" i="12" s="1"/>
  <c r="D219" i="12" s="1"/>
  <c r="D220" i="12" s="1"/>
  <c r="D221" i="12" s="1"/>
  <c r="D222" i="12" s="1"/>
  <c r="F213" i="12"/>
  <c r="F214" i="12" s="1"/>
  <c r="F215" i="12" s="1"/>
  <c r="F216" i="12" s="1"/>
  <c r="F217" i="12" s="1"/>
  <c r="F218" i="12" s="1"/>
  <c r="F219" i="12" s="1"/>
  <c r="F220" i="12" s="1"/>
  <c r="F221" i="12" s="1"/>
  <c r="F222" i="12" s="1"/>
  <c r="E213" i="12"/>
  <c r="E214" i="12" s="1"/>
  <c r="E215" i="12" s="1"/>
  <c r="E216" i="12" s="1"/>
  <c r="E217" i="12" s="1"/>
  <c r="E218" i="12" s="1"/>
  <c r="E219" i="12" s="1"/>
  <c r="E220" i="12" s="1"/>
  <c r="E221" i="12" s="1"/>
  <c r="E222" i="12" s="1"/>
  <c r="B435" i="6"/>
  <c r="C434" i="6"/>
  <c r="B34" i="6"/>
  <c r="B436" i="6" l="1"/>
  <c r="C435" i="6"/>
  <c r="B35" i="6"/>
  <c r="B437" i="6" l="1"/>
  <c r="C436" i="6"/>
  <c r="B36" i="6"/>
  <c r="B438" i="6" l="1"/>
  <c r="C437" i="6"/>
  <c r="B37" i="6"/>
  <c r="B439" i="6" l="1"/>
  <c r="C438" i="6"/>
  <c r="B38" i="6"/>
  <c r="B440" i="6" l="1"/>
  <c r="C439" i="6"/>
  <c r="B39" i="6"/>
  <c r="B441" i="6" l="1"/>
  <c r="C440" i="6"/>
  <c r="B40" i="6"/>
  <c r="B442" i="6" l="1"/>
  <c r="C441" i="6"/>
  <c r="B41" i="6"/>
  <c r="B443" i="6" l="1"/>
  <c r="C442" i="6"/>
  <c r="B42" i="6"/>
  <c r="B444" i="6" l="1"/>
  <c r="C443" i="6"/>
  <c r="B43" i="6"/>
  <c r="B445" i="6" l="1"/>
  <c r="C444" i="6"/>
  <c r="B44" i="6"/>
  <c r="B446" i="6" l="1"/>
  <c r="C445" i="6"/>
  <c r="B45" i="6"/>
  <c r="C446" i="6" l="1"/>
  <c r="B447" i="6"/>
  <c r="B46" i="6"/>
  <c r="B448" i="6" l="1"/>
  <c r="C447" i="6"/>
  <c r="B47" i="6"/>
  <c r="B449" i="6" l="1"/>
  <c r="C448" i="6"/>
  <c r="B48" i="6"/>
  <c r="B450" i="6" l="1"/>
  <c r="C449" i="6"/>
  <c r="B49" i="6"/>
  <c r="B451" i="6" l="1"/>
  <c r="C450" i="6"/>
  <c r="B50" i="6"/>
  <c r="B452" i="6" l="1"/>
  <c r="C451" i="6"/>
  <c r="B51" i="6"/>
  <c r="B453" i="6" l="1"/>
  <c r="C452" i="6"/>
  <c r="B52" i="6"/>
  <c r="B454" i="6" l="1"/>
  <c r="C453" i="6"/>
  <c r="B53" i="6"/>
  <c r="B455" i="6" l="1"/>
  <c r="C454" i="6"/>
  <c r="B54" i="6"/>
  <c r="B456" i="6" l="1"/>
  <c r="C455" i="6"/>
  <c r="B55" i="6"/>
  <c r="B457" i="6" l="1"/>
  <c r="C456" i="6"/>
  <c r="B56" i="6"/>
  <c r="B458" i="6" l="1"/>
  <c r="C457" i="6"/>
  <c r="B57" i="6"/>
  <c r="B459" i="6" l="1"/>
  <c r="C458" i="6"/>
  <c r="B58" i="6"/>
  <c r="B460" i="6" l="1"/>
  <c r="C459" i="6"/>
  <c r="B59" i="6"/>
  <c r="B461" i="6" l="1"/>
  <c r="C460" i="6"/>
  <c r="B60" i="6"/>
  <c r="B462" i="6" l="1"/>
  <c r="C461" i="6"/>
  <c r="B61" i="6"/>
  <c r="B463" i="6" l="1"/>
  <c r="C462" i="6"/>
  <c r="B62" i="6"/>
  <c r="B464" i="6" l="1"/>
  <c r="C463" i="6"/>
  <c r="B63" i="6"/>
  <c r="B465" i="6" l="1"/>
  <c r="C464" i="6"/>
  <c r="B64" i="6"/>
  <c r="B466" i="6" l="1"/>
  <c r="C465" i="6"/>
  <c r="B65" i="6"/>
  <c r="B467" i="6" l="1"/>
  <c r="C466" i="6"/>
  <c r="B66" i="6"/>
  <c r="B468" i="6" l="1"/>
  <c r="C467" i="6"/>
  <c r="B67" i="6"/>
  <c r="B469" i="6" l="1"/>
  <c r="C468" i="6"/>
  <c r="B68" i="6"/>
  <c r="B470" i="6" l="1"/>
  <c r="C469" i="6"/>
  <c r="B69" i="6"/>
  <c r="B471" i="6" l="1"/>
  <c r="C470" i="6"/>
  <c r="B70" i="6"/>
  <c r="B472" i="6" l="1"/>
  <c r="C471" i="6"/>
  <c r="B71" i="6"/>
  <c r="B473" i="6" l="1"/>
  <c r="C472" i="6"/>
  <c r="B72" i="6"/>
  <c r="B474" i="6" l="1"/>
  <c r="C473" i="6"/>
  <c r="B73" i="6"/>
  <c r="B475" i="6" l="1"/>
  <c r="C474" i="6"/>
  <c r="B74" i="6"/>
  <c r="B476" i="6" l="1"/>
  <c r="C475" i="6"/>
  <c r="B75" i="6"/>
  <c r="B477" i="6" l="1"/>
  <c r="C476" i="6"/>
  <c r="B76" i="6"/>
  <c r="B478" i="6" l="1"/>
  <c r="C477" i="6"/>
  <c r="B77" i="6"/>
  <c r="B479" i="6" l="1"/>
  <c r="C478" i="6"/>
  <c r="B78" i="6"/>
  <c r="B480" i="6" l="1"/>
  <c r="C479" i="6"/>
  <c r="B79" i="6"/>
  <c r="B481" i="6" l="1"/>
  <c r="C480" i="6"/>
  <c r="B80" i="6"/>
  <c r="B482" i="6" l="1"/>
  <c r="C481" i="6"/>
  <c r="B81" i="6"/>
  <c r="C482" i="6" l="1"/>
  <c r="B483" i="6"/>
  <c r="B82" i="6"/>
  <c r="C483" i="6" l="1"/>
  <c r="B484" i="6"/>
  <c r="B83" i="6"/>
  <c r="B485" i="6" l="1"/>
  <c r="C484" i="6"/>
  <c r="B84" i="6"/>
  <c r="B486" i="6" l="1"/>
  <c r="C485" i="6"/>
  <c r="B85" i="6"/>
  <c r="B487" i="6" l="1"/>
  <c r="C486" i="6"/>
  <c r="B86" i="6"/>
  <c r="B488" i="6" l="1"/>
  <c r="C487" i="6"/>
  <c r="B87" i="6"/>
  <c r="B489" i="6" l="1"/>
  <c r="C488" i="6"/>
  <c r="B88" i="6"/>
  <c r="B490" i="6" l="1"/>
  <c r="C489" i="6"/>
  <c r="B89" i="6"/>
  <c r="C490" i="6" l="1"/>
  <c r="B491" i="6"/>
  <c r="B90" i="6"/>
  <c r="B492" i="6" l="1"/>
  <c r="C491" i="6"/>
  <c r="B91" i="6"/>
  <c r="B493" i="6" l="1"/>
  <c r="C492" i="6"/>
  <c r="B92" i="6"/>
  <c r="B494" i="6" l="1"/>
  <c r="C493" i="6"/>
  <c r="B93" i="6"/>
  <c r="B495" i="6" l="1"/>
  <c r="C494" i="6"/>
  <c r="B94" i="6"/>
  <c r="B496" i="6" l="1"/>
  <c r="C495" i="6"/>
  <c r="B95" i="6"/>
  <c r="B497" i="6" l="1"/>
  <c r="C496" i="6"/>
  <c r="B96" i="6"/>
  <c r="B498" i="6" l="1"/>
  <c r="C497" i="6"/>
  <c r="B97" i="6"/>
  <c r="B499" i="6" l="1"/>
  <c r="C498" i="6"/>
  <c r="B98" i="6"/>
  <c r="B500" i="6" l="1"/>
  <c r="C499" i="6"/>
  <c r="B99" i="6"/>
  <c r="B501" i="6" l="1"/>
  <c r="C500" i="6"/>
  <c r="B100" i="6"/>
  <c r="B502" i="6" l="1"/>
  <c r="C501" i="6"/>
  <c r="B101" i="6"/>
  <c r="B503" i="6" l="1"/>
  <c r="C502" i="6"/>
  <c r="B102" i="6"/>
  <c r="C503" i="6" l="1"/>
  <c r="B504" i="6"/>
  <c r="B103" i="6"/>
  <c r="B505" i="6" l="1"/>
  <c r="C504" i="6"/>
  <c r="B104" i="6"/>
  <c r="B506" i="6" l="1"/>
  <c r="C505" i="6"/>
  <c r="B105" i="6"/>
  <c r="B507" i="6" l="1"/>
  <c r="C506" i="6"/>
  <c r="B106" i="6"/>
  <c r="B508" i="6" l="1"/>
  <c r="C507" i="6"/>
  <c r="B107" i="6"/>
  <c r="B509" i="6" l="1"/>
  <c r="C508" i="6"/>
  <c r="B108" i="6"/>
  <c r="B510" i="6" l="1"/>
  <c r="C509" i="6"/>
  <c r="B109" i="6"/>
  <c r="C510" i="6" l="1"/>
  <c r="B511" i="6"/>
  <c r="B110" i="6"/>
  <c r="B512" i="6" l="1"/>
  <c r="C511" i="6"/>
  <c r="B111" i="6"/>
  <c r="B513" i="6" l="1"/>
  <c r="C512" i="6"/>
  <c r="B112" i="6"/>
  <c r="B514" i="6" l="1"/>
  <c r="C513" i="6"/>
  <c r="B113" i="6"/>
  <c r="B515" i="6" l="1"/>
  <c r="C514" i="6"/>
  <c r="B114" i="6"/>
  <c r="B516" i="6" l="1"/>
  <c r="C515" i="6"/>
  <c r="B115" i="6"/>
  <c r="B517" i="6" l="1"/>
  <c r="C516" i="6"/>
  <c r="B116" i="6"/>
  <c r="B518" i="6" l="1"/>
  <c r="C517" i="6"/>
  <c r="B117" i="6"/>
  <c r="B519" i="6" l="1"/>
  <c r="C518" i="6"/>
  <c r="B118" i="6"/>
  <c r="C519" i="6" l="1"/>
  <c r="B520" i="6"/>
  <c r="B119" i="6"/>
  <c r="B521" i="6" l="1"/>
  <c r="C520" i="6"/>
  <c r="B120" i="6"/>
  <c r="B522" i="6" l="1"/>
  <c r="C521" i="6"/>
  <c r="B121" i="6"/>
  <c r="C522" i="6" l="1"/>
  <c r="B523" i="6"/>
  <c r="B122" i="6"/>
  <c r="B524" i="6" l="1"/>
  <c r="C523" i="6"/>
  <c r="B123" i="6"/>
  <c r="B525" i="6" l="1"/>
  <c r="C524" i="6"/>
  <c r="B124" i="6"/>
  <c r="B526" i="6" l="1"/>
  <c r="C525" i="6"/>
  <c r="B125" i="6"/>
  <c r="B527" i="6" l="1"/>
  <c r="C526" i="6"/>
  <c r="B126" i="6"/>
  <c r="B528" i="6" l="1"/>
  <c r="C527" i="6"/>
  <c r="B127" i="6"/>
  <c r="B529" i="6" l="1"/>
  <c r="C528" i="6"/>
  <c r="B128" i="6"/>
  <c r="B530" i="6" l="1"/>
  <c r="C529" i="6"/>
  <c r="B129" i="6"/>
  <c r="C530" i="6" l="1"/>
  <c r="B531" i="6"/>
  <c r="B130" i="6"/>
  <c r="B532" i="6" l="1"/>
  <c r="C531" i="6"/>
  <c r="B131" i="6"/>
  <c r="B533" i="6" l="1"/>
  <c r="C532" i="6"/>
  <c r="B132" i="6"/>
  <c r="B534" i="6" l="1"/>
  <c r="C533" i="6"/>
  <c r="B133" i="6"/>
  <c r="B535" i="6" l="1"/>
  <c r="C534" i="6"/>
  <c r="B134" i="6"/>
  <c r="B536" i="6" l="1"/>
  <c r="C535" i="6"/>
  <c r="B135" i="6"/>
  <c r="B537" i="6" l="1"/>
  <c r="C536" i="6"/>
  <c r="B136" i="6"/>
  <c r="B538" i="6" l="1"/>
  <c r="C537" i="6"/>
  <c r="B137" i="6"/>
  <c r="B539" i="6" l="1"/>
  <c r="C538" i="6"/>
  <c r="B138" i="6"/>
  <c r="B540" i="6" l="1"/>
  <c r="C539" i="6"/>
  <c r="B139" i="6"/>
  <c r="B541" i="6" l="1"/>
  <c r="C540" i="6"/>
  <c r="B140" i="6"/>
  <c r="C541" i="6" l="1"/>
  <c r="B542" i="6"/>
  <c r="B141" i="6"/>
  <c r="B543" i="6" l="1"/>
  <c r="C542" i="6"/>
  <c r="B142" i="6"/>
  <c r="B544" i="6" l="1"/>
  <c r="C543" i="6"/>
  <c r="B143" i="6"/>
  <c r="B545" i="6" l="1"/>
  <c r="C544" i="6"/>
  <c r="B144" i="6"/>
  <c r="B546" i="6" l="1"/>
  <c r="C545" i="6"/>
  <c r="B145" i="6"/>
  <c r="B547" i="6" l="1"/>
  <c r="C546" i="6"/>
  <c r="B146" i="6"/>
  <c r="C547" i="6" l="1"/>
  <c r="B548" i="6"/>
  <c r="B147" i="6"/>
  <c r="B549" i="6" l="1"/>
  <c r="C548" i="6"/>
  <c r="B148" i="6"/>
  <c r="B550" i="6" l="1"/>
  <c r="C549" i="6"/>
  <c r="B149" i="6"/>
  <c r="B551" i="6" l="1"/>
  <c r="C550" i="6"/>
  <c r="B150" i="6"/>
  <c r="B552" i="6" l="1"/>
  <c r="C551" i="6"/>
  <c r="B151" i="6"/>
  <c r="B553" i="6" l="1"/>
  <c r="C552" i="6"/>
  <c r="B152" i="6"/>
  <c r="B554" i="6" l="1"/>
  <c r="C553" i="6"/>
  <c r="B153" i="6"/>
  <c r="B555" i="6" l="1"/>
  <c r="C554" i="6"/>
  <c r="B154" i="6"/>
  <c r="B556" i="6" l="1"/>
  <c r="C555" i="6"/>
  <c r="B155" i="6"/>
  <c r="B557" i="6" l="1"/>
  <c r="C556" i="6"/>
  <c r="B156" i="6"/>
  <c r="B558" i="6" l="1"/>
  <c r="C557" i="6"/>
  <c r="B157" i="6"/>
  <c r="B559" i="6" l="1"/>
  <c r="C558" i="6"/>
  <c r="B158" i="6"/>
  <c r="B560" i="6" l="1"/>
  <c r="C559" i="6"/>
  <c r="B159" i="6"/>
  <c r="B561" i="6" l="1"/>
  <c r="C560" i="6"/>
  <c r="B160" i="6"/>
  <c r="B562" i="6" l="1"/>
  <c r="C561" i="6"/>
  <c r="B161" i="6"/>
  <c r="B563" i="6" l="1"/>
  <c r="C562" i="6"/>
  <c r="B162" i="6"/>
  <c r="B564" i="6" l="1"/>
  <c r="C563" i="6"/>
  <c r="B163" i="6"/>
  <c r="B565" i="6" l="1"/>
  <c r="C564" i="6"/>
  <c r="B164" i="6"/>
  <c r="B566" i="6" l="1"/>
  <c r="C565" i="6"/>
  <c r="B165" i="6"/>
  <c r="B567" i="6" l="1"/>
  <c r="C566" i="6"/>
  <c r="B166" i="6"/>
  <c r="C567" i="6" l="1"/>
  <c r="B568" i="6"/>
  <c r="B167" i="6"/>
  <c r="B569" i="6" l="1"/>
  <c r="C568" i="6"/>
  <c r="B168" i="6"/>
  <c r="B570" i="6" l="1"/>
  <c r="C569" i="6"/>
  <c r="B169" i="6"/>
  <c r="B571" i="6" l="1"/>
  <c r="C570" i="6"/>
  <c r="B170" i="6"/>
  <c r="B572" i="6" l="1"/>
  <c r="C571" i="6"/>
  <c r="B171" i="6"/>
  <c r="B573" i="6" l="1"/>
  <c r="C572" i="6"/>
  <c r="B172" i="6"/>
  <c r="B574" i="6" l="1"/>
  <c r="C573" i="6"/>
  <c r="B173" i="6"/>
  <c r="B575" i="6" l="1"/>
  <c r="C574" i="6"/>
  <c r="B174" i="6"/>
  <c r="B576" i="6" l="1"/>
  <c r="C575" i="6"/>
  <c r="B175" i="6"/>
  <c r="B577" i="6" l="1"/>
  <c r="C576" i="6"/>
  <c r="B176" i="6"/>
  <c r="B578" i="6" l="1"/>
  <c r="C577" i="6"/>
  <c r="B177" i="6"/>
  <c r="B579" i="6" l="1"/>
  <c r="C578" i="6"/>
  <c r="B178" i="6"/>
  <c r="C579" i="6" l="1"/>
  <c r="B580" i="6"/>
  <c r="B179" i="6"/>
  <c r="B581" i="6" l="1"/>
  <c r="C580" i="6"/>
  <c r="B180" i="6"/>
  <c r="B582" i="6" l="1"/>
  <c r="C581" i="6"/>
  <c r="B181" i="6"/>
  <c r="B583" i="6" l="1"/>
  <c r="C582" i="6"/>
  <c r="B182" i="6"/>
  <c r="B584" i="6" l="1"/>
  <c r="C583" i="6"/>
  <c r="B183" i="6"/>
  <c r="B585" i="6" l="1"/>
  <c r="C584" i="6"/>
  <c r="B184" i="6"/>
  <c r="B586" i="6" l="1"/>
  <c r="C585" i="6"/>
  <c r="B185" i="6"/>
  <c r="C586" i="6" l="1"/>
  <c r="B587" i="6"/>
  <c r="B186" i="6"/>
  <c r="B588" i="6" l="1"/>
  <c r="C587" i="6"/>
  <c r="B187" i="6"/>
  <c r="B589" i="6" l="1"/>
  <c r="C588" i="6"/>
  <c r="B188" i="6"/>
  <c r="B590" i="6" l="1"/>
  <c r="C589" i="6"/>
  <c r="B189" i="6"/>
  <c r="B591" i="6" l="1"/>
  <c r="C590" i="6"/>
  <c r="B190" i="6"/>
  <c r="B592" i="6" l="1"/>
  <c r="C591" i="6"/>
  <c r="B191" i="6"/>
  <c r="B593" i="6" l="1"/>
  <c r="C592" i="6"/>
  <c r="B192" i="6"/>
  <c r="B594" i="6" l="1"/>
  <c r="C593" i="6"/>
  <c r="B193" i="6"/>
  <c r="B595" i="6" l="1"/>
  <c r="C594" i="6"/>
  <c r="B194" i="6"/>
  <c r="B596" i="6" l="1"/>
  <c r="C595" i="6"/>
  <c r="B195" i="6"/>
  <c r="B597" i="6" l="1"/>
  <c r="C596" i="6"/>
  <c r="B196" i="6"/>
  <c r="C597" i="6" l="1"/>
  <c r="B598" i="6"/>
  <c r="B197" i="6"/>
  <c r="B599" i="6" l="1"/>
  <c r="C598" i="6"/>
  <c r="B198" i="6"/>
  <c r="B600" i="6" l="1"/>
  <c r="C599" i="6"/>
  <c r="B199" i="6"/>
  <c r="B601" i="6" l="1"/>
  <c r="C600" i="6"/>
  <c r="B200" i="6"/>
  <c r="B602" i="6" l="1"/>
  <c r="C601" i="6"/>
  <c r="B201" i="6"/>
  <c r="B603" i="6" l="1"/>
  <c r="C602" i="6"/>
  <c r="B202" i="6"/>
  <c r="B604" i="6" l="1"/>
  <c r="C603" i="6"/>
  <c r="B203" i="6"/>
  <c r="B605" i="6" l="1"/>
  <c r="C604" i="6"/>
  <c r="B204" i="6"/>
  <c r="C605" i="6" l="1"/>
  <c r="B606" i="6"/>
  <c r="B205" i="6"/>
  <c r="B607" i="6" l="1"/>
  <c r="C606" i="6"/>
  <c r="B206" i="6"/>
  <c r="B608" i="6" l="1"/>
  <c r="C607" i="6"/>
  <c r="B207" i="6"/>
  <c r="B609" i="6" l="1"/>
  <c r="C608" i="6"/>
  <c r="B208" i="6"/>
  <c r="B610" i="6" l="1"/>
  <c r="C609" i="6"/>
  <c r="B209" i="6"/>
  <c r="B611" i="6" l="1"/>
  <c r="C610" i="6"/>
  <c r="B210" i="6"/>
  <c r="B612" i="6" l="1"/>
  <c r="C611" i="6"/>
  <c r="B211" i="6"/>
  <c r="B613" i="6" l="1"/>
  <c r="C612" i="6"/>
  <c r="B212" i="6"/>
  <c r="B614" i="6" l="1"/>
  <c r="C613" i="6"/>
  <c r="B213" i="6"/>
  <c r="B615" i="6" l="1"/>
  <c r="C614" i="6"/>
  <c r="B214" i="6"/>
  <c r="B616" i="6" l="1"/>
  <c r="C615" i="6"/>
  <c r="B215" i="6"/>
  <c r="B617" i="6" l="1"/>
  <c r="C616" i="6"/>
  <c r="B216" i="6"/>
  <c r="C617" i="6" l="1"/>
  <c r="B618" i="6"/>
  <c r="B217" i="6"/>
  <c r="B619" i="6" l="1"/>
  <c r="C618" i="6"/>
  <c r="B218" i="6"/>
  <c r="B620" i="6" l="1"/>
  <c r="C619" i="6"/>
  <c r="B219" i="6"/>
  <c r="B621" i="6" l="1"/>
  <c r="C620" i="6"/>
  <c r="B220" i="6"/>
  <c r="B622" i="6" l="1"/>
  <c r="C621" i="6"/>
  <c r="B221" i="6"/>
  <c r="B623" i="6" l="1"/>
  <c r="C622" i="6"/>
  <c r="B222" i="6"/>
  <c r="B624" i="6" l="1"/>
  <c r="C623" i="6"/>
  <c r="B223" i="6"/>
  <c r="B625" i="6" l="1"/>
  <c r="C624" i="6"/>
  <c r="B224" i="6"/>
  <c r="B626" i="6" l="1"/>
  <c r="C625" i="6"/>
  <c r="B225" i="6"/>
  <c r="B627" i="6" l="1"/>
  <c r="C626" i="6"/>
  <c r="B226" i="6"/>
  <c r="B628" i="6" l="1"/>
  <c r="C627" i="6"/>
  <c r="B227" i="6"/>
  <c r="B629" i="6" l="1"/>
  <c r="C628" i="6"/>
  <c r="B228" i="6"/>
  <c r="B630" i="6" l="1"/>
  <c r="C629" i="6"/>
  <c r="B229" i="6"/>
  <c r="B631" i="6" l="1"/>
  <c r="C630" i="6"/>
  <c r="B230" i="6"/>
  <c r="B632" i="6" l="1"/>
  <c r="C631" i="6"/>
  <c r="B231" i="6"/>
  <c r="B633" i="6" l="1"/>
  <c r="C632" i="6"/>
  <c r="B232" i="6"/>
  <c r="B634" i="6" l="1"/>
  <c r="C633" i="6"/>
  <c r="B233" i="6"/>
  <c r="B635" i="6" l="1"/>
  <c r="C634" i="6"/>
  <c r="B234" i="6"/>
  <c r="B636" i="6" l="1"/>
  <c r="C635" i="6"/>
  <c r="B235" i="6"/>
  <c r="B637" i="6" l="1"/>
  <c r="C636" i="6"/>
  <c r="B236" i="6"/>
  <c r="B638" i="6" l="1"/>
  <c r="C637" i="6"/>
  <c r="B237" i="6"/>
  <c r="B639" i="6" l="1"/>
  <c r="C638" i="6"/>
  <c r="B238" i="6"/>
  <c r="B640" i="6" l="1"/>
  <c r="C639" i="6"/>
  <c r="B239" i="6"/>
  <c r="B641" i="6" l="1"/>
  <c r="C640" i="6"/>
  <c r="B240" i="6"/>
  <c r="B642" i="6" l="1"/>
  <c r="C641" i="6"/>
  <c r="B241" i="6"/>
  <c r="B643" i="6" l="1"/>
  <c r="C642" i="6"/>
  <c r="B242" i="6"/>
  <c r="C643" i="6" l="1"/>
  <c r="B644" i="6"/>
  <c r="B243" i="6"/>
  <c r="B645" i="6" l="1"/>
  <c r="C644" i="6"/>
  <c r="B244" i="6"/>
  <c r="B646" i="6" l="1"/>
  <c r="C645" i="6"/>
  <c r="B245" i="6"/>
  <c r="B647" i="6" l="1"/>
  <c r="C646" i="6"/>
  <c r="B246" i="6"/>
  <c r="B648" i="6" l="1"/>
  <c r="C647" i="6"/>
  <c r="B247" i="6"/>
  <c r="B649" i="6" l="1"/>
  <c r="C648" i="6"/>
  <c r="B248" i="6"/>
  <c r="B650" i="6" l="1"/>
  <c r="C649" i="6"/>
  <c r="B249" i="6"/>
  <c r="B651" i="6" l="1"/>
  <c r="C650" i="6"/>
  <c r="B250" i="6"/>
  <c r="B652" i="6" l="1"/>
  <c r="C651" i="6"/>
  <c r="B251" i="6"/>
  <c r="B653" i="6" l="1"/>
  <c r="C652" i="6"/>
  <c r="B252" i="6"/>
  <c r="B654" i="6" l="1"/>
  <c r="C653" i="6"/>
  <c r="B253" i="6"/>
  <c r="C654" i="6" l="1"/>
  <c r="B655" i="6"/>
  <c r="B254" i="6"/>
  <c r="B656" i="6" l="1"/>
  <c r="C655" i="6"/>
  <c r="B255" i="6"/>
  <c r="B657" i="6" l="1"/>
  <c r="C656" i="6"/>
  <c r="B256" i="6"/>
  <c r="B658" i="6" l="1"/>
  <c r="C657" i="6"/>
  <c r="B257" i="6"/>
  <c r="B659" i="6" l="1"/>
  <c r="C658" i="6"/>
  <c r="B258" i="6"/>
  <c r="B660" i="6" l="1"/>
  <c r="C659" i="6"/>
  <c r="B259" i="6"/>
  <c r="B661" i="6" l="1"/>
  <c r="C660" i="6"/>
  <c r="B260" i="6"/>
  <c r="C661" i="6" l="1"/>
  <c r="B662" i="6"/>
  <c r="B261" i="6"/>
  <c r="B663" i="6" l="1"/>
  <c r="C662" i="6"/>
  <c r="B262" i="6"/>
  <c r="B664" i="6" l="1"/>
  <c r="C663" i="6"/>
  <c r="B263" i="6"/>
  <c r="B665" i="6" l="1"/>
  <c r="C664" i="6"/>
  <c r="B264" i="6"/>
  <c r="B666" i="6" l="1"/>
  <c r="C665" i="6"/>
  <c r="B265" i="6"/>
  <c r="B667" i="6" l="1"/>
  <c r="C666" i="6"/>
  <c r="B266" i="6"/>
  <c r="B668" i="6" l="1"/>
  <c r="C667" i="6"/>
  <c r="B267" i="6"/>
  <c r="B669" i="6" l="1"/>
  <c r="C668" i="6"/>
  <c r="B268" i="6"/>
  <c r="B670" i="6" l="1"/>
  <c r="C669" i="6"/>
  <c r="B269" i="6"/>
  <c r="B671" i="6" l="1"/>
  <c r="C670" i="6"/>
  <c r="B270" i="6"/>
  <c r="B672" i="6" l="1"/>
  <c r="C671" i="6"/>
  <c r="B271" i="6"/>
  <c r="B673" i="6" l="1"/>
  <c r="C672" i="6"/>
  <c r="B272" i="6"/>
  <c r="B674" i="6" l="1"/>
  <c r="C673" i="6"/>
  <c r="B273" i="6"/>
  <c r="C674" i="6" l="1"/>
  <c r="B675" i="6"/>
  <c r="B274" i="6"/>
  <c r="B676" i="6" l="1"/>
  <c r="C675" i="6"/>
  <c r="B275" i="6"/>
  <c r="B677" i="6" l="1"/>
  <c r="C676" i="6"/>
  <c r="B276" i="6"/>
  <c r="B678" i="6" l="1"/>
  <c r="C677" i="6"/>
  <c r="B277" i="6"/>
  <c r="B679" i="6" l="1"/>
  <c r="C678" i="6"/>
  <c r="B278" i="6"/>
  <c r="B680" i="6" l="1"/>
  <c r="C679" i="6"/>
  <c r="B279" i="6"/>
  <c r="B681" i="6" l="1"/>
  <c r="C680" i="6"/>
  <c r="B280" i="6"/>
  <c r="C681" i="6" l="1"/>
  <c r="B682" i="6"/>
  <c r="B281" i="6"/>
  <c r="B683" i="6" l="1"/>
  <c r="C682" i="6"/>
  <c r="B282" i="6"/>
  <c r="B684" i="6" l="1"/>
  <c r="C683" i="6"/>
  <c r="B283" i="6"/>
  <c r="B685" i="6" l="1"/>
  <c r="C684" i="6"/>
  <c r="B284" i="6"/>
  <c r="B686" i="6" l="1"/>
  <c r="C685" i="6"/>
  <c r="B285" i="6"/>
  <c r="B687" i="6" l="1"/>
  <c r="C686" i="6"/>
  <c r="B286" i="6"/>
  <c r="B688" i="6" l="1"/>
  <c r="C687" i="6"/>
  <c r="B287" i="6"/>
  <c r="B689" i="6" l="1"/>
  <c r="C688" i="6"/>
  <c r="B288" i="6"/>
  <c r="B690" i="6" l="1"/>
  <c r="C689" i="6"/>
  <c r="B289" i="6"/>
  <c r="B691" i="6" l="1"/>
  <c r="C690" i="6"/>
  <c r="B290" i="6"/>
  <c r="B692" i="6" l="1"/>
  <c r="C691" i="6"/>
  <c r="B291" i="6"/>
  <c r="B693" i="6" l="1"/>
  <c r="C692" i="6"/>
  <c r="B292" i="6"/>
  <c r="B694" i="6" l="1"/>
  <c r="C693" i="6"/>
  <c r="B293" i="6"/>
  <c r="B695" i="6" l="1"/>
  <c r="C694" i="6"/>
  <c r="B294" i="6"/>
  <c r="B696" i="6" l="1"/>
  <c r="C695" i="6"/>
  <c r="B295" i="6"/>
  <c r="B697" i="6" l="1"/>
  <c r="C696" i="6"/>
  <c r="B296" i="6"/>
  <c r="B698" i="6" l="1"/>
  <c r="C697" i="6"/>
  <c r="B297" i="6"/>
  <c r="B699" i="6" l="1"/>
  <c r="C698" i="6"/>
  <c r="B298" i="6"/>
  <c r="B700" i="6" l="1"/>
  <c r="C699" i="6"/>
  <c r="B299" i="6"/>
  <c r="B701" i="6" l="1"/>
  <c r="C700" i="6"/>
  <c r="B300" i="6"/>
  <c r="C701" i="6" l="1"/>
  <c r="B702" i="6"/>
  <c r="B301" i="6"/>
  <c r="B703" i="6" l="1"/>
  <c r="C702" i="6"/>
  <c r="B302" i="6"/>
  <c r="B704" i="6" l="1"/>
  <c r="C703" i="6"/>
  <c r="B303" i="6"/>
  <c r="B705" i="6" l="1"/>
  <c r="C704" i="6"/>
  <c r="B304" i="6"/>
  <c r="B706" i="6" l="1"/>
  <c r="C705" i="6"/>
  <c r="B305" i="6"/>
  <c r="B707" i="6" l="1"/>
  <c r="C706" i="6"/>
  <c r="B306" i="6"/>
  <c r="B708" i="6" l="1"/>
  <c r="C707" i="6"/>
  <c r="B307" i="6"/>
  <c r="B709" i="6" l="1"/>
  <c r="C708" i="6"/>
  <c r="B308" i="6"/>
  <c r="B710" i="6" l="1"/>
  <c r="C709" i="6"/>
  <c r="B309" i="6"/>
  <c r="B711" i="6" l="1"/>
  <c r="C710" i="6"/>
  <c r="B310" i="6"/>
  <c r="C711" i="6" l="1"/>
  <c r="B712" i="6"/>
  <c r="B311" i="6"/>
  <c r="B713" i="6" l="1"/>
  <c r="C712" i="6"/>
  <c r="B312" i="6"/>
  <c r="B714" i="6" l="1"/>
  <c r="C713" i="6"/>
  <c r="B313" i="6"/>
  <c r="B715" i="6" l="1"/>
  <c r="C714" i="6"/>
  <c r="B314" i="6"/>
  <c r="B716" i="6" l="1"/>
  <c r="C715" i="6"/>
  <c r="B315" i="6"/>
  <c r="B717" i="6" l="1"/>
  <c r="C716" i="6"/>
  <c r="B316" i="6"/>
  <c r="B718" i="6" l="1"/>
  <c r="C717" i="6"/>
  <c r="B317" i="6"/>
  <c r="C718" i="6" l="1"/>
  <c r="B719" i="6"/>
  <c r="B318" i="6"/>
  <c r="B720" i="6" l="1"/>
  <c r="C719" i="6"/>
  <c r="B319" i="6"/>
  <c r="B721" i="6" l="1"/>
  <c r="C720" i="6"/>
  <c r="B320" i="6"/>
  <c r="B722" i="6" l="1"/>
  <c r="C721" i="6"/>
  <c r="B321" i="6"/>
  <c r="B723" i="6" l="1"/>
  <c r="C722" i="6"/>
  <c r="B322" i="6"/>
  <c r="B724" i="6" l="1"/>
  <c r="C723" i="6"/>
  <c r="B323" i="6"/>
  <c r="B725" i="6" l="1"/>
  <c r="C724" i="6"/>
  <c r="B324" i="6"/>
  <c r="B726" i="6" l="1"/>
  <c r="C725" i="6"/>
  <c r="B325" i="6"/>
  <c r="B727" i="6" l="1"/>
  <c r="C726" i="6"/>
  <c r="B326" i="6"/>
  <c r="B728" i="6" l="1"/>
  <c r="C727" i="6"/>
  <c r="B327" i="6"/>
  <c r="B729" i="6" l="1"/>
  <c r="C728" i="6"/>
  <c r="B328" i="6"/>
  <c r="B730" i="6" l="1"/>
  <c r="C729" i="6"/>
  <c r="B329" i="6"/>
  <c r="B731" i="6" l="1"/>
  <c r="C730" i="6"/>
  <c r="B330" i="6"/>
  <c r="B732" i="6" l="1"/>
  <c r="C731" i="6"/>
  <c r="B331" i="6"/>
  <c r="B733" i="6" l="1"/>
  <c r="C732" i="6"/>
  <c r="B332" i="6"/>
  <c r="B734" i="6" l="1"/>
  <c r="C733" i="6"/>
  <c r="B333" i="6"/>
  <c r="B735" i="6" l="1"/>
  <c r="C734" i="6"/>
  <c r="B334" i="6"/>
  <c r="B736" i="6" l="1"/>
  <c r="C735" i="6"/>
  <c r="B335" i="6"/>
  <c r="B737" i="6" l="1"/>
  <c r="C736" i="6"/>
  <c r="B336" i="6"/>
  <c r="B738" i="6" l="1"/>
  <c r="C737" i="6"/>
  <c r="B337" i="6"/>
  <c r="C738" i="6" l="1"/>
  <c r="B739" i="6"/>
  <c r="B338" i="6"/>
  <c r="B740" i="6" l="1"/>
  <c r="C739" i="6"/>
  <c r="B339" i="6"/>
  <c r="B741" i="6" l="1"/>
  <c r="C740" i="6"/>
  <c r="B340" i="6"/>
  <c r="B742" i="6" l="1"/>
  <c r="C741" i="6"/>
  <c r="B341" i="6"/>
  <c r="B743" i="6" l="1"/>
  <c r="C742" i="6"/>
  <c r="B342" i="6"/>
  <c r="B744" i="6" l="1"/>
  <c r="C743" i="6"/>
  <c r="B343" i="6"/>
  <c r="B745" i="6" l="1"/>
  <c r="C744" i="6"/>
  <c r="B344" i="6"/>
  <c r="B746" i="6" l="1"/>
  <c r="C745" i="6"/>
  <c r="B345" i="6"/>
  <c r="B747" i="6" l="1"/>
  <c r="C746" i="6"/>
  <c r="B346" i="6"/>
  <c r="B748" i="6" l="1"/>
  <c r="C747" i="6"/>
  <c r="B347" i="6"/>
  <c r="C748" i="6" l="1"/>
  <c r="B749" i="6"/>
  <c r="B348" i="6"/>
  <c r="B750" i="6" l="1"/>
  <c r="C749" i="6"/>
  <c r="B349" i="6"/>
  <c r="B751" i="6" l="1"/>
  <c r="C750" i="6"/>
  <c r="B350" i="6"/>
  <c r="B752" i="6" l="1"/>
  <c r="C751" i="6"/>
  <c r="B351" i="6"/>
  <c r="B753" i="6" l="1"/>
  <c r="C752" i="6"/>
  <c r="B352" i="6"/>
  <c r="C753" i="6" l="1"/>
  <c r="B754" i="6"/>
  <c r="B353" i="6"/>
  <c r="B755" i="6" l="1"/>
  <c r="C754" i="6"/>
  <c r="B354" i="6"/>
  <c r="B756" i="6" l="1"/>
  <c r="C755" i="6"/>
  <c r="B355" i="6"/>
  <c r="B757" i="6" l="1"/>
  <c r="C756" i="6"/>
  <c r="B356" i="6"/>
  <c r="B758" i="6" l="1"/>
  <c r="C757" i="6"/>
  <c r="B357" i="6"/>
  <c r="B759" i="6" l="1"/>
  <c r="C758" i="6"/>
  <c r="B358" i="6"/>
  <c r="B760" i="6" l="1"/>
  <c r="C759" i="6"/>
  <c r="B359" i="6"/>
  <c r="C760" i="6" l="1"/>
  <c r="B761" i="6"/>
  <c r="B360" i="6"/>
  <c r="C761" i="6" l="1"/>
  <c r="B762" i="6"/>
  <c r="B361" i="6"/>
  <c r="B763" i="6" l="1"/>
  <c r="C762" i="6"/>
  <c r="B362" i="6"/>
  <c r="B764" i="6" l="1"/>
  <c r="C763" i="6"/>
  <c r="B363" i="6"/>
  <c r="B765" i="6" l="1"/>
  <c r="C764" i="6"/>
  <c r="B364" i="6"/>
  <c r="B766" i="6" l="1"/>
  <c r="C765" i="6"/>
  <c r="B365" i="6"/>
  <c r="B767" i="6" l="1"/>
  <c r="C766" i="6"/>
  <c r="B366" i="6"/>
  <c r="C767" i="6" l="1"/>
  <c r="B768" i="6"/>
  <c r="B367" i="6"/>
  <c r="B769" i="6" l="1"/>
  <c r="C768" i="6"/>
  <c r="B368" i="6"/>
  <c r="B770" i="6" l="1"/>
  <c r="C769" i="6"/>
  <c r="B369" i="6"/>
  <c r="B771" i="6" l="1"/>
  <c r="C770" i="6"/>
  <c r="B370" i="6"/>
  <c r="B772" i="6" l="1"/>
  <c r="C771" i="6"/>
  <c r="B371" i="6"/>
  <c r="B773" i="6" l="1"/>
  <c r="C772" i="6"/>
  <c r="B372" i="6"/>
  <c r="B774" i="6" l="1"/>
  <c r="C773" i="6"/>
  <c r="B373" i="6"/>
  <c r="B775" i="6" l="1"/>
  <c r="C774" i="6"/>
  <c r="B374" i="6"/>
  <c r="B776" i="6" l="1"/>
  <c r="C775" i="6"/>
  <c r="B375" i="6"/>
  <c r="B777" i="6" l="1"/>
  <c r="C776" i="6"/>
  <c r="B376" i="6"/>
  <c r="B778" i="6" l="1"/>
  <c r="C777" i="6"/>
  <c r="B377" i="6"/>
  <c r="B779" i="6" l="1"/>
  <c r="C778" i="6"/>
  <c r="B378" i="6"/>
  <c r="B780" i="6" l="1"/>
  <c r="C779" i="6"/>
  <c r="B379" i="6"/>
  <c r="B781" i="6" l="1"/>
  <c r="C780" i="6"/>
  <c r="B380" i="6"/>
  <c r="B782" i="6" l="1"/>
  <c r="C781" i="6"/>
  <c r="B381" i="6"/>
  <c r="B783" i="6" l="1"/>
  <c r="C782" i="6"/>
  <c r="B382" i="6"/>
  <c r="B784" i="6" l="1"/>
  <c r="C783" i="6"/>
  <c r="B383" i="6"/>
  <c r="B785" i="6" l="1"/>
  <c r="C784" i="6"/>
  <c r="B384" i="6"/>
  <c r="B786" i="6" l="1"/>
  <c r="C785" i="6"/>
  <c r="B385" i="6"/>
  <c r="B787" i="6" l="1"/>
  <c r="C786" i="6"/>
  <c r="B386" i="6"/>
  <c r="B788" i="6" l="1"/>
  <c r="C787" i="6"/>
  <c r="B387" i="6"/>
  <c r="B789" i="6" l="1"/>
  <c r="C788" i="6"/>
  <c r="B388" i="6"/>
  <c r="B790" i="6" l="1"/>
  <c r="C789" i="6"/>
  <c r="B389" i="6"/>
  <c r="B791" i="6" l="1"/>
  <c r="C790" i="6"/>
  <c r="B390" i="6"/>
  <c r="B792" i="6" l="1"/>
  <c r="C791" i="6"/>
  <c r="B391" i="6"/>
  <c r="B793" i="6" l="1"/>
  <c r="C792" i="6"/>
  <c r="B392" i="6"/>
  <c r="B794" i="6" l="1"/>
  <c r="C793" i="6"/>
  <c r="B393" i="6"/>
  <c r="B795" i="6" l="1"/>
  <c r="C794" i="6"/>
  <c r="B394" i="6"/>
  <c r="B796" i="6" l="1"/>
  <c r="C795" i="6"/>
  <c r="B395" i="6"/>
  <c r="B797" i="6" l="1"/>
  <c r="C796" i="6"/>
  <c r="B396" i="6"/>
  <c r="B798" i="6" l="1"/>
  <c r="C797" i="6"/>
  <c r="B397" i="6"/>
  <c r="B799" i="6" l="1"/>
  <c r="C798" i="6"/>
  <c r="B398" i="6"/>
  <c r="B800" i="6" l="1"/>
  <c r="C799" i="6"/>
  <c r="B399" i="6"/>
  <c r="B801" i="6" l="1"/>
  <c r="C800" i="6"/>
  <c r="B400" i="6"/>
  <c r="B802" i="6" l="1"/>
  <c r="C801" i="6"/>
  <c r="B401" i="6"/>
  <c r="B803" i="6" l="1"/>
  <c r="C802" i="6"/>
  <c r="B804" i="6" l="1"/>
  <c r="C803" i="6"/>
  <c r="C804" i="6" l="1"/>
  <c r="B805" i="6"/>
  <c r="B806" i="6" l="1"/>
  <c r="C805" i="6"/>
  <c r="B807" i="6" l="1"/>
  <c r="C806" i="6"/>
  <c r="B808" i="6" l="1"/>
  <c r="C807" i="6"/>
  <c r="B809" i="6" l="1"/>
  <c r="C808" i="6"/>
  <c r="C809" i="6" l="1"/>
  <c r="B810" i="6"/>
  <c r="B811" i="6" l="1"/>
  <c r="C810" i="6"/>
  <c r="B812" i="6" l="1"/>
  <c r="C811" i="6"/>
  <c r="B813" i="6" l="1"/>
  <c r="C812" i="6"/>
  <c r="B814" i="6" l="1"/>
  <c r="C813" i="6"/>
  <c r="B815" i="6" l="1"/>
  <c r="C814" i="6"/>
  <c r="B816" i="6" l="1"/>
  <c r="C815" i="6"/>
  <c r="B817" i="6" l="1"/>
  <c r="C816" i="6"/>
  <c r="B818" i="6" l="1"/>
  <c r="C817" i="6"/>
  <c r="B819" i="6" l="1"/>
  <c r="C818" i="6"/>
  <c r="B820" i="6" l="1"/>
  <c r="C819" i="6"/>
  <c r="B821" i="6" l="1"/>
  <c r="C820" i="6"/>
  <c r="B822" i="6" l="1"/>
  <c r="C821" i="6"/>
  <c r="B823" i="6" l="1"/>
  <c r="C822" i="6"/>
  <c r="B824" i="6" l="1"/>
  <c r="C823" i="6"/>
  <c r="B825" i="6" l="1"/>
  <c r="C824" i="6"/>
  <c r="B826" i="6" l="1"/>
  <c r="C825" i="6"/>
  <c r="B827" i="6" l="1"/>
  <c r="C826" i="6"/>
  <c r="B828" i="6" l="1"/>
  <c r="C827" i="6"/>
  <c r="B829" i="6" l="1"/>
  <c r="C828" i="6"/>
  <c r="B830" i="6" l="1"/>
  <c r="C829" i="6"/>
  <c r="B831" i="6" l="1"/>
  <c r="C830" i="6"/>
  <c r="B832" i="6" l="1"/>
  <c r="C831" i="6"/>
  <c r="B833" i="6" l="1"/>
  <c r="C832" i="6"/>
  <c r="B834" i="6" l="1"/>
  <c r="C833" i="6"/>
  <c r="B835" i="6" l="1"/>
  <c r="C834" i="6"/>
  <c r="B836" i="6" l="1"/>
  <c r="C835" i="6"/>
  <c r="B837" i="6" l="1"/>
  <c r="C836" i="6"/>
  <c r="B838" i="6" l="1"/>
  <c r="C837" i="6"/>
  <c r="B839" i="6" l="1"/>
  <c r="C838" i="6"/>
  <c r="C839" i="6" l="1"/>
  <c r="B840" i="6"/>
  <c r="B841" i="6" l="1"/>
  <c r="C840" i="6"/>
  <c r="B842" i="6" l="1"/>
  <c r="C841" i="6"/>
  <c r="B843" i="6" l="1"/>
  <c r="C842" i="6"/>
  <c r="B844" i="6" l="1"/>
  <c r="C843" i="6"/>
  <c r="B845" i="6" l="1"/>
  <c r="C844" i="6"/>
  <c r="B846" i="6" l="1"/>
  <c r="C845" i="6"/>
  <c r="B847" i="6" l="1"/>
  <c r="C846" i="6"/>
  <c r="B848" i="6" l="1"/>
  <c r="C847" i="6"/>
  <c r="B849" i="6" l="1"/>
  <c r="C848" i="6"/>
  <c r="B850" i="6" l="1"/>
  <c r="C849" i="6"/>
  <c r="C850" i="6" l="1"/>
  <c r="B851" i="6"/>
  <c r="B852" i="6" l="1"/>
  <c r="C851" i="6"/>
  <c r="B853" i="6" l="1"/>
  <c r="C852" i="6"/>
  <c r="B854" i="6" l="1"/>
  <c r="C853" i="6"/>
  <c r="B855" i="6" l="1"/>
  <c r="C854" i="6"/>
  <c r="B856" i="6" l="1"/>
  <c r="C855" i="6"/>
  <c r="B857" i="6" l="1"/>
  <c r="C856" i="6"/>
  <c r="C857" i="6" l="1"/>
  <c r="B858" i="6"/>
  <c r="B859" i="6" l="1"/>
  <c r="C858" i="6"/>
  <c r="B860" i="6" l="1"/>
  <c r="C859" i="6"/>
  <c r="B861" i="6" l="1"/>
  <c r="C860" i="6"/>
  <c r="B862" i="6" l="1"/>
  <c r="C861" i="6"/>
  <c r="C862" i="6" l="1"/>
  <c r="B863" i="6"/>
  <c r="C863" i="6" l="1"/>
  <c r="B864" i="6"/>
  <c r="B865" i="6" l="1"/>
  <c r="C864" i="6"/>
  <c r="B866" i="6" l="1"/>
  <c r="C865" i="6"/>
  <c r="B867" i="6" l="1"/>
  <c r="C866" i="6"/>
  <c r="B868" i="6" l="1"/>
  <c r="C867" i="6"/>
  <c r="B869" i="6" l="1"/>
  <c r="C868" i="6"/>
  <c r="C869" i="6" l="1"/>
  <c r="B870" i="6"/>
  <c r="B871" i="6" l="1"/>
  <c r="C870" i="6"/>
  <c r="C871" i="6" l="1"/>
  <c r="B872" i="6"/>
  <c r="B873" i="6" l="1"/>
  <c r="C872" i="6"/>
  <c r="B874" i="6" l="1"/>
  <c r="C873" i="6"/>
  <c r="B875" i="6" l="1"/>
  <c r="C874" i="6"/>
  <c r="B876" i="6" l="1"/>
  <c r="C875" i="6"/>
  <c r="B877" i="6" l="1"/>
  <c r="C876" i="6"/>
  <c r="B878" i="6" l="1"/>
  <c r="C877" i="6"/>
  <c r="C878" i="6" l="1"/>
  <c r="B879" i="6"/>
  <c r="B880" i="6" l="1"/>
  <c r="C879" i="6"/>
  <c r="B881" i="6" l="1"/>
  <c r="C880" i="6"/>
  <c r="B882" i="6" l="1"/>
  <c r="C881" i="6"/>
  <c r="B883" i="6" l="1"/>
  <c r="C882" i="6"/>
  <c r="B884" i="6" l="1"/>
  <c r="C883" i="6"/>
  <c r="B885" i="6" l="1"/>
  <c r="C884" i="6"/>
  <c r="C885" i="6" l="1"/>
  <c r="B886" i="6"/>
  <c r="B887" i="6" l="1"/>
  <c r="C886" i="6"/>
  <c r="B888" i="6" l="1"/>
  <c r="C887" i="6"/>
  <c r="B889" i="6" l="1"/>
  <c r="C888" i="6"/>
  <c r="B890" i="6" l="1"/>
  <c r="C889" i="6"/>
  <c r="C890" i="6" l="1"/>
  <c r="B891" i="6"/>
  <c r="B892" i="6" l="1"/>
  <c r="C891" i="6"/>
  <c r="B893" i="6" l="1"/>
  <c r="C892" i="6"/>
  <c r="B894" i="6" l="1"/>
  <c r="C893" i="6"/>
  <c r="B895" i="6" l="1"/>
  <c r="C894" i="6"/>
  <c r="B896" i="6" l="1"/>
  <c r="C895" i="6"/>
  <c r="B897" i="6" l="1"/>
  <c r="C896" i="6"/>
  <c r="B898" i="6" l="1"/>
  <c r="C897" i="6"/>
  <c r="C898" i="6" l="1"/>
  <c r="B899" i="6"/>
  <c r="C899" i="6" l="1"/>
  <c r="B900" i="6"/>
  <c r="B901" i="6" l="1"/>
  <c r="C900" i="6"/>
  <c r="B902" i="6" l="1"/>
  <c r="C901" i="6"/>
  <c r="B903" i="6" l="1"/>
  <c r="C902" i="6"/>
  <c r="B904" i="6" l="1"/>
  <c r="C903" i="6"/>
  <c r="B905" i="6" l="1"/>
  <c r="C904" i="6"/>
  <c r="B906" i="6" l="1"/>
  <c r="C905" i="6"/>
  <c r="C906" i="6" l="1"/>
  <c r="B907" i="6"/>
  <c r="B908" i="6" l="1"/>
  <c r="C907" i="6"/>
  <c r="B909" i="6" l="1"/>
  <c r="C908" i="6"/>
  <c r="B910" i="6" l="1"/>
  <c r="C909" i="6"/>
  <c r="B911" i="6" l="1"/>
  <c r="C910" i="6"/>
  <c r="C911" i="6" l="1"/>
  <c r="B912" i="6"/>
  <c r="B913" i="6" l="1"/>
  <c r="C912" i="6"/>
  <c r="B914" i="6" l="1"/>
  <c r="C913" i="6"/>
  <c r="C914" i="6" l="1"/>
  <c r="B915" i="6"/>
  <c r="B916" i="6" l="1"/>
  <c r="C915" i="6"/>
  <c r="B917" i="6" l="1"/>
  <c r="C916" i="6"/>
  <c r="B918" i="6" l="1"/>
  <c r="C917" i="6"/>
  <c r="B919" i="6" l="1"/>
  <c r="C918" i="6"/>
  <c r="B920" i="6" l="1"/>
  <c r="C919" i="6"/>
  <c r="B921" i="6" l="1"/>
  <c r="C920" i="6"/>
  <c r="C921" i="6" l="1"/>
  <c r="B922" i="6"/>
  <c r="B923" i="6" l="1"/>
  <c r="C922" i="6"/>
  <c r="B924" i="6" l="1"/>
  <c r="C923" i="6"/>
  <c r="B925" i="6" l="1"/>
  <c r="C924" i="6"/>
  <c r="B926" i="6" l="1"/>
  <c r="C925" i="6"/>
  <c r="C926" i="6" l="1"/>
  <c r="B927" i="6"/>
  <c r="C927" i="6" l="1"/>
  <c r="B928" i="6"/>
  <c r="B929" i="6" l="1"/>
  <c r="C928" i="6"/>
  <c r="B930" i="6" l="1"/>
  <c r="C929" i="6"/>
  <c r="B931" i="6" l="1"/>
  <c r="C930" i="6"/>
  <c r="B932" i="6" l="1"/>
  <c r="C931" i="6"/>
  <c r="B933" i="6" l="1"/>
  <c r="C932" i="6"/>
  <c r="B934" i="6" l="1"/>
  <c r="C933" i="6"/>
  <c r="B935" i="6" l="1"/>
  <c r="C934" i="6"/>
  <c r="B936" i="6" l="1"/>
  <c r="C935" i="6"/>
  <c r="B937" i="6" l="1"/>
  <c r="C936" i="6"/>
  <c r="B938" i="6" l="1"/>
  <c r="C937" i="6"/>
  <c r="B939" i="6" l="1"/>
  <c r="C938" i="6"/>
  <c r="C939" i="6" l="1"/>
  <c r="B940" i="6"/>
  <c r="C940" i="6" l="1"/>
  <c r="B941" i="6"/>
  <c r="B942" i="6" l="1"/>
  <c r="C941" i="6"/>
  <c r="B943" i="6" l="1"/>
  <c r="C942" i="6"/>
  <c r="B944" i="6" l="1"/>
  <c r="C943" i="6"/>
  <c r="B945" i="6" l="1"/>
  <c r="C944" i="6"/>
  <c r="B946" i="6" l="1"/>
  <c r="C945" i="6"/>
  <c r="B947" i="6" l="1"/>
  <c r="C946" i="6"/>
  <c r="B948" i="6" l="1"/>
  <c r="C947" i="6"/>
  <c r="B949" i="6" l="1"/>
  <c r="C948" i="6"/>
  <c r="C949" i="6" l="1"/>
  <c r="B950" i="6"/>
  <c r="B951" i="6" l="1"/>
  <c r="C950" i="6"/>
  <c r="B952" i="6" l="1"/>
  <c r="C951" i="6"/>
  <c r="B953" i="6" l="1"/>
  <c r="C952" i="6"/>
  <c r="B954" i="6" l="1"/>
  <c r="C953" i="6"/>
  <c r="B955" i="6" l="1"/>
  <c r="C954" i="6"/>
  <c r="B956" i="6" l="1"/>
  <c r="C955" i="6"/>
  <c r="B957" i="6" l="1"/>
  <c r="C956" i="6"/>
  <c r="B958" i="6" l="1"/>
  <c r="C957" i="6"/>
  <c r="B959" i="6" l="1"/>
  <c r="C958" i="6"/>
  <c r="B960" i="6" l="1"/>
  <c r="C959" i="6"/>
  <c r="C960" i="6" l="1"/>
  <c r="B961" i="6"/>
  <c r="C961" i="6" l="1"/>
  <c r="B962" i="6"/>
  <c r="B963" i="6" l="1"/>
  <c r="C962" i="6"/>
  <c r="B964" i="6" l="1"/>
  <c r="C963" i="6"/>
  <c r="B965" i="6" l="1"/>
  <c r="C964" i="6"/>
  <c r="B966" i="6" l="1"/>
  <c r="C965" i="6"/>
  <c r="B967" i="6" l="1"/>
  <c r="C966" i="6"/>
  <c r="B968" i="6" l="1"/>
  <c r="C967" i="6"/>
  <c r="B969" i="6" l="1"/>
  <c r="C968" i="6"/>
  <c r="B970" i="6" l="1"/>
  <c r="C969" i="6"/>
  <c r="B971" i="6" l="1"/>
  <c r="C970" i="6"/>
  <c r="C971" i="6" l="1"/>
  <c r="B972" i="6"/>
  <c r="C972" i="6" l="1"/>
  <c r="B973" i="6"/>
  <c r="B974" i="6" l="1"/>
  <c r="C973" i="6"/>
  <c r="B975" i="6" l="1"/>
  <c r="C974" i="6"/>
  <c r="B976" i="6" l="1"/>
  <c r="C975" i="6"/>
  <c r="B977" i="6" l="1"/>
  <c r="C976" i="6"/>
  <c r="B978" i="6" l="1"/>
  <c r="C977" i="6"/>
  <c r="B979" i="6" l="1"/>
  <c r="C978" i="6"/>
  <c r="B980" i="6" l="1"/>
  <c r="C979" i="6"/>
  <c r="B981" i="6" l="1"/>
  <c r="C980" i="6"/>
  <c r="C981" i="6" l="1"/>
  <c r="B982" i="6"/>
  <c r="B983" i="6" l="1"/>
  <c r="C982" i="6"/>
  <c r="B984" i="6" l="1"/>
  <c r="C983" i="6"/>
  <c r="B985" i="6" l="1"/>
  <c r="C984" i="6"/>
  <c r="B986" i="6" l="1"/>
  <c r="C985" i="6"/>
  <c r="B987" i="6" l="1"/>
  <c r="C986" i="6"/>
  <c r="B988" i="6" l="1"/>
  <c r="C987" i="6"/>
  <c r="B989" i="6" l="1"/>
  <c r="C988" i="6"/>
  <c r="B990" i="6" l="1"/>
  <c r="C989" i="6"/>
  <c r="B991" i="6" l="1"/>
  <c r="C990" i="6"/>
  <c r="B992" i="6" l="1"/>
  <c r="C991" i="6"/>
  <c r="B993" i="6" l="1"/>
  <c r="C992" i="6"/>
  <c r="C993" i="6" l="1"/>
  <c r="B994" i="6"/>
  <c r="B995" i="6" l="1"/>
  <c r="C994" i="6"/>
  <c r="B996" i="6" l="1"/>
  <c r="C995" i="6"/>
  <c r="B997" i="6" l="1"/>
  <c r="C996" i="6"/>
  <c r="B998" i="6" l="1"/>
  <c r="C997" i="6"/>
  <c r="B999" i="6" l="1"/>
  <c r="C998" i="6"/>
  <c r="B1000" i="6" l="1"/>
  <c r="C1000" i="6" s="1"/>
  <c r="C999" i="6"/>
</calcChain>
</file>

<file path=xl/comments1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Type属性类型
 1力量
 2敏捷
 3智力
 4幸运
 5防御
 6保护
 7HP
 8MP
 9最小攻击
 10最大攻击
 11魔法攻击
 12暴击率
 13暴击伤害
 14平衡
 15攻速
 16吟唱速度
 17减伤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1，弓
 2，法杖
 3，双手武器
 4，其他单手武器
 5，箭袋
 6，魔法书
 7，盾
 8，头盔
 9，衣服
 10，披风
 11，手套
 12，鞋子
 13，戒指
 14，项链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1，主手
 2，副手
 3，头盔
 4，衣服
 5，披风
 6，手套
 7，鞋子
 8，戒指
 9，项链
</t>
        </r>
      </text>
    </comment>
  </commentList>
</comments>
</file>

<file path=xl/sharedStrings.xml><?xml version="1.0" encoding="utf-8"?>
<sst xmlns="http://schemas.openxmlformats.org/spreadsheetml/2006/main" count="681" uniqueCount="559">
  <si>
    <t>创建人物</t>
    <phoneticPr fontId="2" type="noConversion"/>
  </si>
  <si>
    <t>读取人物属性</t>
    <phoneticPr fontId="2" type="noConversion"/>
  </si>
  <si>
    <t>开始打怪</t>
    <phoneticPr fontId="2" type="noConversion"/>
  </si>
  <si>
    <t>读取怪物属性</t>
    <phoneticPr fontId="2" type="noConversion"/>
  </si>
  <si>
    <t>期间是否有其他操作</t>
    <phoneticPr fontId="2" type="noConversion"/>
  </si>
  <si>
    <t>等待5秒继续找怪</t>
    <phoneticPr fontId="2" type="noConversion"/>
  </si>
  <si>
    <t>等待战斗结果</t>
    <phoneticPr fontId="2" type="noConversion"/>
  </si>
  <si>
    <t>结算
血魔回满
如果胜利，增加经验金币</t>
    <phoneticPr fontId="2" type="noConversion"/>
  </si>
  <si>
    <t>等待本次战斗完成</t>
    <phoneticPr fontId="2" type="noConversion"/>
  </si>
  <si>
    <t>对应操作
如：挑战boss，竞技场对战等</t>
    <phoneticPr fontId="2" type="noConversion"/>
  </si>
  <si>
    <t>人物属性</t>
    <phoneticPr fontId="2" type="noConversion"/>
  </si>
  <si>
    <t>HP</t>
    <phoneticPr fontId="2" type="noConversion"/>
  </si>
  <si>
    <t>MP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</si>
  <si>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</si>
  <si>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</si>
  <si>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</si>
  <si>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幸运</t>
    <phoneticPr fontId="2" type="noConversion"/>
  </si>
  <si>
    <t>防御</t>
    <phoneticPr fontId="2" type="noConversion"/>
  </si>
  <si>
    <t>保护</t>
    <phoneticPr fontId="2" type="noConversion"/>
  </si>
  <si>
    <t>一级：</t>
    <phoneticPr fontId="2" type="noConversion"/>
  </si>
  <si>
    <t>二级：</t>
    <phoneticPr fontId="2" type="noConversion"/>
  </si>
  <si>
    <t>暴击率</t>
    <phoneticPr fontId="2" type="noConversion"/>
  </si>
  <si>
    <t>平衡</t>
    <phoneticPr fontId="2" type="noConversion"/>
  </si>
  <si>
    <t>武器平衡</t>
    <phoneticPr fontId="2" type="noConversion"/>
  </si>
  <si>
    <t>最终平衡</t>
    <phoneticPr fontId="2" type="noConversion"/>
  </si>
  <si>
    <t>暴击</t>
    <phoneticPr fontId="2" type="noConversion"/>
  </si>
  <si>
    <t>影响物理攻击</t>
    <phoneticPr fontId="2" type="noConversion"/>
  </si>
  <si>
    <t>影响魔法攻击</t>
    <phoneticPr fontId="2" type="noConversion"/>
  </si>
  <si>
    <t>影响暴击</t>
    <phoneticPr fontId="2" type="noConversion"/>
  </si>
  <si>
    <t>攻速</t>
    <phoneticPr fontId="2" type="noConversion"/>
  </si>
  <si>
    <t>吟唱速度</t>
    <phoneticPr fontId="2" type="noConversion"/>
  </si>
  <si>
    <t>= 5 + 装备增加 + 技能增加</t>
    <phoneticPr fontId="2" type="noConversion"/>
  </si>
  <si>
    <t>= 1 + 装备增加 + 技能增加</t>
    <phoneticPr fontId="2" type="noConversion"/>
  </si>
  <si>
    <t>= 技能初始秒数 *（1 - 装备增加）*（1 - 技能增加）</t>
    <phoneticPr fontId="2" type="noConversion"/>
  </si>
  <si>
    <t>= 等级 * 5 + 装备增加 + 技能增加</t>
    <phoneticPr fontId="2" type="noConversion"/>
  </si>
  <si>
    <t>= 等级 * 2 + 装备增加 + 技能增加</t>
    <phoneticPr fontId="2" type="noConversion"/>
  </si>
  <si>
    <t>= MIN（MAX（武器平衡 +（敏捷 - 50）/（敏捷 + 200）,0）,80%）</t>
    <phoneticPr fontId="2" type="noConversion"/>
  </si>
  <si>
    <t>聊天框</t>
    <phoneticPr fontId="2" type="noConversion"/>
  </si>
  <si>
    <t>人</t>
    <phoneticPr fontId="2" type="noConversion"/>
  </si>
  <si>
    <t>怪</t>
    <phoneticPr fontId="2" type="noConversion"/>
  </si>
  <si>
    <t>头像</t>
    <phoneticPr fontId="2" type="noConversion"/>
  </si>
  <si>
    <t>骚浪贱</t>
    <phoneticPr fontId="2" type="noConversion"/>
  </si>
  <si>
    <t>战力：8888888</t>
    <phoneticPr fontId="2" type="noConversion"/>
  </si>
  <si>
    <t>主城</t>
    <phoneticPr fontId="2" type="noConversion"/>
  </si>
  <si>
    <t>背包</t>
    <phoneticPr fontId="2" type="noConversion"/>
  </si>
  <si>
    <t>战斗</t>
    <phoneticPr fontId="2" type="noConversion"/>
  </si>
  <si>
    <t>角色</t>
    <phoneticPr fontId="2" type="noConversion"/>
  </si>
  <si>
    <t>技能</t>
    <phoneticPr fontId="2" type="noConversion"/>
  </si>
  <si>
    <t>人物血条魔条</t>
    <phoneticPr fontId="2" type="noConversion"/>
  </si>
  <si>
    <t>怪物血条魔条</t>
    <phoneticPr fontId="2" type="noConversion"/>
  </si>
  <si>
    <t>聊天频道</t>
    <phoneticPr fontId="2" type="noConversion"/>
  </si>
  <si>
    <t>战斗信息</t>
    <phoneticPr fontId="2" type="noConversion"/>
  </si>
  <si>
    <t>挂机设置</t>
    <phoneticPr fontId="2" type="noConversion"/>
  </si>
  <si>
    <t>公会频道</t>
    <phoneticPr fontId="2" type="noConversion"/>
  </si>
  <si>
    <t>地下城名字</t>
    <phoneticPr fontId="2" type="noConversion"/>
  </si>
  <si>
    <t>金币：500000</t>
    <phoneticPr fontId="2" type="noConversion"/>
  </si>
  <si>
    <t>宝石：90000</t>
    <phoneticPr fontId="2" type="noConversion"/>
  </si>
  <si>
    <t>二、开始打怪，攻速就是武器上的攻速，怪物攻速配置，双方互砍直至死亡</t>
    <phoneticPr fontId="2" type="noConversion"/>
  </si>
  <si>
    <t>三、人物和怪物都有攻击动作，但没有受击动作，受到的伤害要在头上飘字</t>
    <phoneticPr fontId="2" type="noConversion"/>
  </si>
  <si>
    <t>四、1、怪物死亡后渐渐消失，人物继续跑动，场景往后移动</t>
    <phoneticPr fontId="2" type="noConversion"/>
  </si>
  <si>
    <t>四、2、人物死亡后，人物倒下，怪物消失，2秒后人物原地复活，继续跑动，场景往后移动</t>
    <phoneticPr fontId="2" type="noConversion"/>
  </si>
  <si>
    <t>五、手动挑战Boss，点击按钮后，若正在战斗，则等待本次战斗完成后，开始挑战对应场景的Boss，若在寻找怪物的5秒内，则5秒结束后开始挑战Boss</t>
    <phoneticPr fontId="2" type="noConversion"/>
  </si>
  <si>
    <t>装备属性</t>
    <phoneticPr fontId="2" type="noConversion"/>
  </si>
  <si>
    <t>力量、智力、敏捷、幸运</t>
    <phoneticPr fontId="2" type="noConversion"/>
  </si>
  <si>
    <t>暴击率、平衡、攻击速度、吟唱速度</t>
    <phoneticPr fontId="2" type="noConversion"/>
  </si>
  <si>
    <t>HP、MP、最小攻击、最大攻击、魔法攻击、防御、保护</t>
    <phoneticPr fontId="2" type="noConversion"/>
  </si>
  <si>
    <t>装备基础属性：</t>
    <phoneticPr fontId="2" type="noConversion"/>
  </si>
  <si>
    <t>装备额外属性：</t>
    <phoneticPr fontId="2" type="noConversion"/>
  </si>
  <si>
    <t>衣服：防御、保护</t>
    <phoneticPr fontId="2" type="noConversion"/>
  </si>
  <si>
    <t>头盔：防御、保护</t>
    <phoneticPr fontId="2" type="noConversion"/>
  </si>
  <si>
    <t>鞋子：防御、保护</t>
    <phoneticPr fontId="2" type="noConversion"/>
  </si>
  <si>
    <t>手套：防御、保护</t>
    <phoneticPr fontId="2" type="noConversion"/>
  </si>
  <si>
    <t>披风：防御、保护</t>
    <phoneticPr fontId="2" type="noConversion"/>
  </si>
  <si>
    <t>饰品1：防御、保护</t>
    <phoneticPr fontId="2" type="noConversion"/>
  </si>
  <si>
    <t>饰品2：防御、保护</t>
    <phoneticPr fontId="2" type="noConversion"/>
  </si>
  <si>
    <t>武器类别</t>
    <phoneticPr fontId="2" type="noConversion"/>
  </si>
  <si>
    <t>盾牌：防御、保护</t>
    <phoneticPr fontId="2" type="noConversion"/>
  </si>
  <si>
    <t>魔法书：魔法攻击、吟唱速度</t>
    <phoneticPr fontId="2" type="noConversion"/>
  </si>
  <si>
    <t>主手：最小攻击、最大攻击、魔法攻击、暴击率、平衡、攻击速度、吟唱速度</t>
    <phoneticPr fontId="2" type="noConversion"/>
  </si>
  <si>
    <t>主手可装备：剑、斧、锤、杖、双手剑、双手斧、双手锤、双手杖、弓</t>
    <phoneticPr fontId="2" type="noConversion"/>
  </si>
  <si>
    <t>= 武器最小攻击 + 力量 + 装备增加 + 技能最小攻击                装备弓时：=  武器最小攻击 + 敏捷 + 装备增加 + 技能最小攻击</t>
    <phoneticPr fontId="2" type="noConversion"/>
  </si>
  <si>
    <t>影响平衡及装备弓时的伤害</t>
    <phoneticPr fontId="2" type="noConversion"/>
  </si>
  <si>
    <t>= 武器最大攻击 + 力量 * 2 + 装备增加 + 技能最大攻击           装备弓时：=  武器最大攻击 + 敏捷 * 2 + 装备增加 + 技能最大攻击</t>
    <phoneticPr fontId="2" type="noConversion"/>
  </si>
  <si>
    <t>副手可装备：盾牌、箭袋、魔法书、剑、斧、锤     （主手为双手武器时，副手为空，显示红色；主手为弓时，可装备箭袋）</t>
    <phoneticPr fontId="2" type="noConversion"/>
  </si>
  <si>
    <t>等级，经验条，AP点</t>
    <phoneticPr fontId="2" type="noConversion"/>
  </si>
  <si>
    <t>一、人物原地跑动，场景往后移动，5秒后遇到怪物，人物待机，场景停止移动</t>
    <phoneticPr fontId="2" type="noConversion"/>
  </si>
  <si>
    <t>快速战斗</t>
    <phoneticPr fontId="2" type="noConversion"/>
  </si>
  <si>
    <t>挑战boss</t>
    <phoneticPr fontId="2" type="noConversion"/>
  </si>
  <si>
    <t>查看地图</t>
    <phoneticPr fontId="2" type="noConversion"/>
  </si>
  <si>
    <t>地下城</t>
    <phoneticPr fontId="2" type="noConversion"/>
  </si>
  <si>
    <t>铁匠铺</t>
    <phoneticPr fontId="2" type="noConversion"/>
  </si>
  <si>
    <t>公会</t>
    <phoneticPr fontId="2" type="noConversion"/>
  </si>
  <si>
    <t>商城</t>
    <phoneticPr fontId="2" type="noConversion"/>
  </si>
  <si>
    <t>往上滑</t>
    <phoneticPr fontId="2" type="noConversion"/>
  </si>
  <si>
    <t>衣服</t>
    <phoneticPr fontId="2" type="noConversion"/>
  </si>
  <si>
    <t>主手</t>
    <phoneticPr fontId="2" type="noConversion"/>
  </si>
  <si>
    <t>副手</t>
    <phoneticPr fontId="2" type="noConversion"/>
  </si>
  <si>
    <t>鞋子</t>
    <phoneticPr fontId="2" type="noConversion"/>
  </si>
  <si>
    <t>手套</t>
    <phoneticPr fontId="2" type="noConversion"/>
  </si>
  <si>
    <t>披风</t>
    <phoneticPr fontId="2" type="noConversion"/>
  </si>
  <si>
    <t>头盔</t>
    <phoneticPr fontId="2" type="noConversion"/>
  </si>
  <si>
    <t>饰品1</t>
    <phoneticPr fontId="2" type="noConversion"/>
  </si>
  <si>
    <t>饰品2</t>
    <phoneticPr fontId="2" type="noConversion"/>
  </si>
  <si>
    <t>角色属性</t>
    <phoneticPr fontId="2" type="noConversion"/>
  </si>
  <si>
    <t>已学会</t>
    <phoneticPr fontId="2" type="noConversion"/>
  </si>
  <si>
    <t>未获得</t>
    <phoneticPr fontId="2" type="noConversion"/>
  </si>
  <si>
    <t>格斗精通</t>
    <phoneticPr fontId="2" type="noConversion"/>
  </si>
  <si>
    <t>等级</t>
    <phoneticPr fontId="2" type="noConversion"/>
  </si>
  <si>
    <t>F</t>
    <phoneticPr fontId="2" type="noConversion"/>
  </si>
  <si>
    <t>重击</t>
    <phoneticPr fontId="2" type="noConversion"/>
  </si>
  <si>
    <t>剑精通</t>
    <phoneticPr fontId="2" type="noConversion"/>
  </si>
  <si>
    <t>全部</t>
    <phoneticPr fontId="2" type="noConversion"/>
  </si>
  <si>
    <t>装备</t>
    <phoneticPr fontId="2" type="noConversion"/>
  </si>
  <si>
    <t>道具</t>
    <phoneticPr fontId="2" type="noConversion"/>
  </si>
  <si>
    <t>一、背包分类</t>
    <phoneticPr fontId="2" type="noConversion"/>
  </si>
  <si>
    <t>背包分全部，装备，道具，三个页签</t>
    <phoneticPr fontId="2" type="noConversion"/>
  </si>
  <si>
    <t>全部即显示所有的装备及道具</t>
    <phoneticPr fontId="2" type="noConversion"/>
  </si>
  <si>
    <t>道具显示除装备外的一切东西</t>
    <phoneticPr fontId="2" type="noConversion"/>
  </si>
  <si>
    <t>二、背包格子</t>
    <phoneticPr fontId="2" type="noConversion"/>
  </si>
  <si>
    <t>格子的线条是隐藏的，道具按格子分布，一行6个，可下滑，暂定最大300个格子</t>
    <phoneticPr fontId="2" type="noConversion"/>
  </si>
  <si>
    <t>背包内道具显示图标，点击后图标稍微放大，图标下方显示操作按钮，如查看，使用，装备</t>
    <phoneticPr fontId="2" type="noConversion"/>
  </si>
  <si>
    <t>装备只显示装备，包括已装备（已装备的装备，右上角要有标示）</t>
    <phoneticPr fontId="2" type="noConversion"/>
  </si>
  <si>
    <t>暴击伤害 = 伤害 * 暴击伤害</t>
    <phoneticPr fontId="2" type="noConversion"/>
  </si>
  <si>
    <t>减伤 = 保护 / （保护 + 150 ）</t>
    <phoneticPr fontId="2" type="noConversion"/>
  </si>
  <si>
    <t>最大攻击</t>
    <phoneticPr fontId="2" type="noConversion"/>
  </si>
  <si>
    <t>最小攻击</t>
    <phoneticPr fontId="2" type="noConversion"/>
  </si>
  <si>
    <t>平衡</t>
    <phoneticPr fontId="2" type="noConversion"/>
  </si>
  <si>
    <t>60%几率</t>
    <phoneticPr fontId="2" type="noConversion"/>
  </si>
  <si>
    <t>40%几率</t>
    <phoneticPr fontId="2" type="noConversion"/>
  </si>
  <si>
    <t>100-200随机</t>
    <phoneticPr fontId="2" type="noConversion"/>
  </si>
  <si>
    <t>160+-5</t>
    <phoneticPr fontId="2" type="noConversion"/>
  </si>
  <si>
    <t>浮动 = （最大攻击 - 最小攻击）*（ 1 + 平衡）</t>
    <phoneticPr fontId="2" type="noConversion"/>
  </si>
  <si>
    <t>平衡伤害 = IF（INT（RAND（）*100） &lt; 平衡 * 100 ， INT（ 浮动 - 5 + RAND（）* 10），INT（最小攻击 + RAND（） * （最大攻击 - 最小攻击）））</t>
    <phoneticPr fontId="2" type="noConversion"/>
  </si>
  <si>
    <t>伤害 = （ 平衡伤害 - 防御 * 2 ）* （ 1 - 减伤 ）</t>
    <phoneticPr fontId="2" type="noConversion"/>
  </si>
  <si>
    <t>1、弓与箭袋搭配，主手为弓时，副手只能装备箭袋</t>
    <phoneticPr fontId="2" type="noConversion"/>
  </si>
  <si>
    <t>2、杖与魔法书搭配，主手为杖时，副手只能是空或者魔法书</t>
    <phoneticPr fontId="2" type="noConversion"/>
  </si>
  <si>
    <r>
      <t>3、其他单手武器可自由搭配，主手为</t>
    </r>
    <r>
      <rPr>
        <b/>
        <sz val="9"/>
        <color theme="1"/>
        <rFont val="微软雅黑"/>
        <family val="2"/>
        <charset val="134"/>
      </rPr>
      <t>剑斧锤</t>
    </r>
    <r>
      <rPr>
        <sz val="9"/>
        <color theme="1"/>
        <rFont val="微软雅黑"/>
        <family val="2"/>
        <charset val="134"/>
      </rPr>
      <t>时，副手可装备</t>
    </r>
    <r>
      <rPr>
        <b/>
        <sz val="9"/>
        <color theme="1"/>
        <rFont val="微软雅黑"/>
        <family val="2"/>
        <charset val="134"/>
      </rPr>
      <t>剑斧锤盾</t>
    </r>
    <phoneticPr fontId="2" type="noConversion"/>
  </si>
  <si>
    <r>
      <t>4、双手</t>
    </r>
    <r>
      <rPr>
        <b/>
        <sz val="9"/>
        <color theme="1"/>
        <rFont val="微软雅黑"/>
        <family val="2"/>
        <charset val="134"/>
      </rPr>
      <t>剑斧锤</t>
    </r>
    <r>
      <rPr>
        <sz val="9"/>
        <color theme="1"/>
        <rFont val="微软雅黑"/>
        <family val="2"/>
        <charset val="134"/>
      </rPr>
      <t>只能装备在主手且副手为红色</t>
    </r>
    <phoneticPr fontId="2" type="noConversion"/>
  </si>
  <si>
    <t>选择装备</t>
    <phoneticPr fontId="2" type="noConversion"/>
  </si>
  <si>
    <t>当前改造次数：0</t>
    <phoneticPr fontId="2" type="noConversion"/>
  </si>
  <si>
    <t>可改造的项目：</t>
    <phoneticPr fontId="2" type="noConversion"/>
  </si>
  <si>
    <t>最大攻击+20、暴击+5、平衡+5
消耗金币：500000</t>
    <phoneticPr fontId="2" type="noConversion"/>
  </si>
  <si>
    <t>改造</t>
    <phoneticPr fontId="2" type="noConversion"/>
  </si>
  <si>
    <t>最大攻击+30
消耗金币：600000</t>
    <phoneticPr fontId="2" type="noConversion"/>
  </si>
  <si>
    <t>当前改造次数：5（已满）</t>
    <phoneticPr fontId="2" type="noConversion"/>
  </si>
  <si>
    <t>= 武器攻速 * （ 1 + 装备增加） * （ 1 + 技能增加）              武器攻速 = 主手武器攻速 + 副手武器攻速 * 0.2</t>
    <phoneticPr fontId="2" type="noConversion"/>
  </si>
  <si>
    <t>最小攻击</t>
    <phoneticPr fontId="2" type="noConversion"/>
  </si>
  <si>
    <t>最大攻击</t>
    <phoneticPr fontId="2" type="noConversion"/>
  </si>
  <si>
    <t>魔法攻击</t>
    <phoneticPr fontId="2" type="noConversion"/>
  </si>
  <si>
    <t>= 武器暴击 + 幸运 /（幸运 + 300）+ 装备增加 + 技能增加</t>
    <phoneticPr fontId="2" type="noConversion"/>
  </si>
  <si>
    <t>= 武器魔攻 + 智力 * 2 + 装备增加 + 技能增加</t>
    <phoneticPr fontId="2" type="noConversion"/>
  </si>
  <si>
    <t>魔法伤害 = 魔法攻击 * 3 + 技能魔攻</t>
    <phoneticPr fontId="2" type="noConversion"/>
  </si>
  <si>
    <t>伤害 = 魔法伤害 * （ 1 - 减伤 ）</t>
    <phoneticPr fontId="2" type="noConversion"/>
  </si>
  <si>
    <t>开始战斗</t>
    <phoneticPr fontId="2" type="noConversion"/>
  </si>
  <si>
    <t>普攻</t>
    <phoneticPr fontId="2" type="noConversion"/>
  </si>
  <si>
    <t>10秒后</t>
    <phoneticPr fontId="2" type="noConversion"/>
  </si>
  <si>
    <t>判断技能A是否冷却</t>
    <phoneticPr fontId="2" type="noConversion"/>
  </si>
  <si>
    <t>是</t>
    <phoneticPr fontId="2" type="noConversion"/>
  </si>
  <si>
    <t>否</t>
    <phoneticPr fontId="2" type="noConversion"/>
  </si>
  <si>
    <t>判断技能B是否冷却</t>
    <phoneticPr fontId="2" type="noConversion"/>
  </si>
  <si>
    <t>判断技能C是否冷却</t>
    <phoneticPr fontId="2" type="noConversion"/>
  </si>
  <si>
    <t>判断技能D是否冷却</t>
    <phoneticPr fontId="2" type="noConversion"/>
  </si>
  <si>
    <t>放B</t>
    <phoneticPr fontId="2" type="noConversion"/>
  </si>
  <si>
    <t>放C</t>
    <phoneticPr fontId="2" type="noConversion"/>
  </si>
  <si>
    <t>放D</t>
    <phoneticPr fontId="2" type="noConversion"/>
  </si>
  <si>
    <t>放A</t>
    <phoneticPr fontId="2" type="noConversion"/>
  </si>
  <si>
    <t>否</t>
    <phoneticPr fontId="2" type="noConversion"/>
  </si>
  <si>
    <t>等级</t>
  </si>
  <si>
    <t>等级</t>
    <phoneticPr fontId="2" type="noConversion"/>
  </si>
  <si>
    <t>经验</t>
    <phoneticPr fontId="2" type="noConversion"/>
  </si>
  <si>
    <t>总个数</t>
    <phoneticPr fontId="2" type="noConversion"/>
  </si>
  <si>
    <t>怪物个数
经验100</t>
    <phoneticPr fontId="2" type="noConversion"/>
  </si>
  <si>
    <t>怪物个数
经验1000</t>
    <phoneticPr fontId="2" type="noConversion"/>
  </si>
  <si>
    <t>总经验</t>
    <phoneticPr fontId="2" type="noConversion"/>
  </si>
  <si>
    <t>Index</t>
  </si>
  <si>
    <t>IsBoss</t>
  </si>
  <si>
    <t>Name</t>
  </si>
  <si>
    <t>Attack</t>
  </si>
  <si>
    <t>HP</t>
  </si>
  <si>
    <t>MP</t>
  </si>
  <si>
    <t>SkillID1</t>
  </si>
  <si>
    <t>SkillID2</t>
  </si>
  <si>
    <t>SkillID3</t>
  </si>
  <si>
    <t>SkillID4</t>
  </si>
  <si>
    <t>Gold</t>
  </si>
  <si>
    <t>Exp</t>
  </si>
  <si>
    <t>EquipID</t>
  </si>
  <si>
    <t>EquipRate</t>
  </si>
  <si>
    <t>ItemID</t>
  </si>
  <si>
    <t>ItemRate</t>
  </si>
  <si>
    <t>序号</t>
    <phoneticPr fontId="2" type="noConversion"/>
  </si>
  <si>
    <t>是否boss</t>
    <phoneticPr fontId="2" type="noConversion"/>
  </si>
  <si>
    <t>名字</t>
    <phoneticPr fontId="2" type="noConversion"/>
  </si>
  <si>
    <t>攻击</t>
    <phoneticPr fontId="2" type="noConversion"/>
  </si>
  <si>
    <t>血量</t>
    <phoneticPr fontId="2" type="noConversion"/>
  </si>
  <si>
    <t>魔法</t>
    <phoneticPr fontId="2" type="noConversion"/>
  </si>
  <si>
    <t>技能1</t>
    <phoneticPr fontId="2" type="noConversion"/>
  </si>
  <si>
    <t>技能2</t>
  </si>
  <si>
    <t>技能3</t>
  </si>
  <si>
    <t>技能4</t>
  </si>
  <si>
    <t>金币</t>
    <phoneticPr fontId="2" type="noConversion"/>
  </si>
  <si>
    <t>经验</t>
    <phoneticPr fontId="2" type="noConversion"/>
  </si>
  <si>
    <t>获取装备ID</t>
    <phoneticPr fontId="2" type="noConversion"/>
  </si>
  <si>
    <t>获取道具ID</t>
    <phoneticPr fontId="2" type="noConversion"/>
  </si>
  <si>
    <t>概率</t>
    <phoneticPr fontId="2" type="noConversion"/>
  </si>
  <si>
    <t>喽喽1号</t>
    <phoneticPr fontId="2" type="noConversion"/>
  </si>
  <si>
    <t>喽喽2号</t>
  </si>
  <si>
    <t>喽喽3号</t>
  </si>
  <si>
    <t>喽喽4号</t>
  </si>
  <si>
    <t>喽喽5号</t>
  </si>
  <si>
    <t>喽喽6号</t>
  </si>
  <si>
    <t>喽喽7号</t>
  </si>
  <si>
    <t>喽喽8号</t>
  </si>
  <si>
    <t>喽喽9号</t>
  </si>
  <si>
    <t>喽喽10号</t>
  </si>
  <si>
    <t>喽喽12号</t>
  </si>
  <si>
    <t>喽喽13号</t>
  </si>
  <si>
    <t>喽喽14号</t>
  </si>
  <si>
    <t>喽喽15号</t>
  </si>
  <si>
    <t>喽喽16号</t>
  </si>
  <si>
    <t>喽喽17号</t>
  </si>
  <si>
    <t>喽喽18号</t>
  </si>
  <si>
    <t>喽喽19号</t>
  </si>
  <si>
    <t>喽喽20号</t>
  </si>
  <si>
    <t>喽喽21号</t>
  </si>
  <si>
    <t>喽喽22号</t>
  </si>
  <si>
    <t>喽喽23号</t>
  </si>
  <si>
    <t>喽喽24号</t>
  </si>
  <si>
    <t>喽喽25号</t>
  </si>
  <si>
    <t>喽喽26号</t>
  </si>
  <si>
    <t>喽喽27号</t>
  </si>
  <si>
    <t>喽喽28号</t>
  </si>
  <si>
    <t>喽喽29号</t>
  </si>
  <si>
    <t>喽喽30号</t>
  </si>
  <si>
    <t>喽喽31号</t>
  </si>
  <si>
    <t>喽喽32号</t>
  </si>
  <si>
    <t>喽喽33号</t>
  </si>
  <si>
    <t>喽喽34号</t>
  </si>
  <si>
    <t>喽喽35号</t>
  </si>
  <si>
    <t>喽喽36号</t>
  </si>
  <si>
    <t>喽喽37号</t>
  </si>
  <si>
    <t>喽喽38号</t>
  </si>
  <si>
    <t>喽喽39号</t>
  </si>
  <si>
    <t>喽喽40号</t>
  </si>
  <si>
    <t>喽喽41号</t>
  </si>
  <si>
    <t>喽喽42号</t>
  </si>
  <si>
    <t>喽喽43号</t>
  </si>
  <si>
    <t>喽喽44号</t>
  </si>
  <si>
    <t>喽喽45号</t>
  </si>
  <si>
    <t>喽喽46号</t>
  </si>
  <si>
    <t>喽喽47号</t>
  </si>
  <si>
    <t>喽喽48号</t>
  </si>
  <si>
    <t>喽喽49号</t>
  </si>
  <si>
    <t>喽喽50号</t>
  </si>
  <si>
    <t>喽喽51号</t>
  </si>
  <si>
    <t>喽喽52号</t>
  </si>
  <si>
    <t>喽喽53号</t>
  </si>
  <si>
    <t>喽喽54号</t>
  </si>
  <si>
    <t>喽喽55号</t>
  </si>
  <si>
    <t>喽喽56号</t>
  </si>
  <si>
    <t>喽喽57号</t>
  </si>
  <si>
    <t>喽喽58号</t>
  </si>
  <si>
    <t>喽喽59号</t>
  </si>
  <si>
    <t>喽喽60号</t>
  </si>
  <si>
    <t>喽喽61号</t>
  </si>
  <si>
    <t>喽喽62号</t>
  </si>
  <si>
    <t>喽喽63号</t>
  </si>
  <si>
    <t>喽喽64号</t>
  </si>
  <si>
    <t>喽喽65号</t>
  </si>
  <si>
    <t>喽喽66号</t>
  </si>
  <si>
    <t>喽喽67号</t>
  </si>
  <si>
    <t>喽喽68号</t>
  </si>
  <si>
    <t>喽喽69号</t>
  </si>
  <si>
    <t>喽喽70号</t>
  </si>
  <si>
    <t>喽喽71号</t>
  </si>
  <si>
    <t>喽喽72号</t>
  </si>
  <si>
    <t>喽喽73号</t>
  </si>
  <si>
    <t>喽喽74号</t>
  </si>
  <si>
    <t>喽喽75号</t>
  </si>
  <si>
    <t>喽喽76号</t>
  </si>
  <si>
    <t>喽喽77号</t>
  </si>
  <si>
    <t>喽喽78号</t>
  </si>
  <si>
    <t>喽喽79号</t>
  </si>
  <si>
    <t>喽喽80号</t>
  </si>
  <si>
    <t>喽喽81号</t>
  </si>
  <si>
    <t>喽喽82号</t>
  </si>
  <si>
    <t>喽喽83号</t>
  </si>
  <si>
    <t>喽喽84号</t>
  </si>
  <si>
    <t>喽喽85号</t>
  </si>
  <si>
    <t>喽喽86号</t>
  </si>
  <si>
    <t>喽喽87号</t>
  </si>
  <si>
    <t>喽喽88号</t>
  </si>
  <si>
    <t>喽喽89号</t>
  </si>
  <si>
    <t>喽喽90号</t>
  </si>
  <si>
    <t>喽喽91号</t>
  </si>
  <si>
    <t>喽喽92号</t>
  </si>
  <si>
    <t>喽喽93号</t>
  </si>
  <si>
    <t>喽喽94号</t>
  </si>
  <si>
    <t>喽喽95号</t>
  </si>
  <si>
    <t>喽喽96号</t>
  </si>
  <si>
    <t>喽喽97号</t>
  </si>
  <si>
    <t>喽喽98号</t>
  </si>
  <si>
    <t>喽喽99号</t>
  </si>
  <si>
    <t>喽喽100号</t>
  </si>
  <si>
    <t>喽喽101号</t>
  </si>
  <si>
    <t>喽喽102号</t>
  </si>
  <si>
    <t>喽喽103号</t>
  </si>
  <si>
    <t>喽喽104号</t>
  </si>
  <si>
    <t>喽喽105号</t>
  </si>
  <si>
    <t>喽喽106号</t>
  </si>
  <si>
    <t>喽喽107号</t>
  </si>
  <si>
    <t>喽喽108号</t>
  </si>
  <si>
    <t>喽喽109号</t>
  </si>
  <si>
    <t>喽喽110号</t>
  </si>
  <si>
    <t>喽喽111号</t>
  </si>
  <si>
    <t>喽喽112号</t>
  </si>
  <si>
    <t>喽喽113号</t>
  </si>
  <si>
    <t>喽喽114号</t>
  </si>
  <si>
    <t>喽喽115号</t>
  </si>
  <si>
    <t>喽喽116号</t>
  </si>
  <si>
    <t>喽喽117号</t>
  </si>
  <si>
    <t>喽喽118号</t>
  </si>
  <si>
    <t>喽喽119号</t>
  </si>
  <si>
    <t>喽喽120号</t>
  </si>
  <si>
    <t>喽喽122号</t>
  </si>
  <si>
    <t>喽喽123号</t>
  </si>
  <si>
    <t>喽喽124号</t>
  </si>
  <si>
    <t>喽喽125号</t>
  </si>
  <si>
    <t>喽喽126号</t>
  </si>
  <si>
    <t>喽喽127号</t>
  </si>
  <si>
    <t>喽喽128号</t>
  </si>
  <si>
    <t>喽喽129号</t>
  </si>
  <si>
    <t>喽喽130号</t>
  </si>
  <si>
    <t>喽喽131号</t>
  </si>
  <si>
    <t>喽喽132号</t>
  </si>
  <si>
    <t>喽喽133号</t>
  </si>
  <si>
    <t>喽喽134号</t>
  </si>
  <si>
    <t>喽喽135号</t>
  </si>
  <si>
    <t>喽喽136号</t>
  </si>
  <si>
    <t>喽喽137号</t>
  </si>
  <si>
    <t>喽喽138号</t>
  </si>
  <si>
    <t>喽喽139号</t>
  </si>
  <si>
    <t>喽喽140号</t>
  </si>
  <si>
    <t>喽喽141号</t>
  </si>
  <si>
    <t>喽喽142号</t>
  </si>
  <si>
    <t>喽喽143号</t>
  </si>
  <si>
    <t>喽喽144号</t>
  </si>
  <si>
    <t>喽喽145号</t>
  </si>
  <si>
    <t>喽喽146号</t>
  </si>
  <si>
    <t>喽喽147号</t>
  </si>
  <si>
    <t>喽喽148号</t>
  </si>
  <si>
    <t>喽喽149号</t>
  </si>
  <si>
    <t>喽喽150号</t>
  </si>
  <si>
    <t>喽喽151号</t>
  </si>
  <si>
    <t>喽喽152号</t>
  </si>
  <si>
    <t>喽喽153号</t>
  </si>
  <si>
    <t>喽喽154号</t>
  </si>
  <si>
    <t>喽喽155号</t>
  </si>
  <si>
    <t>喽喽156号</t>
  </si>
  <si>
    <t>喽喽157号</t>
  </si>
  <si>
    <t>喽喽158号</t>
  </si>
  <si>
    <t>喽喽159号</t>
  </si>
  <si>
    <t>喽喽160号</t>
  </si>
  <si>
    <t>喽喽161号</t>
  </si>
  <si>
    <t>喽喽162号</t>
  </si>
  <si>
    <t>喽喽163号</t>
  </si>
  <si>
    <t>喽喽164号</t>
  </si>
  <si>
    <t>喽喽165号</t>
  </si>
  <si>
    <t>喽喽166号</t>
  </si>
  <si>
    <t>喽喽167号</t>
  </si>
  <si>
    <t>喽喽168号</t>
  </si>
  <si>
    <t>喽喽169号</t>
  </si>
  <si>
    <t>喽喽170号</t>
  </si>
  <si>
    <t>喽喽171号</t>
  </si>
  <si>
    <t>喽喽172号</t>
  </si>
  <si>
    <t>喽喽173号</t>
  </si>
  <si>
    <t>喽喽174号</t>
  </si>
  <si>
    <t>喽喽175号</t>
  </si>
  <si>
    <t>喽喽176号</t>
  </si>
  <si>
    <t>喽喽177号</t>
  </si>
  <si>
    <t>喽喽178号</t>
  </si>
  <si>
    <t>喽喽179号</t>
  </si>
  <si>
    <t>喽喽180号</t>
  </si>
  <si>
    <t>喽喽181号</t>
  </si>
  <si>
    <t>喽喽182号</t>
  </si>
  <si>
    <t>喽喽183号</t>
  </si>
  <si>
    <t>喽喽184号</t>
  </si>
  <si>
    <t>喽喽185号</t>
  </si>
  <si>
    <t>喽喽186号</t>
  </si>
  <si>
    <t>喽喽187号</t>
  </si>
  <si>
    <t>喽喽188号</t>
  </si>
  <si>
    <t>喽喽189号</t>
  </si>
  <si>
    <t>喽喽190号</t>
  </si>
  <si>
    <t>喽喽191号</t>
  </si>
  <si>
    <t>喽喽192号</t>
  </si>
  <si>
    <t>喽喽193号</t>
  </si>
  <si>
    <t>喽喽194号</t>
  </si>
  <si>
    <t>喽喽195号</t>
  </si>
  <si>
    <t>喽喽196号</t>
  </si>
  <si>
    <t>喽喽197号</t>
  </si>
  <si>
    <t>喽喽198号</t>
  </si>
  <si>
    <t>喽喽199号</t>
  </si>
  <si>
    <t>喽喽200号</t>
  </si>
  <si>
    <t>怪物个数
经验50000</t>
    <phoneticPr fontId="2" type="noConversion"/>
  </si>
  <si>
    <t>每个5秒
需要N小时</t>
    <phoneticPr fontId="2" type="noConversion"/>
  </si>
  <si>
    <t>喽喽11号</t>
    <phoneticPr fontId="2" type="noConversion"/>
  </si>
  <si>
    <t>Boss1号</t>
    <phoneticPr fontId="2" type="noConversion"/>
  </si>
  <si>
    <t>Boss2号</t>
    <phoneticPr fontId="2" type="noConversion"/>
  </si>
  <si>
    <t>Boss3号</t>
    <phoneticPr fontId="2" type="noConversion"/>
  </si>
  <si>
    <t>Boss4号</t>
    <phoneticPr fontId="2" type="noConversion"/>
  </si>
  <si>
    <t>Boss5号</t>
    <phoneticPr fontId="2" type="noConversion"/>
  </si>
  <si>
    <t>Boss6号</t>
    <phoneticPr fontId="2" type="noConversion"/>
  </si>
  <si>
    <t>Boss7号</t>
    <phoneticPr fontId="2" type="noConversion"/>
  </si>
  <si>
    <t>Boss8号</t>
    <phoneticPr fontId="2" type="noConversion"/>
  </si>
  <si>
    <t>Boss9号</t>
    <phoneticPr fontId="2" type="noConversion"/>
  </si>
  <si>
    <t>Boss10号</t>
    <phoneticPr fontId="2" type="noConversion"/>
  </si>
  <si>
    <t>Boss11号</t>
    <phoneticPr fontId="2" type="noConversion"/>
  </si>
  <si>
    <t>喽喽121号</t>
    <phoneticPr fontId="2" type="noConversion"/>
  </si>
  <si>
    <t>Boss12号</t>
    <phoneticPr fontId="2" type="noConversion"/>
  </si>
  <si>
    <t>Boss13号</t>
    <phoneticPr fontId="2" type="noConversion"/>
  </si>
  <si>
    <t>Boss14号</t>
    <phoneticPr fontId="2" type="noConversion"/>
  </si>
  <si>
    <t>Boss15号</t>
    <phoneticPr fontId="2" type="noConversion"/>
  </si>
  <si>
    <t>Boss16号</t>
    <phoneticPr fontId="2" type="noConversion"/>
  </si>
  <si>
    <t>Boss17号</t>
    <phoneticPr fontId="2" type="noConversion"/>
  </si>
  <si>
    <t>Boss18号</t>
    <phoneticPr fontId="2" type="noConversion"/>
  </si>
  <si>
    <t>Boss19号</t>
    <phoneticPr fontId="2" type="noConversion"/>
  </si>
  <si>
    <t>Boss20号</t>
    <phoneticPr fontId="2" type="noConversion"/>
  </si>
  <si>
    <t>ID</t>
  </si>
  <si>
    <t>Type</t>
  </si>
  <si>
    <t>AttackType</t>
  </si>
  <si>
    <t>Desc</t>
  </si>
  <si>
    <t>Icon</t>
  </si>
  <si>
    <t>CustomID</t>
  </si>
  <si>
    <t>SkillID</t>
  </si>
  <si>
    <t>SkillLevel</t>
  </si>
  <si>
    <t>AttrType1</t>
  </si>
  <si>
    <t>AttrType2</t>
  </si>
  <si>
    <t>AttrType3</t>
  </si>
  <si>
    <t>BuffAttrType1</t>
  </si>
  <si>
    <t>BuffAttrType2</t>
  </si>
  <si>
    <t>BuffAttrType3</t>
  </si>
  <si>
    <t>Skill_1001</t>
  </si>
  <si>
    <t>Level</t>
  </si>
  <si>
    <t>CD</t>
  </si>
  <si>
    <t>Sing</t>
  </si>
  <si>
    <t>MPCost</t>
  </si>
  <si>
    <t>MATK</t>
  </si>
  <si>
    <t>HoldBuffTime</t>
  </si>
  <si>
    <t>AttrValue1</t>
  </si>
  <si>
    <t>AttrValue2</t>
  </si>
  <si>
    <t>AttrValue3</t>
  </si>
  <si>
    <t>BuffAttrValue1</t>
  </si>
  <si>
    <t>BuffAttrValue2</t>
  </si>
  <si>
    <t>BuffAttrValue3</t>
  </si>
  <si>
    <t>Skill_1002</t>
  </si>
  <si>
    <t>技能ID</t>
    <phoneticPr fontId="2" type="noConversion"/>
  </si>
  <si>
    <t>1战斗
2被动</t>
    <phoneticPr fontId="2" type="noConversion"/>
  </si>
  <si>
    <t>1物理
2魔法</t>
    <phoneticPr fontId="2" type="noConversion"/>
  </si>
  <si>
    <t>技能名</t>
    <phoneticPr fontId="2" type="noConversion"/>
  </si>
  <si>
    <t>技能描述</t>
  </si>
  <si>
    <t>技能Icon</t>
  </si>
  <si>
    <t>开启需求金币</t>
  </si>
  <si>
    <t>开启需要通过关卡</t>
    <phoneticPr fontId="2" type="noConversion"/>
  </si>
  <si>
    <t>前置技能ID</t>
  </si>
  <si>
    <t>前置技能等级</t>
  </si>
  <si>
    <t>增加属性类型</t>
  </si>
  <si>
    <t>增加Buff类型</t>
  </si>
  <si>
    <t>重击</t>
    <phoneticPr fontId="2" type="noConversion"/>
  </si>
  <si>
    <t>升到下一级需求技能ID</t>
    <phoneticPr fontId="2" type="noConversion"/>
  </si>
  <si>
    <t>技能使用次数</t>
  </si>
  <si>
    <t>技能CD</t>
  </si>
  <si>
    <t>吟唱时间</t>
  </si>
  <si>
    <t>消耗的MP</t>
  </si>
  <si>
    <t>增加物攻百分比</t>
    <phoneticPr fontId="2" type="noConversion"/>
  </si>
  <si>
    <t>增加魔法攻击</t>
  </si>
  <si>
    <t>定身时间</t>
  </si>
  <si>
    <t>增加到的属性值</t>
  </si>
  <si>
    <t>增加Buff属性的值</t>
    <phoneticPr fontId="2" type="noConversion"/>
  </si>
  <si>
    <t>造成200%伤害</t>
    <phoneticPr fontId="2" type="noConversion"/>
  </si>
  <si>
    <t>格斗精通</t>
    <phoneticPr fontId="2" type="noConversion"/>
  </si>
  <si>
    <t>装备近战武器时，伤害增加</t>
    <phoneticPr fontId="2" type="noConversion"/>
  </si>
  <si>
    <t>EquipType</t>
  </si>
  <si>
    <t>EquipPos</t>
  </si>
  <si>
    <t>TypeDesc</t>
  </si>
  <si>
    <t>Quality</t>
  </si>
  <si>
    <t>MinAttack</t>
  </si>
  <si>
    <t>MaxAttack</t>
  </si>
  <si>
    <t>Matk</t>
  </si>
  <si>
    <t>Firerate</t>
  </si>
  <si>
    <t>Balance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</si>
  <si>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</si>
  <si>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</si>
  <si>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</si>
  <si>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</si>
  <si>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</si>
  <si>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</si>
  <si>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</si>
  <si>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</si>
  <si>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</si>
  <si>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</si>
  <si>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</si>
  <si>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</si>
  <si>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Attr13</t>
  </si>
  <si>
    <t>Attr14</t>
  </si>
  <si>
    <t>Attr15</t>
  </si>
  <si>
    <t>Attr16</t>
  </si>
  <si>
    <t>Attr17</t>
  </si>
  <si>
    <t>Remould1</t>
  </si>
  <si>
    <t>Remould2</t>
  </si>
  <si>
    <t>Remould3</t>
  </si>
  <si>
    <t>Remould4</t>
  </si>
  <si>
    <t>Remould5</t>
  </si>
  <si>
    <t>装备ID</t>
    <phoneticPr fontId="2" type="noConversion"/>
  </si>
  <si>
    <t>装备类型</t>
    <phoneticPr fontId="2" type="noConversion"/>
  </si>
  <si>
    <t>装备位置</t>
    <phoneticPr fontId="2" type="noConversion"/>
  </si>
  <si>
    <t>最小攻击</t>
  </si>
  <si>
    <t>最小攻击</t>
    <phoneticPr fontId="2" type="noConversion"/>
  </si>
  <si>
    <t>最大攻击</t>
  </si>
  <si>
    <t>最大攻击</t>
    <phoneticPr fontId="2" type="noConversion"/>
  </si>
  <si>
    <t>魔法攻击</t>
  </si>
  <si>
    <t>魔法攻击</t>
    <phoneticPr fontId="2" type="noConversion"/>
  </si>
  <si>
    <t>基础攻速</t>
    <phoneticPr fontId="2" type="noConversion"/>
  </si>
  <si>
    <t>平衡</t>
  </si>
  <si>
    <t>平衡</t>
    <phoneticPr fontId="2" type="noConversion"/>
  </si>
  <si>
    <t>力量</t>
  </si>
  <si>
    <t>敏捷</t>
  </si>
  <si>
    <t>智力</t>
  </si>
  <si>
    <t>幸运</t>
  </si>
  <si>
    <t>防御</t>
  </si>
  <si>
    <t>保护</t>
  </si>
  <si>
    <t>暴击率</t>
  </si>
  <si>
    <t>暴击伤害</t>
  </si>
  <si>
    <t>攻速</t>
  </si>
  <si>
    <t>吟唱速度</t>
  </si>
  <si>
    <t>减伤</t>
  </si>
  <si>
    <t>装备名称索引</t>
    <phoneticPr fontId="2" type="noConversion"/>
  </si>
  <si>
    <t>装备类型描述</t>
    <phoneticPr fontId="2" type="noConversion"/>
  </si>
  <si>
    <t>装备描述</t>
  </si>
  <si>
    <t>装备ICON编号</t>
  </si>
  <si>
    <t>装备品质</t>
  </si>
  <si>
    <t>改造类型</t>
  </si>
  <si>
    <t>雷霆之怒</t>
    <phoneticPr fontId="2" type="noConversion"/>
  </si>
  <si>
    <t>破头盔</t>
    <phoneticPr fontId="2" type="noConversion"/>
  </si>
  <si>
    <t>破衣服</t>
    <phoneticPr fontId="2" type="noConversion"/>
  </si>
  <si>
    <t>破披风</t>
    <phoneticPr fontId="2" type="noConversion"/>
  </si>
  <si>
    <t>破手套</t>
    <phoneticPr fontId="2" type="noConversion"/>
  </si>
  <si>
    <t>破鞋子</t>
    <phoneticPr fontId="2" type="noConversion"/>
  </si>
  <si>
    <t>破戒指</t>
    <phoneticPr fontId="2" type="noConversion"/>
  </si>
  <si>
    <t>破项链</t>
    <phoneticPr fontId="2" type="noConversion"/>
  </si>
  <si>
    <t>弓</t>
    <phoneticPr fontId="2" type="noConversion"/>
  </si>
  <si>
    <t>头盔</t>
    <phoneticPr fontId="2" type="noConversion"/>
  </si>
  <si>
    <t>衣服</t>
    <phoneticPr fontId="2" type="noConversion"/>
  </si>
  <si>
    <t>披风</t>
    <phoneticPr fontId="2" type="noConversion"/>
  </si>
  <si>
    <t>手套</t>
    <phoneticPr fontId="2" type="noConversion"/>
  </si>
  <si>
    <t>鞋子</t>
    <phoneticPr fontId="2" type="noConversion"/>
  </si>
  <si>
    <t>戒指</t>
    <phoneticPr fontId="2" type="noConversion"/>
  </si>
  <si>
    <t>项链</t>
    <phoneticPr fontId="2" type="noConversion"/>
  </si>
  <si>
    <t>史诗级武器</t>
    <phoneticPr fontId="2" type="noConversion"/>
  </si>
  <si>
    <t>破旧的装备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</si>
</sst>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0" xfId="0" quotePrefix="1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9" fontId="1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草稿!$C$2:$C$401</c:f>
              <c:numCache>
                <c:formatCode>0.00%</c:formatCode>
                <c:ptCount val="400"/>
                <c:pt idx="0">
                  <c:v>5.6218905472636804E-2</c:v>
                </c:pt>
                <c:pt idx="1">
                  <c:v>6.2376237623762376E-2</c:v>
                </c:pt>
                <c:pt idx="2">
                  <c:v>6.8472906403940881E-2</c:v>
                </c:pt>
                <c:pt idx="3">
                  <c:v>7.4509803921568613E-2</c:v>
                </c:pt>
                <c:pt idx="4">
                  <c:v>8.0487804878048769E-2</c:v>
                </c:pt>
                <c:pt idx="5">
                  <c:v>8.6407766990291263E-2</c:v>
                </c:pt>
                <c:pt idx="6">
                  <c:v>9.2270531400966166E-2</c:v>
                </c:pt>
                <c:pt idx="7">
                  <c:v>9.8076923076923062E-2</c:v>
                </c:pt>
                <c:pt idx="8">
                  <c:v>0.10382775119617224</c:v>
                </c:pt>
                <c:pt idx="9">
                  <c:v>0.10952380952380952</c:v>
                </c:pt>
                <c:pt idx="10">
                  <c:v>0.11516587677725118</c:v>
                </c:pt>
                <c:pt idx="11">
                  <c:v>0.12075471698113208</c:v>
                </c:pt>
                <c:pt idx="12">
                  <c:v>0.12629107981220655</c:v>
                </c:pt>
                <c:pt idx="13">
                  <c:v>0.13177570093457944</c:v>
                </c:pt>
                <c:pt idx="14">
                  <c:v>0.13720930232558137</c:v>
                </c:pt>
                <c:pt idx="15">
                  <c:v>0.14259259259259258</c:v>
                </c:pt>
                <c:pt idx="16">
                  <c:v>0.14792626728110597</c:v>
                </c:pt>
                <c:pt idx="17">
                  <c:v>0.15321100917431191</c:v>
                </c:pt>
                <c:pt idx="18">
                  <c:v>0.15844748858447488</c:v>
                </c:pt>
                <c:pt idx="19">
                  <c:v>0.16363636363636364</c:v>
                </c:pt>
                <c:pt idx="20">
                  <c:v>0.16877828054298641</c:v>
                </c:pt>
                <c:pt idx="21">
                  <c:v>0.17387387387387387</c:v>
                </c:pt>
                <c:pt idx="22">
                  <c:v>0.17892376681614347</c:v>
                </c:pt>
                <c:pt idx="23">
                  <c:v>0.18392857142857141</c:v>
                </c:pt>
                <c:pt idx="24">
                  <c:v>0.18888888888888888</c:v>
                </c:pt>
                <c:pt idx="25">
                  <c:v>0.19380530973451326</c:v>
                </c:pt>
                <c:pt idx="26">
                  <c:v>0.19867841409691628</c:v>
                </c:pt>
                <c:pt idx="27">
                  <c:v>0.20350877192982456</c:v>
                </c:pt>
                <c:pt idx="28">
                  <c:v>0.20829694323144105</c:v>
                </c:pt>
                <c:pt idx="29">
                  <c:v>0.21304347826086956</c:v>
                </c:pt>
                <c:pt idx="30">
                  <c:v>0.21774891774891775</c:v>
                </c:pt>
                <c:pt idx="31">
                  <c:v>0.22241379310344828</c:v>
                </c:pt>
                <c:pt idx="32">
                  <c:v>0.22703862660944205</c:v>
                </c:pt>
                <c:pt idx="33">
                  <c:v>0.23162393162393161</c:v>
                </c:pt>
                <c:pt idx="34">
                  <c:v>0.23617021276595745</c:v>
                </c:pt>
                <c:pt idx="35">
                  <c:v>0.2406779661016949</c:v>
                </c:pt>
                <c:pt idx="36">
                  <c:v>0.24514767932489451</c:v>
                </c:pt>
                <c:pt idx="37">
                  <c:v>0.24957983193277311</c:v>
                </c:pt>
                <c:pt idx="38">
                  <c:v>0.25397489539748952</c:v>
                </c:pt>
                <c:pt idx="39">
                  <c:v>0.2583333333333333</c:v>
                </c:pt>
                <c:pt idx="40">
                  <c:v>0.26265560165975105</c:v>
                </c:pt>
                <c:pt idx="41">
                  <c:v>0.26694214876033057</c:v>
                </c:pt>
                <c:pt idx="42">
                  <c:v>0.27119341563786009</c:v>
                </c:pt>
                <c:pt idx="43">
                  <c:v>0.27540983606557379</c:v>
                </c:pt>
                <c:pt idx="44">
                  <c:v>0.27959183673469384</c:v>
                </c:pt>
                <c:pt idx="45">
                  <c:v>0.283739837398374</c:v>
                </c:pt>
                <c:pt idx="46">
                  <c:v>0.28785425101214573</c:v>
                </c:pt>
                <c:pt idx="47">
                  <c:v>0.29193548387096774</c:v>
                </c:pt>
                <c:pt idx="48">
                  <c:v>0.29598393574297188</c:v>
                </c:pt>
                <c:pt idx="49">
                  <c:v>0.3</c:v>
                </c:pt>
                <c:pt idx="50">
                  <c:v>0.30398406374501991</c:v>
                </c:pt>
                <c:pt idx="51">
                  <c:v>0.30793650793650795</c:v>
                </c:pt>
                <c:pt idx="52">
                  <c:v>0.3118577075098814</c:v>
                </c:pt>
                <c:pt idx="53">
                  <c:v>0.31574803149606301</c:v>
                </c:pt>
                <c:pt idx="54">
                  <c:v>0.31960784313725488</c:v>
                </c:pt>
                <c:pt idx="55">
                  <c:v>0.32343749999999999</c:v>
                </c:pt>
                <c:pt idx="56">
                  <c:v>0.32723735408560312</c:v>
                </c:pt>
                <c:pt idx="57">
                  <c:v>0.33100775193798448</c:v>
                </c:pt>
                <c:pt idx="58">
                  <c:v>0.33474903474903472</c:v>
                </c:pt>
                <c:pt idx="59">
                  <c:v>0.33846153846153848</c:v>
                </c:pt>
                <c:pt idx="60">
                  <c:v>0.34214559386973181</c:v>
                </c:pt>
                <c:pt idx="61">
                  <c:v>0.34580152671755726</c:v>
                </c:pt>
                <c:pt idx="62">
                  <c:v>0.34942965779467677</c:v>
                </c:pt>
                <c:pt idx="63">
                  <c:v>0.35303030303030303</c:v>
                </c:pt>
                <c:pt idx="64">
                  <c:v>0.35660377358490564</c:v>
                </c:pt>
                <c:pt idx="65">
                  <c:v>0.36015037593984961</c:v>
                </c:pt>
                <c:pt idx="66">
                  <c:v>0.3636704119850187</c:v>
                </c:pt>
                <c:pt idx="67">
                  <c:v>0.36716417910447763</c:v>
                </c:pt>
                <c:pt idx="68">
                  <c:v>0.37063197026022304</c:v>
                </c:pt>
                <c:pt idx="69">
                  <c:v>0.37407407407407406</c:v>
                </c:pt>
                <c:pt idx="70">
                  <c:v>0.37749077490774907</c:v>
                </c:pt>
                <c:pt idx="71">
                  <c:v>0.38088235294117645</c:v>
                </c:pt>
                <c:pt idx="72">
                  <c:v>0.38424908424908422</c:v>
                </c:pt>
                <c:pt idx="73">
                  <c:v>0.3875912408759124</c:v>
                </c:pt>
                <c:pt idx="74">
                  <c:v>0.39090909090909087</c:v>
                </c:pt>
                <c:pt idx="75">
                  <c:v>0.39420289855072466</c:v>
                </c:pt>
                <c:pt idx="76">
                  <c:v>0.39747292418772562</c:v>
                </c:pt>
                <c:pt idx="77">
                  <c:v>0.40071942446043163</c:v>
                </c:pt>
                <c:pt idx="78">
                  <c:v>0.40394265232974907</c:v>
                </c:pt>
                <c:pt idx="79">
                  <c:v>0.40714285714285714</c:v>
                </c:pt>
                <c:pt idx="80">
                  <c:v>0.41032028469750892</c:v>
                </c:pt>
                <c:pt idx="81">
                  <c:v>0.41347517730496453</c:v>
                </c:pt>
                <c:pt idx="82">
                  <c:v>0.41660777385159009</c:v>
                </c:pt>
                <c:pt idx="83">
                  <c:v>0.41971830985915493</c:v>
                </c:pt>
                <c:pt idx="84">
                  <c:v>0.42280701754385963</c:v>
                </c:pt>
                <c:pt idx="85">
                  <c:v>0.42587412587412588</c:v>
                </c:pt>
                <c:pt idx="86">
                  <c:v>0.42891986062717768</c:v>
                </c:pt>
                <c:pt idx="87">
                  <c:v>0.43194444444444446</c:v>
                </c:pt>
                <c:pt idx="88">
                  <c:v>0.43494809688581315</c:v>
                </c:pt>
                <c:pt idx="89">
                  <c:v>0.43793103448275861</c:v>
                </c:pt>
                <c:pt idx="90">
                  <c:v>0.44089347079037799</c:v>
                </c:pt>
                <c:pt idx="91">
                  <c:v>0.44383561643835612</c:v>
                </c:pt>
                <c:pt idx="92">
                  <c:v>0.44675767918088738</c:v>
                </c:pt>
                <c:pt idx="93">
                  <c:v>0.44965986394557822</c:v>
                </c:pt>
                <c:pt idx="94">
                  <c:v>0.4525423728813559</c:v>
                </c:pt>
                <c:pt idx="95">
                  <c:v>0.45540540540540542</c:v>
                </c:pt>
                <c:pt idx="96">
                  <c:v>0.45824915824915824</c:v>
                </c:pt>
                <c:pt idx="97">
                  <c:v>0.46107382550335568</c:v>
                </c:pt>
                <c:pt idx="98">
                  <c:v>0.46387959866220735</c:v>
                </c:pt>
                <c:pt idx="99">
                  <c:v>0.46666666666666667</c:v>
                </c:pt>
                <c:pt idx="100">
                  <c:v>0.46943521594684384</c:v>
                </c:pt>
                <c:pt idx="101">
                  <c:v>0.47218543046357614</c:v>
                </c:pt>
                <c:pt idx="102">
                  <c:v>0.47491749174917491</c:v>
                </c:pt>
                <c:pt idx="103">
                  <c:v>0.47763157894736841</c:v>
                </c:pt>
                <c:pt idx="104">
                  <c:v>0.48032786885245904</c:v>
                </c:pt>
                <c:pt idx="105">
                  <c:v>0.48300653594771237</c:v>
                </c:pt>
                <c:pt idx="106">
                  <c:v>0.48566775244299676</c:v>
                </c:pt>
                <c:pt idx="107">
                  <c:v>0.48831168831168831</c:v>
                </c:pt>
                <c:pt idx="108">
                  <c:v>0.49093851132686084</c:v>
                </c:pt>
                <c:pt idx="109">
                  <c:v>0.49354838709677418</c:v>
                </c:pt>
                <c:pt idx="110">
                  <c:v>0.49614147909967843</c:v>
                </c:pt>
                <c:pt idx="111">
                  <c:v>0.49871794871794872</c:v>
                </c:pt>
                <c:pt idx="112">
                  <c:v>0.50127795527156549</c:v>
                </c:pt>
                <c:pt idx="113">
                  <c:v>0.50382165605095541</c:v>
                </c:pt>
                <c:pt idx="114">
                  <c:v>0.50634920634920633</c:v>
                </c:pt>
                <c:pt idx="115">
                  <c:v>0.50886075949367093</c:v>
                </c:pt>
                <c:pt idx="116">
                  <c:v>0.51135646687697156</c:v>
                </c:pt>
                <c:pt idx="117">
                  <c:v>0.51383647798742138</c:v>
                </c:pt>
                <c:pt idx="118">
                  <c:v>0.51630094043887143</c:v>
                </c:pt>
                <c:pt idx="119">
                  <c:v>0.51875000000000004</c:v>
                </c:pt>
                <c:pt idx="120">
                  <c:v>0.52118380062305292</c:v>
                </c:pt>
                <c:pt idx="121">
                  <c:v>0.52360248447204971</c:v>
                </c:pt>
                <c:pt idx="122">
                  <c:v>0.52600619195046439</c:v>
                </c:pt>
                <c:pt idx="123">
                  <c:v>0.52839506172839501</c:v>
                </c:pt>
                <c:pt idx="124">
                  <c:v>0.53076923076923077</c:v>
                </c:pt>
                <c:pt idx="125">
                  <c:v>0.53312883435582825</c:v>
                </c:pt>
                <c:pt idx="126">
                  <c:v>0.53547400611620799</c:v>
                </c:pt>
                <c:pt idx="127">
                  <c:v>0.53780487804878052</c:v>
                </c:pt>
                <c:pt idx="128">
                  <c:v>0.54012158054711246</c:v>
                </c:pt>
                <c:pt idx="129">
                  <c:v>0.54242424242424248</c:v>
                </c:pt>
                <c:pt idx="130">
                  <c:v>0.5447129909365559</c:v>
                </c:pt>
                <c:pt idx="131">
                  <c:v>0.54698795180722892</c:v>
                </c:pt>
                <c:pt idx="132">
                  <c:v>0.54924924924924923</c:v>
                </c:pt>
                <c:pt idx="133">
                  <c:v>0.55149700598802398</c:v>
                </c:pt>
                <c:pt idx="134">
                  <c:v>0.55373134328358209</c:v>
                </c:pt>
                <c:pt idx="135">
                  <c:v>0.55595238095238098</c:v>
                </c:pt>
                <c:pt idx="136">
                  <c:v>0.558160237388724</c:v>
                </c:pt>
                <c:pt idx="137">
                  <c:v>0.56035502958579886</c:v>
                </c:pt>
                <c:pt idx="138">
                  <c:v>0.56253687315634215</c:v>
                </c:pt>
                <c:pt idx="139">
                  <c:v>0.56470588235294117</c:v>
                </c:pt>
                <c:pt idx="140">
                  <c:v>0.56686217008797657</c:v>
                </c:pt>
                <c:pt idx="141">
                  <c:v>0.56900584795321629</c:v>
                </c:pt>
                <c:pt idx="142">
                  <c:v>0.57113702623906704</c:v>
                </c:pt>
                <c:pt idx="143">
                  <c:v>0.57325581395348835</c:v>
                </c:pt>
                <c:pt idx="144">
                  <c:v>0.57536231884057965</c:v>
                </c:pt>
                <c:pt idx="145">
                  <c:v>0.57745664739884384</c:v>
                </c:pt>
                <c:pt idx="146">
                  <c:v>0.57953890489913551</c:v>
                </c:pt>
                <c:pt idx="147">
                  <c:v>0.58160919540229883</c:v>
                </c:pt>
                <c:pt idx="148">
                  <c:v>0.58366762177650422</c:v>
                </c:pt>
                <c:pt idx="149">
                  <c:v>0.58571428571428563</c:v>
                </c:pt>
                <c:pt idx="150">
                  <c:v>0.58774928774928781</c:v>
                </c:pt>
                <c:pt idx="151">
                  <c:v>0.58977272727272734</c:v>
                </c:pt>
                <c:pt idx="152">
                  <c:v>0.59178470254957505</c:v>
                </c:pt>
                <c:pt idx="153">
                  <c:v>0.59378531073446328</c:v>
                </c:pt>
                <c:pt idx="154">
                  <c:v>0.59577464788732393</c:v>
                </c:pt>
                <c:pt idx="155">
                  <c:v>0.59775280898876404</c:v>
                </c:pt>
                <c:pt idx="156">
                  <c:v>0.59971988795518205</c:v>
                </c:pt>
                <c:pt idx="157">
                  <c:v>0.60167597765363134</c:v>
                </c:pt>
                <c:pt idx="158">
                  <c:v>0.60362116991643455</c:v>
                </c:pt>
                <c:pt idx="159">
                  <c:v>0.60555555555555562</c:v>
                </c:pt>
                <c:pt idx="160">
                  <c:v>0.6074792243767313</c:v>
                </c:pt>
                <c:pt idx="161">
                  <c:v>0.60939226519337009</c:v>
                </c:pt>
                <c:pt idx="162">
                  <c:v>0.61129476584022036</c:v>
                </c:pt>
                <c:pt idx="163">
                  <c:v>0.61318681318681323</c:v>
                </c:pt>
                <c:pt idx="164">
                  <c:v>0.6150684931506849</c:v>
                </c:pt>
                <c:pt idx="165">
                  <c:v>0.61693989071038247</c:v>
                </c:pt>
                <c:pt idx="166">
                  <c:v>0.61880108991825611</c:v>
                </c:pt>
                <c:pt idx="167">
                  <c:v>0.6206521739130435</c:v>
                </c:pt>
                <c:pt idx="168">
                  <c:v>0.62249322493224923</c:v>
                </c:pt>
                <c:pt idx="169">
                  <c:v>0.62432432432432439</c:v>
                </c:pt>
                <c:pt idx="170">
                  <c:v>0.62614555256064697</c:v>
                </c:pt>
                <c:pt idx="171">
                  <c:v>0.6279569892473118</c:v>
                </c:pt>
                <c:pt idx="172">
                  <c:v>0.62975871313672926</c:v>
                </c:pt>
                <c:pt idx="173">
                  <c:v>0.63155080213903747</c:v>
                </c:pt>
                <c:pt idx="174">
                  <c:v>0.6333333333333333</c:v>
                </c:pt>
                <c:pt idx="175">
                  <c:v>0.63510638297872335</c:v>
                </c:pt>
                <c:pt idx="176">
                  <c:v>0.63687002652519897</c:v>
                </c:pt>
                <c:pt idx="177">
                  <c:v>0.63862433862433865</c:v>
                </c:pt>
                <c:pt idx="178">
                  <c:v>0.64036939313984176</c:v>
                </c:pt>
                <c:pt idx="179">
                  <c:v>0.64210526315789473</c:v>
                </c:pt>
                <c:pt idx="180">
                  <c:v>0.64383202099737535</c:v>
                </c:pt>
                <c:pt idx="181">
                  <c:v>0.64554973821989525</c:v>
                </c:pt>
                <c:pt idx="182">
                  <c:v>0.64725848563968669</c:v>
                </c:pt>
                <c:pt idx="183">
                  <c:v>0.6489583333333333</c:v>
                </c:pt>
                <c:pt idx="184">
                  <c:v>0.6506493506493507</c:v>
                </c:pt>
                <c:pt idx="185">
                  <c:v>0.65233160621761654</c:v>
                </c:pt>
                <c:pt idx="186">
                  <c:v>0.65400516795865626</c:v>
                </c:pt>
                <c:pt idx="187">
                  <c:v>0.65567010309278351</c:v>
                </c:pt>
                <c:pt idx="188">
                  <c:v>0.65732647814910017</c:v>
                </c:pt>
                <c:pt idx="189">
                  <c:v>0.65897435897435896</c:v>
                </c:pt>
                <c:pt idx="190">
                  <c:v>0.6606138107416879</c:v>
                </c:pt>
                <c:pt idx="191">
                  <c:v>0.66224489795918373</c:v>
                </c:pt>
                <c:pt idx="192">
                  <c:v>0.66386768447837152</c:v>
                </c:pt>
                <c:pt idx="193">
                  <c:v>0.6654822335025381</c:v>
                </c:pt>
                <c:pt idx="194">
                  <c:v>0.66708860759493671</c:v>
                </c:pt>
                <c:pt idx="195">
                  <c:v>0.66868686868686866</c:v>
                </c:pt>
                <c:pt idx="196">
                  <c:v>0.6702770780856423</c:v>
                </c:pt>
                <c:pt idx="197">
                  <c:v>0.67185929648241205</c:v>
                </c:pt>
                <c:pt idx="198">
                  <c:v>0.67343358395989972</c:v>
                </c:pt>
                <c:pt idx="199">
                  <c:v>0.67500000000000004</c:v>
                </c:pt>
                <c:pt idx="200">
                  <c:v>0.67655860349127184</c:v>
                </c:pt>
                <c:pt idx="201">
                  <c:v>0.6781094527363184</c:v>
                </c:pt>
                <c:pt idx="202">
                  <c:v>0.67965260545905704</c:v>
                </c:pt>
                <c:pt idx="203">
                  <c:v>0.68118811881188113</c:v>
                </c:pt>
                <c:pt idx="204">
                  <c:v>0.68271604938271602</c:v>
                </c:pt>
                <c:pt idx="205">
                  <c:v>0.68423645320197046</c:v>
                </c:pt>
                <c:pt idx="206">
                  <c:v>0.68574938574938571</c:v>
                </c:pt>
                <c:pt idx="207">
                  <c:v>0.68725490196078431</c:v>
                </c:pt>
                <c:pt idx="208">
                  <c:v>0.68875305623471883</c:v>
                </c:pt>
                <c:pt idx="209">
                  <c:v>0.69024390243902434</c:v>
                </c:pt>
                <c:pt idx="210">
                  <c:v>0.69172749391727495</c:v>
                </c:pt>
                <c:pt idx="211">
                  <c:v>0.69320388349514561</c:v>
                </c:pt>
                <c:pt idx="212">
                  <c:v>0.69467312348668275</c:v>
                </c:pt>
                <c:pt idx="213">
                  <c:v>0.69613526570048312</c:v>
                </c:pt>
                <c:pt idx="214">
                  <c:v>0.69759036144578312</c:v>
                </c:pt>
                <c:pt idx="215">
                  <c:v>0.6990384615384615</c:v>
                </c:pt>
                <c:pt idx="216">
                  <c:v>0.70047961630695443</c:v>
                </c:pt>
                <c:pt idx="217">
                  <c:v>0.70191387559808605</c:v>
                </c:pt>
                <c:pt idx="218">
                  <c:v>0.70334128878281621</c:v>
                </c:pt>
                <c:pt idx="219">
                  <c:v>0.7047619047619047</c:v>
                </c:pt>
                <c:pt idx="220">
                  <c:v>0.7061757719714965</c:v>
                </c:pt>
                <c:pt idx="221">
                  <c:v>0.70758293838862563</c:v>
                </c:pt>
                <c:pt idx="222">
                  <c:v>0.70898345153664299</c:v>
                </c:pt>
                <c:pt idx="223">
                  <c:v>0.71037735849056605</c:v>
                </c:pt>
                <c:pt idx="224">
                  <c:v>0.71176470588235285</c:v>
                </c:pt>
                <c:pt idx="225">
                  <c:v>0.7131455399061033</c:v>
                </c:pt>
                <c:pt idx="226">
                  <c:v>0.71451990632318507</c:v>
                </c:pt>
                <c:pt idx="227">
                  <c:v>0.71588785046728964</c:v>
                </c:pt>
                <c:pt idx="228">
                  <c:v>0.71724941724941726</c:v>
                </c:pt>
                <c:pt idx="229">
                  <c:v>0.71860465116279071</c:v>
                </c:pt>
                <c:pt idx="230">
                  <c:v>0.71995359628770306</c:v>
                </c:pt>
                <c:pt idx="231">
                  <c:v>0.72129629629629632</c:v>
                </c:pt>
                <c:pt idx="232">
                  <c:v>0.7226327944572748</c:v>
                </c:pt>
                <c:pt idx="233">
                  <c:v>0.72396313364055298</c:v>
                </c:pt>
                <c:pt idx="234">
                  <c:v>0.72528735632183905</c:v>
                </c:pt>
                <c:pt idx="235">
                  <c:v>0.726605504587156</c:v>
                </c:pt>
                <c:pt idx="236">
                  <c:v>0.72791762013729977</c:v>
                </c:pt>
                <c:pt idx="237">
                  <c:v>0.72922374429223735</c:v>
                </c:pt>
                <c:pt idx="238">
                  <c:v>0.73052391799544414</c:v>
                </c:pt>
                <c:pt idx="239">
                  <c:v>0.73181818181818181</c:v>
                </c:pt>
                <c:pt idx="240">
                  <c:v>0.73310657596371875</c:v>
                </c:pt>
                <c:pt idx="241">
                  <c:v>0.73438914027149327</c:v>
                </c:pt>
                <c:pt idx="242">
                  <c:v>0.73566591422121896</c:v>
                </c:pt>
                <c:pt idx="243">
                  <c:v>0.73693693693693696</c:v>
                </c:pt>
                <c:pt idx="244">
                  <c:v>0.73820224719101124</c:v>
                </c:pt>
                <c:pt idx="245">
                  <c:v>0.73946188340807173</c:v>
                </c:pt>
                <c:pt idx="246">
                  <c:v>0.74071588366890384</c:v>
                </c:pt>
                <c:pt idx="247">
                  <c:v>0.74196428571428563</c:v>
                </c:pt>
                <c:pt idx="248">
                  <c:v>0.743207126948775</c:v>
                </c:pt>
                <c:pt idx="249">
                  <c:v>0.74444444444444446</c:v>
                </c:pt>
                <c:pt idx="250">
                  <c:v>0.74567627494456756</c:v>
                </c:pt>
                <c:pt idx="251">
                  <c:v>0.7469026548672566</c:v>
                </c:pt>
                <c:pt idx="252">
                  <c:v>0.74812362030905077</c:v>
                </c:pt>
                <c:pt idx="253">
                  <c:v>0.74933920704845813</c:v>
                </c:pt>
                <c:pt idx="254">
                  <c:v>0.75054945054945055</c:v>
                </c:pt>
                <c:pt idx="255">
                  <c:v>0.75175438596491229</c:v>
                </c:pt>
                <c:pt idx="256">
                  <c:v>0.75295404814004374</c:v>
                </c:pt>
                <c:pt idx="257">
                  <c:v>0.75414847161572052</c:v>
                </c:pt>
                <c:pt idx="258">
                  <c:v>0.75533769063180833</c:v>
                </c:pt>
                <c:pt idx="259">
                  <c:v>0.75652173913043474</c:v>
                </c:pt>
                <c:pt idx="260">
                  <c:v>0.757700650759219</c:v>
                </c:pt>
                <c:pt idx="261">
                  <c:v>0.75887445887445892</c:v>
                </c:pt>
                <c:pt idx="262">
                  <c:v>0.76004319654427643</c:v>
                </c:pt>
                <c:pt idx="263">
                  <c:v>0.76120689655172413</c:v>
                </c:pt>
                <c:pt idx="264">
                  <c:v>0.76236559139784943</c:v>
                </c:pt>
                <c:pt idx="265">
                  <c:v>0.763519313304721</c:v>
                </c:pt>
                <c:pt idx="266">
                  <c:v>0.76466809421841542</c:v>
                </c:pt>
                <c:pt idx="267">
                  <c:v>0.76581196581196576</c:v>
                </c:pt>
                <c:pt idx="268">
                  <c:v>0.76695095948827285</c:v>
                </c:pt>
                <c:pt idx="269">
                  <c:v>0.76808510638297878</c:v>
                </c:pt>
                <c:pt idx="270">
                  <c:v>0.76921443736730355</c:v>
                </c:pt>
                <c:pt idx="271">
                  <c:v>0.77033898305084747</c:v>
                </c:pt>
                <c:pt idx="272">
                  <c:v>0.77145877378435523</c:v>
                </c:pt>
                <c:pt idx="273">
                  <c:v>0.7725738396624473</c:v>
                </c:pt>
                <c:pt idx="274">
                  <c:v>0.77368421052631575</c:v>
                </c:pt>
                <c:pt idx="275">
                  <c:v>0.77478991596638647</c:v>
                </c:pt>
                <c:pt idx="276">
                  <c:v>0.7758909853249476</c:v>
                </c:pt>
                <c:pt idx="277">
                  <c:v>0.77698744769874484</c:v>
                </c:pt>
                <c:pt idx="278">
                  <c:v>0.77807933194154488</c:v>
                </c:pt>
                <c:pt idx="279">
                  <c:v>0.77916666666666667</c:v>
                </c:pt>
                <c:pt idx="280">
                  <c:v>0.78024948024948027</c:v>
                </c:pt>
                <c:pt idx="281">
                  <c:v>0.78132780082987552</c:v>
                </c:pt>
                <c:pt idx="282">
                  <c:v>0.78240165631469982</c:v>
                </c:pt>
                <c:pt idx="283">
                  <c:v>0.78347107438016528</c:v>
                </c:pt>
                <c:pt idx="284">
                  <c:v>0.78453608247422679</c:v>
                </c:pt>
                <c:pt idx="285">
                  <c:v>0.7855967078189301</c:v>
                </c:pt>
                <c:pt idx="286">
                  <c:v>0.78665297741273099</c:v>
                </c:pt>
                <c:pt idx="287">
                  <c:v>0.78770491803278686</c:v>
                </c:pt>
                <c:pt idx="288">
                  <c:v>0.78875255623721885</c:v>
                </c:pt>
                <c:pt idx="289">
                  <c:v>0.78979591836734686</c:v>
                </c:pt>
                <c:pt idx="290">
                  <c:v>0.79083503054989812</c:v>
                </c:pt>
                <c:pt idx="291">
                  <c:v>0.79186991869918699</c:v>
                </c:pt>
                <c:pt idx="292">
                  <c:v>0.7929006085192698</c:v>
                </c:pt>
                <c:pt idx="293">
                  <c:v>0.79392712550607292</c:v>
                </c:pt>
                <c:pt idx="294">
                  <c:v>0.79494949494949496</c:v>
                </c:pt>
                <c:pt idx="295">
                  <c:v>0.79596774193548381</c:v>
                </c:pt>
                <c:pt idx="296">
                  <c:v>0.7969818913480885</c:v>
                </c:pt>
                <c:pt idx="297">
                  <c:v>0.79799196787148596</c:v>
                </c:pt>
                <c:pt idx="298">
                  <c:v>0.79899799599198396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21696"/>
        <c:axId val="391467008"/>
      </c:scatterChart>
      <c:valAx>
        <c:axId val="3746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67008"/>
        <c:crosses val="autoZero"/>
        <c:crossBetween val="midCat"/>
      </c:valAx>
      <c:valAx>
        <c:axId val="391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暴击率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草稿!$E$2:$E$1000</c:f>
              <c:numCache>
                <c:formatCode>0.00%</c:formatCode>
                <c:ptCount val="999"/>
                <c:pt idx="0">
                  <c:v>3.3222591362126247E-3</c:v>
                </c:pt>
                <c:pt idx="1">
                  <c:v>6.6225165562913907E-3</c:v>
                </c:pt>
                <c:pt idx="2">
                  <c:v>9.9009900990099011E-3</c:v>
                </c:pt>
                <c:pt idx="3">
                  <c:v>1.3157894736842105E-2</c:v>
                </c:pt>
                <c:pt idx="4">
                  <c:v>1.6393442622950821E-2</c:v>
                </c:pt>
                <c:pt idx="5">
                  <c:v>1.9607843137254902E-2</c:v>
                </c:pt>
                <c:pt idx="6">
                  <c:v>2.2801302931596091E-2</c:v>
                </c:pt>
                <c:pt idx="7">
                  <c:v>2.5974025974025976E-2</c:v>
                </c:pt>
                <c:pt idx="8">
                  <c:v>2.9126213592233011E-2</c:v>
                </c:pt>
                <c:pt idx="9">
                  <c:v>3.2258064516129031E-2</c:v>
                </c:pt>
                <c:pt idx="10">
                  <c:v>3.5369774919614148E-2</c:v>
                </c:pt>
                <c:pt idx="11">
                  <c:v>3.8461538461538464E-2</c:v>
                </c:pt>
                <c:pt idx="12">
                  <c:v>4.1533546325878593E-2</c:v>
                </c:pt>
                <c:pt idx="13">
                  <c:v>4.4585987261146494E-2</c:v>
                </c:pt>
                <c:pt idx="14">
                  <c:v>4.7619047619047616E-2</c:v>
                </c:pt>
                <c:pt idx="15">
                  <c:v>5.0632911392405063E-2</c:v>
                </c:pt>
                <c:pt idx="16">
                  <c:v>5.362776025236593E-2</c:v>
                </c:pt>
                <c:pt idx="17">
                  <c:v>5.6603773584905662E-2</c:v>
                </c:pt>
                <c:pt idx="18">
                  <c:v>5.9561128526645767E-2</c:v>
                </c:pt>
                <c:pt idx="19">
                  <c:v>6.25E-2</c:v>
                </c:pt>
                <c:pt idx="20">
                  <c:v>6.5420560747663545E-2</c:v>
                </c:pt>
                <c:pt idx="21">
                  <c:v>6.8322981366459631E-2</c:v>
                </c:pt>
                <c:pt idx="22">
                  <c:v>7.1207430340557279E-2</c:v>
                </c:pt>
                <c:pt idx="23">
                  <c:v>7.407407407407407E-2</c:v>
                </c:pt>
                <c:pt idx="24">
                  <c:v>7.6923076923076927E-2</c:v>
                </c:pt>
                <c:pt idx="25">
                  <c:v>7.9754601226993863E-2</c:v>
                </c:pt>
                <c:pt idx="26">
                  <c:v>8.2568807339449546E-2</c:v>
                </c:pt>
                <c:pt idx="27">
                  <c:v>8.5365853658536592E-2</c:v>
                </c:pt>
                <c:pt idx="28">
                  <c:v>8.8145896656534953E-2</c:v>
                </c:pt>
                <c:pt idx="29">
                  <c:v>9.0909090909090912E-2</c:v>
                </c:pt>
                <c:pt idx="30">
                  <c:v>9.3655589123867067E-2</c:v>
                </c:pt>
                <c:pt idx="31">
                  <c:v>9.6385542168674704E-2</c:v>
                </c:pt>
                <c:pt idx="32">
                  <c:v>9.90990990990991E-2</c:v>
                </c:pt>
                <c:pt idx="33">
                  <c:v>0.10179640718562874</c:v>
                </c:pt>
                <c:pt idx="34">
                  <c:v>0.1044776119402985</c:v>
                </c:pt>
                <c:pt idx="35">
                  <c:v>0.10714285714285714</c:v>
                </c:pt>
                <c:pt idx="36">
                  <c:v>0.10979228486646884</c:v>
                </c:pt>
                <c:pt idx="37">
                  <c:v>0.11242603550295859</c:v>
                </c:pt>
                <c:pt idx="38">
                  <c:v>0.11504424778761062</c:v>
                </c:pt>
                <c:pt idx="39">
                  <c:v>0.11764705882352941</c:v>
                </c:pt>
                <c:pt idx="40">
                  <c:v>0.12023460410557185</c:v>
                </c:pt>
                <c:pt idx="41">
                  <c:v>0.12280701754385964</c:v>
                </c:pt>
                <c:pt idx="42">
                  <c:v>0.12536443148688048</c:v>
                </c:pt>
                <c:pt idx="43">
                  <c:v>0.12790697674418605</c:v>
                </c:pt>
                <c:pt idx="44">
                  <c:v>0.13043478260869565</c:v>
                </c:pt>
                <c:pt idx="45">
                  <c:v>0.13294797687861271</c:v>
                </c:pt>
                <c:pt idx="46">
                  <c:v>0.13544668587896252</c:v>
                </c:pt>
                <c:pt idx="47">
                  <c:v>0.13793103448275862</c:v>
                </c:pt>
                <c:pt idx="48">
                  <c:v>0.14040114613180515</c:v>
                </c:pt>
                <c:pt idx="49">
                  <c:v>0.14285714285714285</c:v>
                </c:pt>
                <c:pt idx="50">
                  <c:v>0.14529914529914531</c:v>
                </c:pt>
                <c:pt idx="51">
                  <c:v>0.14772727272727273</c:v>
                </c:pt>
                <c:pt idx="52">
                  <c:v>0.1501416430594901</c:v>
                </c:pt>
                <c:pt idx="53">
                  <c:v>0.15254237288135594</c:v>
                </c:pt>
                <c:pt idx="54">
                  <c:v>0.15492957746478872</c:v>
                </c:pt>
                <c:pt idx="55">
                  <c:v>0.15730337078651685</c:v>
                </c:pt>
                <c:pt idx="56">
                  <c:v>0.15966386554621848</c:v>
                </c:pt>
                <c:pt idx="57">
                  <c:v>0.16201117318435754</c:v>
                </c:pt>
                <c:pt idx="58">
                  <c:v>0.16434540389972144</c:v>
                </c:pt>
                <c:pt idx="59">
                  <c:v>0.16666666666666666</c:v>
                </c:pt>
                <c:pt idx="60">
                  <c:v>0.16897506925207756</c:v>
                </c:pt>
                <c:pt idx="61">
                  <c:v>0.17127071823204421</c:v>
                </c:pt>
                <c:pt idx="62">
                  <c:v>0.17355371900826447</c:v>
                </c:pt>
                <c:pt idx="63">
                  <c:v>0.17582417582417584</c:v>
                </c:pt>
                <c:pt idx="64">
                  <c:v>0.17808219178082191</c:v>
                </c:pt>
                <c:pt idx="65">
                  <c:v>0.18032786885245902</c:v>
                </c:pt>
                <c:pt idx="66">
                  <c:v>0.18256130790190736</c:v>
                </c:pt>
                <c:pt idx="67">
                  <c:v>0.18478260869565216</c:v>
                </c:pt>
                <c:pt idx="68">
                  <c:v>0.18699186991869918</c:v>
                </c:pt>
                <c:pt idx="69">
                  <c:v>0.1891891891891892</c:v>
                </c:pt>
                <c:pt idx="70">
                  <c:v>0.19137466307277629</c:v>
                </c:pt>
                <c:pt idx="71">
                  <c:v>0.19354838709677419</c:v>
                </c:pt>
                <c:pt idx="72">
                  <c:v>0.19571045576407506</c:v>
                </c:pt>
                <c:pt idx="73">
                  <c:v>0.19786096256684493</c:v>
                </c:pt>
                <c:pt idx="74">
                  <c:v>0.2</c:v>
                </c:pt>
                <c:pt idx="75">
                  <c:v>0.20212765957446807</c:v>
                </c:pt>
                <c:pt idx="76">
                  <c:v>0.20424403183023873</c:v>
                </c:pt>
                <c:pt idx="77">
                  <c:v>0.20634920634920634</c:v>
                </c:pt>
                <c:pt idx="78">
                  <c:v>0.20844327176781002</c:v>
                </c:pt>
                <c:pt idx="79">
                  <c:v>0.21052631578947367</c:v>
                </c:pt>
                <c:pt idx="80">
                  <c:v>0.2125984251968504</c:v>
                </c:pt>
                <c:pt idx="81">
                  <c:v>0.21465968586387435</c:v>
                </c:pt>
                <c:pt idx="82">
                  <c:v>0.21671018276762402</c:v>
                </c:pt>
                <c:pt idx="83">
                  <c:v>0.21875</c:v>
                </c:pt>
                <c:pt idx="84">
                  <c:v>0.22077922077922077</c:v>
                </c:pt>
                <c:pt idx="85">
                  <c:v>0.22279792746113988</c:v>
                </c:pt>
                <c:pt idx="86">
                  <c:v>0.22480620155038761</c:v>
                </c:pt>
                <c:pt idx="87">
                  <c:v>0.22680412371134021</c:v>
                </c:pt>
                <c:pt idx="88">
                  <c:v>0.22879177377892032</c:v>
                </c:pt>
                <c:pt idx="89">
                  <c:v>0.23076923076923078</c:v>
                </c:pt>
                <c:pt idx="90">
                  <c:v>0.23273657289002558</c:v>
                </c:pt>
                <c:pt idx="91">
                  <c:v>0.23469387755102042</c:v>
                </c:pt>
                <c:pt idx="92">
                  <c:v>0.23664122137404581</c:v>
                </c:pt>
                <c:pt idx="93">
                  <c:v>0.23857868020304568</c:v>
                </c:pt>
                <c:pt idx="94">
                  <c:v>0.24050632911392406</c:v>
                </c:pt>
                <c:pt idx="95">
                  <c:v>0.24242424242424243</c:v>
                </c:pt>
                <c:pt idx="96">
                  <c:v>0.24433249370277077</c:v>
                </c:pt>
                <c:pt idx="97">
                  <c:v>0.24623115577889448</c:v>
                </c:pt>
                <c:pt idx="98">
                  <c:v>0.24812030075187969</c:v>
                </c:pt>
                <c:pt idx="99">
                  <c:v>0.25</c:v>
                </c:pt>
                <c:pt idx="100">
                  <c:v>0.25187032418952621</c:v>
                </c:pt>
                <c:pt idx="101">
                  <c:v>0.2537313432835821</c:v>
                </c:pt>
                <c:pt idx="102">
                  <c:v>0.25558312655086851</c:v>
                </c:pt>
                <c:pt idx="103">
                  <c:v>0.25742574257425743</c:v>
                </c:pt>
                <c:pt idx="104">
                  <c:v>0.25925925925925924</c:v>
                </c:pt>
                <c:pt idx="105">
                  <c:v>0.26108374384236455</c:v>
                </c:pt>
                <c:pt idx="106">
                  <c:v>0.26289926289926291</c:v>
                </c:pt>
                <c:pt idx="107">
                  <c:v>0.26470588235294118</c:v>
                </c:pt>
                <c:pt idx="108">
                  <c:v>0.2665036674816626</c:v>
                </c:pt>
                <c:pt idx="109">
                  <c:v>0.26829268292682928</c:v>
                </c:pt>
                <c:pt idx="110">
                  <c:v>0.27007299270072993</c:v>
                </c:pt>
                <c:pt idx="111">
                  <c:v>0.27184466019417475</c:v>
                </c:pt>
                <c:pt idx="112">
                  <c:v>0.27360774818401939</c:v>
                </c:pt>
                <c:pt idx="113">
                  <c:v>0.27536231884057971</c:v>
                </c:pt>
                <c:pt idx="114">
                  <c:v>0.27710843373493976</c:v>
                </c:pt>
                <c:pt idx="115">
                  <c:v>0.27884615384615385</c:v>
                </c:pt>
                <c:pt idx="116">
                  <c:v>0.2805755395683453</c:v>
                </c:pt>
                <c:pt idx="117">
                  <c:v>0.28229665071770332</c:v>
                </c:pt>
                <c:pt idx="118">
                  <c:v>0.28400954653937949</c:v>
                </c:pt>
                <c:pt idx="119">
                  <c:v>0.2857142857142857</c:v>
                </c:pt>
                <c:pt idx="120">
                  <c:v>0.28741092636579574</c:v>
                </c:pt>
                <c:pt idx="121">
                  <c:v>0.2890995260663507</c:v>
                </c:pt>
                <c:pt idx="122">
                  <c:v>0.29078014184397161</c:v>
                </c:pt>
                <c:pt idx="123">
                  <c:v>0.29245283018867924</c:v>
                </c:pt>
                <c:pt idx="124">
                  <c:v>0.29411764705882354</c:v>
                </c:pt>
                <c:pt idx="125">
                  <c:v>0.29577464788732394</c:v>
                </c:pt>
                <c:pt idx="126">
                  <c:v>0.29742388758782201</c:v>
                </c:pt>
                <c:pt idx="127">
                  <c:v>0.29906542056074764</c:v>
                </c:pt>
                <c:pt idx="128">
                  <c:v>0.30069930069930068</c:v>
                </c:pt>
                <c:pt idx="129">
                  <c:v>0.30232558139534882</c:v>
                </c:pt>
                <c:pt idx="130">
                  <c:v>0.30394431554524359</c:v>
                </c:pt>
                <c:pt idx="131">
                  <c:v>0.30555555555555558</c:v>
                </c:pt>
                <c:pt idx="132">
                  <c:v>0.30715935334872979</c:v>
                </c:pt>
                <c:pt idx="133">
                  <c:v>0.30875576036866359</c:v>
                </c:pt>
                <c:pt idx="134">
                  <c:v>0.31034482758620691</c:v>
                </c:pt>
                <c:pt idx="135">
                  <c:v>0.31192660550458717</c:v>
                </c:pt>
                <c:pt idx="136">
                  <c:v>0.31350114416475972</c:v>
                </c:pt>
                <c:pt idx="137">
                  <c:v>0.31506849315068491</c:v>
                </c:pt>
                <c:pt idx="138">
                  <c:v>0.31662870159453305</c:v>
                </c:pt>
                <c:pt idx="139">
                  <c:v>0.31818181818181818</c:v>
                </c:pt>
                <c:pt idx="140">
                  <c:v>0.31972789115646261</c:v>
                </c:pt>
                <c:pt idx="141">
                  <c:v>0.32126696832579188</c:v>
                </c:pt>
                <c:pt idx="142">
                  <c:v>0.32279909706546278</c:v>
                </c:pt>
                <c:pt idx="143">
                  <c:v>0.32432432432432434</c:v>
                </c:pt>
                <c:pt idx="144">
                  <c:v>0.3258426966292135</c:v>
                </c:pt>
                <c:pt idx="145">
                  <c:v>0.3273542600896861</c:v>
                </c:pt>
                <c:pt idx="146">
                  <c:v>0.32885906040268459</c:v>
                </c:pt>
                <c:pt idx="147">
                  <c:v>0.33035714285714285</c:v>
                </c:pt>
                <c:pt idx="148">
                  <c:v>0.33184855233853006</c:v>
                </c:pt>
                <c:pt idx="149">
                  <c:v>0.33333333333333331</c:v>
                </c:pt>
                <c:pt idx="150">
                  <c:v>0.33481152993348118</c:v>
                </c:pt>
                <c:pt idx="151">
                  <c:v>0.33628318584070799</c:v>
                </c:pt>
                <c:pt idx="152">
                  <c:v>0.33774834437086093</c:v>
                </c:pt>
                <c:pt idx="153">
                  <c:v>0.33920704845814981</c:v>
                </c:pt>
                <c:pt idx="154">
                  <c:v>0.34065934065934067</c:v>
                </c:pt>
                <c:pt idx="155">
                  <c:v>0.34210526315789475</c:v>
                </c:pt>
                <c:pt idx="156">
                  <c:v>0.34354485776805249</c:v>
                </c:pt>
                <c:pt idx="157">
                  <c:v>0.34497816593886466</c:v>
                </c:pt>
                <c:pt idx="158">
                  <c:v>0.34640522875816993</c:v>
                </c:pt>
                <c:pt idx="159">
                  <c:v>0.34782608695652173</c:v>
                </c:pt>
                <c:pt idx="160">
                  <c:v>0.34924078091106292</c:v>
                </c:pt>
                <c:pt idx="161">
                  <c:v>0.35064935064935066</c:v>
                </c:pt>
                <c:pt idx="162">
                  <c:v>0.35205183585313177</c:v>
                </c:pt>
                <c:pt idx="163">
                  <c:v>0.35344827586206895</c:v>
                </c:pt>
                <c:pt idx="164">
                  <c:v>0.35483870967741937</c:v>
                </c:pt>
                <c:pt idx="165">
                  <c:v>0.35622317596566522</c:v>
                </c:pt>
                <c:pt idx="166">
                  <c:v>0.35760171306209848</c:v>
                </c:pt>
                <c:pt idx="167">
                  <c:v>0.35897435897435898</c:v>
                </c:pt>
                <c:pt idx="168">
                  <c:v>0.36034115138592748</c:v>
                </c:pt>
                <c:pt idx="169">
                  <c:v>0.36170212765957449</c:v>
                </c:pt>
                <c:pt idx="170">
                  <c:v>0.36305732484076431</c:v>
                </c:pt>
                <c:pt idx="171">
                  <c:v>0.36440677966101692</c:v>
                </c:pt>
                <c:pt idx="172">
                  <c:v>0.36575052854122619</c:v>
                </c:pt>
                <c:pt idx="173">
                  <c:v>0.36708860759493672</c:v>
                </c:pt>
                <c:pt idx="174">
                  <c:v>0.36842105263157893</c:v>
                </c:pt>
                <c:pt idx="175">
                  <c:v>0.36974789915966388</c:v>
                </c:pt>
                <c:pt idx="176">
                  <c:v>0.37106918238993708</c:v>
                </c:pt>
                <c:pt idx="177">
                  <c:v>0.3723849372384937</c:v>
                </c:pt>
                <c:pt idx="178">
                  <c:v>0.37369519832985387</c:v>
                </c:pt>
                <c:pt idx="179">
                  <c:v>0.375</c:v>
                </c:pt>
                <c:pt idx="180">
                  <c:v>0.37629937629937632</c:v>
                </c:pt>
                <c:pt idx="181">
                  <c:v>0.37759336099585061</c:v>
                </c:pt>
                <c:pt idx="182">
                  <c:v>0.37888198757763975</c:v>
                </c:pt>
                <c:pt idx="183">
                  <c:v>0.38016528925619836</c:v>
                </c:pt>
                <c:pt idx="184">
                  <c:v>0.38144329896907214</c:v>
                </c:pt>
                <c:pt idx="185">
                  <c:v>0.38271604938271603</c:v>
                </c:pt>
                <c:pt idx="186">
                  <c:v>0.38398357289527718</c:v>
                </c:pt>
                <c:pt idx="187">
                  <c:v>0.38524590163934425</c:v>
                </c:pt>
                <c:pt idx="188">
                  <c:v>0.38650306748466257</c:v>
                </c:pt>
                <c:pt idx="189">
                  <c:v>0.38775510204081631</c:v>
                </c:pt>
                <c:pt idx="190">
                  <c:v>0.38900203665987781</c:v>
                </c:pt>
                <c:pt idx="191">
                  <c:v>0.3902439024390244</c:v>
                </c:pt>
                <c:pt idx="192">
                  <c:v>0.39148073022312374</c:v>
                </c:pt>
                <c:pt idx="193">
                  <c:v>0.39271255060728744</c:v>
                </c:pt>
                <c:pt idx="194">
                  <c:v>0.39393939393939392</c:v>
                </c:pt>
                <c:pt idx="195">
                  <c:v>0.39516129032258063</c:v>
                </c:pt>
                <c:pt idx="196">
                  <c:v>0.39637826961770622</c:v>
                </c:pt>
                <c:pt idx="197">
                  <c:v>0.39759036144578314</c:v>
                </c:pt>
                <c:pt idx="198">
                  <c:v>0.39879759519038077</c:v>
                </c:pt>
                <c:pt idx="199">
                  <c:v>0.4</c:v>
                </c:pt>
                <c:pt idx="200">
                  <c:v>0.40119760479041916</c:v>
                </c:pt>
                <c:pt idx="201">
                  <c:v>0.40239043824701193</c:v>
                </c:pt>
                <c:pt idx="202">
                  <c:v>0.40357852882703776</c:v>
                </c:pt>
                <c:pt idx="203">
                  <c:v>0.40476190476190477</c:v>
                </c:pt>
                <c:pt idx="204">
                  <c:v>0.40594059405940597</c:v>
                </c:pt>
                <c:pt idx="205">
                  <c:v>0.40711462450592883</c:v>
                </c:pt>
                <c:pt idx="206">
                  <c:v>0.40828402366863903</c:v>
                </c:pt>
                <c:pt idx="207">
                  <c:v>0.40944881889763779</c:v>
                </c:pt>
                <c:pt idx="208">
                  <c:v>0.41060903732809428</c:v>
                </c:pt>
                <c:pt idx="209">
                  <c:v>0.41176470588235292</c:v>
                </c:pt>
                <c:pt idx="210">
                  <c:v>0.41291585127201563</c:v>
                </c:pt>
                <c:pt idx="211">
                  <c:v>0.4140625</c:v>
                </c:pt>
                <c:pt idx="212">
                  <c:v>0.41520467836257308</c:v>
                </c:pt>
                <c:pt idx="213">
                  <c:v>0.41634241245136189</c:v>
                </c:pt>
                <c:pt idx="214">
                  <c:v>0.41747572815533979</c:v>
                </c:pt>
                <c:pt idx="215">
                  <c:v>0.41860465116279072</c:v>
                </c:pt>
                <c:pt idx="216">
                  <c:v>0.4197292069632495</c:v>
                </c:pt>
                <c:pt idx="217">
                  <c:v>0.42084942084942084</c:v>
                </c:pt>
                <c:pt idx="218">
                  <c:v>0.42196531791907516</c:v>
                </c:pt>
                <c:pt idx="219">
                  <c:v>0.42307692307692307</c:v>
                </c:pt>
                <c:pt idx="220">
                  <c:v>0.42418426103646834</c:v>
                </c:pt>
                <c:pt idx="221">
                  <c:v>0.42528735632183906</c:v>
                </c:pt>
                <c:pt idx="222">
                  <c:v>0.42638623326959846</c:v>
                </c:pt>
                <c:pt idx="223">
                  <c:v>0.42748091603053434</c:v>
                </c:pt>
                <c:pt idx="224">
                  <c:v>0.42857142857142855</c:v>
                </c:pt>
                <c:pt idx="225">
                  <c:v>0.42965779467680609</c:v>
                </c:pt>
                <c:pt idx="226">
                  <c:v>0.43074003795066412</c:v>
                </c:pt>
                <c:pt idx="227">
                  <c:v>0.43181818181818182</c:v>
                </c:pt>
                <c:pt idx="228">
                  <c:v>0.43289224952741023</c:v>
                </c:pt>
                <c:pt idx="229">
                  <c:v>0.43396226415094341</c:v>
                </c:pt>
                <c:pt idx="230">
                  <c:v>0.43502824858757061</c:v>
                </c:pt>
                <c:pt idx="231">
                  <c:v>0.43609022556390975</c:v>
                </c:pt>
                <c:pt idx="232">
                  <c:v>0.43714821763602252</c:v>
                </c:pt>
                <c:pt idx="233">
                  <c:v>0.43820224719101125</c:v>
                </c:pt>
                <c:pt idx="234">
                  <c:v>0.43925233644859812</c:v>
                </c:pt>
                <c:pt idx="235">
                  <c:v>0.44029850746268656</c:v>
                </c:pt>
                <c:pt idx="236">
                  <c:v>0.44134078212290501</c:v>
                </c:pt>
                <c:pt idx="237">
                  <c:v>0.44237918215613381</c:v>
                </c:pt>
                <c:pt idx="238">
                  <c:v>0.44341372912801486</c:v>
                </c:pt>
                <c:pt idx="239">
                  <c:v>0.44444444444444442</c:v>
                </c:pt>
                <c:pt idx="240">
                  <c:v>0.44547134935304988</c:v>
                </c:pt>
                <c:pt idx="241">
                  <c:v>0.44649446494464945</c:v>
                </c:pt>
                <c:pt idx="242">
                  <c:v>0.44751381215469616</c:v>
                </c:pt>
                <c:pt idx="243">
                  <c:v>0.4485294117647059</c:v>
                </c:pt>
                <c:pt idx="244">
                  <c:v>0.44954128440366975</c:v>
                </c:pt>
                <c:pt idx="245">
                  <c:v>0.45054945054945056</c:v>
                </c:pt>
                <c:pt idx="246">
                  <c:v>0.45155393053016452</c:v>
                </c:pt>
                <c:pt idx="247">
                  <c:v>0.45255474452554745</c:v>
                </c:pt>
                <c:pt idx="248">
                  <c:v>0.45355191256830601</c:v>
                </c:pt>
                <c:pt idx="249">
                  <c:v>0.45454545454545453</c:v>
                </c:pt>
                <c:pt idx="250">
                  <c:v>0.45553539019963701</c:v>
                </c:pt>
                <c:pt idx="251">
                  <c:v>0.45652173913043476</c:v>
                </c:pt>
                <c:pt idx="252">
                  <c:v>0.45750452079566006</c:v>
                </c:pt>
                <c:pt idx="253">
                  <c:v>0.4584837545126354</c:v>
                </c:pt>
                <c:pt idx="254">
                  <c:v>0.45945945945945948</c:v>
                </c:pt>
                <c:pt idx="255">
                  <c:v>0.46043165467625902</c:v>
                </c:pt>
                <c:pt idx="256">
                  <c:v>0.46140035906642729</c:v>
                </c:pt>
                <c:pt idx="257">
                  <c:v>0.46236559139784944</c:v>
                </c:pt>
                <c:pt idx="258">
                  <c:v>0.46332737030411447</c:v>
                </c:pt>
                <c:pt idx="259">
                  <c:v>0.4642857142857143</c:v>
                </c:pt>
                <c:pt idx="260">
                  <c:v>0.46524064171122997</c:v>
                </c:pt>
                <c:pt idx="261">
                  <c:v>0.46619217081850534</c:v>
                </c:pt>
                <c:pt idx="262">
                  <c:v>0.46714031971580816</c:v>
                </c:pt>
                <c:pt idx="263">
                  <c:v>0.46808510638297873</c:v>
                </c:pt>
                <c:pt idx="264">
                  <c:v>0.46902654867256638</c:v>
                </c:pt>
                <c:pt idx="265">
                  <c:v>0.46996466431095407</c:v>
                </c:pt>
                <c:pt idx="266">
                  <c:v>0.47089947089947087</c:v>
                </c:pt>
                <c:pt idx="267">
                  <c:v>0.47183098591549294</c:v>
                </c:pt>
                <c:pt idx="268">
                  <c:v>0.47275922671353249</c:v>
                </c:pt>
                <c:pt idx="269">
                  <c:v>0.47368421052631576</c:v>
                </c:pt>
                <c:pt idx="270">
                  <c:v>0.47460595446584941</c:v>
                </c:pt>
                <c:pt idx="271">
                  <c:v>0.47552447552447552</c:v>
                </c:pt>
                <c:pt idx="272">
                  <c:v>0.47643979057591623</c:v>
                </c:pt>
                <c:pt idx="273">
                  <c:v>0.47735191637630664</c:v>
                </c:pt>
                <c:pt idx="274">
                  <c:v>0.47826086956521741</c:v>
                </c:pt>
                <c:pt idx="275">
                  <c:v>0.47916666666666669</c:v>
                </c:pt>
                <c:pt idx="276">
                  <c:v>0.48006932409012132</c:v>
                </c:pt>
                <c:pt idx="277">
                  <c:v>0.48096885813148788</c:v>
                </c:pt>
                <c:pt idx="278">
                  <c:v>0.48186528497409326</c:v>
                </c:pt>
                <c:pt idx="279">
                  <c:v>0.48275862068965519</c:v>
                </c:pt>
                <c:pt idx="280">
                  <c:v>0.48364888123924271</c:v>
                </c:pt>
                <c:pt idx="281">
                  <c:v>0.4845360824742268</c:v>
                </c:pt>
                <c:pt idx="282">
                  <c:v>0.48542024013722129</c:v>
                </c:pt>
                <c:pt idx="283">
                  <c:v>0.4863013698630137</c:v>
                </c:pt>
                <c:pt idx="284">
                  <c:v>0.48717948717948717</c:v>
                </c:pt>
                <c:pt idx="285">
                  <c:v>0.48805460750853241</c:v>
                </c:pt>
                <c:pt idx="286">
                  <c:v>0.48892674616695059</c:v>
                </c:pt>
                <c:pt idx="287">
                  <c:v>0.48979591836734693</c:v>
                </c:pt>
                <c:pt idx="288">
                  <c:v>0.4906621392190153</c:v>
                </c:pt>
                <c:pt idx="289">
                  <c:v>0.49152542372881358</c:v>
                </c:pt>
                <c:pt idx="290">
                  <c:v>0.49238578680203043</c:v>
                </c:pt>
                <c:pt idx="291">
                  <c:v>0.49324324324324326</c:v>
                </c:pt>
                <c:pt idx="292">
                  <c:v>0.49409780775716694</c:v>
                </c:pt>
                <c:pt idx="293">
                  <c:v>0.49494949494949497</c:v>
                </c:pt>
                <c:pt idx="294">
                  <c:v>0.49579831932773111</c:v>
                </c:pt>
                <c:pt idx="295">
                  <c:v>0.49664429530201343</c:v>
                </c:pt>
                <c:pt idx="296">
                  <c:v>0.49748743718592964</c:v>
                </c:pt>
                <c:pt idx="297">
                  <c:v>0.49832775919732442</c:v>
                </c:pt>
                <c:pt idx="298">
                  <c:v>0.4991652754590985</c:v>
                </c:pt>
                <c:pt idx="299">
                  <c:v>0.5</c:v>
                </c:pt>
                <c:pt idx="300">
                  <c:v>0.50083194675540765</c:v>
                </c:pt>
                <c:pt idx="301">
                  <c:v>0.50166112956810627</c:v>
                </c:pt>
                <c:pt idx="302">
                  <c:v>0.50248756218905477</c:v>
                </c:pt>
                <c:pt idx="303">
                  <c:v>0.50331125827814571</c:v>
                </c:pt>
                <c:pt idx="304">
                  <c:v>0.50413223140495866</c:v>
                </c:pt>
                <c:pt idx="305">
                  <c:v>0.50495049504950495</c:v>
                </c:pt>
                <c:pt idx="306">
                  <c:v>0.50576606260296542</c:v>
                </c:pt>
                <c:pt idx="307">
                  <c:v>0.50657894736842102</c:v>
                </c:pt>
                <c:pt idx="308">
                  <c:v>0.5073891625615764</c:v>
                </c:pt>
                <c:pt idx="309">
                  <c:v>0.50819672131147542</c:v>
                </c:pt>
                <c:pt idx="310">
                  <c:v>0.50900163666121112</c:v>
                </c:pt>
                <c:pt idx="311">
                  <c:v>0.50980392156862742</c:v>
                </c:pt>
                <c:pt idx="312">
                  <c:v>0.51060358890701463</c:v>
                </c:pt>
                <c:pt idx="313">
                  <c:v>0.51140065146579805</c:v>
                </c:pt>
                <c:pt idx="314">
                  <c:v>0.51219512195121952</c:v>
                </c:pt>
                <c:pt idx="315">
                  <c:v>0.51298701298701299</c:v>
                </c:pt>
                <c:pt idx="316">
                  <c:v>0.51377633711507298</c:v>
                </c:pt>
                <c:pt idx="317">
                  <c:v>0.5145631067961165</c:v>
                </c:pt>
                <c:pt idx="318">
                  <c:v>0.51534733441033931</c:v>
                </c:pt>
                <c:pt idx="319">
                  <c:v>0.5161290322580645</c:v>
                </c:pt>
                <c:pt idx="320">
                  <c:v>0.51690821256038644</c:v>
                </c:pt>
                <c:pt idx="321">
                  <c:v>0.51768488745980712</c:v>
                </c:pt>
                <c:pt idx="322">
                  <c:v>0.5184590690208668</c:v>
                </c:pt>
                <c:pt idx="323">
                  <c:v>0.51923076923076927</c:v>
                </c:pt>
                <c:pt idx="324">
                  <c:v>0.52</c:v>
                </c:pt>
                <c:pt idx="325">
                  <c:v>0.52076677316293929</c:v>
                </c:pt>
                <c:pt idx="326">
                  <c:v>0.52153110047846885</c:v>
                </c:pt>
                <c:pt idx="327">
                  <c:v>0.52229299363057324</c:v>
                </c:pt>
                <c:pt idx="328">
                  <c:v>0.52305246422893481</c:v>
                </c:pt>
                <c:pt idx="329">
                  <c:v>0.52380952380952384</c:v>
                </c:pt>
                <c:pt idx="330">
                  <c:v>0.52456418383518222</c:v>
                </c:pt>
                <c:pt idx="331">
                  <c:v>0.52531645569620256</c:v>
                </c:pt>
                <c:pt idx="332">
                  <c:v>0.52606635071090047</c:v>
                </c:pt>
                <c:pt idx="333">
                  <c:v>0.52681388012618302</c:v>
                </c:pt>
                <c:pt idx="334">
                  <c:v>0.52755905511811019</c:v>
                </c:pt>
                <c:pt idx="335">
                  <c:v>0.52830188679245282</c:v>
                </c:pt>
                <c:pt idx="336">
                  <c:v>0.52904238618524335</c:v>
                </c:pt>
                <c:pt idx="337">
                  <c:v>0.52978056426332287</c:v>
                </c:pt>
                <c:pt idx="338">
                  <c:v>0.53051643192488263</c:v>
                </c:pt>
                <c:pt idx="339">
                  <c:v>0.53125</c:v>
                </c:pt>
                <c:pt idx="340">
                  <c:v>0.53198127925117</c:v>
                </c:pt>
                <c:pt idx="341">
                  <c:v>0.53271028037383172</c:v>
                </c:pt>
                <c:pt idx="342">
                  <c:v>0.53343701399688959</c:v>
                </c:pt>
                <c:pt idx="343">
                  <c:v>0.53416149068322982</c:v>
                </c:pt>
                <c:pt idx="344">
                  <c:v>0.53488372093023251</c:v>
                </c:pt>
                <c:pt idx="345">
                  <c:v>0.5356037151702786</c:v>
                </c:pt>
                <c:pt idx="346">
                  <c:v>0.53632148377125188</c:v>
                </c:pt>
                <c:pt idx="347">
                  <c:v>0.53703703703703709</c:v>
                </c:pt>
                <c:pt idx="348">
                  <c:v>0.53775038520801233</c:v>
                </c:pt>
                <c:pt idx="349">
                  <c:v>0.53846153846153844</c:v>
                </c:pt>
                <c:pt idx="350">
                  <c:v>0.53917050691244239</c:v>
                </c:pt>
                <c:pt idx="351">
                  <c:v>0.53987730061349692</c:v>
                </c:pt>
                <c:pt idx="352">
                  <c:v>0.5405819295558959</c:v>
                </c:pt>
                <c:pt idx="353">
                  <c:v>0.54128440366972475</c:v>
                </c:pt>
                <c:pt idx="354">
                  <c:v>0.5419847328244275</c:v>
                </c:pt>
                <c:pt idx="355">
                  <c:v>0.54268292682926833</c:v>
                </c:pt>
                <c:pt idx="356">
                  <c:v>0.54337899543378998</c:v>
                </c:pt>
                <c:pt idx="357">
                  <c:v>0.54407294832826747</c:v>
                </c:pt>
                <c:pt idx="358">
                  <c:v>0.54476479514415777</c:v>
                </c:pt>
                <c:pt idx="359">
                  <c:v>0.54545454545454541</c:v>
                </c:pt>
                <c:pt idx="360">
                  <c:v>0.54614220877458397</c:v>
                </c:pt>
                <c:pt idx="361">
                  <c:v>0.54682779456193353</c:v>
                </c:pt>
                <c:pt idx="362">
                  <c:v>0.54751131221719462</c:v>
                </c:pt>
                <c:pt idx="363">
                  <c:v>0.54819277108433739</c:v>
                </c:pt>
                <c:pt idx="364">
                  <c:v>0.54887218045112784</c:v>
                </c:pt>
                <c:pt idx="365">
                  <c:v>0.5495495495495496</c:v>
                </c:pt>
                <c:pt idx="366">
                  <c:v>0.5502248875562219</c:v>
                </c:pt>
                <c:pt idx="367">
                  <c:v>0.55089820359281438</c:v>
                </c:pt>
                <c:pt idx="368">
                  <c:v>0.55156950672645744</c:v>
                </c:pt>
                <c:pt idx="369">
                  <c:v>0.55223880597014929</c:v>
                </c:pt>
                <c:pt idx="370">
                  <c:v>0.5529061102831595</c:v>
                </c:pt>
                <c:pt idx="371">
                  <c:v>0.5535714285714286</c:v>
                </c:pt>
                <c:pt idx="372">
                  <c:v>0.55423476968796437</c:v>
                </c:pt>
                <c:pt idx="373">
                  <c:v>0.55489614243323437</c:v>
                </c:pt>
                <c:pt idx="374">
                  <c:v>0.55555555555555558</c:v>
                </c:pt>
                <c:pt idx="375">
                  <c:v>0.55621301775147924</c:v>
                </c:pt>
                <c:pt idx="376">
                  <c:v>0.55686853766617428</c:v>
                </c:pt>
                <c:pt idx="377">
                  <c:v>0.55752212389380529</c:v>
                </c:pt>
                <c:pt idx="378">
                  <c:v>0.5581737849779087</c:v>
                </c:pt>
                <c:pt idx="379">
                  <c:v>0.55882352941176472</c:v>
                </c:pt>
                <c:pt idx="380">
                  <c:v>0.55947136563876654</c:v>
                </c:pt>
                <c:pt idx="381">
                  <c:v>0.56011730205278587</c:v>
                </c:pt>
                <c:pt idx="382">
                  <c:v>0.56076134699853586</c:v>
                </c:pt>
                <c:pt idx="383">
                  <c:v>0.56140350877192979</c:v>
                </c:pt>
                <c:pt idx="384">
                  <c:v>0.56204379562043794</c:v>
                </c:pt>
                <c:pt idx="385">
                  <c:v>0.56268221574344024</c:v>
                </c:pt>
                <c:pt idx="386">
                  <c:v>0.5633187772925764</c:v>
                </c:pt>
                <c:pt idx="387">
                  <c:v>0.56395348837209303</c:v>
                </c:pt>
                <c:pt idx="388">
                  <c:v>0.56458635703918725</c:v>
                </c:pt>
                <c:pt idx="389">
                  <c:v>0.56521739130434778</c:v>
                </c:pt>
                <c:pt idx="390">
                  <c:v>0.56584659913169322</c:v>
                </c:pt>
                <c:pt idx="391">
                  <c:v>0.56647398843930641</c:v>
                </c:pt>
                <c:pt idx="392">
                  <c:v>0.5670995670995671</c:v>
                </c:pt>
                <c:pt idx="393">
                  <c:v>0.56772334293948123</c:v>
                </c:pt>
                <c:pt idx="394">
                  <c:v>0.56834532374100721</c:v>
                </c:pt>
                <c:pt idx="395">
                  <c:v>0.56896551724137934</c:v>
                </c:pt>
                <c:pt idx="396">
                  <c:v>0.56958393113342898</c:v>
                </c:pt>
                <c:pt idx="397">
                  <c:v>0.57020057306590255</c:v>
                </c:pt>
                <c:pt idx="398">
                  <c:v>0.57081545064377681</c:v>
                </c:pt>
                <c:pt idx="399">
                  <c:v>0.5714285714285714</c:v>
                </c:pt>
                <c:pt idx="400">
                  <c:v>0.57203994293865901</c:v>
                </c:pt>
                <c:pt idx="401">
                  <c:v>0.57264957264957261</c:v>
                </c:pt>
                <c:pt idx="402">
                  <c:v>0.5732574679943101</c:v>
                </c:pt>
                <c:pt idx="403">
                  <c:v>0.57386363636363635</c:v>
                </c:pt>
                <c:pt idx="404">
                  <c:v>0.57446808510638303</c:v>
                </c:pt>
                <c:pt idx="405">
                  <c:v>0.57507082152974509</c:v>
                </c:pt>
                <c:pt idx="406">
                  <c:v>0.57567185289957568</c:v>
                </c:pt>
                <c:pt idx="407">
                  <c:v>0.57627118644067798</c:v>
                </c:pt>
                <c:pt idx="408">
                  <c:v>0.57686882933709449</c:v>
                </c:pt>
                <c:pt idx="409">
                  <c:v>0.57746478873239437</c:v>
                </c:pt>
                <c:pt idx="410">
                  <c:v>0.57805907172995785</c:v>
                </c:pt>
                <c:pt idx="411">
                  <c:v>0.5786516853932584</c:v>
                </c:pt>
                <c:pt idx="412">
                  <c:v>0.57924263674614307</c:v>
                </c:pt>
                <c:pt idx="413">
                  <c:v>0.57983193277310929</c:v>
                </c:pt>
                <c:pt idx="414">
                  <c:v>0.58041958041958042</c:v>
                </c:pt>
                <c:pt idx="415">
                  <c:v>0.58100558659217882</c:v>
                </c:pt>
                <c:pt idx="416">
                  <c:v>0.58158995815899583</c:v>
                </c:pt>
                <c:pt idx="417">
                  <c:v>0.5821727019498607</c:v>
                </c:pt>
                <c:pt idx="418">
                  <c:v>0.58275382475660642</c:v>
                </c:pt>
                <c:pt idx="419">
                  <c:v>0.58333333333333337</c:v>
                </c:pt>
                <c:pt idx="420">
                  <c:v>0.58391123439667125</c:v>
                </c:pt>
                <c:pt idx="421">
                  <c:v>0.58448753462603875</c:v>
                </c:pt>
                <c:pt idx="422">
                  <c:v>0.58506224066390045</c:v>
                </c:pt>
                <c:pt idx="423">
                  <c:v>0.58563535911602205</c:v>
                </c:pt>
                <c:pt idx="424">
                  <c:v>0.58620689655172409</c:v>
                </c:pt>
                <c:pt idx="425">
                  <c:v>0.58677685950413228</c:v>
                </c:pt>
                <c:pt idx="426">
                  <c:v>0.5873452544704264</c:v>
                </c:pt>
                <c:pt idx="427">
                  <c:v>0.58791208791208793</c:v>
                </c:pt>
                <c:pt idx="428">
                  <c:v>0.58847736625514402</c:v>
                </c:pt>
                <c:pt idx="429">
                  <c:v>0.58904109589041098</c:v>
                </c:pt>
                <c:pt idx="430">
                  <c:v>0.58960328317373456</c:v>
                </c:pt>
                <c:pt idx="431">
                  <c:v>0.5901639344262295</c:v>
                </c:pt>
                <c:pt idx="432">
                  <c:v>0.59072305593451568</c:v>
                </c:pt>
                <c:pt idx="433">
                  <c:v>0.59128065395095364</c:v>
                </c:pt>
                <c:pt idx="434">
                  <c:v>0.59183673469387754</c:v>
                </c:pt>
                <c:pt idx="435">
                  <c:v>0.59239130434782605</c:v>
                </c:pt>
                <c:pt idx="436">
                  <c:v>0.59294436906377201</c:v>
                </c:pt>
                <c:pt idx="437">
                  <c:v>0.5934959349593496</c:v>
                </c:pt>
                <c:pt idx="438">
                  <c:v>0.59404600811907982</c:v>
                </c:pt>
                <c:pt idx="439">
                  <c:v>0.59459459459459463</c:v>
                </c:pt>
                <c:pt idx="440">
                  <c:v>0.59514170040485825</c:v>
                </c:pt>
                <c:pt idx="441">
                  <c:v>0.59568733153638809</c:v>
                </c:pt>
                <c:pt idx="442">
                  <c:v>0.59623149394347241</c:v>
                </c:pt>
                <c:pt idx="443">
                  <c:v>0.59677419354838712</c:v>
                </c:pt>
                <c:pt idx="444">
                  <c:v>0.59731543624161076</c:v>
                </c:pt>
                <c:pt idx="445">
                  <c:v>0.59785522788203749</c:v>
                </c:pt>
                <c:pt idx="446">
                  <c:v>0.59839357429718876</c:v>
                </c:pt>
                <c:pt idx="447">
                  <c:v>0.59893048128342241</c:v>
                </c:pt>
                <c:pt idx="448">
                  <c:v>0.59946595460614149</c:v>
                </c:pt>
                <c:pt idx="449">
                  <c:v>0.6</c:v>
                </c:pt>
                <c:pt idx="450">
                  <c:v>0.60053262316910783</c:v>
                </c:pt>
                <c:pt idx="451">
                  <c:v>0.60106382978723405</c:v>
                </c:pt>
                <c:pt idx="452">
                  <c:v>0.60159362549800799</c:v>
                </c:pt>
                <c:pt idx="453">
                  <c:v>0.60212201591511938</c:v>
                </c:pt>
                <c:pt idx="454">
                  <c:v>0.60264900662251653</c:v>
                </c:pt>
                <c:pt idx="455">
                  <c:v>0.60317460317460314</c:v>
                </c:pt>
                <c:pt idx="456">
                  <c:v>0.60369881109643331</c:v>
                </c:pt>
                <c:pt idx="457">
                  <c:v>0.60422163588390498</c:v>
                </c:pt>
                <c:pt idx="458">
                  <c:v>0.60474308300395252</c:v>
                </c:pt>
                <c:pt idx="459">
                  <c:v>0.60526315789473684</c:v>
                </c:pt>
                <c:pt idx="460">
                  <c:v>0.60578186596583439</c:v>
                </c:pt>
                <c:pt idx="461">
                  <c:v>0.60629921259842523</c:v>
                </c:pt>
                <c:pt idx="462">
                  <c:v>0.60681520314547832</c:v>
                </c:pt>
                <c:pt idx="463">
                  <c:v>0.60732984293193715</c:v>
                </c:pt>
                <c:pt idx="464">
                  <c:v>0.60784313725490191</c:v>
                </c:pt>
                <c:pt idx="465">
                  <c:v>0.60835509138381205</c:v>
                </c:pt>
                <c:pt idx="466">
                  <c:v>0.60886571056062577</c:v>
                </c:pt>
                <c:pt idx="467">
                  <c:v>0.609375</c:v>
                </c:pt>
                <c:pt idx="468">
                  <c:v>0.60988296488946681</c:v>
                </c:pt>
                <c:pt idx="469">
                  <c:v>0.61038961038961037</c:v>
                </c:pt>
                <c:pt idx="470">
                  <c:v>0.6108949416342413</c:v>
                </c:pt>
                <c:pt idx="471">
                  <c:v>0.6113989637305699</c:v>
                </c:pt>
                <c:pt idx="472">
                  <c:v>0.61190168175937909</c:v>
                </c:pt>
                <c:pt idx="473">
                  <c:v>0.61240310077519378</c:v>
                </c:pt>
                <c:pt idx="474">
                  <c:v>0.61290322580645162</c:v>
                </c:pt>
                <c:pt idx="475">
                  <c:v>0.61340206185567014</c:v>
                </c:pt>
                <c:pt idx="476">
                  <c:v>0.61389961389961389</c:v>
                </c:pt>
                <c:pt idx="477">
                  <c:v>0.61439588688946012</c:v>
                </c:pt>
                <c:pt idx="478">
                  <c:v>0.61489088575096273</c:v>
                </c:pt>
                <c:pt idx="479">
                  <c:v>0.61538461538461542</c:v>
                </c:pt>
                <c:pt idx="480">
                  <c:v>0.61587708066581304</c:v>
                </c:pt>
                <c:pt idx="481">
                  <c:v>0.61636828644501274</c:v>
                </c:pt>
                <c:pt idx="482">
                  <c:v>0.61685823754789271</c:v>
                </c:pt>
                <c:pt idx="483">
                  <c:v>0.61734693877551017</c:v>
                </c:pt>
                <c:pt idx="484">
                  <c:v>0.61783439490445857</c:v>
                </c:pt>
                <c:pt idx="485">
                  <c:v>0.61832061068702293</c:v>
                </c:pt>
                <c:pt idx="486">
                  <c:v>0.61880559085133413</c:v>
                </c:pt>
                <c:pt idx="487">
                  <c:v>0.61928934010152281</c:v>
                </c:pt>
                <c:pt idx="488">
                  <c:v>0.61977186311787069</c:v>
                </c:pt>
                <c:pt idx="489">
                  <c:v>0.620253164556962</c:v>
                </c:pt>
                <c:pt idx="490">
                  <c:v>0.62073324905183314</c:v>
                </c:pt>
                <c:pt idx="491">
                  <c:v>0.62121212121212122</c:v>
                </c:pt>
                <c:pt idx="492">
                  <c:v>0.62168978562421184</c:v>
                </c:pt>
                <c:pt idx="493">
                  <c:v>0.62216624685138544</c:v>
                </c:pt>
                <c:pt idx="494">
                  <c:v>0.62264150943396224</c:v>
                </c:pt>
                <c:pt idx="495">
                  <c:v>0.62311557788944727</c:v>
                </c:pt>
                <c:pt idx="496">
                  <c:v>0.62358845671267249</c:v>
                </c:pt>
                <c:pt idx="497">
                  <c:v>0.62406015037593987</c:v>
                </c:pt>
                <c:pt idx="498">
                  <c:v>0.62453066332916141</c:v>
                </c:pt>
                <c:pt idx="499">
                  <c:v>0.625</c:v>
                </c:pt>
                <c:pt idx="500">
                  <c:v>0.62546816479400746</c:v>
                </c:pt>
                <c:pt idx="501">
                  <c:v>0.62593516209476308</c:v>
                </c:pt>
                <c:pt idx="502">
                  <c:v>0.62640099626400991</c:v>
                </c:pt>
                <c:pt idx="503">
                  <c:v>0.62686567164179108</c:v>
                </c:pt>
                <c:pt idx="504">
                  <c:v>0.62732919254658381</c:v>
                </c:pt>
                <c:pt idx="505">
                  <c:v>0.62779156327543428</c:v>
                </c:pt>
                <c:pt idx="506">
                  <c:v>0.62825278810408924</c:v>
                </c:pt>
                <c:pt idx="507">
                  <c:v>0.62871287128712872</c:v>
                </c:pt>
                <c:pt idx="508">
                  <c:v>0.62917181705809644</c:v>
                </c:pt>
                <c:pt idx="509">
                  <c:v>0.62962962962962965</c:v>
                </c:pt>
                <c:pt idx="510">
                  <c:v>0.63008631319358821</c:v>
                </c:pt>
                <c:pt idx="511">
                  <c:v>0.63054187192118227</c:v>
                </c:pt>
                <c:pt idx="512">
                  <c:v>0.63099630996309963</c:v>
                </c:pt>
                <c:pt idx="513">
                  <c:v>0.6314496314496314</c:v>
                </c:pt>
                <c:pt idx="514">
                  <c:v>0.63190184049079756</c:v>
                </c:pt>
                <c:pt idx="515">
                  <c:v>0.63235294117647056</c:v>
                </c:pt>
                <c:pt idx="516">
                  <c:v>0.63280293757649941</c:v>
                </c:pt>
                <c:pt idx="517">
                  <c:v>0.63325183374083127</c:v>
                </c:pt>
                <c:pt idx="518">
                  <c:v>0.63369963369963367</c:v>
                </c:pt>
                <c:pt idx="519">
                  <c:v>0.63414634146341464</c:v>
                </c:pt>
                <c:pt idx="520">
                  <c:v>0.63459196102314253</c:v>
                </c:pt>
                <c:pt idx="521">
                  <c:v>0.63503649635036497</c:v>
                </c:pt>
                <c:pt idx="522">
                  <c:v>0.63547995139732683</c:v>
                </c:pt>
                <c:pt idx="523">
                  <c:v>0.63592233009708743</c:v>
                </c:pt>
                <c:pt idx="524">
                  <c:v>0.63636363636363635</c:v>
                </c:pt>
                <c:pt idx="525">
                  <c:v>0.63680387409200967</c:v>
                </c:pt>
                <c:pt idx="526">
                  <c:v>0.63724304715840385</c:v>
                </c:pt>
                <c:pt idx="527">
                  <c:v>0.6376811594202898</c:v>
                </c:pt>
                <c:pt idx="528">
                  <c:v>0.63811821471652597</c:v>
                </c:pt>
                <c:pt idx="529">
                  <c:v>0.63855421686746983</c:v>
                </c:pt>
                <c:pt idx="530">
                  <c:v>0.63898916967509023</c:v>
                </c:pt>
                <c:pt idx="531">
                  <c:v>0.63942307692307687</c:v>
                </c:pt>
                <c:pt idx="532">
                  <c:v>0.63985594237695076</c:v>
                </c:pt>
                <c:pt idx="533">
                  <c:v>0.64028776978417268</c:v>
                </c:pt>
                <c:pt idx="534">
                  <c:v>0.64071856287425155</c:v>
                </c:pt>
                <c:pt idx="535">
                  <c:v>0.64114832535885169</c:v>
                </c:pt>
                <c:pt idx="536">
                  <c:v>0.64157706093189959</c:v>
                </c:pt>
                <c:pt idx="537">
                  <c:v>0.64200477326968974</c:v>
                </c:pt>
                <c:pt idx="538">
                  <c:v>0.64243146603098922</c:v>
                </c:pt>
                <c:pt idx="539">
                  <c:v>0.6428571428571429</c:v>
                </c:pt>
                <c:pt idx="540">
                  <c:v>0.643281807372176</c:v>
                </c:pt>
                <c:pt idx="541">
                  <c:v>0.6437054631828979</c:v>
                </c:pt>
                <c:pt idx="542">
                  <c:v>0.64412811387900359</c:v>
                </c:pt>
                <c:pt idx="543">
                  <c:v>0.64454976303317535</c:v>
                </c:pt>
                <c:pt idx="544">
                  <c:v>0.6449704142011834</c:v>
                </c:pt>
                <c:pt idx="545">
                  <c:v>0.64539007092198586</c:v>
                </c:pt>
                <c:pt idx="546">
                  <c:v>0.64580873671782768</c:v>
                </c:pt>
                <c:pt idx="547">
                  <c:v>0.64622641509433965</c:v>
                </c:pt>
                <c:pt idx="548">
                  <c:v>0.64664310954063609</c:v>
                </c:pt>
                <c:pt idx="549">
                  <c:v>0.6470588235294118</c:v>
                </c:pt>
                <c:pt idx="550">
                  <c:v>0.64747356051703875</c:v>
                </c:pt>
                <c:pt idx="551">
                  <c:v>0.647887323943662</c:v>
                </c:pt>
                <c:pt idx="552">
                  <c:v>0.64830011723329428</c:v>
                </c:pt>
                <c:pt idx="553">
                  <c:v>0.64871194379391106</c:v>
                </c:pt>
                <c:pt idx="554">
                  <c:v>0.64912280701754388</c:v>
                </c:pt>
                <c:pt idx="555">
                  <c:v>0.64953271028037385</c:v>
                </c:pt>
                <c:pt idx="556">
                  <c:v>0.6499416569428238</c:v>
                </c:pt>
                <c:pt idx="557">
                  <c:v>0.65034965034965031</c:v>
                </c:pt>
                <c:pt idx="558">
                  <c:v>0.65075669383003487</c:v>
                </c:pt>
                <c:pt idx="559">
                  <c:v>0.65116279069767447</c:v>
                </c:pt>
                <c:pt idx="560">
                  <c:v>0.65156794425087106</c:v>
                </c:pt>
                <c:pt idx="561">
                  <c:v>0.65197215777262185</c:v>
                </c:pt>
                <c:pt idx="562">
                  <c:v>0.65237543453070679</c:v>
                </c:pt>
                <c:pt idx="563">
                  <c:v>0.65277777777777779</c:v>
                </c:pt>
                <c:pt idx="564">
                  <c:v>0.65317919075144504</c:v>
                </c:pt>
                <c:pt idx="565">
                  <c:v>0.6535796766743649</c:v>
                </c:pt>
                <c:pt idx="566">
                  <c:v>0.65397923875432529</c:v>
                </c:pt>
                <c:pt idx="567">
                  <c:v>0.65437788018433185</c:v>
                </c:pt>
                <c:pt idx="568">
                  <c:v>0.65477560414269276</c:v>
                </c:pt>
                <c:pt idx="569">
                  <c:v>0.65517241379310343</c:v>
                </c:pt>
                <c:pt idx="570">
                  <c:v>0.65556831228473023</c:v>
                </c:pt>
                <c:pt idx="571">
                  <c:v>0.65596330275229353</c:v>
                </c:pt>
                <c:pt idx="572">
                  <c:v>0.6563573883161512</c:v>
                </c:pt>
                <c:pt idx="573">
                  <c:v>0.65675057208237986</c:v>
                </c:pt>
                <c:pt idx="574">
                  <c:v>0.65714285714285714</c:v>
                </c:pt>
                <c:pt idx="575">
                  <c:v>0.65753424657534243</c:v>
                </c:pt>
                <c:pt idx="576">
                  <c:v>0.65792474344355756</c:v>
                </c:pt>
                <c:pt idx="577">
                  <c:v>0.65831435079726652</c:v>
                </c:pt>
                <c:pt idx="578">
                  <c:v>0.65870307167235498</c:v>
                </c:pt>
                <c:pt idx="579">
                  <c:v>0.65909090909090906</c:v>
                </c:pt>
                <c:pt idx="580">
                  <c:v>0.65947786606129399</c:v>
                </c:pt>
                <c:pt idx="581">
                  <c:v>0.65986394557823125</c:v>
                </c:pt>
                <c:pt idx="582">
                  <c:v>0.66024915062287659</c:v>
                </c:pt>
                <c:pt idx="583">
                  <c:v>0.66063348416289591</c:v>
                </c:pt>
                <c:pt idx="584">
                  <c:v>0.66101694915254239</c:v>
                </c:pt>
                <c:pt idx="585">
                  <c:v>0.66139954853273142</c:v>
                </c:pt>
                <c:pt idx="586">
                  <c:v>0.66178128523111612</c:v>
                </c:pt>
                <c:pt idx="587">
                  <c:v>0.66216216216216217</c:v>
                </c:pt>
                <c:pt idx="588">
                  <c:v>0.66254218222722161</c:v>
                </c:pt>
                <c:pt idx="589">
                  <c:v>0.6629213483146067</c:v>
                </c:pt>
                <c:pt idx="590">
                  <c:v>0.66329966329966328</c:v>
                </c:pt>
                <c:pt idx="591">
                  <c:v>0.66367713004484308</c:v>
                </c:pt>
                <c:pt idx="592">
                  <c:v>0.66405375139977607</c:v>
                </c:pt>
                <c:pt idx="593">
                  <c:v>0.66442953020134232</c:v>
                </c:pt>
                <c:pt idx="594">
                  <c:v>0.66480446927374304</c:v>
                </c:pt>
                <c:pt idx="595">
                  <c:v>0.6651785714285714</c:v>
                </c:pt>
                <c:pt idx="596">
                  <c:v>0.66555183946488294</c:v>
                </c:pt>
                <c:pt idx="597">
                  <c:v>0.66592427616926508</c:v>
                </c:pt>
                <c:pt idx="598">
                  <c:v>0.66629588431590658</c:v>
                </c:pt>
                <c:pt idx="599">
                  <c:v>0.66666666666666663</c:v>
                </c:pt>
                <c:pt idx="600">
                  <c:v>0.66703662597114322</c:v>
                </c:pt>
                <c:pt idx="601">
                  <c:v>0.66740576496674053</c:v>
                </c:pt>
                <c:pt idx="602">
                  <c:v>0.66777408637873759</c:v>
                </c:pt>
                <c:pt idx="603">
                  <c:v>0.66814159292035402</c:v>
                </c:pt>
                <c:pt idx="604">
                  <c:v>0.66850828729281764</c:v>
                </c:pt>
                <c:pt idx="605">
                  <c:v>0.66887417218543044</c:v>
                </c:pt>
                <c:pt idx="606">
                  <c:v>0.66923925027563391</c:v>
                </c:pt>
                <c:pt idx="607">
                  <c:v>0.66960352422907488</c:v>
                </c:pt>
                <c:pt idx="608">
                  <c:v>0.66996699669966997</c:v>
                </c:pt>
                <c:pt idx="609">
                  <c:v>0.67032967032967028</c:v>
                </c:pt>
                <c:pt idx="610">
                  <c:v>0.67069154774972561</c:v>
                </c:pt>
                <c:pt idx="611">
                  <c:v>0.67105263157894735</c:v>
                </c:pt>
                <c:pt idx="612">
                  <c:v>0.67141292442497258</c:v>
                </c:pt>
                <c:pt idx="613">
                  <c:v>0.67177242888402622</c:v>
                </c:pt>
                <c:pt idx="614">
                  <c:v>0.67213114754098358</c:v>
                </c:pt>
                <c:pt idx="615">
                  <c:v>0.67248908296943233</c:v>
                </c:pt>
                <c:pt idx="616">
                  <c:v>0.67284623773173391</c:v>
                </c:pt>
                <c:pt idx="617">
                  <c:v>0.67320261437908502</c:v>
                </c:pt>
                <c:pt idx="618">
                  <c:v>0.67355821545157779</c:v>
                </c:pt>
                <c:pt idx="619">
                  <c:v>0.67391304347826086</c:v>
                </c:pt>
                <c:pt idx="620">
                  <c:v>0.67426710097719866</c:v>
                </c:pt>
                <c:pt idx="621">
                  <c:v>0.67462039045553146</c:v>
                </c:pt>
                <c:pt idx="622">
                  <c:v>0.67497291440953411</c:v>
                </c:pt>
                <c:pt idx="623">
                  <c:v>0.67532467532467533</c:v>
                </c:pt>
                <c:pt idx="624">
                  <c:v>0.67567567567567566</c:v>
                </c:pt>
                <c:pt idx="625">
                  <c:v>0.67602591792656586</c:v>
                </c:pt>
                <c:pt idx="626">
                  <c:v>0.6763754045307443</c:v>
                </c:pt>
                <c:pt idx="627">
                  <c:v>0.67672413793103448</c:v>
                </c:pt>
                <c:pt idx="628">
                  <c:v>0.67707212055974164</c:v>
                </c:pt>
                <c:pt idx="629">
                  <c:v>0.67741935483870963</c:v>
                </c:pt>
                <c:pt idx="630">
                  <c:v>0.67776584317937705</c:v>
                </c:pt>
                <c:pt idx="631">
                  <c:v>0.67811158798283266</c:v>
                </c:pt>
                <c:pt idx="632">
                  <c:v>0.67845659163987138</c:v>
                </c:pt>
                <c:pt idx="633">
                  <c:v>0.67880085653104927</c:v>
                </c:pt>
                <c:pt idx="634">
                  <c:v>0.67914438502673802</c:v>
                </c:pt>
                <c:pt idx="635">
                  <c:v>0.67948717948717952</c:v>
                </c:pt>
                <c:pt idx="636">
                  <c:v>0.67982924226254005</c:v>
                </c:pt>
                <c:pt idx="637">
                  <c:v>0.6801705756929638</c:v>
                </c:pt>
                <c:pt idx="638">
                  <c:v>0.68051118210862616</c:v>
                </c:pt>
                <c:pt idx="639">
                  <c:v>0.68085106382978722</c:v>
                </c:pt>
                <c:pt idx="640">
                  <c:v>0.68119022316684374</c:v>
                </c:pt>
                <c:pt idx="641">
                  <c:v>0.68152866242038213</c:v>
                </c:pt>
                <c:pt idx="642">
                  <c:v>0.68186638388123011</c:v>
                </c:pt>
                <c:pt idx="643">
                  <c:v>0.68220338983050843</c:v>
                </c:pt>
                <c:pt idx="644">
                  <c:v>0.68253968253968256</c:v>
                </c:pt>
                <c:pt idx="645">
                  <c:v>0.68287526427061307</c:v>
                </c:pt>
                <c:pt idx="646">
                  <c:v>0.6832101372756072</c:v>
                </c:pt>
                <c:pt idx="647">
                  <c:v>0.68354430379746833</c:v>
                </c:pt>
                <c:pt idx="648">
                  <c:v>0.68387776606954687</c:v>
                </c:pt>
                <c:pt idx="649">
                  <c:v>0.68421052631578949</c:v>
                </c:pt>
                <c:pt idx="650">
                  <c:v>0.68454258675078861</c:v>
                </c:pt>
                <c:pt idx="651">
                  <c:v>0.68487394957983194</c:v>
                </c:pt>
                <c:pt idx="652">
                  <c:v>0.68520461699895063</c:v>
                </c:pt>
                <c:pt idx="653">
                  <c:v>0.68553459119496851</c:v>
                </c:pt>
                <c:pt idx="654">
                  <c:v>0.68586387434554974</c:v>
                </c:pt>
                <c:pt idx="655">
                  <c:v>0.68619246861924688</c:v>
                </c:pt>
                <c:pt idx="656">
                  <c:v>0.68652037617554862</c:v>
                </c:pt>
                <c:pt idx="657">
                  <c:v>0.68684759916492688</c:v>
                </c:pt>
                <c:pt idx="658">
                  <c:v>0.6871741397288843</c:v>
                </c:pt>
                <c:pt idx="659">
                  <c:v>0.6875</c:v>
                </c:pt>
                <c:pt idx="660">
                  <c:v>0.68782518210197707</c:v>
                </c:pt>
                <c:pt idx="661">
                  <c:v>0.68814968814968813</c:v>
                </c:pt>
                <c:pt idx="662">
                  <c:v>0.68847352024922115</c:v>
                </c:pt>
                <c:pt idx="663">
                  <c:v>0.68879668049792531</c:v>
                </c:pt>
                <c:pt idx="664">
                  <c:v>0.68911917098445596</c:v>
                </c:pt>
                <c:pt idx="665">
                  <c:v>0.68944099378881984</c:v>
                </c:pt>
                <c:pt idx="666">
                  <c:v>0.68976215098241989</c:v>
                </c:pt>
                <c:pt idx="667">
                  <c:v>0.69008264462809921</c:v>
                </c:pt>
                <c:pt idx="668">
                  <c:v>0.69040247678018574</c:v>
                </c:pt>
                <c:pt idx="669">
                  <c:v>0.69072164948453607</c:v>
                </c:pt>
                <c:pt idx="670">
                  <c:v>0.69104016477857877</c:v>
                </c:pt>
                <c:pt idx="671">
                  <c:v>0.69135802469135799</c:v>
                </c:pt>
                <c:pt idx="672">
                  <c:v>0.69167523124357655</c:v>
                </c:pt>
                <c:pt idx="673">
                  <c:v>0.69199178644763859</c:v>
                </c:pt>
                <c:pt idx="674">
                  <c:v>0.69230769230769229</c:v>
                </c:pt>
                <c:pt idx="675">
                  <c:v>0.69262295081967218</c:v>
                </c:pt>
                <c:pt idx="676">
                  <c:v>0.69293756397134088</c:v>
                </c:pt>
                <c:pt idx="677">
                  <c:v>0.69325153374233128</c:v>
                </c:pt>
                <c:pt idx="678">
                  <c:v>0.693564862104188</c:v>
                </c:pt>
                <c:pt idx="679">
                  <c:v>0.69387755102040816</c:v>
                </c:pt>
                <c:pt idx="680">
                  <c:v>0.6941896024464832</c:v>
                </c:pt>
                <c:pt idx="681">
                  <c:v>0.69450101832993894</c:v>
                </c:pt>
                <c:pt idx="682">
                  <c:v>0.6948118006103764</c:v>
                </c:pt>
                <c:pt idx="683">
                  <c:v>0.69512195121951215</c:v>
                </c:pt>
                <c:pt idx="684">
                  <c:v>0.69543147208121825</c:v>
                </c:pt>
                <c:pt idx="685">
                  <c:v>0.6957403651115619</c:v>
                </c:pt>
                <c:pt idx="686">
                  <c:v>0.69604863221884494</c:v>
                </c:pt>
                <c:pt idx="687">
                  <c:v>0.69635627530364375</c:v>
                </c:pt>
                <c:pt idx="688">
                  <c:v>0.69666329625884738</c:v>
                </c:pt>
                <c:pt idx="689">
                  <c:v>0.69696969696969702</c:v>
                </c:pt>
                <c:pt idx="690">
                  <c:v>0.69727547931382439</c:v>
                </c:pt>
                <c:pt idx="691">
                  <c:v>0.69758064516129037</c:v>
                </c:pt>
                <c:pt idx="692">
                  <c:v>0.69788519637462232</c:v>
                </c:pt>
                <c:pt idx="693">
                  <c:v>0.69818913480885314</c:v>
                </c:pt>
                <c:pt idx="694">
                  <c:v>0.69849246231155782</c:v>
                </c:pt>
                <c:pt idx="695">
                  <c:v>0.6987951807228916</c:v>
                </c:pt>
                <c:pt idx="696">
                  <c:v>0.69909729187562686</c:v>
                </c:pt>
                <c:pt idx="697">
                  <c:v>0.69939879759519041</c:v>
                </c:pt>
                <c:pt idx="698">
                  <c:v>0.6996996996996997</c:v>
                </c:pt>
                <c:pt idx="699">
                  <c:v>0.7</c:v>
                </c:pt>
                <c:pt idx="700">
                  <c:v>0.70029970029970035</c:v>
                </c:pt>
                <c:pt idx="701">
                  <c:v>0.70059880239520955</c:v>
                </c:pt>
                <c:pt idx="702">
                  <c:v>0.70089730807577266</c:v>
                </c:pt>
                <c:pt idx="703">
                  <c:v>0.70119521912350602</c:v>
                </c:pt>
                <c:pt idx="704">
                  <c:v>0.70149253731343286</c:v>
                </c:pt>
                <c:pt idx="705">
                  <c:v>0.70178926441351885</c:v>
                </c:pt>
                <c:pt idx="706">
                  <c:v>0.70208540218470705</c:v>
                </c:pt>
                <c:pt idx="707">
                  <c:v>0.70238095238095233</c:v>
                </c:pt>
                <c:pt idx="708">
                  <c:v>0.70267591674925667</c:v>
                </c:pt>
                <c:pt idx="709">
                  <c:v>0.70297029702970293</c:v>
                </c:pt>
                <c:pt idx="710">
                  <c:v>0.70326409495548958</c:v>
                </c:pt>
                <c:pt idx="711">
                  <c:v>0.70355731225296447</c:v>
                </c:pt>
                <c:pt idx="712">
                  <c:v>0.70384995064165845</c:v>
                </c:pt>
                <c:pt idx="713">
                  <c:v>0.70414201183431957</c:v>
                </c:pt>
                <c:pt idx="714">
                  <c:v>0.70443349753694584</c:v>
                </c:pt>
                <c:pt idx="715">
                  <c:v>0.70472440944881887</c:v>
                </c:pt>
                <c:pt idx="716">
                  <c:v>0.70501474926253682</c:v>
                </c:pt>
                <c:pt idx="717">
                  <c:v>0.7053045186640472</c:v>
                </c:pt>
                <c:pt idx="718">
                  <c:v>0.70559371933267911</c:v>
                </c:pt>
                <c:pt idx="719">
                  <c:v>0.70588235294117652</c:v>
                </c:pt>
                <c:pt idx="720">
                  <c:v>0.7061704211557297</c:v>
                </c:pt>
                <c:pt idx="721">
                  <c:v>0.70645792563600784</c:v>
                </c:pt>
                <c:pt idx="722">
                  <c:v>0.70674486803519065</c:v>
                </c:pt>
                <c:pt idx="723">
                  <c:v>0.70703125</c:v>
                </c:pt>
                <c:pt idx="724">
                  <c:v>0.70731707317073167</c:v>
                </c:pt>
                <c:pt idx="725">
                  <c:v>0.70760233918128657</c:v>
                </c:pt>
                <c:pt idx="726">
                  <c:v>0.70788704965920157</c:v>
                </c:pt>
                <c:pt idx="727">
                  <c:v>0.70817120622568097</c:v>
                </c:pt>
                <c:pt idx="728">
                  <c:v>0.70845481049562686</c:v>
                </c:pt>
                <c:pt idx="729">
                  <c:v>0.70873786407766992</c:v>
                </c:pt>
                <c:pt idx="730">
                  <c:v>0.70902036857419981</c:v>
                </c:pt>
                <c:pt idx="731">
                  <c:v>0.70930232558139539</c:v>
                </c:pt>
                <c:pt idx="732">
                  <c:v>0.70958373668925456</c:v>
                </c:pt>
                <c:pt idx="733">
                  <c:v>0.70986460348162472</c:v>
                </c:pt>
                <c:pt idx="734">
                  <c:v>0.71014492753623193</c:v>
                </c:pt>
                <c:pt idx="735">
                  <c:v>0.71042471042471045</c:v>
                </c:pt>
                <c:pt idx="736">
                  <c:v>0.71070395371263262</c:v>
                </c:pt>
                <c:pt idx="737">
                  <c:v>0.71098265895953761</c:v>
                </c:pt>
                <c:pt idx="738">
                  <c:v>0.71126082771896049</c:v>
                </c:pt>
                <c:pt idx="739">
                  <c:v>0.71153846153846156</c:v>
                </c:pt>
                <c:pt idx="740">
                  <c:v>0.71181556195965423</c:v>
                </c:pt>
                <c:pt idx="741">
                  <c:v>0.71209213051823417</c:v>
                </c:pt>
                <c:pt idx="742">
                  <c:v>0.71236816874400766</c:v>
                </c:pt>
                <c:pt idx="743">
                  <c:v>0.71264367816091956</c:v>
                </c:pt>
                <c:pt idx="744">
                  <c:v>0.71291866028708128</c:v>
                </c:pt>
                <c:pt idx="745">
                  <c:v>0.71319311663479923</c:v>
                </c:pt>
                <c:pt idx="746">
                  <c:v>0.71346704871060174</c:v>
                </c:pt>
                <c:pt idx="747">
                  <c:v>0.7137404580152672</c:v>
                </c:pt>
                <c:pt idx="748">
                  <c:v>0.71401334604385125</c:v>
                </c:pt>
                <c:pt idx="749">
                  <c:v>0.7142857142857143</c:v>
                </c:pt>
                <c:pt idx="750">
                  <c:v>0.71455756422454808</c:v>
                </c:pt>
                <c:pt idx="751">
                  <c:v>0.71482889733840305</c:v>
                </c:pt>
                <c:pt idx="752">
                  <c:v>0.71509971509971515</c:v>
                </c:pt>
                <c:pt idx="753">
                  <c:v>0.71537001897533203</c:v>
                </c:pt>
                <c:pt idx="754">
                  <c:v>0.71563981042654023</c:v>
                </c:pt>
                <c:pt idx="755">
                  <c:v>0.71590909090909094</c:v>
                </c:pt>
                <c:pt idx="756">
                  <c:v>0.71617786187322607</c:v>
                </c:pt>
                <c:pt idx="757">
                  <c:v>0.71644612476370506</c:v>
                </c:pt>
                <c:pt idx="758">
                  <c:v>0.71671388101983002</c:v>
                </c:pt>
                <c:pt idx="759">
                  <c:v>0.71698113207547165</c:v>
                </c:pt>
                <c:pt idx="760">
                  <c:v>0.71724787935909518</c:v>
                </c:pt>
                <c:pt idx="761">
                  <c:v>0.71751412429378536</c:v>
                </c:pt>
                <c:pt idx="762">
                  <c:v>0.71777986829727192</c:v>
                </c:pt>
                <c:pt idx="763">
                  <c:v>0.71804511278195493</c:v>
                </c:pt>
                <c:pt idx="764">
                  <c:v>0.71830985915492962</c:v>
                </c:pt>
                <c:pt idx="765">
                  <c:v>0.7185741088180112</c:v>
                </c:pt>
                <c:pt idx="766">
                  <c:v>0.7188378631677601</c:v>
                </c:pt>
                <c:pt idx="767">
                  <c:v>0.7191011235955056</c:v>
                </c:pt>
                <c:pt idx="768">
                  <c:v>0.71936389148737134</c:v>
                </c:pt>
                <c:pt idx="769">
                  <c:v>0.71962616822429903</c:v>
                </c:pt>
                <c:pt idx="770">
                  <c:v>0.71988795518207283</c:v>
                </c:pt>
                <c:pt idx="771">
                  <c:v>0.72014925373134331</c:v>
                </c:pt>
                <c:pt idx="772">
                  <c:v>0.7204100652376515</c:v>
                </c:pt>
                <c:pt idx="773">
                  <c:v>0.72067039106145248</c:v>
                </c:pt>
                <c:pt idx="774">
                  <c:v>0.72093023255813948</c:v>
                </c:pt>
                <c:pt idx="775">
                  <c:v>0.72118959107806691</c:v>
                </c:pt>
                <c:pt idx="776">
                  <c:v>0.7214484679665738</c:v>
                </c:pt>
                <c:pt idx="777">
                  <c:v>0.72170686456400746</c:v>
                </c:pt>
                <c:pt idx="778">
                  <c:v>0.72196478220574611</c:v>
                </c:pt>
                <c:pt idx="779">
                  <c:v>0.72222222222222221</c:v>
                </c:pt>
                <c:pt idx="780">
                  <c:v>0.72247918593894545</c:v>
                </c:pt>
                <c:pt idx="781">
                  <c:v>0.722735674676525</c:v>
                </c:pt>
                <c:pt idx="782">
                  <c:v>0.7229916897506925</c:v>
                </c:pt>
                <c:pt idx="783">
                  <c:v>0.7232472324723247</c:v>
                </c:pt>
                <c:pt idx="784">
                  <c:v>0.72350230414746541</c:v>
                </c:pt>
                <c:pt idx="785">
                  <c:v>0.72375690607734811</c:v>
                </c:pt>
                <c:pt idx="786">
                  <c:v>0.72401103955841761</c:v>
                </c:pt>
                <c:pt idx="787">
                  <c:v>0.72426470588235292</c:v>
                </c:pt>
                <c:pt idx="788">
                  <c:v>0.72451790633608815</c:v>
                </c:pt>
                <c:pt idx="789">
                  <c:v>0.72477064220183485</c:v>
                </c:pt>
                <c:pt idx="790">
                  <c:v>0.72502291475710356</c:v>
                </c:pt>
                <c:pt idx="791">
                  <c:v>0.72527472527472525</c:v>
                </c:pt>
                <c:pt idx="792">
                  <c:v>0.72552607502287281</c:v>
                </c:pt>
                <c:pt idx="793">
                  <c:v>0.72577696526508229</c:v>
                </c:pt>
                <c:pt idx="794">
                  <c:v>0.72602739726027399</c:v>
                </c:pt>
                <c:pt idx="795">
                  <c:v>0.72627737226277367</c:v>
                </c:pt>
                <c:pt idx="796">
                  <c:v>0.72652689152233363</c:v>
                </c:pt>
                <c:pt idx="797">
                  <c:v>0.72677595628415304</c:v>
                </c:pt>
                <c:pt idx="798">
                  <c:v>0.72702456778889901</c:v>
                </c:pt>
                <c:pt idx="799">
                  <c:v>0.72727272727272729</c:v>
                </c:pt>
                <c:pt idx="800">
                  <c:v>0.72752043596730243</c:v>
                </c:pt>
                <c:pt idx="801">
                  <c:v>0.72776769509981853</c:v>
                </c:pt>
                <c:pt idx="802">
                  <c:v>0.72801450589301908</c:v>
                </c:pt>
                <c:pt idx="803">
                  <c:v>0.72826086956521741</c:v>
                </c:pt>
                <c:pt idx="804">
                  <c:v>0.72850678733031671</c:v>
                </c:pt>
                <c:pt idx="805">
                  <c:v>0.72875226039783003</c:v>
                </c:pt>
                <c:pt idx="806">
                  <c:v>0.7289972899728997</c:v>
                </c:pt>
                <c:pt idx="807">
                  <c:v>0.72924187725631773</c:v>
                </c:pt>
                <c:pt idx="808">
                  <c:v>0.72948602344454461</c:v>
                </c:pt>
                <c:pt idx="809">
                  <c:v>0.72972972972972971</c:v>
                </c:pt>
                <c:pt idx="810">
                  <c:v>0.72997299729972998</c:v>
                </c:pt>
                <c:pt idx="811">
                  <c:v>0.73021582733812951</c:v>
                </c:pt>
                <c:pt idx="812">
                  <c:v>0.73045822102425872</c:v>
                </c:pt>
                <c:pt idx="813">
                  <c:v>0.73070017953321365</c:v>
                </c:pt>
                <c:pt idx="814">
                  <c:v>0.73094170403587444</c:v>
                </c:pt>
                <c:pt idx="815">
                  <c:v>0.73118279569892475</c:v>
                </c:pt>
                <c:pt idx="816">
                  <c:v>0.73142345568487022</c:v>
                </c:pt>
                <c:pt idx="817">
                  <c:v>0.73166368515205726</c:v>
                </c:pt>
                <c:pt idx="818">
                  <c:v>0.73190348525469173</c:v>
                </c:pt>
                <c:pt idx="819">
                  <c:v>0.7321428571428571</c:v>
                </c:pt>
                <c:pt idx="820">
                  <c:v>0.73238180196253344</c:v>
                </c:pt>
                <c:pt idx="821">
                  <c:v>0.73262032085561501</c:v>
                </c:pt>
                <c:pt idx="822">
                  <c:v>0.73285841495992876</c:v>
                </c:pt>
                <c:pt idx="823">
                  <c:v>0.73309608540925264</c:v>
                </c:pt>
                <c:pt idx="824">
                  <c:v>0.73333333333333328</c:v>
                </c:pt>
                <c:pt idx="825">
                  <c:v>0.73357015985790408</c:v>
                </c:pt>
                <c:pt idx="826">
                  <c:v>0.73380656610470274</c:v>
                </c:pt>
                <c:pt idx="827">
                  <c:v>0.73404255319148937</c:v>
                </c:pt>
                <c:pt idx="828">
                  <c:v>0.73427812223206379</c:v>
                </c:pt>
                <c:pt idx="829">
                  <c:v>0.73451327433628322</c:v>
                </c:pt>
                <c:pt idx="830">
                  <c:v>0.73474801061007955</c:v>
                </c:pt>
                <c:pt idx="831">
                  <c:v>0.73498233215547704</c:v>
                </c:pt>
                <c:pt idx="832">
                  <c:v>0.73521624007060904</c:v>
                </c:pt>
                <c:pt idx="833">
                  <c:v>0.73544973544973546</c:v>
                </c:pt>
                <c:pt idx="834">
                  <c:v>0.73568281938325997</c:v>
                </c:pt>
                <c:pt idx="835">
                  <c:v>0.7359154929577465</c:v>
                </c:pt>
                <c:pt idx="836">
                  <c:v>0.73614775725593673</c:v>
                </c:pt>
                <c:pt idx="837">
                  <c:v>0.73637961335676627</c:v>
                </c:pt>
                <c:pt idx="838">
                  <c:v>0.73661106233538187</c:v>
                </c:pt>
                <c:pt idx="839">
                  <c:v>0.73684210526315785</c:v>
                </c:pt>
                <c:pt idx="840">
                  <c:v>0.73707274320771254</c:v>
                </c:pt>
                <c:pt idx="841">
                  <c:v>0.73730297723292471</c:v>
                </c:pt>
                <c:pt idx="842">
                  <c:v>0.73753280839895008</c:v>
                </c:pt>
                <c:pt idx="843">
                  <c:v>0.73776223776223782</c:v>
                </c:pt>
                <c:pt idx="844">
                  <c:v>0.73799126637554591</c:v>
                </c:pt>
                <c:pt idx="845">
                  <c:v>0.73821989528795806</c:v>
                </c:pt>
                <c:pt idx="846">
                  <c:v>0.73844812554489969</c:v>
                </c:pt>
                <c:pt idx="847">
                  <c:v>0.73867595818815335</c:v>
                </c:pt>
                <c:pt idx="848">
                  <c:v>0.7389033942558747</c:v>
                </c:pt>
                <c:pt idx="849">
                  <c:v>0.73913043478260865</c:v>
                </c:pt>
                <c:pt idx="850">
                  <c:v>0.73935708079930496</c:v>
                </c:pt>
                <c:pt idx="851">
                  <c:v>0.73958333333333337</c:v>
                </c:pt>
                <c:pt idx="852">
                  <c:v>0.7398091934084996</c:v>
                </c:pt>
                <c:pt idx="853">
                  <c:v>0.74003466204506063</c:v>
                </c:pt>
                <c:pt idx="854">
                  <c:v>0.74025974025974028</c:v>
                </c:pt>
                <c:pt idx="855">
                  <c:v>0.74048442906574397</c:v>
                </c:pt>
                <c:pt idx="856">
                  <c:v>0.74070872947277444</c:v>
                </c:pt>
                <c:pt idx="857">
                  <c:v>0.7409326424870466</c:v>
                </c:pt>
                <c:pt idx="858">
                  <c:v>0.74115616911130289</c:v>
                </c:pt>
                <c:pt idx="859">
                  <c:v>0.74137931034482762</c:v>
                </c:pt>
                <c:pt idx="860">
                  <c:v>0.74160206718346255</c:v>
                </c:pt>
                <c:pt idx="861">
                  <c:v>0.74182444061962138</c:v>
                </c:pt>
                <c:pt idx="862">
                  <c:v>0.74204643164230444</c:v>
                </c:pt>
                <c:pt idx="863">
                  <c:v>0.74226804123711343</c:v>
                </c:pt>
                <c:pt idx="864">
                  <c:v>0.74248927038626611</c:v>
                </c:pt>
                <c:pt idx="865">
                  <c:v>0.74271012006861059</c:v>
                </c:pt>
                <c:pt idx="866">
                  <c:v>0.74293059125964012</c:v>
                </c:pt>
                <c:pt idx="867">
                  <c:v>0.74315068493150682</c:v>
                </c:pt>
                <c:pt idx="868">
                  <c:v>0.74337040205303684</c:v>
                </c:pt>
                <c:pt idx="869">
                  <c:v>0.74358974358974361</c:v>
                </c:pt>
                <c:pt idx="870">
                  <c:v>0.7438087105038429</c:v>
                </c:pt>
                <c:pt idx="871">
                  <c:v>0.74402730375426618</c:v>
                </c:pt>
                <c:pt idx="872">
                  <c:v>0.74424552429667523</c:v>
                </c:pt>
                <c:pt idx="873">
                  <c:v>0.74446337308347532</c:v>
                </c:pt>
                <c:pt idx="874">
                  <c:v>0.74468085106382975</c:v>
                </c:pt>
                <c:pt idx="875">
                  <c:v>0.74489795918367352</c:v>
                </c:pt>
                <c:pt idx="876">
                  <c:v>0.74511469838572641</c:v>
                </c:pt>
                <c:pt idx="877">
                  <c:v>0.74533106960950768</c:v>
                </c:pt>
                <c:pt idx="878">
                  <c:v>0.74554707379134855</c:v>
                </c:pt>
                <c:pt idx="879">
                  <c:v>0.74576271186440679</c:v>
                </c:pt>
                <c:pt idx="880">
                  <c:v>0.74597798475867905</c:v>
                </c:pt>
                <c:pt idx="881">
                  <c:v>0.74619289340101524</c:v>
                </c:pt>
                <c:pt idx="882">
                  <c:v>0.74640743871513104</c:v>
                </c:pt>
                <c:pt idx="883">
                  <c:v>0.7466216216216216</c:v>
                </c:pt>
                <c:pt idx="884">
                  <c:v>0.74683544303797467</c:v>
                </c:pt>
                <c:pt idx="885">
                  <c:v>0.74704890387858347</c:v>
                </c:pt>
                <c:pt idx="886">
                  <c:v>0.74726200505475993</c:v>
                </c:pt>
                <c:pt idx="887">
                  <c:v>0.74747474747474751</c:v>
                </c:pt>
                <c:pt idx="888">
                  <c:v>0.74768713204373427</c:v>
                </c:pt>
                <c:pt idx="889">
                  <c:v>0.74789915966386555</c:v>
                </c:pt>
                <c:pt idx="890">
                  <c:v>0.74811083123425692</c:v>
                </c:pt>
                <c:pt idx="891">
                  <c:v>0.74832214765100669</c:v>
                </c:pt>
                <c:pt idx="892">
                  <c:v>0.74853310980720866</c:v>
                </c:pt>
                <c:pt idx="893">
                  <c:v>0.74874371859296485</c:v>
                </c:pt>
                <c:pt idx="894">
                  <c:v>0.7489539748953975</c:v>
                </c:pt>
                <c:pt idx="895">
                  <c:v>0.74916387959866215</c:v>
                </c:pt>
                <c:pt idx="896">
                  <c:v>0.74937343358395991</c:v>
                </c:pt>
                <c:pt idx="897">
                  <c:v>0.74958263772954925</c:v>
                </c:pt>
                <c:pt idx="898">
                  <c:v>0.74979149291075897</c:v>
                </c:pt>
                <c:pt idx="899">
                  <c:v>0.75</c:v>
                </c:pt>
                <c:pt idx="900">
                  <c:v>0.75020815986677769</c:v>
                </c:pt>
                <c:pt idx="901">
                  <c:v>0.75041597337770383</c:v>
                </c:pt>
                <c:pt idx="902">
                  <c:v>0.75062344139650872</c:v>
                </c:pt>
                <c:pt idx="903">
                  <c:v>0.75083056478405319</c:v>
                </c:pt>
                <c:pt idx="904">
                  <c:v>0.75103734439834025</c:v>
                </c:pt>
                <c:pt idx="905">
                  <c:v>0.75124378109452739</c:v>
                </c:pt>
                <c:pt idx="906">
                  <c:v>0.75144987572493782</c:v>
                </c:pt>
                <c:pt idx="907">
                  <c:v>0.7516556291390728</c:v>
                </c:pt>
                <c:pt idx="908">
                  <c:v>0.75186104218362282</c:v>
                </c:pt>
                <c:pt idx="909">
                  <c:v>0.75206611570247939</c:v>
                </c:pt>
                <c:pt idx="910">
                  <c:v>0.75227085053674647</c:v>
                </c:pt>
                <c:pt idx="911">
                  <c:v>0.75247524752475248</c:v>
                </c:pt>
                <c:pt idx="912">
                  <c:v>0.75267930750206102</c:v>
                </c:pt>
                <c:pt idx="913">
                  <c:v>0.75288303130148271</c:v>
                </c:pt>
                <c:pt idx="914">
                  <c:v>0.75308641975308643</c:v>
                </c:pt>
                <c:pt idx="915">
                  <c:v>0.75328947368421051</c:v>
                </c:pt>
                <c:pt idx="916">
                  <c:v>0.75349219391947408</c:v>
                </c:pt>
                <c:pt idx="917">
                  <c:v>0.75369458128078815</c:v>
                </c:pt>
                <c:pt idx="918">
                  <c:v>0.75389663658736672</c:v>
                </c:pt>
                <c:pt idx="919">
                  <c:v>0.75409836065573765</c:v>
                </c:pt>
                <c:pt idx="920">
                  <c:v>0.75429975429975427</c:v>
                </c:pt>
                <c:pt idx="921">
                  <c:v>0.75450081833060556</c:v>
                </c:pt>
                <c:pt idx="922">
                  <c:v>0.75470155355682744</c:v>
                </c:pt>
                <c:pt idx="923">
                  <c:v>0.75490196078431371</c:v>
                </c:pt>
                <c:pt idx="924">
                  <c:v>0.75510204081632648</c:v>
                </c:pt>
                <c:pt idx="925">
                  <c:v>0.75530179445350731</c:v>
                </c:pt>
                <c:pt idx="926">
                  <c:v>0.75550122249388751</c:v>
                </c:pt>
                <c:pt idx="927">
                  <c:v>0.75570032573289903</c:v>
                </c:pt>
                <c:pt idx="928">
                  <c:v>0.75589910496338486</c:v>
                </c:pt>
                <c:pt idx="929">
                  <c:v>0.75609756097560976</c:v>
                </c:pt>
                <c:pt idx="930">
                  <c:v>0.75629569455727053</c:v>
                </c:pt>
                <c:pt idx="931">
                  <c:v>0.75649350649350644</c:v>
                </c:pt>
                <c:pt idx="932">
                  <c:v>0.75669099756690994</c:v>
                </c:pt>
                <c:pt idx="933">
                  <c:v>0.75688816855753649</c:v>
                </c:pt>
                <c:pt idx="934">
                  <c:v>0.75708502024291502</c:v>
                </c:pt>
                <c:pt idx="935">
                  <c:v>0.75728155339805825</c:v>
                </c:pt>
                <c:pt idx="936">
                  <c:v>0.75747776879547291</c:v>
                </c:pt>
                <c:pt idx="937">
                  <c:v>0.7576736672051696</c:v>
                </c:pt>
                <c:pt idx="938">
                  <c:v>0.75786924939467315</c:v>
                </c:pt>
                <c:pt idx="939">
                  <c:v>0.75806451612903225</c:v>
                </c:pt>
                <c:pt idx="940">
                  <c:v>0.75825946817083001</c:v>
                </c:pt>
                <c:pt idx="941">
                  <c:v>0.75845410628019327</c:v>
                </c:pt>
                <c:pt idx="942">
                  <c:v>0.75864843121480285</c:v>
                </c:pt>
                <c:pt idx="943">
                  <c:v>0.7588424437299035</c:v>
                </c:pt>
                <c:pt idx="944">
                  <c:v>0.75903614457831325</c:v>
                </c:pt>
                <c:pt idx="945">
                  <c:v>0.7592295345104334</c:v>
                </c:pt>
                <c:pt idx="946">
                  <c:v>0.75942261427425817</c:v>
                </c:pt>
                <c:pt idx="947">
                  <c:v>0.75961538461538458</c:v>
                </c:pt>
                <c:pt idx="948">
                  <c:v>0.75980784627702158</c:v>
                </c:pt>
                <c:pt idx="949">
                  <c:v>0.76</c:v>
                </c:pt>
                <c:pt idx="950">
                  <c:v>0.76019184652278182</c:v>
                </c:pt>
                <c:pt idx="951">
                  <c:v>0.76038338658146964</c:v>
                </c:pt>
                <c:pt idx="952">
                  <c:v>0.76057462090981642</c:v>
                </c:pt>
                <c:pt idx="953">
                  <c:v>0.76076555023923442</c:v>
                </c:pt>
                <c:pt idx="954">
                  <c:v>0.76095617529880477</c:v>
                </c:pt>
                <c:pt idx="955">
                  <c:v>0.76114649681528668</c:v>
                </c:pt>
                <c:pt idx="956">
                  <c:v>0.76133651551312653</c:v>
                </c:pt>
                <c:pt idx="957">
                  <c:v>0.76152623211446746</c:v>
                </c:pt>
                <c:pt idx="958">
                  <c:v>0.76171564733915809</c:v>
                </c:pt>
                <c:pt idx="959">
                  <c:v>0.76190476190476186</c:v>
                </c:pt>
                <c:pt idx="960">
                  <c:v>0.76209357652656617</c:v>
                </c:pt>
                <c:pt idx="961">
                  <c:v>0.76228209191759111</c:v>
                </c:pt>
                <c:pt idx="962">
                  <c:v>0.76247030878859856</c:v>
                </c:pt>
                <c:pt idx="963">
                  <c:v>0.76265822784810122</c:v>
                </c:pt>
                <c:pt idx="964">
                  <c:v>0.76284584980237158</c:v>
                </c:pt>
                <c:pt idx="965">
                  <c:v>0.76303317535545023</c:v>
                </c:pt>
                <c:pt idx="966">
                  <c:v>0.76322020520915546</c:v>
                </c:pt>
                <c:pt idx="967">
                  <c:v>0.76340694006309151</c:v>
                </c:pt>
                <c:pt idx="968">
                  <c:v>0.7635933806146572</c:v>
                </c:pt>
                <c:pt idx="969">
                  <c:v>0.76377952755905509</c:v>
                </c:pt>
                <c:pt idx="970">
                  <c:v>0.76396538158929972</c:v>
                </c:pt>
                <c:pt idx="971">
                  <c:v>0.76415094339622647</c:v>
                </c:pt>
                <c:pt idx="972">
                  <c:v>0.76433621366849958</c:v>
                </c:pt>
                <c:pt idx="973">
                  <c:v>0.76452119309262168</c:v>
                </c:pt>
                <c:pt idx="974">
                  <c:v>0.76470588235294112</c:v>
                </c:pt>
                <c:pt idx="975">
                  <c:v>0.76489028213166144</c:v>
                </c:pt>
                <c:pt idx="976">
                  <c:v>0.76507439310884884</c:v>
                </c:pt>
                <c:pt idx="977">
                  <c:v>0.76525821596244137</c:v>
                </c:pt>
                <c:pt idx="978">
                  <c:v>0.76544175136825643</c:v>
                </c:pt>
                <c:pt idx="979">
                  <c:v>0.765625</c:v>
                </c:pt>
                <c:pt idx="980">
                  <c:v>0.76580796252927397</c:v>
                </c:pt>
                <c:pt idx="981">
                  <c:v>0.765990639625585</c:v>
                </c:pt>
                <c:pt idx="982">
                  <c:v>0.76617303195635234</c:v>
                </c:pt>
                <c:pt idx="983">
                  <c:v>0.76635514018691586</c:v>
                </c:pt>
                <c:pt idx="984">
                  <c:v>0.7665369649805448</c:v>
                </c:pt>
                <c:pt idx="985">
                  <c:v>0.76671850699844479</c:v>
                </c:pt>
                <c:pt idx="986">
                  <c:v>0.76689976689976691</c:v>
                </c:pt>
                <c:pt idx="987">
                  <c:v>0.76708074534161486</c:v>
                </c:pt>
                <c:pt idx="988">
                  <c:v>0.76726144297905352</c:v>
                </c:pt>
                <c:pt idx="989">
                  <c:v>0.76744186046511631</c:v>
                </c:pt>
                <c:pt idx="990">
                  <c:v>0.76762199845081336</c:v>
                </c:pt>
                <c:pt idx="991">
                  <c:v>0.7678018575851393</c:v>
                </c:pt>
                <c:pt idx="992">
                  <c:v>0.76798143851508116</c:v>
                </c:pt>
                <c:pt idx="993">
                  <c:v>0.768160741885626</c:v>
                </c:pt>
                <c:pt idx="994">
                  <c:v>0.76833976833976836</c:v>
                </c:pt>
                <c:pt idx="995">
                  <c:v>0.76851851851851849</c:v>
                </c:pt>
                <c:pt idx="996">
                  <c:v>0.76869699306090977</c:v>
                </c:pt>
                <c:pt idx="997">
                  <c:v>0.76887519260400616</c:v>
                </c:pt>
                <c:pt idx="998">
                  <c:v>0.76905311778290997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02304"/>
        <c:axId val="356028800"/>
      </c:scatterChart>
      <c:valAx>
        <c:axId val="3548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28800"/>
        <c:crosses val="autoZero"/>
        <c:crossBetween val="midCat"/>
      </c:valAx>
      <c:valAx>
        <c:axId val="356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等级L!$C$1</c:f>
              <c:strCache>
                <c:ptCount val="1"/>
                <c:pt idx="0">
                  <c:v>总经验</c:v>
                </c:pt>
              </c:strCache>
            </c:strRef>
          </c:tx>
          <c:marker>
            <c:symbol val="none"/>
          </c:marker>
          <c:xVal>
            <c:numRef>
              <c:f>等级L!$A$2:$A$201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等级L!$C$2:$C$201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207</c:v>
                </c:pt>
                <c:pt idx="2">
                  <c:v>333</c:v>
                </c:pt>
                <c:pt idx="3">
                  <c:v>496</c:v>
                </c:pt>
                <c:pt idx="4">
                  <c:v>720</c:v>
                </c:pt>
                <c:pt idx="5">
                  <c:v>1035</c:v>
                </c:pt>
                <c:pt idx="6">
                  <c:v>1477</c:v>
                </c:pt>
                <c:pt idx="7">
                  <c:v>2088</c:v>
                </c:pt>
                <c:pt idx="8">
                  <c:v>2916</c:v>
                </c:pt>
                <c:pt idx="9">
                  <c:v>4015</c:v>
                </c:pt>
                <c:pt idx="10">
                  <c:v>5445</c:v>
                </c:pt>
                <c:pt idx="11">
                  <c:v>7272</c:v>
                </c:pt>
                <c:pt idx="12">
                  <c:v>9568</c:v>
                </c:pt>
                <c:pt idx="13">
                  <c:v>12411</c:v>
                </c:pt>
                <c:pt idx="14">
                  <c:v>15885</c:v>
                </c:pt>
                <c:pt idx="15">
                  <c:v>20080</c:v>
                </c:pt>
                <c:pt idx="16">
                  <c:v>25092</c:v>
                </c:pt>
                <c:pt idx="17">
                  <c:v>31023</c:v>
                </c:pt>
                <c:pt idx="18">
                  <c:v>37981</c:v>
                </c:pt>
                <c:pt idx="19">
                  <c:v>46080</c:v>
                </c:pt>
                <c:pt idx="20">
                  <c:v>55440</c:v>
                </c:pt>
                <c:pt idx="21">
                  <c:v>66187</c:v>
                </c:pt>
                <c:pt idx="22">
                  <c:v>78453</c:v>
                </c:pt>
                <c:pt idx="23">
                  <c:v>92376</c:v>
                </c:pt>
                <c:pt idx="24">
                  <c:v>108100</c:v>
                </c:pt>
                <c:pt idx="25">
                  <c:v>125775</c:v>
                </c:pt>
                <c:pt idx="26">
                  <c:v>145557</c:v>
                </c:pt>
                <c:pt idx="27">
                  <c:v>167608</c:v>
                </c:pt>
                <c:pt idx="28">
                  <c:v>192096</c:v>
                </c:pt>
                <c:pt idx="29">
                  <c:v>219195</c:v>
                </c:pt>
                <c:pt idx="30">
                  <c:v>249085</c:v>
                </c:pt>
                <c:pt idx="31">
                  <c:v>281952</c:v>
                </c:pt>
                <c:pt idx="32">
                  <c:v>317988</c:v>
                </c:pt>
                <c:pt idx="33">
                  <c:v>357391</c:v>
                </c:pt>
                <c:pt idx="34">
                  <c:v>400365</c:v>
                </c:pt>
                <c:pt idx="35">
                  <c:v>447120</c:v>
                </c:pt>
                <c:pt idx="36">
                  <c:v>497872</c:v>
                </c:pt>
                <c:pt idx="37">
                  <c:v>552843</c:v>
                </c:pt>
                <c:pt idx="38">
                  <c:v>612261</c:v>
                </c:pt>
                <c:pt idx="39">
                  <c:v>676360</c:v>
                </c:pt>
                <c:pt idx="40">
                  <c:v>745380</c:v>
                </c:pt>
                <c:pt idx="41">
                  <c:v>819567</c:v>
                </c:pt>
                <c:pt idx="42">
                  <c:v>899173</c:v>
                </c:pt>
                <c:pt idx="43">
                  <c:v>984456</c:v>
                </c:pt>
                <c:pt idx="44">
                  <c:v>1075680</c:v>
                </c:pt>
                <c:pt idx="45">
                  <c:v>1173115</c:v>
                </c:pt>
                <c:pt idx="46">
                  <c:v>1277037</c:v>
                </c:pt>
                <c:pt idx="47">
                  <c:v>1387728</c:v>
                </c:pt>
                <c:pt idx="48">
                  <c:v>1505476</c:v>
                </c:pt>
                <c:pt idx="49">
                  <c:v>1630575</c:v>
                </c:pt>
                <c:pt idx="50">
                  <c:v>1763325</c:v>
                </c:pt>
                <c:pt idx="51">
                  <c:v>1904032</c:v>
                </c:pt>
                <c:pt idx="52">
                  <c:v>2053008</c:v>
                </c:pt>
                <c:pt idx="53">
                  <c:v>2210571</c:v>
                </c:pt>
                <c:pt idx="54">
                  <c:v>2377045</c:v>
                </c:pt>
                <c:pt idx="55">
                  <c:v>2552760</c:v>
                </c:pt>
                <c:pt idx="56">
                  <c:v>2738052</c:v>
                </c:pt>
                <c:pt idx="57">
                  <c:v>2933263</c:v>
                </c:pt>
                <c:pt idx="58">
                  <c:v>3138741</c:v>
                </c:pt>
                <c:pt idx="59">
                  <c:v>3354840</c:v>
                </c:pt>
                <c:pt idx="60">
                  <c:v>3581920</c:v>
                </c:pt>
                <c:pt idx="61">
                  <c:v>3820347</c:v>
                </c:pt>
                <c:pt idx="62">
                  <c:v>4070493</c:v>
                </c:pt>
                <c:pt idx="63">
                  <c:v>4332736</c:v>
                </c:pt>
                <c:pt idx="64">
                  <c:v>4607460</c:v>
                </c:pt>
                <c:pt idx="65">
                  <c:v>4895055</c:v>
                </c:pt>
                <c:pt idx="66">
                  <c:v>5195917</c:v>
                </c:pt>
                <c:pt idx="67">
                  <c:v>5510448</c:v>
                </c:pt>
                <c:pt idx="68">
                  <c:v>5839056</c:v>
                </c:pt>
                <c:pt idx="69">
                  <c:v>6182155</c:v>
                </c:pt>
                <c:pt idx="70">
                  <c:v>6540165</c:v>
                </c:pt>
                <c:pt idx="71">
                  <c:v>6913512</c:v>
                </c:pt>
                <c:pt idx="72">
                  <c:v>7302628</c:v>
                </c:pt>
                <c:pt idx="73">
                  <c:v>7707951</c:v>
                </c:pt>
                <c:pt idx="74">
                  <c:v>8129925</c:v>
                </c:pt>
                <c:pt idx="75">
                  <c:v>8569000</c:v>
                </c:pt>
                <c:pt idx="76">
                  <c:v>9025632</c:v>
                </c:pt>
                <c:pt idx="77">
                  <c:v>9500283</c:v>
                </c:pt>
                <c:pt idx="78">
                  <c:v>9993421</c:v>
                </c:pt>
                <c:pt idx="79">
                  <c:v>10505520</c:v>
                </c:pt>
                <c:pt idx="80">
                  <c:v>11037060</c:v>
                </c:pt>
                <c:pt idx="81">
                  <c:v>11588527</c:v>
                </c:pt>
                <c:pt idx="82">
                  <c:v>12160413</c:v>
                </c:pt>
                <c:pt idx="83">
                  <c:v>12753216</c:v>
                </c:pt>
                <c:pt idx="84">
                  <c:v>13367440</c:v>
                </c:pt>
                <c:pt idx="85">
                  <c:v>14003595</c:v>
                </c:pt>
                <c:pt idx="86">
                  <c:v>14662197</c:v>
                </c:pt>
                <c:pt idx="87">
                  <c:v>15343768</c:v>
                </c:pt>
                <c:pt idx="88">
                  <c:v>16048836</c:v>
                </c:pt>
                <c:pt idx="89">
                  <c:v>16777935</c:v>
                </c:pt>
                <c:pt idx="90">
                  <c:v>17531605</c:v>
                </c:pt>
                <c:pt idx="91">
                  <c:v>18310392</c:v>
                </c:pt>
                <c:pt idx="92">
                  <c:v>19114848</c:v>
                </c:pt>
                <c:pt idx="93">
                  <c:v>19945531</c:v>
                </c:pt>
                <c:pt idx="94">
                  <c:v>20803005</c:v>
                </c:pt>
                <c:pt idx="95">
                  <c:v>21687840</c:v>
                </c:pt>
                <c:pt idx="96">
                  <c:v>22600612</c:v>
                </c:pt>
                <c:pt idx="97">
                  <c:v>23541903</c:v>
                </c:pt>
                <c:pt idx="98">
                  <c:v>24512301</c:v>
                </c:pt>
                <c:pt idx="99">
                  <c:v>25512400</c:v>
                </c:pt>
                <c:pt idx="100">
                  <c:v>26542800</c:v>
                </c:pt>
                <c:pt idx="101">
                  <c:v>27604107</c:v>
                </c:pt>
                <c:pt idx="102">
                  <c:v>28696933</c:v>
                </c:pt>
                <c:pt idx="103">
                  <c:v>29821896</c:v>
                </c:pt>
                <c:pt idx="104">
                  <c:v>30979620</c:v>
                </c:pt>
                <c:pt idx="105">
                  <c:v>32170735</c:v>
                </c:pt>
                <c:pt idx="106">
                  <c:v>33395877</c:v>
                </c:pt>
                <c:pt idx="107">
                  <c:v>34655688</c:v>
                </c:pt>
                <c:pt idx="108">
                  <c:v>35950816</c:v>
                </c:pt>
                <c:pt idx="109">
                  <c:v>37281915</c:v>
                </c:pt>
                <c:pt idx="110">
                  <c:v>38649645</c:v>
                </c:pt>
                <c:pt idx="111">
                  <c:v>40054672</c:v>
                </c:pt>
                <c:pt idx="112">
                  <c:v>41497668</c:v>
                </c:pt>
                <c:pt idx="113">
                  <c:v>42979311</c:v>
                </c:pt>
                <c:pt idx="114">
                  <c:v>44500285</c:v>
                </c:pt>
                <c:pt idx="115">
                  <c:v>46061280</c:v>
                </c:pt>
                <c:pt idx="116">
                  <c:v>47662992</c:v>
                </c:pt>
                <c:pt idx="117">
                  <c:v>49306123</c:v>
                </c:pt>
                <c:pt idx="118">
                  <c:v>50991381</c:v>
                </c:pt>
                <c:pt idx="119">
                  <c:v>52719480</c:v>
                </c:pt>
                <c:pt idx="120">
                  <c:v>54491140</c:v>
                </c:pt>
                <c:pt idx="121">
                  <c:v>56307087</c:v>
                </c:pt>
                <c:pt idx="122">
                  <c:v>58168053</c:v>
                </c:pt>
                <c:pt idx="123">
                  <c:v>60074776</c:v>
                </c:pt>
                <c:pt idx="124">
                  <c:v>62028000</c:v>
                </c:pt>
                <c:pt idx="125">
                  <c:v>64028475</c:v>
                </c:pt>
                <c:pt idx="126">
                  <c:v>66076957</c:v>
                </c:pt>
                <c:pt idx="127">
                  <c:v>68174208</c:v>
                </c:pt>
                <c:pt idx="128">
                  <c:v>70320996</c:v>
                </c:pt>
                <c:pt idx="129">
                  <c:v>72518095</c:v>
                </c:pt>
                <c:pt idx="130">
                  <c:v>74766285</c:v>
                </c:pt>
                <c:pt idx="131">
                  <c:v>77066352</c:v>
                </c:pt>
                <c:pt idx="132">
                  <c:v>79419088</c:v>
                </c:pt>
                <c:pt idx="133">
                  <c:v>81825291</c:v>
                </c:pt>
                <c:pt idx="134">
                  <c:v>84285765</c:v>
                </c:pt>
                <c:pt idx="135">
                  <c:v>86801320</c:v>
                </c:pt>
                <c:pt idx="136">
                  <c:v>89372772</c:v>
                </c:pt>
                <c:pt idx="137">
                  <c:v>92000943</c:v>
                </c:pt>
                <c:pt idx="138">
                  <c:v>94686661</c:v>
                </c:pt>
                <c:pt idx="139">
                  <c:v>97430760</c:v>
                </c:pt>
                <c:pt idx="140">
                  <c:v>100234080</c:v>
                </c:pt>
                <c:pt idx="141">
                  <c:v>103097467</c:v>
                </c:pt>
                <c:pt idx="142">
                  <c:v>106021773</c:v>
                </c:pt>
                <c:pt idx="143">
                  <c:v>109007856</c:v>
                </c:pt>
                <c:pt idx="144">
                  <c:v>112056580</c:v>
                </c:pt>
                <c:pt idx="145">
                  <c:v>115168815</c:v>
                </c:pt>
                <c:pt idx="146">
                  <c:v>118345437</c:v>
                </c:pt>
                <c:pt idx="147">
                  <c:v>121587328</c:v>
                </c:pt>
                <c:pt idx="148">
                  <c:v>124895376</c:v>
                </c:pt>
                <c:pt idx="149">
                  <c:v>128270475</c:v>
                </c:pt>
                <c:pt idx="150">
                  <c:v>131713525</c:v>
                </c:pt>
                <c:pt idx="151">
                  <c:v>135225432</c:v>
                </c:pt>
                <c:pt idx="152">
                  <c:v>138807108</c:v>
                </c:pt>
                <c:pt idx="153">
                  <c:v>142459471</c:v>
                </c:pt>
                <c:pt idx="154">
                  <c:v>146183445</c:v>
                </c:pt>
                <c:pt idx="155">
                  <c:v>149979960</c:v>
                </c:pt>
                <c:pt idx="156">
                  <c:v>153849952</c:v>
                </c:pt>
                <c:pt idx="157">
                  <c:v>157794363</c:v>
                </c:pt>
                <c:pt idx="158">
                  <c:v>161814141</c:v>
                </c:pt>
                <c:pt idx="159">
                  <c:v>165910240</c:v>
                </c:pt>
                <c:pt idx="160">
                  <c:v>170083620</c:v>
                </c:pt>
                <c:pt idx="161">
                  <c:v>174335247</c:v>
                </c:pt>
                <c:pt idx="162">
                  <c:v>178666093</c:v>
                </c:pt>
                <c:pt idx="163">
                  <c:v>183077136</c:v>
                </c:pt>
                <c:pt idx="164">
                  <c:v>187569360</c:v>
                </c:pt>
                <c:pt idx="165">
                  <c:v>192143755</c:v>
                </c:pt>
                <c:pt idx="166">
                  <c:v>196801317</c:v>
                </c:pt>
                <c:pt idx="167">
                  <c:v>201543048</c:v>
                </c:pt>
                <c:pt idx="168">
                  <c:v>206369956</c:v>
                </c:pt>
                <c:pt idx="169">
                  <c:v>211283055</c:v>
                </c:pt>
                <c:pt idx="170">
                  <c:v>216283365</c:v>
                </c:pt>
                <c:pt idx="171">
                  <c:v>221371912</c:v>
                </c:pt>
                <c:pt idx="172">
                  <c:v>226549728</c:v>
                </c:pt>
                <c:pt idx="173">
                  <c:v>231817851</c:v>
                </c:pt>
                <c:pt idx="174">
                  <c:v>237177325</c:v>
                </c:pt>
                <c:pt idx="175">
                  <c:v>242629200</c:v>
                </c:pt>
                <c:pt idx="176">
                  <c:v>248174532</c:v>
                </c:pt>
                <c:pt idx="177">
                  <c:v>253814383</c:v>
                </c:pt>
                <c:pt idx="178">
                  <c:v>259549821</c:v>
                </c:pt>
                <c:pt idx="179">
                  <c:v>265381920</c:v>
                </c:pt>
                <c:pt idx="180">
                  <c:v>271311760</c:v>
                </c:pt>
                <c:pt idx="181">
                  <c:v>277340427</c:v>
                </c:pt>
                <c:pt idx="182">
                  <c:v>283469013</c:v>
                </c:pt>
                <c:pt idx="183">
                  <c:v>289698616</c:v>
                </c:pt>
                <c:pt idx="184">
                  <c:v>296030340</c:v>
                </c:pt>
                <c:pt idx="185">
                  <c:v>302465295</c:v>
                </c:pt>
                <c:pt idx="186">
                  <c:v>309004597</c:v>
                </c:pt>
                <c:pt idx="187">
                  <c:v>315649368</c:v>
                </c:pt>
                <c:pt idx="188">
                  <c:v>322400736</c:v>
                </c:pt>
                <c:pt idx="189">
                  <c:v>329259835</c:v>
                </c:pt>
                <c:pt idx="190">
                  <c:v>336227805</c:v>
                </c:pt>
                <c:pt idx="191">
                  <c:v>343305792</c:v>
                </c:pt>
                <c:pt idx="192">
                  <c:v>350494948</c:v>
                </c:pt>
                <c:pt idx="193">
                  <c:v>357796431</c:v>
                </c:pt>
                <c:pt idx="194">
                  <c:v>365211405</c:v>
                </c:pt>
                <c:pt idx="195">
                  <c:v>372741040</c:v>
                </c:pt>
                <c:pt idx="196">
                  <c:v>380386512</c:v>
                </c:pt>
                <c:pt idx="197">
                  <c:v>388149003</c:v>
                </c:pt>
                <c:pt idx="198">
                  <c:v>396029701</c:v>
                </c:pt>
                <c:pt idx="199">
                  <c:v>404029800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46368"/>
        <c:axId val="356747904"/>
      </c:scatterChart>
      <c:valAx>
        <c:axId val="3567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747904"/>
        <c:crosses val="autoZero"/>
        <c:crossBetween val="midCat"/>
      </c:valAx>
      <c:valAx>
        <c:axId val="3567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619126</xdr:colOff>
      <xdr:row>4</xdr:row>
      <xdr:rowOff>19051</xdr:rowOff>
    </xdr:from>
    <xdr:to>
      <xdr:col>4</xdr:col>
      <xdr:colOff>47626</xdr:colOff>
      <xdr:row>5</xdr:row>
      <xdr:rowOff>161926</xdr:rowOff>
    </xdr:to>
    <xdr:sp macro="" textlink="">
      <xdr:nvSpPr>
        <xdr:cNvPr id="2" name="下箭头 1"/>
        <xdr:cNvSpPr/>
      </xdr:nvSpPr>
      <xdr:spPr>
        <a:xfrm>
          <a:off x="2676526" y="112395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9</xdr:row>
      <xdr:rowOff>9526</xdr:rowOff>
    </xdr:from>
    <xdr:to>
      <xdr:col>4</xdr:col>
      <xdr:colOff>47626</xdr:colOff>
      <xdr:row>10</xdr:row>
      <xdr:rowOff>152401</xdr:rowOff>
    </xdr:to>
    <xdr:sp macro="" textlink="">
      <xdr:nvSpPr>
        <xdr:cNvPr id="3" name="下箭头 2"/>
        <xdr:cNvSpPr/>
      </xdr:nvSpPr>
      <xdr:spPr>
        <a:xfrm>
          <a:off x="2676526" y="203835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14</xdr:row>
      <xdr:rowOff>19051</xdr:rowOff>
    </xdr:from>
    <xdr:to>
      <xdr:col>4</xdr:col>
      <xdr:colOff>47626</xdr:colOff>
      <xdr:row>15</xdr:row>
      <xdr:rowOff>161926</xdr:rowOff>
    </xdr:to>
    <xdr:sp macro="" textlink="">
      <xdr:nvSpPr>
        <xdr:cNvPr id="6" name="下箭头 5"/>
        <xdr:cNvSpPr/>
      </xdr:nvSpPr>
      <xdr:spPr>
        <a:xfrm>
          <a:off x="2676526" y="297180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19</xdr:row>
      <xdr:rowOff>19051</xdr:rowOff>
    </xdr:from>
    <xdr:to>
      <xdr:col>4</xdr:col>
      <xdr:colOff>47626</xdr:colOff>
      <xdr:row>20</xdr:row>
      <xdr:rowOff>161926</xdr:rowOff>
    </xdr:to>
    <xdr:sp macro="" textlink="">
      <xdr:nvSpPr>
        <xdr:cNvPr id="7" name="下箭头 6"/>
        <xdr:cNvSpPr/>
      </xdr:nvSpPr>
      <xdr:spPr>
        <a:xfrm>
          <a:off x="2676526" y="389572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24</xdr:row>
      <xdr:rowOff>9526</xdr:rowOff>
    </xdr:from>
    <xdr:to>
      <xdr:col>4</xdr:col>
      <xdr:colOff>47626</xdr:colOff>
      <xdr:row>25</xdr:row>
      <xdr:rowOff>152401</xdr:rowOff>
    </xdr:to>
    <xdr:sp macro="" textlink="">
      <xdr:nvSpPr>
        <xdr:cNvPr id="8" name="下箭头 7"/>
        <xdr:cNvSpPr/>
      </xdr:nvSpPr>
      <xdr:spPr>
        <a:xfrm>
          <a:off x="2676526" y="481012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22</xdr:row>
      <xdr:rowOff>47625</xdr:rowOff>
    </xdr:from>
    <xdr:to>
      <xdr:col>5</xdr:col>
      <xdr:colOff>657225</xdr:colOff>
      <xdr:row>22</xdr:row>
      <xdr:rowOff>152400</xdr:rowOff>
    </xdr:to>
    <xdr:sp macro="" textlink="">
      <xdr:nvSpPr>
        <xdr:cNvPr id="9" name="右箭头 8"/>
        <xdr:cNvSpPr/>
      </xdr:nvSpPr>
      <xdr:spPr>
        <a:xfrm>
          <a:off x="3429000" y="4476750"/>
          <a:ext cx="6572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22</xdr:row>
      <xdr:rowOff>47625</xdr:rowOff>
    </xdr:from>
    <xdr:to>
      <xdr:col>8</xdr:col>
      <xdr:colOff>666750</xdr:colOff>
      <xdr:row>22</xdr:row>
      <xdr:rowOff>152400</xdr:rowOff>
    </xdr:to>
    <xdr:sp macro="" textlink="">
      <xdr:nvSpPr>
        <xdr:cNvPr id="10" name="右箭头 9"/>
        <xdr:cNvSpPr/>
      </xdr:nvSpPr>
      <xdr:spPr>
        <a:xfrm>
          <a:off x="5495925" y="4476750"/>
          <a:ext cx="6572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666750</xdr:colOff>
      <xdr:row>24</xdr:row>
      <xdr:rowOff>19050</xdr:rowOff>
    </xdr:from>
    <xdr:ext cx="275717" cy="264560"/>
    <xdr:sp macro="" textlink="">
      <xdr:nvSpPr>
        <xdr:cNvPr id="11" name="文本框 10"/>
        <xdr:cNvSpPr txBox="1"/>
      </xdr:nvSpPr>
      <xdr:spPr>
        <a:xfrm>
          <a:off x="2724150" y="481965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5</xdr:col>
      <xdr:colOff>190500</xdr:colOff>
      <xdr:row>21</xdr:row>
      <xdr:rowOff>19050</xdr:rowOff>
    </xdr:from>
    <xdr:ext cx="253403" cy="264560"/>
    <xdr:sp macro="" textlink="">
      <xdr:nvSpPr>
        <xdr:cNvPr id="12" name="文本框 11"/>
        <xdr:cNvSpPr txBox="1"/>
      </xdr:nvSpPr>
      <xdr:spPr>
        <a:xfrm>
          <a:off x="3619500" y="426720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oneCellAnchor>
  <xdr:twoCellAnchor>
    <xdr:from>
      <xdr:col>3</xdr:col>
      <xdr:colOff>619126</xdr:colOff>
      <xdr:row>29</xdr:row>
      <xdr:rowOff>19051</xdr:rowOff>
    </xdr:from>
    <xdr:to>
      <xdr:col>4</xdr:col>
      <xdr:colOff>47626</xdr:colOff>
      <xdr:row>30</xdr:row>
      <xdr:rowOff>161926</xdr:rowOff>
    </xdr:to>
    <xdr:sp macro="" textlink="">
      <xdr:nvSpPr>
        <xdr:cNvPr id="13" name="下箭头 12"/>
        <xdr:cNvSpPr/>
      </xdr:nvSpPr>
      <xdr:spPr>
        <a:xfrm>
          <a:off x="2676526" y="574357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34</xdr:row>
      <xdr:rowOff>19051</xdr:rowOff>
    </xdr:from>
    <xdr:to>
      <xdr:col>4</xdr:col>
      <xdr:colOff>47626</xdr:colOff>
      <xdr:row>35</xdr:row>
      <xdr:rowOff>161926</xdr:rowOff>
    </xdr:to>
    <xdr:sp macro="" textlink="">
      <xdr:nvSpPr>
        <xdr:cNvPr id="24" name="下箭头 23"/>
        <xdr:cNvSpPr/>
      </xdr:nvSpPr>
      <xdr:spPr>
        <a:xfrm>
          <a:off x="2676526" y="666750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37</xdr:row>
      <xdr:rowOff>66674</xdr:rowOff>
    </xdr:from>
    <xdr:to>
      <xdr:col>2</xdr:col>
      <xdr:colOff>676274</xdr:colOff>
      <xdr:row>37</xdr:row>
      <xdr:rowOff>171449</xdr:rowOff>
    </xdr:to>
    <xdr:sp macro="" textlink="">
      <xdr:nvSpPr>
        <xdr:cNvPr id="25" name="左箭头 24"/>
        <xdr:cNvSpPr/>
      </xdr:nvSpPr>
      <xdr:spPr>
        <a:xfrm>
          <a:off x="1390649" y="7086599"/>
          <a:ext cx="657225" cy="104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657225</xdr:colOff>
      <xdr:row>7</xdr:row>
      <xdr:rowOff>47625</xdr:rowOff>
    </xdr:from>
    <xdr:to>
      <xdr:col>2</xdr:col>
      <xdr:colOff>104775</xdr:colOff>
      <xdr:row>37</xdr:row>
      <xdr:rowOff>114300</xdr:rowOff>
    </xdr:to>
    <xdr:sp macro="" textlink="">
      <xdr:nvSpPr>
        <xdr:cNvPr id="26" name="上箭头 25"/>
        <xdr:cNvSpPr/>
      </xdr:nvSpPr>
      <xdr:spPr>
        <a:xfrm>
          <a:off x="1343025" y="1524000"/>
          <a:ext cx="133350" cy="5610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676275</xdr:colOff>
      <xdr:row>7</xdr:row>
      <xdr:rowOff>19050</xdr:rowOff>
    </xdr:from>
    <xdr:to>
      <xdr:col>2</xdr:col>
      <xdr:colOff>657225</xdr:colOff>
      <xdr:row>7</xdr:row>
      <xdr:rowOff>133350</xdr:rowOff>
    </xdr:to>
    <xdr:sp macro="" textlink="">
      <xdr:nvSpPr>
        <xdr:cNvPr id="27" name="右箭头 26"/>
        <xdr:cNvSpPr/>
      </xdr:nvSpPr>
      <xdr:spPr>
        <a:xfrm>
          <a:off x="1362075" y="1495425"/>
          <a:ext cx="6667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38100</xdr:colOff>
      <xdr:row>8</xdr:row>
      <xdr:rowOff>47625</xdr:rowOff>
    </xdr:from>
    <xdr:to>
      <xdr:col>60</xdr:col>
      <xdr:colOff>37996</xdr:colOff>
      <xdr:row>8</xdr:row>
      <xdr:rowOff>142863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1562100"/>
          <a:ext cx="828571" cy="95238"/>
        </a:xfrm>
        <a:prstGeom prst="rect">
          <a:avLst/>
        </a:prstGeom>
      </xdr:spPr>
    </xdr:pic>
    <xdr:clientData/>
  </xdr:twoCellAnchor>
  <xdr:twoCellAnchor editAs="oneCell">
    <xdr:from>
      <xdr:col>57</xdr:col>
      <xdr:colOff>38100</xdr:colOff>
      <xdr:row>11</xdr:row>
      <xdr:rowOff>47625</xdr:rowOff>
    </xdr:from>
    <xdr:to>
      <xdr:col>60</xdr:col>
      <xdr:colOff>37996</xdr:colOff>
      <xdr:row>11</xdr:row>
      <xdr:rowOff>142863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2124075"/>
          <a:ext cx="828571" cy="95238"/>
        </a:xfrm>
        <a:prstGeom prst="rect">
          <a:avLst/>
        </a:prstGeom>
      </xdr:spPr>
    </xdr:pic>
    <xdr:clientData/>
  </xdr:twoCellAnchor>
  <xdr:twoCellAnchor editAs="oneCell">
    <xdr:from>
      <xdr:col>57</xdr:col>
      <xdr:colOff>38100</xdr:colOff>
      <xdr:row>14</xdr:row>
      <xdr:rowOff>57150</xdr:rowOff>
    </xdr:from>
    <xdr:to>
      <xdr:col>60</xdr:col>
      <xdr:colOff>37996</xdr:colOff>
      <xdr:row>14</xdr:row>
      <xdr:rowOff>152388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2695575"/>
          <a:ext cx="828571" cy="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104775</xdr:rowOff>
    </xdr:from>
    <xdr:to>
      <xdr:col>4</xdr:col>
      <xdr:colOff>666750</xdr:colOff>
      <xdr:row>18</xdr:row>
      <xdr:rowOff>0</xdr:rowOff>
    </xdr:to>
    <xdr:cxnSp macro="">
      <xdr:nvCxnSpPr>
        <xdr:cNvPr id="8" name="直接箭头连接符 7"/>
        <xdr:cNvCxnSpPr/>
      </xdr:nvCxnSpPr>
      <xdr:spPr>
        <a:xfrm flipV="1">
          <a:off x="2057400" y="2343150"/>
          <a:ext cx="66675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104775</xdr:rowOff>
    </xdr:from>
    <xdr:to>
      <xdr:col>7</xdr:col>
      <xdr:colOff>666750</xdr:colOff>
      <xdr:row>18</xdr:row>
      <xdr:rowOff>0</xdr:rowOff>
    </xdr:to>
    <xdr:cxnSp macro="">
      <xdr:nvCxnSpPr>
        <xdr:cNvPr id="9" name="直接箭头连接符 8"/>
        <xdr:cNvCxnSpPr/>
      </xdr:nvCxnSpPr>
      <xdr:spPr>
        <a:xfrm flipV="1">
          <a:off x="4114800" y="2343150"/>
          <a:ext cx="66675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12</xdr:row>
      <xdr:rowOff>104775</xdr:rowOff>
    </xdr:from>
    <xdr:to>
      <xdr:col>11</xdr:col>
      <xdr:colOff>0</xdr:colOff>
      <xdr:row>18</xdr:row>
      <xdr:rowOff>0</xdr:rowOff>
    </xdr:to>
    <xdr:cxnSp macro="">
      <xdr:nvCxnSpPr>
        <xdr:cNvPr id="10" name="直接箭头连接符 9"/>
        <xdr:cNvCxnSpPr/>
      </xdr:nvCxnSpPr>
      <xdr:spPr>
        <a:xfrm flipV="1">
          <a:off x="6191250" y="2343150"/>
          <a:ext cx="66675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11</xdr:row>
      <xdr:rowOff>85725</xdr:rowOff>
    </xdr:from>
    <xdr:to>
      <xdr:col>14</xdr:col>
      <xdr:colOff>99234</xdr:colOff>
      <xdr:row>28</xdr:row>
      <xdr:rowOff>95250</xdr:rowOff>
    </xdr:to>
    <xdr:sp macro="" textlink="">
      <xdr:nvSpPr>
        <xdr:cNvPr id="12" name="任意多边形 11"/>
        <xdr:cNvSpPr/>
      </xdr:nvSpPr>
      <xdr:spPr>
        <a:xfrm>
          <a:off x="66675" y="2143125"/>
          <a:ext cx="9633759" cy="3133725"/>
        </a:xfrm>
        <a:custGeom>
          <a:avLst/>
          <a:gdLst>
            <a:gd name="connsiteX0" fmla="*/ 9410700 w 9633759"/>
            <a:gd name="connsiteY0" fmla="*/ 123825 h 3133725"/>
            <a:gd name="connsiteX1" fmla="*/ 9467850 w 9633759"/>
            <a:gd name="connsiteY1" fmla="*/ 200025 h 3133725"/>
            <a:gd name="connsiteX2" fmla="*/ 9496425 w 9633759"/>
            <a:gd name="connsiteY2" fmla="*/ 247650 h 3133725"/>
            <a:gd name="connsiteX3" fmla="*/ 9572625 w 9633759"/>
            <a:gd name="connsiteY3" fmla="*/ 514350 h 3133725"/>
            <a:gd name="connsiteX4" fmla="*/ 9610725 w 9633759"/>
            <a:gd name="connsiteY4" fmla="*/ 657225 h 3133725"/>
            <a:gd name="connsiteX5" fmla="*/ 9629775 w 9633759"/>
            <a:gd name="connsiteY5" fmla="*/ 866775 h 3133725"/>
            <a:gd name="connsiteX6" fmla="*/ 9610725 w 9633759"/>
            <a:gd name="connsiteY6" fmla="*/ 1181100 h 3133725"/>
            <a:gd name="connsiteX7" fmla="*/ 9582150 w 9633759"/>
            <a:gd name="connsiteY7" fmla="*/ 1247775 h 3133725"/>
            <a:gd name="connsiteX8" fmla="*/ 9572625 w 9633759"/>
            <a:gd name="connsiteY8" fmla="*/ 1276350 h 3133725"/>
            <a:gd name="connsiteX9" fmla="*/ 9534525 w 9633759"/>
            <a:gd name="connsiteY9" fmla="*/ 1343025 h 3133725"/>
            <a:gd name="connsiteX10" fmla="*/ 9467850 w 9633759"/>
            <a:gd name="connsiteY10" fmla="*/ 1438275 h 3133725"/>
            <a:gd name="connsiteX11" fmla="*/ 9401175 w 9633759"/>
            <a:gd name="connsiteY11" fmla="*/ 1524000 h 3133725"/>
            <a:gd name="connsiteX12" fmla="*/ 9382125 w 9633759"/>
            <a:gd name="connsiteY12" fmla="*/ 1552575 h 3133725"/>
            <a:gd name="connsiteX13" fmla="*/ 9277350 w 9633759"/>
            <a:gd name="connsiteY13" fmla="*/ 1657350 h 3133725"/>
            <a:gd name="connsiteX14" fmla="*/ 9220200 w 9633759"/>
            <a:gd name="connsiteY14" fmla="*/ 1714500 h 3133725"/>
            <a:gd name="connsiteX15" fmla="*/ 9191625 w 9633759"/>
            <a:gd name="connsiteY15" fmla="*/ 1743075 h 3133725"/>
            <a:gd name="connsiteX16" fmla="*/ 9086850 w 9633759"/>
            <a:gd name="connsiteY16" fmla="*/ 1828800 h 3133725"/>
            <a:gd name="connsiteX17" fmla="*/ 9001125 w 9633759"/>
            <a:gd name="connsiteY17" fmla="*/ 1895475 h 3133725"/>
            <a:gd name="connsiteX18" fmla="*/ 8791575 w 9633759"/>
            <a:gd name="connsiteY18" fmla="*/ 2038350 h 3133725"/>
            <a:gd name="connsiteX19" fmla="*/ 8763000 w 9633759"/>
            <a:gd name="connsiteY19" fmla="*/ 2047875 h 3133725"/>
            <a:gd name="connsiteX20" fmla="*/ 8658225 w 9633759"/>
            <a:gd name="connsiteY20" fmla="*/ 2124075 h 3133725"/>
            <a:gd name="connsiteX21" fmla="*/ 8543925 w 9633759"/>
            <a:gd name="connsiteY21" fmla="*/ 2190750 h 3133725"/>
            <a:gd name="connsiteX22" fmla="*/ 8505825 w 9633759"/>
            <a:gd name="connsiteY22" fmla="*/ 2209800 h 3133725"/>
            <a:gd name="connsiteX23" fmla="*/ 8458200 w 9633759"/>
            <a:gd name="connsiteY23" fmla="*/ 2238375 h 3133725"/>
            <a:gd name="connsiteX24" fmla="*/ 8420100 w 9633759"/>
            <a:gd name="connsiteY24" fmla="*/ 2257425 h 3133725"/>
            <a:gd name="connsiteX25" fmla="*/ 8343900 w 9633759"/>
            <a:gd name="connsiteY25" fmla="*/ 2305050 h 3133725"/>
            <a:gd name="connsiteX26" fmla="*/ 8248650 w 9633759"/>
            <a:gd name="connsiteY26" fmla="*/ 2352675 h 3133725"/>
            <a:gd name="connsiteX27" fmla="*/ 8210550 w 9633759"/>
            <a:gd name="connsiteY27" fmla="*/ 2371725 h 3133725"/>
            <a:gd name="connsiteX28" fmla="*/ 8105775 w 9633759"/>
            <a:gd name="connsiteY28" fmla="*/ 2428875 h 3133725"/>
            <a:gd name="connsiteX29" fmla="*/ 8020050 w 9633759"/>
            <a:gd name="connsiteY29" fmla="*/ 2466975 h 3133725"/>
            <a:gd name="connsiteX30" fmla="*/ 7991475 w 9633759"/>
            <a:gd name="connsiteY30" fmla="*/ 2486025 h 3133725"/>
            <a:gd name="connsiteX31" fmla="*/ 7877175 w 9633759"/>
            <a:gd name="connsiteY31" fmla="*/ 2533650 h 3133725"/>
            <a:gd name="connsiteX32" fmla="*/ 7839075 w 9633759"/>
            <a:gd name="connsiteY32" fmla="*/ 2552700 h 3133725"/>
            <a:gd name="connsiteX33" fmla="*/ 7686675 w 9633759"/>
            <a:gd name="connsiteY33" fmla="*/ 2619375 h 3133725"/>
            <a:gd name="connsiteX34" fmla="*/ 7648575 w 9633759"/>
            <a:gd name="connsiteY34" fmla="*/ 2628900 h 3133725"/>
            <a:gd name="connsiteX35" fmla="*/ 7620000 w 9633759"/>
            <a:gd name="connsiteY35" fmla="*/ 2638425 h 3133725"/>
            <a:gd name="connsiteX36" fmla="*/ 7524750 w 9633759"/>
            <a:gd name="connsiteY36" fmla="*/ 2676525 h 3133725"/>
            <a:gd name="connsiteX37" fmla="*/ 7362825 w 9633759"/>
            <a:gd name="connsiteY37" fmla="*/ 2724150 h 3133725"/>
            <a:gd name="connsiteX38" fmla="*/ 7315200 w 9633759"/>
            <a:gd name="connsiteY38" fmla="*/ 2743200 h 3133725"/>
            <a:gd name="connsiteX39" fmla="*/ 7229475 w 9633759"/>
            <a:gd name="connsiteY39" fmla="*/ 2762250 h 3133725"/>
            <a:gd name="connsiteX40" fmla="*/ 7067550 w 9633759"/>
            <a:gd name="connsiteY40" fmla="*/ 2800350 h 3133725"/>
            <a:gd name="connsiteX41" fmla="*/ 7019925 w 9633759"/>
            <a:gd name="connsiteY41" fmla="*/ 2809875 h 3133725"/>
            <a:gd name="connsiteX42" fmla="*/ 6991350 w 9633759"/>
            <a:gd name="connsiteY42" fmla="*/ 2819400 h 3133725"/>
            <a:gd name="connsiteX43" fmla="*/ 6877050 w 9633759"/>
            <a:gd name="connsiteY43" fmla="*/ 2838450 h 3133725"/>
            <a:gd name="connsiteX44" fmla="*/ 6800850 w 9633759"/>
            <a:gd name="connsiteY44" fmla="*/ 2857500 h 3133725"/>
            <a:gd name="connsiteX45" fmla="*/ 6667500 w 9633759"/>
            <a:gd name="connsiteY45" fmla="*/ 2876550 h 3133725"/>
            <a:gd name="connsiteX46" fmla="*/ 6629400 w 9633759"/>
            <a:gd name="connsiteY46" fmla="*/ 2886075 h 3133725"/>
            <a:gd name="connsiteX47" fmla="*/ 6496050 w 9633759"/>
            <a:gd name="connsiteY47" fmla="*/ 2905125 h 3133725"/>
            <a:gd name="connsiteX48" fmla="*/ 6305550 w 9633759"/>
            <a:gd name="connsiteY48" fmla="*/ 2933700 h 3133725"/>
            <a:gd name="connsiteX49" fmla="*/ 6010275 w 9633759"/>
            <a:gd name="connsiteY49" fmla="*/ 2981325 h 3133725"/>
            <a:gd name="connsiteX50" fmla="*/ 5648325 w 9633759"/>
            <a:gd name="connsiteY50" fmla="*/ 3009900 h 3133725"/>
            <a:gd name="connsiteX51" fmla="*/ 4467225 w 9633759"/>
            <a:gd name="connsiteY51" fmla="*/ 3067050 h 3133725"/>
            <a:gd name="connsiteX52" fmla="*/ 3886200 w 9633759"/>
            <a:gd name="connsiteY52" fmla="*/ 3105150 h 3133725"/>
            <a:gd name="connsiteX53" fmla="*/ 3381375 w 9633759"/>
            <a:gd name="connsiteY53" fmla="*/ 3133725 h 3133725"/>
            <a:gd name="connsiteX54" fmla="*/ 2762250 w 9633759"/>
            <a:gd name="connsiteY54" fmla="*/ 3124200 h 3133725"/>
            <a:gd name="connsiteX55" fmla="*/ 2562225 w 9633759"/>
            <a:gd name="connsiteY55" fmla="*/ 3105150 h 3133725"/>
            <a:gd name="connsiteX56" fmla="*/ 2305050 w 9633759"/>
            <a:gd name="connsiteY56" fmla="*/ 3095625 h 3133725"/>
            <a:gd name="connsiteX57" fmla="*/ 2162175 w 9633759"/>
            <a:gd name="connsiteY57" fmla="*/ 3076575 h 3133725"/>
            <a:gd name="connsiteX58" fmla="*/ 2047875 w 9633759"/>
            <a:gd name="connsiteY58" fmla="*/ 3067050 h 3133725"/>
            <a:gd name="connsiteX59" fmla="*/ 1762125 w 9633759"/>
            <a:gd name="connsiteY59" fmla="*/ 3038475 h 3133725"/>
            <a:gd name="connsiteX60" fmla="*/ 1609725 w 9633759"/>
            <a:gd name="connsiteY60" fmla="*/ 3009900 h 3133725"/>
            <a:gd name="connsiteX61" fmla="*/ 1333500 w 9633759"/>
            <a:gd name="connsiteY61" fmla="*/ 2971800 h 3133725"/>
            <a:gd name="connsiteX62" fmla="*/ 1209675 w 9633759"/>
            <a:gd name="connsiteY62" fmla="*/ 2943225 h 3133725"/>
            <a:gd name="connsiteX63" fmla="*/ 1162050 w 9633759"/>
            <a:gd name="connsiteY63" fmla="*/ 2924175 h 3133725"/>
            <a:gd name="connsiteX64" fmla="*/ 1123950 w 9633759"/>
            <a:gd name="connsiteY64" fmla="*/ 2914650 h 3133725"/>
            <a:gd name="connsiteX65" fmla="*/ 1019175 w 9633759"/>
            <a:gd name="connsiteY65" fmla="*/ 2838450 h 3133725"/>
            <a:gd name="connsiteX66" fmla="*/ 962025 w 9633759"/>
            <a:gd name="connsiteY66" fmla="*/ 2781300 h 3133725"/>
            <a:gd name="connsiteX67" fmla="*/ 857250 w 9633759"/>
            <a:gd name="connsiteY67" fmla="*/ 2667000 h 3133725"/>
            <a:gd name="connsiteX68" fmla="*/ 800100 w 9633759"/>
            <a:gd name="connsiteY68" fmla="*/ 2590800 h 3133725"/>
            <a:gd name="connsiteX69" fmla="*/ 781050 w 9633759"/>
            <a:gd name="connsiteY69" fmla="*/ 2552700 h 3133725"/>
            <a:gd name="connsiteX70" fmla="*/ 723900 w 9633759"/>
            <a:gd name="connsiteY70" fmla="*/ 2476500 h 3133725"/>
            <a:gd name="connsiteX71" fmla="*/ 695325 w 9633759"/>
            <a:gd name="connsiteY71" fmla="*/ 2419350 h 3133725"/>
            <a:gd name="connsiteX72" fmla="*/ 628650 w 9633759"/>
            <a:gd name="connsiteY72" fmla="*/ 2324100 h 3133725"/>
            <a:gd name="connsiteX73" fmla="*/ 609600 w 9633759"/>
            <a:gd name="connsiteY73" fmla="*/ 2286000 h 3133725"/>
            <a:gd name="connsiteX74" fmla="*/ 542925 w 9633759"/>
            <a:gd name="connsiteY74" fmla="*/ 2181225 h 3133725"/>
            <a:gd name="connsiteX75" fmla="*/ 457200 w 9633759"/>
            <a:gd name="connsiteY75" fmla="*/ 2028825 h 3133725"/>
            <a:gd name="connsiteX76" fmla="*/ 352425 w 9633759"/>
            <a:gd name="connsiteY76" fmla="*/ 1866900 h 3133725"/>
            <a:gd name="connsiteX77" fmla="*/ 276225 w 9633759"/>
            <a:gd name="connsiteY77" fmla="*/ 1733550 h 3133725"/>
            <a:gd name="connsiteX78" fmla="*/ 228600 w 9633759"/>
            <a:gd name="connsiteY78" fmla="*/ 1628775 h 3133725"/>
            <a:gd name="connsiteX79" fmla="*/ 152400 w 9633759"/>
            <a:gd name="connsiteY79" fmla="*/ 1466850 h 3133725"/>
            <a:gd name="connsiteX80" fmla="*/ 142875 w 9633759"/>
            <a:gd name="connsiteY80" fmla="*/ 1438275 h 3133725"/>
            <a:gd name="connsiteX81" fmla="*/ 95250 w 9633759"/>
            <a:gd name="connsiteY81" fmla="*/ 1333500 h 3133725"/>
            <a:gd name="connsiteX82" fmla="*/ 85725 w 9633759"/>
            <a:gd name="connsiteY82" fmla="*/ 1285875 h 3133725"/>
            <a:gd name="connsiteX83" fmla="*/ 76200 w 9633759"/>
            <a:gd name="connsiteY83" fmla="*/ 1257300 h 3133725"/>
            <a:gd name="connsiteX84" fmla="*/ 38100 w 9633759"/>
            <a:gd name="connsiteY84" fmla="*/ 1038225 h 3133725"/>
            <a:gd name="connsiteX85" fmla="*/ 28575 w 9633759"/>
            <a:gd name="connsiteY85" fmla="*/ 981075 h 3133725"/>
            <a:gd name="connsiteX86" fmla="*/ 19050 w 9633759"/>
            <a:gd name="connsiteY86" fmla="*/ 933450 h 3133725"/>
            <a:gd name="connsiteX87" fmla="*/ 0 w 9633759"/>
            <a:gd name="connsiteY87" fmla="*/ 809625 h 3133725"/>
            <a:gd name="connsiteX88" fmla="*/ 9525 w 9633759"/>
            <a:gd name="connsiteY88" fmla="*/ 552450 h 3133725"/>
            <a:gd name="connsiteX89" fmla="*/ 19050 w 9633759"/>
            <a:gd name="connsiteY89" fmla="*/ 514350 h 3133725"/>
            <a:gd name="connsiteX90" fmla="*/ 152400 w 9633759"/>
            <a:gd name="connsiteY90" fmla="*/ 371475 h 3133725"/>
            <a:gd name="connsiteX91" fmla="*/ 238125 w 9633759"/>
            <a:gd name="connsiteY91" fmla="*/ 314325 h 3133725"/>
            <a:gd name="connsiteX92" fmla="*/ 342900 w 9633759"/>
            <a:gd name="connsiteY92" fmla="*/ 276225 h 3133725"/>
            <a:gd name="connsiteX93" fmla="*/ 514350 w 9633759"/>
            <a:gd name="connsiteY93" fmla="*/ 209550 h 3133725"/>
            <a:gd name="connsiteX94" fmla="*/ 561975 w 9633759"/>
            <a:gd name="connsiteY94" fmla="*/ 200025 h 3133725"/>
            <a:gd name="connsiteX95" fmla="*/ 657225 w 9633759"/>
            <a:gd name="connsiteY95" fmla="*/ 171450 h 3133725"/>
            <a:gd name="connsiteX96" fmla="*/ 714375 w 9633759"/>
            <a:gd name="connsiteY96" fmla="*/ 152400 h 3133725"/>
            <a:gd name="connsiteX97" fmla="*/ 800100 w 9633759"/>
            <a:gd name="connsiteY97" fmla="*/ 114300 h 3133725"/>
            <a:gd name="connsiteX98" fmla="*/ 923925 w 9633759"/>
            <a:gd name="connsiteY98" fmla="*/ 76200 h 3133725"/>
            <a:gd name="connsiteX99" fmla="*/ 952500 w 9633759"/>
            <a:gd name="connsiteY99" fmla="*/ 66675 h 3133725"/>
            <a:gd name="connsiteX100" fmla="*/ 981075 w 9633759"/>
            <a:gd name="connsiteY100" fmla="*/ 47625 h 3133725"/>
            <a:gd name="connsiteX101" fmla="*/ 1066800 w 9633759"/>
            <a:gd name="connsiteY101" fmla="*/ 19050 h 3133725"/>
            <a:gd name="connsiteX102" fmla="*/ 1133475 w 9633759"/>
            <a:gd name="connsiteY102" fmla="*/ 0 h 3133725"/>
            <a:gd name="connsiteX103" fmla="*/ 1285875 w 9633759"/>
            <a:gd name="connsiteY103" fmla="*/ 28575 h 3133725"/>
            <a:gd name="connsiteX104" fmla="*/ 1304925 w 9633759"/>
            <a:gd name="connsiteY104" fmla="*/ 57150 h 3133725"/>
            <a:gd name="connsiteX105" fmla="*/ 1304925 w 9633759"/>
            <a:gd name="connsiteY105" fmla="*/ 76200 h 313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</a:cxnLst>
          <a:rect l="l" t="t" r="r" b="b"/>
          <a:pathLst>
            <a:path w="9633759" h="3133725">
              <a:moveTo>
                <a:pt x="9410700" y="123825"/>
              </a:moveTo>
              <a:cubicBezTo>
                <a:pt x="9440563" y="161154"/>
                <a:pt x="9446188" y="165366"/>
                <a:pt x="9467850" y="200025"/>
              </a:cubicBezTo>
              <a:cubicBezTo>
                <a:pt x="9477662" y="215724"/>
                <a:pt x="9489549" y="230461"/>
                <a:pt x="9496425" y="247650"/>
              </a:cubicBezTo>
              <a:cubicBezTo>
                <a:pt x="9552279" y="387284"/>
                <a:pt x="9537121" y="378253"/>
                <a:pt x="9572625" y="514350"/>
              </a:cubicBezTo>
              <a:cubicBezTo>
                <a:pt x="9588010" y="573327"/>
                <a:pt x="9603413" y="602385"/>
                <a:pt x="9610725" y="657225"/>
              </a:cubicBezTo>
              <a:cubicBezTo>
                <a:pt x="9616649" y="701656"/>
                <a:pt x="9626473" y="827149"/>
                <a:pt x="9629775" y="866775"/>
              </a:cubicBezTo>
              <a:cubicBezTo>
                <a:pt x="9626761" y="957207"/>
                <a:pt x="9649666" y="1083747"/>
                <a:pt x="9610725" y="1181100"/>
              </a:cubicBezTo>
              <a:cubicBezTo>
                <a:pt x="9601745" y="1203551"/>
                <a:pt x="9591130" y="1225324"/>
                <a:pt x="9582150" y="1247775"/>
              </a:cubicBezTo>
              <a:cubicBezTo>
                <a:pt x="9578421" y="1257097"/>
                <a:pt x="9577115" y="1267370"/>
                <a:pt x="9572625" y="1276350"/>
              </a:cubicBezTo>
              <a:cubicBezTo>
                <a:pt x="9561177" y="1299245"/>
                <a:pt x="9548431" y="1321534"/>
                <a:pt x="9534525" y="1343025"/>
              </a:cubicBezTo>
              <a:cubicBezTo>
                <a:pt x="9513471" y="1375563"/>
                <a:pt x="9467850" y="1438275"/>
                <a:pt x="9467850" y="1438275"/>
              </a:cubicBezTo>
              <a:cubicBezTo>
                <a:pt x="9448209" y="1497197"/>
                <a:pt x="9469708" y="1446901"/>
                <a:pt x="9401175" y="1524000"/>
              </a:cubicBezTo>
              <a:cubicBezTo>
                <a:pt x="9393570" y="1532556"/>
                <a:pt x="9389915" y="1544186"/>
                <a:pt x="9382125" y="1552575"/>
              </a:cubicBezTo>
              <a:cubicBezTo>
                <a:pt x="9348517" y="1588769"/>
                <a:pt x="9312275" y="1622425"/>
                <a:pt x="9277350" y="1657350"/>
              </a:cubicBezTo>
              <a:lnTo>
                <a:pt x="9220200" y="1714500"/>
              </a:lnTo>
              <a:cubicBezTo>
                <a:pt x="9210675" y="1724025"/>
                <a:pt x="9202051" y="1734545"/>
                <a:pt x="9191625" y="1743075"/>
              </a:cubicBezTo>
              <a:cubicBezTo>
                <a:pt x="9156700" y="1771650"/>
                <a:pt x="9118758" y="1796892"/>
                <a:pt x="9086850" y="1828800"/>
              </a:cubicBezTo>
              <a:cubicBezTo>
                <a:pt x="9022600" y="1893050"/>
                <a:pt x="9055258" y="1877431"/>
                <a:pt x="9001125" y="1895475"/>
              </a:cubicBezTo>
              <a:cubicBezTo>
                <a:pt x="8924248" y="1951385"/>
                <a:pt x="8873946" y="1991281"/>
                <a:pt x="8791575" y="2038350"/>
              </a:cubicBezTo>
              <a:cubicBezTo>
                <a:pt x="8782858" y="2043331"/>
                <a:pt x="8772525" y="2044700"/>
                <a:pt x="8763000" y="2047875"/>
              </a:cubicBezTo>
              <a:cubicBezTo>
                <a:pt x="8745429" y="2061053"/>
                <a:pt x="8688776" y="2105744"/>
                <a:pt x="8658225" y="2124075"/>
              </a:cubicBezTo>
              <a:cubicBezTo>
                <a:pt x="8620402" y="2146769"/>
                <a:pt x="8582369" y="2169125"/>
                <a:pt x="8543925" y="2190750"/>
              </a:cubicBezTo>
              <a:cubicBezTo>
                <a:pt x="8531549" y="2197711"/>
                <a:pt x="8518237" y="2202904"/>
                <a:pt x="8505825" y="2209800"/>
              </a:cubicBezTo>
              <a:cubicBezTo>
                <a:pt x="8489641" y="2218791"/>
                <a:pt x="8474384" y="2229384"/>
                <a:pt x="8458200" y="2238375"/>
              </a:cubicBezTo>
              <a:cubicBezTo>
                <a:pt x="8445788" y="2245271"/>
                <a:pt x="8432365" y="2250271"/>
                <a:pt x="8420100" y="2257425"/>
              </a:cubicBezTo>
              <a:cubicBezTo>
                <a:pt x="8394227" y="2272517"/>
                <a:pt x="8370084" y="2290504"/>
                <a:pt x="8343900" y="2305050"/>
              </a:cubicBezTo>
              <a:cubicBezTo>
                <a:pt x="8312870" y="2322289"/>
                <a:pt x="8280400" y="2336800"/>
                <a:pt x="8248650" y="2352675"/>
              </a:cubicBezTo>
              <a:cubicBezTo>
                <a:pt x="8235950" y="2359025"/>
                <a:pt x="8222878" y="2364680"/>
                <a:pt x="8210550" y="2371725"/>
              </a:cubicBezTo>
              <a:cubicBezTo>
                <a:pt x="8170033" y="2394878"/>
                <a:pt x="8145422" y="2410576"/>
                <a:pt x="8105775" y="2428875"/>
              </a:cubicBezTo>
              <a:cubicBezTo>
                <a:pt x="8077383" y="2441979"/>
                <a:pt x="8048019" y="2452991"/>
                <a:pt x="8020050" y="2466975"/>
              </a:cubicBezTo>
              <a:cubicBezTo>
                <a:pt x="8009811" y="2472095"/>
                <a:pt x="8001849" y="2481184"/>
                <a:pt x="7991475" y="2486025"/>
              </a:cubicBezTo>
              <a:cubicBezTo>
                <a:pt x="7954072" y="2503480"/>
                <a:pt x="7914989" y="2517106"/>
                <a:pt x="7877175" y="2533650"/>
              </a:cubicBezTo>
              <a:cubicBezTo>
                <a:pt x="7864166" y="2539341"/>
                <a:pt x="7852023" y="2546873"/>
                <a:pt x="7839075" y="2552700"/>
              </a:cubicBezTo>
              <a:cubicBezTo>
                <a:pt x="7788510" y="2575454"/>
                <a:pt x="7738158" y="2598782"/>
                <a:pt x="7686675" y="2619375"/>
              </a:cubicBezTo>
              <a:cubicBezTo>
                <a:pt x="7674520" y="2624237"/>
                <a:pt x="7661162" y="2625304"/>
                <a:pt x="7648575" y="2628900"/>
              </a:cubicBezTo>
              <a:cubicBezTo>
                <a:pt x="7638921" y="2631658"/>
                <a:pt x="7629371" y="2634821"/>
                <a:pt x="7620000" y="2638425"/>
              </a:cubicBezTo>
              <a:cubicBezTo>
                <a:pt x="7588084" y="2650701"/>
                <a:pt x="7556837" y="2664703"/>
                <a:pt x="7524750" y="2676525"/>
              </a:cubicBezTo>
              <a:cubicBezTo>
                <a:pt x="7362850" y="2736172"/>
                <a:pt x="7512870" y="2677982"/>
                <a:pt x="7362825" y="2724150"/>
              </a:cubicBezTo>
              <a:cubicBezTo>
                <a:pt x="7346483" y="2729178"/>
                <a:pt x="7331420" y="2737793"/>
                <a:pt x="7315200" y="2743200"/>
              </a:cubicBezTo>
              <a:cubicBezTo>
                <a:pt x="7291098" y="2751234"/>
                <a:pt x="7253201" y="2756858"/>
                <a:pt x="7229475" y="2762250"/>
              </a:cubicBezTo>
              <a:cubicBezTo>
                <a:pt x="7175405" y="2774539"/>
                <a:pt x="7121922" y="2789476"/>
                <a:pt x="7067550" y="2800350"/>
              </a:cubicBezTo>
              <a:cubicBezTo>
                <a:pt x="7051675" y="2803525"/>
                <a:pt x="7035631" y="2805948"/>
                <a:pt x="7019925" y="2809875"/>
              </a:cubicBezTo>
              <a:cubicBezTo>
                <a:pt x="7010185" y="2812310"/>
                <a:pt x="7001195" y="2817431"/>
                <a:pt x="6991350" y="2819400"/>
              </a:cubicBezTo>
              <a:cubicBezTo>
                <a:pt x="6953475" y="2826975"/>
                <a:pt x="6914925" y="2830875"/>
                <a:pt x="6877050" y="2838450"/>
              </a:cubicBezTo>
              <a:cubicBezTo>
                <a:pt x="6851377" y="2843585"/>
                <a:pt x="6826830" y="2854253"/>
                <a:pt x="6800850" y="2857500"/>
              </a:cubicBezTo>
              <a:cubicBezTo>
                <a:pt x="6754026" y="2863353"/>
                <a:pt x="6713277" y="2867395"/>
                <a:pt x="6667500" y="2876550"/>
              </a:cubicBezTo>
              <a:cubicBezTo>
                <a:pt x="6654663" y="2879117"/>
                <a:pt x="6642313" y="2883923"/>
                <a:pt x="6629400" y="2886075"/>
              </a:cubicBezTo>
              <a:cubicBezTo>
                <a:pt x="6585110" y="2893457"/>
                <a:pt x="6540227" y="2897093"/>
                <a:pt x="6496050" y="2905125"/>
              </a:cubicBezTo>
              <a:cubicBezTo>
                <a:pt x="6304328" y="2939984"/>
                <a:pt x="6560472" y="2912456"/>
                <a:pt x="6305550" y="2933700"/>
              </a:cubicBezTo>
              <a:cubicBezTo>
                <a:pt x="6208010" y="2953208"/>
                <a:pt x="6109737" y="2974694"/>
                <a:pt x="6010275" y="2981325"/>
              </a:cubicBezTo>
              <a:cubicBezTo>
                <a:pt x="5703679" y="3001765"/>
                <a:pt x="6054061" y="2977441"/>
                <a:pt x="5648325" y="3009900"/>
              </a:cubicBezTo>
              <a:cubicBezTo>
                <a:pt x="4967628" y="3064356"/>
                <a:pt x="5259691" y="3045037"/>
                <a:pt x="4467225" y="3067050"/>
              </a:cubicBezTo>
              <a:lnTo>
                <a:pt x="3886200" y="3105150"/>
              </a:lnTo>
              <a:cubicBezTo>
                <a:pt x="3476585" y="3126709"/>
                <a:pt x="3644799" y="3116163"/>
                <a:pt x="3381375" y="3133725"/>
              </a:cubicBezTo>
              <a:lnTo>
                <a:pt x="2762250" y="3124200"/>
              </a:lnTo>
              <a:cubicBezTo>
                <a:pt x="2695314" y="3121865"/>
                <a:pt x="2629156" y="3107629"/>
                <a:pt x="2562225" y="3105150"/>
              </a:cubicBezTo>
              <a:lnTo>
                <a:pt x="2305050" y="3095625"/>
              </a:lnTo>
              <a:cubicBezTo>
                <a:pt x="2263417" y="3089677"/>
                <a:pt x="2203207" y="3080678"/>
                <a:pt x="2162175" y="3076575"/>
              </a:cubicBezTo>
              <a:cubicBezTo>
                <a:pt x="2124133" y="3072771"/>
                <a:pt x="2085904" y="3070984"/>
                <a:pt x="2047875" y="3067050"/>
              </a:cubicBezTo>
              <a:cubicBezTo>
                <a:pt x="1736151" y="3034803"/>
                <a:pt x="2022924" y="3058536"/>
                <a:pt x="1762125" y="3038475"/>
              </a:cubicBezTo>
              <a:cubicBezTo>
                <a:pt x="1711325" y="3028950"/>
                <a:pt x="1660791" y="3017879"/>
                <a:pt x="1609725" y="3009900"/>
              </a:cubicBezTo>
              <a:cubicBezTo>
                <a:pt x="1475981" y="2989003"/>
                <a:pt x="1458905" y="2995916"/>
                <a:pt x="1333500" y="2971800"/>
              </a:cubicBezTo>
              <a:cubicBezTo>
                <a:pt x="1291902" y="2963800"/>
                <a:pt x="1250489" y="2954562"/>
                <a:pt x="1209675" y="2943225"/>
              </a:cubicBezTo>
              <a:cubicBezTo>
                <a:pt x="1193201" y="2938649"/>
                <a:pt x="1178270" y="2929582"/>
                <a:pt x="1162050" y="2924175"/>
              </a:cubicBezTo>
              <a:cubicBezTo>
                <a:pt x="1149631" y="2920035"/>
                <a:pt x="1136650" y="2917825"/>
                <a:pt x="1123950" y="2914650"/>
              </a:cubicBezTo>
              <a:cubicBezTo>
                <a:pt x="1092040" y="2893376"/>
                <a:pt x="1040515" y="2859790"/>
                <a:pt x="1019175" y="2838450"/>
              </a:cubicBezTo>
              <a:cubicBezTo>
                <a:pt x="1000125" y="2819400"/>
                <a:pt x="980523" y="2800886"/>
                <a:pt x="962025" y="2781300"/>
              </a:cubicBezTo>
              <a:cubicBezTo>
                <a:pt x="926537" y="2743724"/>
                <a:pt x="888261" y="2708348"/>
                <a:pt x="857250" y="2667000"/>
              </a:cubicBezTo>
              <a:cubicBezTo>
                <a:pt x="838200" y="2641600"/>
                <a:pt x="814299" y="2619198"/>
                <a:pt x="800100" y="2590800"/>
              </a:cubicBezTo>
              <a:cubicBezTo>
                <a:pt x="793750" y="2578100"/>
                <a:pt x="788926" y="2564514"/>
                <a:pt x="781050" y="2552700"/>
              </a:cubicBezTo>
              <a:cubicBezTo>
                <a:pt x="763438" y="2526282"/>
                <a:pt x="741069" y="2503207"/>
                <a:pt x="723900" y="2476500"/>
              </a:cubicBezTo>
              <a:cubicBezTo>
                <a:pt x="712383" y="2458584"/>
                <a:pt x="706613" y="2437411"/>
                <a:pt x="695325" y="2419350"/>
              </a:cubicBezTo>
              <a:cubicBezTo>
                <a:pt x="674784" y="2386485"/>
                <a:pt x="649608" y="2356701"/>
                <a:pt x="628650" y="2324100"/>
              </a:cubicBezTo>
              <a:cubicBezTo>
                <a:pt x="620972" y="2312156"/>
                <a:pt x="616905" y="2298176"/>
                <a:pt x="609600" y="2286000"/>
              </a:cubicBezTo>
              <a:cubicBezTo>
                <a:pt x="588301" y="2250502"/>
                <a:pt x="564029" y="2216838"/>
                <a:pt x="542925" y="2181225"/>
              </a:cubicBezTo>
              <a:cubicBezTo>
                <a:pt x="513211" y="2131083"/>
                <a:pt x="488864" y="2077760"/>
                <a:pt x="457200" y="2028825"/>
              </a:cubicBezTo>
              <a:cubicBezTo>
                <a:pt x="422275" y="1974850"/>
                <a:pt x="381176" y="1924402"/>
                <a:pt x="352425" y="1866900"/>
              </a:cubicBezTo>
              <a:cubicBezTo>
                <a:pt x="304086" y="1770222"/>
                <a:pt x="330077" y="1814329"/>
                <a:pt x="276225" y="1733550"/>
              </a:cubicBezTo>
              <a:cubicBezTo>
                <a:pt x="257641" y="1659214"/>
                <a:pt x="278769" y="1729113"/>
                <a:pt x="228600" y="1628775"/>
              </a:cubicBezTo>
              <a:cubicBezTo>
                <a:pt x="201922" y="1575420"/>
                <a:pt x="176879" y="1521249"/>
                <a:pt x="152400" y="1466850"/>
              </a:cubicBezTo>
              <a:cubicBezTo>
                <a:pt x="148280" y="1457694"/>
                <a:pt x="147365" y="1447255"/>
                <a:pt x="142875" y="1438275"/>
              </a:cubicBezTo>
              <a:cubicBezTo>
                <a:pt x="101557" y="1355640"/>
                <a:pt x="144954" y="1495037"/>
                <a:pt x="95250" y="1333500"/>
              </a:cubicBezTo>
              <a:cubicBezTo>
                <a:pt x="90489" y="1318027"/>
                <a:pt x="89652" y="1301581"/>
                <a:pt x="85725" y="1285875"/>
              </a:cubicBezTo>
              <a:cubicBezTo>
                <a:pt x="83290" y="1276135"/>
                <a:pt x="78169" y="1267145"/>
                <a:pt x="76200" y="1257300"/>
              </a:cubicBezTo>
              <a:cubicBezTo>
                <a:pt x="65556" y="1204081"/>
                <a:pt x="49135" y="1104432"/>
                <a:pt x="38100" y="1038225"/>
              </a:cubicBezTo>
              <a:cubicBezTo>
                <a:pt x="34925" y="1019175"/>
                <a:pt x="32363" y="1000013"/>
                <a:pt x="28575" y="981075"/>
              </a:cubicBezTo>
              <a:cubicBezTo>
                <a:pt x="25400" y="965200"/>
                <a:pt x="21512" y="949451"/>
                <a:pt x="19050" y="933450"/>
              </a:cubicBezTo>
              <a:cubicBezTo>
                <a:pt x="-4016" y="783520"/>
                <a:pt x="21839" y="918821"/>
                <a:pt x="0" y="809625"/>
              </a:cubicBezTo>
              <a:cubicBezTo>
                <a:pt x="3175" y="723900"/>
                <a:pt x="4002" y="638056"/>
                <a:pt x="9525" y="552450"/>
              </a:cubicBezTo>
              <a:cubicBezTo>
                <a:pt x="10368" y="539386"/>
                <a:pt x="12189" y="525499"/>
                <a:pt x="19050" y="514350"/>
              </a:cubicBezTo>
              <a:cubicBezTo>
                <a:pt x="56615" y="453306"/>
                <a:pt x="96309" y="413543"/>
                <a:pt x="152400" y="371475"/>
              </a:cubicBezTo>
              <a:cubicBezTo>
                <a:pt x="179874" y="350869"/>
                <a:pt x="205850" y="326061"/>
                <a:pt x="238125" y="314325"/>
              </a:cubicBezTo>
              <a:cubicBezTo>
                <a:pt x="273050" y="301625"/>
                <a:pt x="308293" y="289767"/>
                <a:pt x="342900" y="276225"/>
              </a:cubicBezTo>
              <a:cubicBezTo>
                <a:pt x="402970" y="252719"/>
                <a:pt x="453444" y="226161"/>
                <a:pt x="514350" y="209550"/>
              </a:cubicBezTo>
              <a:cubicBezTo>
                <a:pt x="529969" y="205290"/>
                <a:pt x="546332" y="204196"/>
                <a:pt x="561975" y="200025"/>
              </a:cubicBezTo>
              <a:cubicBezTo>
                <a:pt x="594004" y="191484"/>
                <a:pt x="625586" y="181337"/>
                <a:pt x="657225" y="171450"/>
              </a:cubicBezTo>
              <a:cubicBezTo>
                <a:pt x="676391" y="165460"/>
                <a:pt x="695839" y="160123"/>
                <a:pt x="714375" y="152400"/>
              </a:cubicBezTo>
              <a:cubicBezTo>
                <a:pt x="784959" y="122990"/>
                <a:pt x="749220" y="128837"/>
                <a:pt x="800100" y="114300"/>
              </a:cubicBezTo>
              <a:cubicBezTo>
                <a:pt x="917912" y="80639"/>
                <a:pt x="709606" y="147640"/>
                <a:pt x="923925" y="76200"/>
              </a:cubicBezTo>
              <a:cubicBezTo>
                <a:pt x="933450" y="73025"/>
                <a:pt x="944146" y="72244"/>
                <a:pt x="952500" y="66675"/>
              </a:cubicBezTo>
              <a:cubicBezTo>
                <a:pt x="962025" y="60325"/>
                <a:pt x="970508" y="52028"/>
                <a:pt x="981075" y="47625"/>
              </a:cubicBezTo>
              <a:cubicBezTo>
                <a:pt x="1008879" y="36040"/>
                <a:pt x="1038225" y="28575"/>
                <a:pt x="1066800" y="19050"/>
              </a:cubicBezTo>
              <a:cubicBezTo>
                <a:pt x="1107794" y="5385"/>
                <a:pt x="1085635" y="11960"/>
                <a:pt x="1133475" y="0"/>
              </a:cubicBezTo>
              <a:cubicBezTo>
                <a:pt x="1186420" y="4073"/>
                <a:pt x="1245613" y="-11687"/>
                <a:pt x="1285875" y="28575"/>
              </a:cubicBezTo>
              <a:cubicBezTo>
                <a:pt x="1293970" y="36670"/>
                <a:pt x="1300673" y="46521"/>
                <a:pt x="1304925" y="57150"/>
              </a:cubicBezTo>
              <a:cubicBezTo>
                <a:pt x="1307283" y="63046"/>
                <a:pt x="1304925" y="69850"/>
                <a:pt x="1304925" y="762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457200</xdr:colOff>
      <xdr:row>11</xdr:row>
      <xdr:rowOff>142875</xdr:rowOff>
    </xdr:from>
    <xdr:to>
      <xdr:col>12</xdr:col>
      <xdr:colOff>57150</xdr:colOff>
      <xdr:row>24</xdr:row>
      <xdr:rowOff>0</xdr:rowOff>
    </xdr:to>
    <xdr:sp macro="" textlink="">
      <xdr:nvSpPr>
        <xdr:cNvPr id="13" name="任意多边形 12"/>
        <xdr:cNvSpPr/>
      </xdr:nvSpPr>
      <xdr:spPr>
        <a:xfrm>
          <a:off x="457200" y="2200275"/>
          <a:ext cx="7829550" cy="2257425"/>
        </a:xfrm>
        <a:custGeom>
          <a:avLst/>
          <a:gdLst>
            <a:gd name="connsiteX0" fmla="*/ 7829550 w 7829550"/>
            <a:gd name="connsiteY0" fmla="*/ 1371600 h 2257425"/>
            <a:gd name="connsiteX1" fmla="*/ 7791450 w 7829550"/>
            <a:gd name="connsiteY1" fmla="*/ 1419225 h 2257425"/>
            <a:gd name="connsiteX2" fmla="*/ 7753350 w 7829550"/>
            <a:gd name="connsiteY2" fmla="*/ 1476375 h 2257425"/>
            <a:gd name="connsiteX3" fmla="*/ 7696200 w 7829550"/>
            <a:gd name="connsiteY3" fmla="*/ 1524000 h 2257425"/>
            <a:gd name="connsiteX4" fmla="*/ 7648575 w 7829550"/>
            <a:gd name="connsiteY4" fmla="*/ 1571625 h 2257425"/>
            <a:gd name="connsiteX5" fmla="*/ 7572375 w 7829550"/>
            <a:gd name="connsiteY5" fmla="*/ 1628775 h 2257425"/>
            <a:gd name="connsiteX6" fmla="*/ 7543800 w 7829550"/>
            <a:gd name="connsiteY6" fmla="*/ 1638300 h 2257425"/>
            <a:gd name="connsiteX7" fmla="*/ 7410450 w 7829550"/>
            <a:gd name="connsiteY7" fmla="*/ 1704975 h 2257425"/>
            <a:gd name="connsiteX8" fmla="*/ 7334250 w 7829550"/>
            <a:gd name="connsiteY8" fmla="*/ 1733550 h 2257425"/>
            <a:gd name="connsiteX9" fmla="*/ 7277100 w 7829550"/>
            <a:gd name="connsiteY9" fmla="*/ 1752600 h 2257425"/>
            <a:gd name="connsiteX10" fmla="*/ 7210425 w 7829550"/>
            <a:gd name="connsiteY10" fmla="*/ 1781175 h 2257425"/>
            <a:gd name="connsiteX11" fmla="*/ 7181850 w 7829550"/>
            <a:gd name="connsiteY11" fmla="*/ 1790700 h 2257425"/>
            <a:gd name="connsiteX12" fmla="*/ 7143750 w 7829550"/>
            <a:gd name="connsiteY12" fmla="*/ 1809750 h 2257425"/>
            <a:gd name="connsiteX13" fmla="*/ 7096125 w 7829550"/>
            <a:gd name="connsiteY13" fmla="*/ 1819275 h 2257425"/>
            <a:gd name="connsiteX14" fmla="*/ 6991350 w 7829550"/>
            <a:gd name="connsiteY14" fmla="*/ 1857375 h 2257425"/>
            <a:gd name="connsiteX15" fmla="*/ 6953250 w 7829550"/>
            <a:gd name="connsiteY15" fmla="*/ 1866900 h 2257425"/>
            <a:gd name="connsiteX16" fmla="*/ 6896100 w 7829550"/>
            <a:gd name="connsiteY16" fmla="*/ 1885950 h 2257425"/>
            <a:gd name="connsiteX17" fmla="*/ 6858000 w 7829550"/>
            <a:gd name="connsiteY17" fmla="*/ 1895475 h 2257425"/>
            <a:gd name="connsiteX18" fmla="*/ 6800850 w 7829550"/>
            <a:gd name="connsiteY18" fmla="*/ 1914525 h 2257425"/>
            <a:gd name="connsiteX19" fmla="*/ 6772275 w 7829550"/>
            <a:gd name="connsiteY19" fmla="*/ 1924050 h 2257425"/>
            <a:gd name="connsiteX20" fmla="*/ 6724650 w 7829550"/>
            <a:gd name="connsiteY20" fmla="*/ 1933575 h 2257425"/>
            <a:gd name="connsiteX21" fmla="*/ 6667500 w 7829550"/>
            <a:gd name="connsiteY21" fmla="*/ 1952625 h 2257425"/>
            <a:gd name="connsiteX22" fmla="*/ 6610350 w 7829550"/>
            <a:gd name="connsiteY22" fmla="*/ 1971675 h 2257425"/>
            <a:gd name="connsiteX23" fmla="*/ 6581775 w 7829550"/>
            <a:gd name="connsiteY23" fmla="*/ 1981200 h 2257425"/>
            <a:gd name="connsiteX24" fmla="*/ 6543675 w 7829550"/>
            <a:gd name="connsiteY24" fmla="*/ 1990725 h 2257425"/>
            <a:gd name="connsiteX25" fmla="*/ 6496050 w 7829550"/>
            <a:gd name="connsiteY25" fmla="*/ 2009775 h 2257425"/>
            <a:gd name="connsiteX26" fmla="*/ 6457950 w 7829550"/>
            <a:gd name="connsiteY26" fmla="*/ 2019300 h 2257425"/>
            <a:gd name="connsiteX27" fmla="*/ 6353175 w 7829550"/>
            <a:gd name="connsiteY27" fmla="*/ 2047875 h 2257425"/>
            <a:gd name="connsiteX28" fmla="*/ 6286500 w 7829550"/>
            <a:gd name="connsiteY28" fmla="*/ 2057400 h 2257425"/>
            <a:gd name="connsiteX29" fmla="*/ 6153150 w 7829550"/>
            <a:gd name="connsiteY29" fmla="*/ 2076450 h 2257425"/>
            <a:gd name="connsiteX30" fmla="*/ 6115050 w 7829550"/>
            <a:gd name="connsiteY30" fmla="*/ 2085975 h 2257425"/>
            <a:gd name="connsiteX31" fmla="*/ 6029325 w 7829550"/>
            <a:gd name="connsiteY31" fmla="*/ 2095500 h 2257425"/>
            <a:gd name="connsiteX32" fmla="*/ 5972175 w 7829550"/>
            <a:gd name="connsiteY32" fmla="*/ 2105025 h 2257425"/>
            <a:gd name="connsiteX33" fmla="*/ 5905500 w 7829550"/>
            <a:gd name="connsiteY33" fmla="*/ 2114550 h 2257425"/>
            <a:gd name="connsiteX34" fmla="*/ 5734050 w 7829550"/>
            <a:gd name="connsiteY34" fmla="*/ 2133600 h 2257425"/>
            <a:gd name="connsiteX35" fmla="*/ 5610225 w 7829550"/>
            <a:gd name="connsiteY35" fmla="*/ 2152650 h 2257425"/>
            <a:gd name="connsiteX36" fmla="*/ 5514975 w 7829550"/>
            <a:gd name="connsiteY36" fmla="*/ 2171700 h 2257425"/>
            <a:gd name="connsiteX37" fmla="*/ 5410200 w 7829550"/>
            <a:gd name="connsiteY37" fmla="*/ 2181225 h 2257425"/>
            <a:gd name="connsiteX38" fmla="*/ 5067300 w 7829550"/>
            <a:gd name="connsiteY38" fmla="*/ 2209800 h 2257425"/>
            <a:gd name="connsiteX39" fmla="*/ 4876800 w 7829550"/>
            <a:gd name="connsiteY39" fmla="*/ 2228850 h 2257425"/>
            <a:gd name="connsiteX40" fmla="*/ 4752975 w 7829550"/>
            <a:gd name="connsiteY40" fmla="*/ 2238375 h 2257425"/>
            <a:gd name="connsiteX41" fmla="*/ 4114800 w 7829550"/>
            <a:gd name="connsiteY41" fmla="*/ 2257425 h 2257425"/>
            <a:gd name="connsiteX42" fmla="*/ 3714750 w 7829550"/>
            <a:gd name="connsiteY42" fmla="*/ 2247900 h 2257425"/>
            <a:gd name="connsiteX43" fmla="*/ 3238500 w 7829550"/>
            <a:gd name="connsiteY43" fmla="*/ 2238375 h 2257425"/>
            <a:gd name="connsiteX44" fmla="*/ 3019425 w 7829550"/>
            <a:gd name="connsiteY44" fmla="*/ 2228850 h 2257425"/>
            <a:gd name="connsiteX45" fmla="*/ 2838450 w 7829550"/>
            <a:gd name="connsiteY45" fmla="*/ 2209800 h 2257425"/>
            <a:gd name="connsiteX46" fmla="*/ 2609850 w 7829550"/>
            <a:gd name="connsiteY46" fmla="*/ 2190750 h 2257425"/>
            <a:gd name="connsiteX47" fmla="*/ 2438400 w 7829550"/>
            <a:gd name="connsiteY47" fmla="*/ 2181225 h 2257425"/>
            <a:gd name="connsiteX48" fmla="*/ 2238375 w 7829550"/>
            <a:gd name="connsiteY48" fmla="*/ 2162175 h 2257425"/>
            <a:gd name="connsiteX49" fmla="*/ 2133600 w 7829550"/>
            <a:gd name="connsiteY49" fmla="*/ 2152650 h 2257425"/>
            <a:gd name="connsiteX50" fmla="*/ 2019300 w 7829550"/>
            <a:gd name="connsiteY50" fmla="*/ 2133600 h 2257425"/>
            <a:gd name="connsiteX51" fmla="*/ 1943100 w 7829550"/>
            <a:gd name="connsiteY51" fmla="*/ 2114550 h 2257425"/>
            <a:gd name="connsiteX52" fmla="*/ 1857375 w 7829550"/>
            <a:gd name="connsiteY52" fmla="*/ 2105025 h 2257425"/>
            <a:gd name="connsiteX53" fmla="*/ 1771650 w 7829550"/>
            <a:gd name="connsiteY53" fmla="*/ 2076450 h 2257425"/>
            <a:gd name="connsiteX54" fmla="*/ 1685925 w 7829550"/>
            <a:gd name="connsiteY54" fmla="*/ 2057400 h 2257425"/>
            <a:gd name="connsiteX55" fmla="*/ 1304925 w 7829550"/>
            <a:gd name="connsiteY55" fmla="*/ 1962150 h 2257425"/>
            <a:gd name="connsiteX56" fmla="*/ 1219200 w 7829550"/>
            <a:gd name="connsiteY56" fmla="*/ 1933575 h 2257425"/>
            <a:gd name="connsiteX57" fmla="*/ 1152525 w 7829550"/>
            <a:gd name="connsiteY57" fmla="*/ 1914525 h 2257425"/>
            <a:gd name="connsiteX58" fmla="*/ 1114425 w 7829550"/>
            <a:gd name="connsiteY58" fmla="*/ 1905000 h 2257425"/>
            <a:gd name="connsiteX59" fmla="*/ 1028700 w 7829550"/>
            <a:gd name="connsiteY59" fmla="*/ 1857375 h 2257425"/>
            <a:gd name="connsiteX60" fmla="*/ 914400 w 7829550"/>
            <a:gd name="connsiteY60" fmla="*/ 1819275 h 2257425"/>
            <a:gd name="connsiteX61" fmla="*/ 809625 w 7829550"/>
            <a:gd name="connsiteY61" fmla="*/ 1762125 h 2257425"/>
            <a:gd name="connsiteX62" fmla="*/ 752475 w 7829550"/>
            <a:gd name="connsiteY62" fmla="*/ 1733550 h 2257425"/>
            <a:gd name="connsiteX63" fmla="*/ 666750 w 7829550"/>
            <a:gd name="connsiteY63" fmla="*/ 1666875 h 2257425"/>
            <a:gd name="connsiteX64" fmla="*/ 638175 w 7829550"/>
            <a:gd name="connsiteY64" fmla="*/ 1657350 h 2257425"/>
            <a:gd name="connsiteX65" fmla="*/ 552450 w 7829550"/>
            <a:gd name="connsiteY65" fmla="*/ 1600200 h 2257425"/>
            <a:gd name="connsiteX66" fmla="*/ 514350 w 7829550"/>
            <a:gd name="connsiteY66" fmla="*/ 1571625 h 2257425"/>
            <a:gd name="connsiteX67" fmla="*/ 381000 w 7829550"/>
            <a:gd name="connsiteY67" fmla="*/ 1485900 h 2257425"/>
            <a:gd name="connsiteX68" fmla="*/ 323850 w 7829550"/>
            <a:gd name="connsiteY68" fmla="*/ 1447800 h 2257425"/>
            <a:gd name="connsiteX69" fmla="*/ 295275 w 7829550"/>
            <a:gd name="connsiteY69" fmla="*/ 1428750 h 2257425"/>
            <a:gd name="connsiteX70" fmla="*/ 200025 w 7829550"/>
            <a:gd name="connsiteY70" fmla="*/ 1352550 h 2257425"/>
            <a:gd name="connsiteX71" fmla="*/ 133350 w 7829550"/>
            <a:gd name="connsiteY71" fmla="*/ 1295400 h 2257425"/>
            <a:gd name="connsiteX72" fmla="*/ 95250 w 7829550"/>
            <a:gd name="connsiteY72" fmla="*/ 1238250 h 2257425"/>
            <a:gd name="connsiteX73" fmla="*/ 76200 w 7829550"/>
            <a:gd name="connsiteY73" fmla="*/ 1209675 h 2257425"/>
            <a:gd name="connsiteX74" fmla="*/ 38100 w 7829550"/>
            <a:gd name="connsiteY74" fmla="*/ 1123950 h 2257425"/>
            <a:gd name="connsiteX75" fmla="*/ 19050 w 7829550"/>
            <a:gd name="connsiteY75" fmla="*/ 1057275 h 2257425"/>
            <a:gd name="connsiteX76" fmla="*/ 0 w 7829550"/>
            <a:gd name="connsiteY76" fmla="*/ 904875 h 2257425"/>
            <a:gd name="connsiteX77" fmla="*/ 19050 w 7829550"/>
            <a:gd name="connsiteY77" fmla="*/ 704850 h 2257425"/>
            <a:gd name="connsiteX78" fmla="*/ 38100 w 7829550"/>
            <a:gd name="connsiteY78" fmla="*/ 628650 h 2257425"/>
            <a:gd name="connsiteX79" fmla="*/ 47625 w 7829550"/>
            <a:gd name="connsiteY79" fmla="*/ 600075 h 2257425"/>
            <a:gd name="connsiteX80" fmla="*/ 142875 w 7829550"/>
            <a:gd name="connsiteY80" fmla="*/ 485775 h 2257425"/>
            <a:gd name="connsiteX81" fmla="*/ 142875 w 7829550"/>
            <a:gd name="connsiteY81" fmla="*/ 485775 h 2257425"/>
            <a:gd name="connsiteX82" fmla="*/ 161925 w 7829550"/>
            <a:gd name="connsiteY82" fmla="*/ 457200 h 2257425"/>
            <a:gd name="connsiteX83" fmla="*/ 219075 w 7829550"/>
            <a:gd name="connsiteY83" fmla="*/ 419100 h 2257425"/>
            <a:gd name="connsiteX84" fmla="*/ 295275 w 7829550"/>
            <a:gd name="connsiteY84" fmla="*/ 371475 h 2257425"/>
            <a:gd name="connsiteX85" fmla="*/ 333375 w 7829550"/>
            <a:gd name="connsiteY85" fmla="*/ 352425 h 2257425"/>
            <a:gd name="connsiteX86" fmla="*/ 381000 w 7829550"/>
            <a:gd name="connsiteY86" fmla="*/ 323850 h 2257425"/>
            <a:gd name="connsiteX87" fmla="*/ 428625 w 7829550"/>
            <a:gd name="connsiteY87" fmla="*/ 304800 h 2257425"/>
            <a:gd name="connsiteX88" fmla="*/ 504825 w 7829550"/>
            <a:gd name="connsiteY88" fmla="*/ 266700 h 2257425"/>
            <a:gd name="connsiteX89" fmla="*/ 533400 w 7829550"/>
            <a:gd name="connsiteY89" fmla="*/ 257175 h 2257425"/>
            <a:gd name="connsiteX90" fmla="*/ 590550 w 7829550"/>
            <a:gd name="connsiteY90" fmla="*/ 219075 h 2257425"/>
            <a:gd name="connsiteX91" fmla="*/ 619125 w 7829550"/>
            <a:gd name="connsiteY91" fmla="*/ 200025 h 2257425"/>
            <a:gd name="connsiteX92" fmla="*/ 657225 w 7829550"/>
            <a:gd name="connsiteY92" fmla="*/ 180975 h 2257425"/>
            <a:gd name="connsiteX93" fmla="*/ 714375 w 7829550"/>
            <a:gd name="connsiteY93" fmla="*/ 152400 h 2257425"/>
            <a:gd name="connsiteX94" fmla="*/ 742950 w 7829550"/>
            <a:gd name="connsiteY94" fmla="*/ 123825 h 2257425"/>
            <a:gd name="connsiteX95" fmla="*/ 800100 w 7829550"/>
            <a:gd name="connsiteY95" fmla="*/ 85725 h 2257425"/>
            <a:gd name="connsiteX96" fmla="*/ 857250 w 7829550"/>
            <a:gd name="connsiteY96" fmla="*/ 47625 h 2257425"/>
            <a:gd name="connsiteX97" fmla="*/ 914400 w 7829550"/>
            <a:gd name="connsiteY97" fmla="*/ 19050 h 2257425"/>
            <a:gd name="connsiteX98" fmla="*/ 942975 w 7829550"/>
            <a:gd name="connsiteY98" fmla="*/ 0 h 2257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</a:cxnLst>
          <a:rect l="l" t="t" r="r" b="b"/>
          <a:pathLst>
            <a:path w="7829550" h="2257425">
              <a:moveTo>
                <a:pt x="7829550" y="1371600"/>
              </a:moveTo>
              <a:cubicBezTo>
                <a:pt x="7816850" y="1387475"/>
                <a:pt x="7803407" y="1402783"/>
                <a:pt x="7791450" y="1419225"/>
              </a:cubicBezTo>
              <a:cubicBezTo>
                <a:pt x="7777984" y="1437741"/>
                <a:pt x="7769539" y="1460186"/>
                <a:pt x="7753350" y="1476375"/>
              </a:cubicBezTo>
              <a:cubicBezTo>
                <a:pt x="7716680" y="1513045"/>
                <a:pt x="7735983" y="1497478"/>
                <a:pt x="7696200" y="1524000"/>
              </a:cubicBezTo>
              <a:cubicBezTo>
                <a:pt x="7666567" y="1568450"/>
                <a:pt x="7690908" y="1539875"/>
                <a:pt x="7648575" y="1571625"/>
              </a:cubicBezTo>
              <a:cubicBezTo>
                <a:pt x="7634556" y="1582139"/>
                <a:pt x="7593909" y="1618008"/>
                <a:pt x="7572375" y="1628775"/>
              </a:cubicBezTo>
              <a:cubicBezTo>
                <a:pt x="7563395" y="1633265"/>
                <a:pt x="7552885" y="1634025"/>
                <a:pt x="7543800" y="1638300"/>
              </a:cubicBezTo>
              <a:cubicBezTo>
                <a:pt x="7498834" y="1659461"/>
                <a:pt x="7457596" y="1689260"/>
                <a:pt x="7410450" y="1704975"/>
              </a:cubicBezTo>
              <a:cubicBezTo>
                <a:pt x="7325526" y="1733283"/>
                <a:pt x="7459534" y="1687992"/>
                <a:pt x="7334250" y="1733550"/>
              </a:cubicBezTo>
              <a:cubicBezTo>
                <a:pt x="7315379" y="1740412"/>
                <a:pt x="7296150" y="1746250"/>
                <a:pt x="7277100" y="1752600"/>
              </a:cubicBezTo>
              <a:cubicBezTo>
                <a:pt x="7210087" y="1774938"/>
                <a:pt x="7292815" y="1745865"/>
                <a:pt x="7210425" y="1781175"/>
              </a:cubicBezTo>
              <a:cubicBezTo>
                <a:pt x="7201197" y="1785130"/>
                <a:pt x="7191078" y="1786745"/>
                <a:pt x="7181850" y="1790700"/>
              </a:cubicBezTo>
              <a:cubicBezTo>
                <a:pt x="7168799" y="1796293"/>
                <a:pt x="7157220" y="1805260"/>
                <a:pt x="7143750" y="1809750"/>
              </a:cubicBezTo>
              <a:cubicBezTo>
                <a:pt x="7128391" y="1814870"/>
                <a:pt x="7111744" y="1815015"/>
                <a:pt x="7096125" y="1819275"/>
              </a:cubicBezTo>
              <a:cubicBezTo>
                <a:pt x="7010513" y="1842624"/>
                <a:pt x="7068043" y="1831811"/>
                <a:pt x="6991350" y="1857375"/>
              </a:cubicBezTo>
              <a:cubicBezTo>
                <a:pt x="6978931" y="1861515"/>
                <a:pt x="6965789" y="1863138"/>
                <a:pt x="6953250" y="1866900"/>
              </a:cubicBezTo>
              <a:cubicBezTo>
                <a:pt x="6934016" y="1872670"/>
                <a:pt x="6915581" y="1881080"/>
                <a:pt x="6896100" y="1885950"/>
              </a:cubicBezTo>
              <a:cubicBezTo>
                <a:pt x="6883400" y="1889125"/>
                <a:pt x="6870539" y="1891713"/>
                <a:pt x="6858000" y="1895475"/>
              </a:cubicBezTo>
              <a:cubicBezTo>
                <a:pt x="6838766" y="1901245"/>
                <a:pt x="6819900" y="1908175"/>
                <a:pt x="6800850" y="1914525"/>
              </a:cubicBezTo>
              <a:cubicBezTo>
                <a:pt x="6791325" y="1917700"/>
                <a:pt x="6782120" y="1922081"/>
                <a:pt x="6772275" y="1924050"/>
              </a:cubicBezTo>
              <a:cubicBezTo>
                <a:pt x="6756400" y="1927225"/>
                <a:pt x="6740269" y="1929315"/>
                <a:pt x="6724650" y="1933575"/>
              </a:cubicBezTo>
              <a:cubicBezTo>
                <a:pt x="6705277" y="1938859"/>
                <a:pt x="6686550" y="1946275"/>
                <a:pt x="6667500" y="1952625"/>
              </a:cubicBezTo>
              <a:lnTo>
                <a:pt x="6610350" y="1971675"/>
              </a:lnTo>
              <a:cubicBezTo>
                <a:pt x="6600825" y="1974850"/>
                <a:pt x="6591515" y="1978765"/>
                <a:pt x="6581775" y="1981200"/>
              </a:cubicBezTo>
              <a:cubicBezTo>
                <a:pt x="6569075" y="1984375"/>
                <a:pt x="6556094" y="1986585"/>
                <a:pt x="6543675" y="1990725"/>
              </a:cubicBezTo>
              <a:cubicBezTo>
                <a:pt x="6527455" y="1996132"/>
                <a:pt x="6512270" y="2004368"/>
                <a:pt x="6496050" y="2009775"/>
              </a:cubicBezTo>
              <a:cubicBezTo>
                <a:pt x="6483631" y="2013915"/>
                <a:pt x="6470537" y="2015704"/>
                <a:pt x="6457950" y="2019300"/>
              </a:cubicBezTo>
              <a:cubicBezTo>
                <a:pt x="6411450" y="2032586"/>
                <a:pt x="6421088" y="2038173"/>
                <a:pt x="6353175" y="2047875"/>
              </a:cubicBezTo>
              <a:lnTo>
                <a:pt x="6286500" y="2057400"/>
              </a:lnTo>
              <a:cubicBezTo>
                <a:pt x="6217685" y="2080338"/>
                <a:pt x="6292270" y="2057901"/>
                <a:pt x="6153150" y="2076450"/>
              </a:cubicBezTo>
              <a:cubicBezTo>
                <a:pt x="6140174" y="2078180"/>
                <a:pt x="6127989" y="2083984"/>
                <a:pt x="6115050" y="2085975"/>
              </a:cubicBezTo>
              <a:cubicBezTo>
                <a:pt x="6086633" y="2090347"/>
                <a:pt x="6057824" y="2091700"/>
                <a:pt x="6029325" y="2095500"/>
              </a:cubicBezTo>
              <a:cubicBezTo>
                <a:pt x="6010182" y="2098052"/>
                <a:pt x="5991263" y="2102088"/>
                <a:pt x="5972175" y="2105025"/>
              </a:cubicBezTo>
              <a:cubicBezTo>
                <a:pt x="5949985" y="2108439"/>
                <a:pt x="5927754" y="2111583"/>
                <a:pt x="5905500" y="2114550"/>
              </a:cubicBezTo>
              <a:cubicBezTo>
                <a:pt x="5824604" y="2125336"/>
                <a:pt x="5821157" y="2124889"/>
                <a:pt x="5734050" y="2133600"/>
              </a:cubicBezTo>
              <a:cubicBezTo>
                <a:pt x="5666173" y="2156226"/>
                <a:pt x="5744167" y="2132559"/>
                <a:pt x="5610225" y="2152650"/>
              </a:cubicBezTo>
              <a:cubicBezTo>
                <a:pt x="5578204" y="2157453"/>
                <a:pt x="5547028" y="2167121"/>
                <a:pt x="5514975" y="2171700"/>
              </a:cubicBezTo>
              <a:cubicBezTo>
                <a:pt x="5480258" y="2176660"/>
                <a:pt x="5445160" y="2178465"/>
                <a:pt x="5410200" y="2181225"/>
              </a:cubicBezTo>
              <a:cubicBezTo>
                <a:pt x="5081043" y="2207211"/>
                <a:pt x="5252945" y="2189173"/>
                <a:pt x="5067300" y="2209800"/>
              </a:cubicBezTo>
              <a:cubicBezTo>
                <a:pt x="4978301" y="2232050"/>
                <a:pt x="5048175" y="2217031"/>
                <a:pt x="4876800" y="2228850"/>
              </a:cubicBezTo>
              <a:cubicBezTo>
                <a:pt x="4835501" y="2231698"/>
                <a:pt x="4794343" y="2236824"/>
                <a:pt x="4752975" y="2238375"/>
              </a:cubicBezTo>
              <a:lnTo>
                <a:pt x="4114800" y="2257425"/>
              </a:lnTo>
              <a:lnTo>
                <a:pt x="3714750" y="2247900"/>
              </a:lnTo>
              <a:lnTo>
                <a:pt x="3238500" y="2238375"/>
              </a:lnTo>
              <a:cubicBezTo>
                <a:pt x="3165433" y="2236373"/>
                <a:pt x="3092450" y="2232025"/>
                <a:pt x="3019425" y="2228850"/>
              </a:cubicBezTo>
              <a:cubicBezTo>
                <a:pt x="2903198" y="2212246"/>
                <a:pt x="2995055" y="2224037"/>
                <a:pt x="2838450" y="2209800"/>
              </a:cubicBezTo>
              <a:cubicBezTo>
                <a:pt x="2691359" y="2196428"/>
                <a:pt x="2785500" y="2201728"/>
                <a:pt x="2609850" y="2190750"/>
              </a:cubicBezTo>
              <a:cubicBezTo>
                <a:pt x="2552723" y="2187180"/>
                <a:pt x="2495470" y="2185615"/>
                <a:pt x="2438400" y="2181225"/>
              </a:cubicBezTo>
              <a:cubicBezTo>
                <a:pt x="2371621" y="2176088"/>
                <a:pt x="2305059" y="2168427"/>
                <a:pt x="2238375" y="2162175"/>
              </a:cubicBezTo>
              <a:cubicBezTo>
                <a:pt x="2203459" y="2158902"/>
                <a:pt x="2168192" y="2158415"/>
                <a:pt x="2133600" y="2152650"/>
              </a:cubicBezTo>
              <a:cubicBezTo>
                <a:pt x="2095500" y="2146300"/>
                <a:pt x="2057175" y="2141175"/>
                <a:pt x="2019300" y="2133600"/>
              </a:cubicBezTo>
              <a:cubicBezTo>
                <a:pt x="1993627" y="2128465"/>
                <a:pt x="1968883" y="2119100"/>
                <a:pt x="1943100" y="2114550"/>
              </a:cubicBezTo>
              <a:cubicBezTo>
                <a:pt x="1914787" y="2109554"/>
                <a:pt x="1885950" y="2108200"/>
                <a:pt x="1857375" y="2105025"/>
              </a:cubicBezTo>
              <a:cubicBezTo>
                <a:pt x="1828800" y="2095500"/>
                <a:pt x="1800672" y="2084512"/>
                <a:pt x="1771650" y="2076450"/>
              </a:cubicBezTo>
              <a:cubicBezTo>
                <a:pt x="1743446" y="2068616"/>
                <a:pt x="1714357" y="2064363"/>
                <a:pt x="1685925" y="2057400"/>
              </a:cubicBezTo>
              <a:cubicBezTo>
                <a:pt x="1558774" y="2026261"/>
                <a:pt x="1429116" y="2003547"/>
                <a:pt x="1304925" y="1962150"/>
              </a:cubicBezTo>
              <a:cubicBezTo>
                <a:pt x="1276350" y="1952625"/>
                <a:pt x="1247950" y="1942559"/>
                <a:pt x="1219200" y="1933575"/>
              </a:cubicBezTo>
              <a:cubicBezTo>
                <a:pt x="1197138" y="1926681"/>
                <a:pt x="1174825" y="1920607"/>
                <a:pt x="1152525" y="1914525"/>
              </a:cubicBezTo>
              <a:cubicBezTo>
                <a:pt x="1139895" y="1911081"/>
                <a:pt x="1126844" y="1909140"/>
                <a:pt x="1114425" y="1905000"/>
              </a:cubicBezTo>
              <a:cubicBezTo>
                <a:pt x="924673" y="1841749"/>
                <a:pt x="1198755" y="1931774"/>
                <a:pt x="1028700" y="1857375"/>
              </a:cubicBezTo>
              <a:cubicBezTo>
                <a:pt x="991906" y="1841278"/>
                <a:pt x="950321" y="1837236"/>
                <a:pt x="914400" y="1819275"/>
              </a:cubicBezTo>
              <a:cubicBezTo>
                <a:pt x="749730" y="1736940"/>
                <a:pt x="954579" y="1841191"/>
                <a:pt x="809625" y="1762125"/>
              </a:cubicBezTo>
              <a:cubicBezTo>
                <a:pt x="790927" y="1751926"/>
                <a:pt x="770196" y="1745364"/>
                <a:pt x="752475" y="1733550"/>
              </a:cubicBezTo>
              <a:cubicBezTo>
                <a:pt x="727179" y="1716686"/>
                <a:pt x="697193" y="1682096"/>
                <a:pt x="666750" y="1666875"/>
              </a:cubicBezTo>
              <a:cubicBezTo>
                <a:pt x="657770" y="1662385"/>
                <a:pt x="647700" y="1660525"/>
                <a:pt x="638175" y="1657350"/>
              </a:cubicBezTo>
              <a:cubicBezTo>
                <a:pt x="521901" y="1564331"/>
                <a:pt x="648936" y="1660504"/>
                <a:pt x="552450" y="1600200"/>
              </a:cubicBezTo>
              <a:cubicBezTo>
                <a:pt x="538988" y="1591786"/>
                <a:pt x="527559" y="1580431"/>
                <a:pt x="514350" y="1571625"/>
              </a:cubicBezTo>
              <a:cubicBezTo>
                <a:pt x="470382" y="1542313"/>
                <a:pt x="425305" y="1514699"/>
                <a:pt x="381000" y="1485900"/>
              </a:cubicBezTo>
              <a:cubicBezTo>
                <a:pt x="361804" y="1473422"/>
                <a:pt x="342900" y="1460500"/>
                <a:pt x="323850" y="1447800"/>
              </a:cubicBezTo>
              <a:cubicBezTo>
                <a:pt x="314325" y="1441450"/>
                <a:pt x="304214" y="1435901"/>
                <a:pt x="295275" y="1428750"/>
              </a:cubicBezTo>
              <a:cubicBezTo>
                <a:pt x="263525" y="1403350"/>
                <a:pt x="228776" y="1381301"/>
                <a:pt x="200025" y="1352550"/>
              </a:cubicBezTo>
              <a:cubicBezTo>
                <a:pt x="153830" y="1306355"/>
                <a:pt x="176869" y="1324413"/>
                <a:pt x="133350" y="1295400"/>
              </a:cubicBezTo>
              <a:lnTo>
                <a:pt x="95250" y="1238250"/>
              </a:lnTo>
              <a:cubicBezTo>
                <a:pt x="88900" y="1228725"/>
                <a:pt x="81320" y="1219914"/>
                <a:pt x="76200" y="1209675"/>
              </a:cubicBezTo>
              <a:cubicBezTo>
                <a:pt x="59603" y="1176482"/>
                <a:pt x="50262" y="1160435"/>
                <a:pt x="38100" y="1123950"/>
              </a:cubicBezTo>
              <a:cubicBezTo>
                <a:pt x="30791" y="1102022"/>
                <a:pt x="24247" y="1079797"/>
                <a:pt x="19050" y="1057275"/>
              </a:cubicBezTo>
              <a:cubicBezTo>
                <a:pt x="8624" y="1012094"/>
                <a:pt x="4269" y="947565"/>
                <a:pt x="0" y="904875"/>
              </a:cubicBezTo>
              <a:cubicBezTo>
                <a:pt x="5270" y="825828"/>
                <a:pt x="3920" y="775458"/>
                <a:pt x="19050" y="704850"/>
              </a:cubicBezTo>
              <a:cubicBezTo>
                <a:pt x="24536" y="679249"/>
                <a:pt x="29821" y="653488"/>
                <a:pt x="38100" y="628650"/>
              </a:cubicBezTo>
              <a:cubicBezTo>
                <a:pt x="41275" y="619125"/>
                <a:pt x="42749" y="608852"/>
                <a:pt x="47625" y="600075"/>
              </a:cubicBezTo>
              <a:cubicBezTo>
                <a:pt x="80778" y="540400"/>
                <a:pt x="92942" y="535708"/>
                <a:pt x="142875" y="485775"/>
              </a:cubicBezTo>
              <a:lnTo>
                <a:pt x="142875" y="485775"/>
              </a:lnTo>
              <a:cubicBezTo>
                <a:pt x="149225" y="476250"/>
                <a:pt x="153310" y="464738"/>
                <a:pt x="161925" y="457200"/>
              </a:cubicBezTo>
              <a:cubicBezTo>
                <a:pt x="179155" y="442123"/>
                <a:pt x="200025" y="431800"/>
                <a:pt x="219075" y="419100"/>
              </a:cubicBezTo>
              <a:cubicBezTo>
                <a:pt x="241743" y="403988"/>
                <a:pt x="272298" y="382963"/>
                <a:pt x="295275" y="371475"/>
              </a:cubicBezTo>
              <a:cubicBezTo>
                <a:pt x="307975" y="365125"/>
                <a:pt x="320963" y="359321"/>
                <a:pt x="333375" y="352425"/>
              </a:cubicBezTo>
              <a:cubicBezTo>
                <a:pt x="349559" y="343434"/>
                <a:pt x="364441" y="332129"/>
                <a:pt x="381000" y="323850"/>
              </a:cubicBezTo>
              <a:cubicBezTo>
                <a:pt x="396293" y="316204"/>
                <a:pt x="413101" y="311965"/>
                <a:pt x="428625" y="304800"/>
              </a:cubicBezTo>
              <a:cubicBezTo>
                <a:pt x="454409" y="292900"/>
                <a:pt x="477884" y="275680"/>
                <a:pt x="504825" y="266700"/>
              </a:cubicBezTo>
              <a:cubicBezTo>
                <a:pt x="514350" y="263525"/>
                <a:pt x="524623" y="262051"/>
                <a:pt x="533400" y="257175"/>
              </a:cubicBezTo>
              <a:cubicBezTo>
                <a:pt x="553414" y="246056"/>
                <a:pt x="571500" y="231775"/>
                <a:pt x="590550" y="219075"/>
              </a:cubicBezTo>
              <a:cubicBezTo>
                <a:pt x="600075" y="212725"/>
                <a:pt x="608886" y="205145"/>
                <a:pt x="619125" y="200025"/>
              </a:cubicBezTo>
              <a:cubicBezTo>
                <a:pt x="631825" y="193675"/>
                <a:pt x="644897" y="188020"/>
                <a:pt x="657225" y="180975"/>
              </a:cubicBezTo>
              <a:cubicBezTo>
                <a:pt x="708926" y="151432"/>
                <a:pt x="661984" y="169864"/>
                <a:pt x="714375" y="152400"/>
              </a:cubicBezTo>
              <a:cubicBezTo>
                <a:pt x="723900" y="142875"/>
                <a:pt x="732317" y="132095"/>
                <a:pt x="742950" y="123825"/>
              </a:cubicBezTo>
              <a:cubicBezTo>
                <a:pt x="761022" y="109769"/>
                <a:pt x="781050" y="98425"/>
                <a:pt x="800100" y="85725"/>
              </a:cubicBezTo>
              <a:lnTo>
                <a:pt x="857250" y="47625"/>
              </a:lnTo>
              <a:cubicBezTo>
                <a:pt x="939142" y="-6970"/>
                <a:pt x="835530" y="58485"/>
                <a:pt x="914400" y="19050"/>
              </a:cubicBezTo>
              <a:cubicBezTo>
                <a:pt x="924639" y="13930"/>
                <a:pt x="942975" y="0"/>
                <a:pt x="9429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28575</xdr:rowOff>
    </xdr:from>
    <xdr:to>
      <xdr:col>13</xdr:col>
      <xdr:colOff>514350</xdr:colOff>
      <xdr:row>17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19</xdr:row>
      <xdr:rowOff>57150</xdr:rowOff>
    </xdr:from>
    <xdr:to>
      <xdr:col>13</xdr:col>
      <xdr:colOff>514350</xdr:colOff>
      <xdr:row>35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</xdr:col>
      <xdr:colOff>599658</xdr:colOff>
      <xdr:row>32</xdr:row>
      <xdr:rowOff>180230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3333333" cy="59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11</xdr:col>
      <xdr:colOff>228183</xdr:colOff>
      <xdr:row>8</xdr:row>
      <xdr:rowOff>123080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8575"/>
          <a:ext cx="3333333" cy="59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4</xdr:row>
      <xdr:rowOff>128587</xdr:rowOff>
    </xdr:from>
    <xdr:to>
      <xdr:col>18</xdr:col>
      <xdr:colOff>409575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9"/>
  <sheetViews>
    <sheetView workbookViewId="0">
      <selection activeCell="I28" sqref="I28"/>
    </sheetView>
  </sheetViews>
  <sheetFormatPr defaultRowHeight="14.25" x14ac:dyDescent="0.15"/>
  <cols>
    <col min="1" max="12" width="9" style="3"/>
    <col min="13" max="13" width="9" style="5"/>
    <col min="14" max="16384" width="9" style="3"/>
  </cols>
  <sheetData>
    <row r="1" spans="4:13" ht="15" thickBot="1" x14ac:dyDescent="0.2"/>
    <row r="2" spans="4:13" x14ac:dyDescent="0.15">
      <c r="D2" s="42" t="s">
        <v>0</v>
      </c>
      <c r="E2" s="43"/>
    </row>
    <row r="3" spans="4:13" x14ac:dyDescent="0.15">
      <c r="D3" s="44"/>
      <c r="E3" s="45"/>
    </row>
    <row r="4" spans="4:13" ht="15" thickBot="1" x14ac:dyDescent="0.2">
      <c r="D4" s="46"/>
      <c r="E4" s="47"/>
    </row>
    <row r="5" spans="4:13" x14ac:dyDescent="0.15">
      <c r="M5" s="5" t="s">
        <v>85</v>
      </c>
    </row>
    <row r="6" spans="4:13" ht="15" thickBot="1" x14ac:dyDescent="0.2">
      <c r="M6" s="5" t="s">
        <v>57</v>
      </c>
    </row>
    <row r="7" spans="4:13" x14ac:dyDescent="0.15">
      <c r="D7" s="42" t="s">
        <v>1</v>
      </c>
      <c r="E7" s="43"/>
      <c r="M7" s="5" t="s">
        <v>58</v>
      </c>
    </row>
    <row r="8" spans="4:13" x14ac:dyDescent="0.15">
      <c r="D8" s="44"/>
      <c r="E8" s="45"/>
      <c r="M8" s="5" t="s">
        <v>59</v>
      </c>
    </row>
    <row r="9" spans="4:13" ht="15" thickBot="1" x14ac:dyDescent="0.2">
      <c r="D9" s="46"/>
      <c r="E9" s="47"/>
      <c r="M9" s="5" t="s">
        <v>60</v>
      </c>
    </row>
    <row r="10" spans="4:13" x14ac:dyDescent="0.15">
      <c r="M10" s="5" t="s">
        <v>61</v>
      </c>
    </row>
    <row r="11" spans="4:13" ht="15" thickBot="1" x14ac:dyDescent="0.2"/>
    <row r="12" spans="4:13" x14ac:dyDescent="0.15">
      <c r="D12" s="42" t="s">
        <v>3</v>
      </c>
      <c r="E12" s="43"/>
    </row>
    <row r="13" spans="4:13" x14ac:dyDescent="0.15">
      <c r="D13" s="44"/>
      <c r="E13" s="45"/>
    </row>
    <row r="14" spans="4:13" ht="15" thickBot="1" x14ac:dyDescent="0.2">
      <c r="D14" s="46"/>
      <c r="E14" s="47"/>
    </row>
    <row r="16" spans="4:13" ht="15" thickBot="1" x14ac:dyDescent="0.2"/>
    <row r="17" spans="4:11" x14ac:dyDescent="0.15">
      <c r="D17" s="42" t="s">
        <v>2</v>
      </c>
      <c r="E17" s="43"/>
    </row>
    <row r="18" spans="4:11" x14ac:dyDescent="0.15">
      <c r="D18" s="44"/>
      <c r="E18" s="45"/>
    </row>
    <row r="19" spans="4:11" ht="15" thickBot="1" x14ac:dyDescent="0.2">
      <c r="D19" s="46"/>
      <c r="E19" s="47"/>
    </row>
    <row r="21" spans="4:11" ht="15" thickBot="1" x14ac:dyDescent="0.2"/>
    <row r="22" spans="4:11" x14ac:dyDescent="0.15">
      <c r="D22" s="42" t="s">
        <v>4</v>
      </c>
      <c r="E22" s="43"/>
      <c r="G22" s="42" t="s">
        <v>8</v>
      </c>
      <c r="H22" s="43"/>
      <c r="J22" s="48" t="s">
        <v>9</v>
      </c>
      <c r="K22" s="43"/>
    </row>
    <row r="23" spans="4:11" x14ac:dyDescent="0.15">
      <c r="D23" s="44"/>
      <c r="E23" s="45"/>
      <c r="G23" s="44"/>
      <c r="H23" s="45"/>
      <c r="J23" s="44"/>
      <c r="K23" s="45"/>
    </row>
    <row r="24" spans="4:11" ht="15" thickBot="1" x14ac:dyDescent="0.2">
      <c r="D24" s="46"/>
      <c r="E24" s="47"/>
      <c r="G24" s="46"/>
      <c r="H24" s="47"/>
      <c r="J24" s="46"/>
      <c r="K24" s="47"/>
    </row>
    <row r="26" spans="4:11" ht="15" thickBot="1" x14ac:dyDescent="0.2"/>
    <row r="27" spans="4:11" x14ac:dyDescent="0.15">
      <c r="D27" s="42" t="s">
        <v>6</v>
      </c>
      <c r="E27" s="43"/>
      <c r="G27" s="4"/>
      <c r="H27" s="4"/>
    </row>
    <row r="28" spans="4:11" x14ac:dyDescent="0.15">
      <c r="D28" s="44"/>
      <c r="E28" s="45"/>
      <c r="G28" s="4"/>
      <c r="H28" s="4"/>
    </row>
    <row r="29" spans="4:11" ht="15" thickBot="1" x14ac:dyDescent="0.2">
      <c r="D29" s="46"/>
      <c r="E29" s="47"/>
      <c r="G29" s="4"/>
      <c r="H29" s="4"/>
    </row>
    <row r="31" spans="4:11" ht="15" thickBot="1" x14ac:dyDescent="0.2"/>
    <row r="32" spans="4:11" x14ac:dyDescent="0.15">
      <c r="D32" s="48" t="s">
        <v>7</v>
      </c>
      <c r="E32" s="43"/>
    </row>
    <row r="33" spans="4:5" x14ac:dyDescent="0.15">
      <c r="D33" s="44"/>
      <c r="E33" s="45"/>
    </row>
    <row r="34" spans="4:5" ht="15" thickBot="1" x14ac:dyDescent="0.2">
      <c r="D34" s="46"/>
      <c r="E34" s="47"/>
    </row>
    <row r="36" spans="4:5" ht="15" thickBot="1" x14ac:dyDescent="0.2"/>
    <row r="37" spans="4:5" x14ac:dyDescent="0.15">
      <c r="D37" s="48" t="s">
        <v>5</v>
      </c>
      <c r="E37" s="43"/>
    </row>
    <row r="38" spans="4:5" x14ac:dyDescent="0.15">
      <c r="D38" s="44"/>
      <c r="E38" s="45"/>
    </row>
    <row r="39" spans="4:5" ht="15" thickBot="1" x14ac:dyDescent="0.2">
      <c r="D39" s="46"/>
      <c r="E39" s="47"/>
    </row>
  </sheetData>
  <mergeCells count="10">
    <mergeCell ref="G22:H24"/>
    <mergeCell ref="J22:K24"/>
    <mergeCell ref="D32:E34"/>
    <mergeCell ref="D37:E39"/>
    <mergeCell ref="D2:E4"/>
    <mergeCell ref="D7:E9"/>
    <mergeCell ref="D12:E14"/>
    <mergeCell ref="D17:E19"/>
    <mergeCell ref="D22:E24"/>
    <mergeCell ref="D27:E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workbookViewId="0">
      <selection activeCell="R20" sqref="R20"/>
    </sheetView>
  </sheetViews>
  <sheetFormatPr defaultRowHeight="14.25" x14ac:dyDescent="0.15"/>
  <cols>
    <col min="1" max="16384" width="9" style="40"/>
  </cols>
  <sheetData>
    <row r="1" spans="1:16" x14ac:dyDescent="0.15">
      <c r="A1" s="40" t="s">
        <v>190</v>
      </c>
      <c r="B1" s="40" t="s">
        <v>191</v>
      </c>
      <c r="C1" s="40" t="s">
        <v>192</v>
      </c>
      <c r="D1" s="40" t="s">
        <v>193</v>
      </c>
      <c r="E1" s="40" t="s">
        <v>194</v>
      </c>
      <c r="F1" s="40" t="s">
        <v>195</v>
      </c>
      <c r="G1" s="40" t="s">
        <v>196</v>
      </c>
      <c r="H1" s="40" t="s">
        <v>197</v>
      </c>
      <c r="I1" s="40" t="s">
        <v>198</v>
      </c>
      <c r="J1" s="40" t="s">
        <v>199</v>
      </c>
      <c r="K1" s="40" t="s">
        <v>200</v>
      </c>
      <c r="L1" s="40" t="s">
        <v>201</v>
      </c>
      <c r="M1" s="40" t="s">
        <v>202</v>
      </c>
      <c r="N1" s="40" t="s">
        <v>204</v>
      </c>
      <c r="O1" s="40" t="s">
        <v>203</v>
      </c>
      <c r="P1" s="40" t="s">
        <v>204</v>
      </c>
    </row>
    <row r="2" spans="1:16" x14ac:dyDescent="0.15">
      <c r="A2" s="40" t="s">
        <v>174</v>
      </c>
      <c r="B2" s="40" t="s">
        <v>175</v>
      </c>
      <c r="C2" s="40" t="s">
        <v>176</v>
      </c>
      <c r="D2" s="40" t="s">
        <v>177</v>
      </c>
      <c r="E2" s="40" t="s">
        <v>178</v>
      </c>
      <c r="F2" s="40" t="s">
        <v>179</v>
      </c>
      <c r="G2" s="40" t="s">
        <v>180</v>
      </c>
      <c r="H2" s="40" t="s">
        <v>181</v>
      </c>
      <c r="I2" s="40" t="s">
        <v>182</v>
      </c>
      <c r="J2" s="40" t="s">
        <v>183</v>
      </c>
      <c r="K2" s="40" t="s">
        <v>184</v>
      </c>
      <c r="L2" s="40" t="s">
        <v>185</v>
      </c>
      <c r="M2" s="40" t="s">
        <v>186</v>
      </c>
      <c r="N2" s="40" t="s">
        <v>187</v>
      </c>
      <c r="O2" s="40" t="s">
        <v>188</v>
      </c>
      <c r="P2" s="40" t="s">
        <v>189</v>
      </c>
    </row>
    <row r="3" spans="1:16" x14ac:dyDescent="0.15">
      <c r="A3" s="40">
        <v>1</v>
      </c>
      <c r="B3" s="40">
        <v>0</v>
      </c>
      <c r="C3" s="40" t="s">
        <v>205</v>
      </c>
      <c r="D3" s="41">
        <f>E3/5</f>
        <v>20</v>
      </c>
      <c r="E3" s="41">
        <v>100</v>
      </c>
      <c r="F3" s="41">
        <f>E3/2</f>
        <v>50</v>
      </c>
      <c r="G3" s="40">
        <v>0</v>
      </c>
      <c r="H3" s="40">
        <v>0</v>
      </c>
      <c r="I3" s="40">
        <v>0</v>
      </c>
      <c r="J3" s="40">
        <v>0</v>
      </c>
      <c r="K3" s="40">
        <f>ROUND(L3/2,0)+11</f>
        <v>39</v>
      </c>
      <c r="L3" s="40">
        <f>ROUND(E3/2,0)+6</f>
        <v>56</v>
      </c>
      <c r="M3" s="40">
        <v>0</v>
      </c>
      <c r="N3" s="40">
        <v>0</v>
      </c>
      <c r="O3" s="40">
        <v>0</v>
      </c>
      <c r="P3" s="40">
        <v>0</v>
      </c>
    </row>
    <row r="4" spans="1:16" x14ac:dyDescent="0.15">
      <c r="A4" s="40">
        <v>2</v>
      </c>
      <c r="B4" s="40">
        <v>0</v>
      </c>
      <c r="C4" s="40" t="s">
        <v>206</v>
      </c>
      <c r="D4" s="40">
        <f>D3+ROUND(D3*0.05,0)</f>
        <v>21</v>
      </c>
      <c r="E4" s="40">
        <f t="shared" ref="E4:F4" si="0">E3+ROUND(E3*0.05,0)</f>
        <v>105</v>
      </c>
      <c r="F4" s="40">
        <f t="shared" si="0"/>
        <v>53</v>
      </c>
      <c r="G4" s="40">
        <v>0</v>
      </c>
      <c r="H4" s="40">
        <v>0</v>
      </c>
      <c r="I4" s="40">
        <v>0</v>
      </c>
      <c r="J4" s="40">
        <v>0</v>
      </c>
      <c r="K4" s="40">
        <f t="shared" ref="K4:K67" si="1">ROUND(L4/2,0)+11</f>
        <v>41</v>
      </c>
      <c r="L4" s="40">
        <f t="shared" ref="L4:L67" si="2">ROUND(E4/2,0)+6</f>
        <v>59</v>
      </c>
      <c r="M4" s="40">
        <v>0</v>
      </c>
      <c r="N4" s="40">
        <v>0</v>
      </c>
      <c r="O4" s="40">
        <v>0</v>
      </c>
      <c r="P4" s="40">
        <v>0</v>
      </c>
    </row>
    <row r="5" spans="1:16" x14ac:dyDescent="0.15">
      <c r="A5" s="40">
        <v>3</v>
      </c>
      <c r="B5" s="40">
        <v>0</v>
      </c>
      <c r="C5" s="40" t="s">
        <v>207</v>
      </c>
      <c r="D5" s="40">
        <f t="shared" ref="D5:D74" si="3">D4+ROUND(D4*0.05,0)</f>
        <v>22</v>
      </c>
      <c r="E5" s="40">
        <f t="shared" ref="E5:E74" si="4">E4+ROUND(E4*0.05,0)</f>
        <v>110</v>
      </c>
      <c r="F5" s="40">
        <f t="shared" ref="F5:F74" si="5">F4+ROUND(F4*0.05,0)</f>
        <v>56</v>
      </c>
      <c r="G5" s="40">
        <v>0</v>
      </c>
      <c r="H5" s="40">
        <v>0</v>
      </c>
      <c r="I5" s="40">
        <v>0</v>
      </c>
      <c r="J5" s="40">
        <v>0</v>
      </c>
      <c r="K5" s="40">
        <f t="shared" si="1"/>
        <v>42</v>
      </c>
      <c r="L5" s="40">
        <f t="shared" si="2"/>
        <v>61</v>
      </c>
      <c r="M5" s="40">
        <v>0</v>
      </c>
      <c r="N5" s="40">
        <v>0</v>
      </c>
      <c r="O5" s="40">
        <v>0</v>
      </c>
      <c r="P5" s="40">
        <v>0</v>
      </c>
    </row>
    <row r="6" spans="1:16" x14ac:dyDescent="0.15">
      <c r="A6" s="40">
        <v>4</v>
      </c>
      <c r="B6" s="40">
        <v>0</v>
      </c>
      <c r="C6" s="40" t="s">
        <v>208</v>
      </c>
      <c r="D6" s="40">
        <f t="shared" si="3"/>
        <v>23</v>
      </c>
      <c r="E6" s="40">
        <f t="shared" si="4"/>
        <v>116</v>
      </c>
      <c r="F6" s="40">
        <f t="shared" si="5"/>
        <v>59</v>
      </c>
      <c r="G6" s="40">
        <v>0</v>
      </c>
      <c r="H6" s="40">
        <v>0</v>
      </c>
      <c r="I6" s="40">
        <v>0</v>
      </c>
      <c r="J6" s="40">
        <v>0</v>
      </c>
      <c r="K6" s="40">
        <f t="shared" si="1"/>
        <v>43</v>
      </c>
      <c r="L6" s="40">
        <f t="shared" si="2"/>
        <v>64</v>
      </c>
      <c r="M6" s="40">
        <v>0</v>
      </c>
      <c r="N6" s="40">
        <v>0</v>
      </c>
      <c r="O6" s="40">
        <v>0</v>
      </c>
      <c r="P6" s="40">
        <v>0</v>
      </c>
    </row>
    <row r="7" spans="1:16" x14ac:dyDescent="0.15">
      <c r="A7" s="40">
        <v>5</v>
      </c>
      <c r="B7" s="40">
        <v>0</v>
      </c>
      <c r="C7" s="40" t="s">
        <v>209</v>
      </c>
      <c r="D7" s="40">
        <f t="shared" si="3"/>
        <v>24</v>
      </c>
      <c r="E7" s="40">
        <f t="shared" si="4"/>
        <v>122</v>
      </c>
      <c r="F7" s="40">
        <f t="shared" si="5"/>
        <v>62</v>
      </c>
      <c r="G7" s="40">
        <v>0</v>
      </c>
      <c r="H7" s="40">
        <v>0</v>
      </c>
      <c r="I7" s="40">
        <v>0</v>
      </c>
      <c r="J7" s="40">
        <v>0</v>
      </c>
      <c r="K7" s="40">
        <f t="shared" si="1"/>
        <v>45</v>
      </c>
      <c r="L7" s="40">
        <f t="shared" si="2"/>
        <v>67</v>
      </c>
      <c r="M7" s="40">
        <v>0</v>
      </c>
      <c r="N7" s="40">
        <v>0</v>
      </c>
      <c r="O7" s="40">
        <v>0</v>
      </c>
      <c r="P7" s="40">
        <v>0</v>
      </c>
    </row>
    <row r="8" spans="1:16" x14ac:dyDescent="0.15">
      <c r="A8" s="40">
        <v>6</v>
      </c>
      <c r="B8" s="40">
        <v>0</v>
      </c>
      <c r="C8" s="40" t="s">
        <v>210</v>
      </c>
      <c r="D8" s="40">
        <f t="shared" si="3"/>
        <v>25</v>
      </c>
      <c r="E8" s="40">
        <f t="shared" si="4"/>
        <v>128</v>
      </c>
      <c r="F8" s="40">
        <f t="shared" si="5"/>
        <v>65</v>
      </c>
      <c r="G8" s="40">
        <v>0</v>
      </c>
      <c r="H8" s="40">
        <v>0</v>
      </c>
      <c r="I8" s="40">
        <v>0</v>
      </c>
      <c r="J8" s="40">
        <v>0</v>
      </c>
      <c r="K8" s="40">
        <f t="shared" si="1"/>
        <v>46</v>
      </c>
      <c r="L8" s="40">
        <f t="shared" si="2"/>
        <v>70</v>
      </c>
      <c r="M8" s="40">
        <v>0</v>
      </c>
      <c r="N8" s="40">
        <v>0</v>
      </c>
      <c r="O8" s="40">
        <v>0</v>
      </c>
      <c r="P8" s="40">
        <v>0</v>
      </c>
    </row>
    <row r="9" spans="1:16" x14ac:dyDescent="0.15">
      <c r="A9" s="40">
        <v>7</v>
      </c>
      <c r="B9" s="40">
        <v>0</v>
      </c>
      <c r="C9" s="40" t="s">
        <v>211</v>
      </c>
      <c r="D9" s="40">
        <f t="shared" si="3"/>
        <v>26</v>
      </c>
      <c r="E9" s="40">
        <f t="shared" si="4"/>
        <v>134</v>
      </c>
      <c r="F9" s="40">
        <f t="shared" si="5"/>
        <v>68</v>
      </c>
      <c r="G9" s="40">
        <v>0</v>
      </c>
      <c r="H9" s="40">
        <v>0</v>
      </c>
      <c r="I9" s="40">
        <v>0</v>
      </c>
      <c r="J9" s="40">
        <v>0</v>
      </c>
      <c r="K9" s="40">
        <f t="shared" si="1"/>
        <v>48</v>
      </c>
      <c r="L9" s="40">
        <f t="shared" si="2"/>
        <v>73</v>
      </c>
      <c r="M9" s="40">
        <v>0</v>
      </c>
      <c r="N9" s="40">
        <v>0</v>
      </c>
      <c r="O9" s="40">
        <v>0</v>
      </c>
      <c r="P9" s="40">
        <v>0</v>
      </c>
    </row>
    <row r="10" spans="1:16" x14ac:dyDescent="0.15">
      <c r="A10" s="40">
        <v>8</v>
      </c>
      <c r="B10" s="40">
        <v>0</v>
      </c>
      <c r="C10" s="40" t="s">
        <v>212</v>
      </c>
      <c r="D10" s="40">
        <f t="shared" si="3"/>
        <v>27</v>
      </c>
      <c r="E10" s="40">
        <f t="shared" si="4"/>
        <v>141</v>
      </c>
      <c r="F10" s="40">
        <f t="shared" si="5"/>
        <v>71</v>
      </c>
      <c r="G10" s="40">
        <v>0</v>
      </c>
      <c r="H10" s="40">
        <v>0</v>
      </c>
      <c r="I10" s="40">
        <v>0</v>
      </c>
      <c r="J10" s="40">
        <v>0</v>
      </c>
      <c r="K10" s="40">
        <f t="shared" si="1"/>
        <v>50</v>
      </c>
      <c r="L10" s="40">
        <f t="shared" si="2"/>
        <v>77</v>
      </c>
      <c r="M10" s="40">
        <v>0</v>
      </c>
      <c r="N10" s="40">
        <v>0</v>
      </c>
      <c r="O10" s="40">
        <v>0</v>
      </c>
      <c r="P10" s="40">
        <v>0</v>
      </c>
    </row>
    <row r="11" spans="1:16" x14ac:dyDescent="0.15">
      <c r="A11" s="40">
        <v>9</v>
      </c>
      <c r="B11" s="40">
        <v>0</v>
      </c>
      <c r="C11" s="40" t="s">
        <v>213</v>
      </c>
      <c r="D11" s="40">
        <f t="shared" si="3"/>
        <v>28</v>
      </c>
      <c r="E11" s="40">
        <f t="shared" si="4"/>
        <v>148</v>
      </c>
      <c r="F11" s="40">
        <f t="shared" si="5"/>
        <v>75</v>
      </c>
      <c r="G11" s="40">
        <v>0</v>
      </c>
      <c r="H11" s="40">
        <v>0</v>
      </c>
      <c r="I11" s="40">
        <v>0</v>
      </c>
      <c r="J11" s="40">
        <v>0</v>
      </c>
      <c r="K11" s="40">
        <f t="shared" si="1"/>
        <v>51</v>
      </c>
      <c r="L11" s="40">
        <f t="shared" si="2"/>
        <v>80</v>
      </c>
      <c r="M11" s="40">
        <v>0</v>
      </c>
      <c r="N11" s="40">
        <v>0</v>
      </c>
      <c r="O11" s="40">
        <v>0</v>
      </c>
      <c r="P11" s="40">
        <v>0</v>
      </c>
    </row>
    <row r="12" spans="1:16" x14ac:dyDescent="0.15">
      <c r="A12" s="40">
        <v>10</v>
      </c>
      <c r="B12" s="40">
        <v>0</v>
      </c>
      <c r="C12" s="40" t="s">
        <v>214</v>
      </c>
      <c r="D12" s="40">
        <f t="shared" si="3"/>
        <v>29</v>
      </c>
      <c r="E12" s="40">
        <f t="shared" si="4"/>
        <v>155</v>
      </c>
      <c r="F12" s="40">
        <f t="shared" si="5"/>
        <v>79</v>
      </c>
      <c r="G12" s="40">
        <v>0</v>
      </c>
      <c r="H12" s="40">
        <v>0</v>
      </c>
      <c r="I12" s="40">
        <v>0</v>
      </c>
      <c r="J12" s="40">
        <v>0</v>
      </c>
      <c r="K12" s="40">
        <f t="shared" si="1"/>
        <v>53</v>
      </c>
      <c r="L12" s="40">
        <f t="shared" si="2"/>
        <v>84</v>
      </c>
      <c r="M12" s="40">
        <v>0</v>
      </c>
      <c r="N12" s="40">
        <v>0</v>
      </c>
      <c r="O12" s="40">
        <v>0</v>
      </c>
      <c r="P12" s="40">
        <v>0</v>
      </c>
    </row>
    <row r="13" spans="1:16" x14ac:dyDescent="0.15">
      <c r="A13" s="40">
        <v>11</v>
      </c>
      <c r="B13" s="40">
        <v>1</v>
      </c>
      <c r="C13" s="40" t="s">
        <v>406</v>
      </c>
      <c r="D13" s="40">
        <f>D12*10</f>
        <v>290</v>
      </c>
      <c r="E13" s="40">
        <f>E12*15</f>
        <v>2325</v>
      </c>
      <c r="F13" s="40">
        <f>F12*15</f>
        <v>1185</v>
      </c>
      <c r="G13" s="40">
        <v>0</v>
      </c>
      <c r="H13" s="40">
        <v>0</v>
      </c>
      <c r="I13" s="40">
        <v>0</v>
      </c>
      <c r="J13" s="40">
        <v>0</v>
      </c>
      <c r="K13" s="40">
        <f t="shared" si="1"/>
        <v>596</v>
      </c>
      <c r="L13" s="40">
        <f t="shared" si="2"/>
        <v>1169</v>
      </c>
      <c r="M13" s="40">
        <v>0</v>
      </c>
      <c r="N13" s="40">
        <v>0</v>
      </c>
      <c r="O13" s="40">
        <v>0</v>
      </c>
      <c r="P13" s="40">
        <v>0</v>
      </c>
    </row>
    <row r="14" spans="1:16" x14ac:dyDescent="0.15">
      <c r="A14" s="40">
        <v>12</v>
      </c>
      <c r="B14" s="40">
        <v>0</v>
      </c>
      <c r="C14" s="40" t="s">
        <v>405</v>
      </c>
      <c r="D14" s="41">
        <f>E14/5</f>
        <v>40</v>
      </c>
      <c r="E14" s="41">
        <v>200</v>
      </c>
      <c r="F14" s="41">
        <f>E14/2</f>
        <v>100</v>
      </c>
      <c r="G14" s="40">
        <v>0</v>
      </c>
      <c r="H14" s="40">
        <v>0</v>
      </c>
      <c r="I14" s="40">
        <v>0</v>
      </c>
      <c r="J14" s="40">
        <v>0</v>
      </c>
      <c r="K14" s="40">
        <f t="shared" si="1"/>
        <v>64</v>
      </c>
      <c r="L14" s="40">
        <f t="shared" si="2"/>
        <v>106</v>
      </c>
      <c r="M14" s="40">
        <v>0</v>
      </c>
      <c r="N14" s="40">
        <v>0</v>
      </c>
      <c r="O14" s="40">
        <v>0</v>
      </c>
      <c r="P14" s="40">
        <v>0</v>
      </c>
    </row>
    <row r="15" spans="1:16" x14ac:dyDescent="0.15">
      <c r="A15" s="40">
        <v>13</v>
      </c>
      <c r="B15" s="40">
        <v>0</v>
      </c>
      <c r="C15" s="40" t="s">
        <v>215</v>
      </c>
      <c r="D15" s="40">
        <f>D14+ROUND(D14*0.05,0)</f>
        <v>42</v>
      </c>
      <c r="E15" s="40">
        <f>E14+ROUND(E14*0.05,0)</f>
        <v>210</v>
      </c>
      <c r="F15" s="40">
        <f>F14+ROUND(F14*0.05,0)</f>
        <v>105</v>
      </c>
      <c r="G15" s="40">
        <v>0</v>
      </c>
      <c r="H15" s="40">
        <v>0</v>
      </c>
      <c r="I15" s="40">
        <v>0</v>
      </c>
      <c r="J15" s="40">
        <v>0</v>
      </c>
      <c r="K15" s="40">
        <f t="shared" si="1"/>
        <v>67</v>
      </c>
      <c r="L15" s="40">
        <f t="shared" si="2"/>
        <v>111</v>
      </c>
      <c r="M15" s="40">
        <v>0</v>
      </c>
      <c r="N15" s="40">
        <v>0</v>
      </c>
      <c r="O15" s="40">
        <v>0</v>
      </c>
      <c r="P15" s="40">
        <v>0</v>
      </c>
    </row>
    <row r="16" spans="1:16" x14ac:dyDescent="0.15">
      <c r="A16" s="40">
        <v>14</v>
      </c>
      <c r="B16" s="40">
        <v>0</v>
      </c>
      <c r="C16" s="40" t="s">
        <v>216</v>
      </c>
      <c r="D16" s="40">
        <f t="shared" si="3"/>
        <v>44</v>
      </c>
      <c r="E16" s="40">
        <f t="shared" si="4"/>
        <v>221</v>
      </c>
      <c r="F16" s="40">
        <f t="shared" si="5"/>
        <v>110</v>
      </c>
      <c r="G16" s="40">
        <v>0</v>
      </c>
      <c r="H16" s="40">
        <v>0</v>
      </c>
      <c r="I16" s="40">
        <v>0</v>
      </c>
      <c r="J16" s="40">
        <v>0</v>
      </c>
      <c r="K16" s="40">
        <f t="shared" si="1"/>
        <v>70</v>
      </c>
      <c r="L16" s="40">
        <f t="shared" si="2"/>
        <v>117</v>
      </c>
      <c r="M16" s="40">
        <v>0</v>
      </c>
      <c r="N16" s="40">
        <v>0</v>
      </c>
      <c r="O16" s="40">
        <v>0</v>
      </c>
      <c r="P16" s="40">
        <v>0</v>
      </c>
    </row>
    <row r="17" spans="1:16" x14ac:dyDescent="0.15">
      <c r="A17" s="40">
        <v>15</v>
      </c>
      <c r="B17" s="40">
        <v>0</v>
      </c>
      <c r="C17" s="40" t="s">
        <v>217</v>
      </c>
      <c r="D17" s="40">
        <f t="shared" si="3"/>
        <v>46</v>
      </c>
      <c r="E17" s="40">
        <f t="shared" si="4"/>
        <v>232</v>
      </c>
      <c r="F17" s="40">
        <f t="shared" si="5"/>
        <v>116</v>
      </c>
      <c r="G17" s="40">
        <v>0</v>
      </c>
      <c r="H17" s="40">
        <v>0</v>
      </c>
      <c r="I17" s="40">
        <v>0</v>
      </c>
      <c r="J17" s="40">
        <v>0</v>
      </c>
      <c r="K17" s="40">
        <f t="shared" si="1"/>
        <v>72</v>
      </c>
      <c r="L17" s="40">
        <f t="shared" si="2"/>
        <v>122</v>
      </c>
      <c r="M17" s="40">
        <v>0</v>
      </c>
      <c r="N17" s="40">
        <v>0</v>
      </c>
      <c r="O17" s="40">
        <v>0</v>
      </c>
      <c r="P17" s="40">
        <v>0</v>
      </c>
    </row>
    <row r="18" spans="1:16" x14ac:dyDescent="0.15">
      <c r="A18" s="40">
        <v>16</v>
      </c>
      <c r="B18" s="40">
        <v>0</v>
      </c>
      <c r="C18" s="40" t="s">
        <v>218</v>
      </c>
      <c r="D18" s="40">
        <f t="shared" si="3"/>
        <v>48</v>
      </c>
      <c r="E18" s="40">
        <f t="shared" si="4"/>
        <v>244</v>
      </c>
      <c r="F18" s="40">
        <f t="shared" si="5"/>
        <v>122</v>
      </c>
      <c r="G18" s="40">
        <v>0</v>
      </c>
      <c r="H18" s="40">
        <v>0</v>
      </c>
      <c r="I18" s="40">
        <v>0</v>
      </c>
      <c r="J18" s="40">
        <v>0</v>
      </c>
      <c r="K18" s="40">
        <f t="shared" si="1"/>
        <v>75</v>
      </c>
      <c r="L18" s="40">
        <f t="shared" si="2"/>
        <v>128</v>
      </c>
      <c r="M18" s="40">
        <v>0</v>
      </c>
      <c r="N18" s="40">
        <v>0</v>
      </c>
      <c r="O18" s="40">
        <v>0</v>
      </c>
      <c r="P18" s="40">
        <v>0</v>
      </c>
    </row>
    <row r="19" spans="1:16" x14ac:dyDescent="0.15">
      <c r="A19" s="40">
        <v>17</v>
      </c>
      <c r="B19" s="40">
        <v>0</v>
      </c>
      <c r="C19" s="40" t="s">
        <v>219</v>
      </c>
      <c r="D19" s="40">
        <f t="shared" si="3"/>
        <v>50</v>
      </c>
      <c r="E19" s="40">
        <f t="shared" si="4"/>
        <v>256</v>
      </c>
      <c r="F19" s="40">
        <f t="shared" si="5"/>
        <v>128</v>
      </c>
      <c r="G19" s="40">
        <v>0</v>
      </c>
      <c r="H19" s="40">
        <v>0</v>
      </c>
      <c r="I19" s="40">
        <v>0</v>
      </c>
      <c r="J19" s="40">
        <v>0</v>
      </c>
      <c r="K19" s="40">
        <f t="shared" si="1"/>
        <v>78</v>
      </c>
      <c r="L19" s="40">
        <f t="shared" si="2"/>
        <v>134</v>
      </c>
      <c r="M19" s="40">
        <v>0</v>
      </c>
      <c r="N19" s="40">
        <v>0</v>
      </c>
      <c r="O19" s="40">
        <v>0</v>
      </c>
      <c r="P19" s="40">
        <v>0</v>
      </c>
    </row>
    <row r="20" spans="1:16" x14ac:dyDescent="0.15">
      <c r="A20" s="40">
        <v>18</v>
      </c>
      <c r="B20" s="40">
        <v>0</v>
      </c>
      <c r="C20" s="40" t="s">
        <v>220</v>
      </c>
      <c r="D20" s="40">
        <f t="shared" si="3"/>
        <v>53</v>
      </c>
      <c r="E20" s="40">
        <f t="shared" si="4"/>
        <v>269</v>
      </c>
      <c r="F20" s="40">
        <f t="shared" si="5"/>
        <v>134</v>
      </c>
      <c r="G20" s="40">
        <v>0</v>
      </c>
      <c r="H20" s="40">
        <v>0</v>
      </c>
      <c r="I20" s="40">
        <v>0</v>
      </c>
      <c r="J20" s="40">
        <v>0</v>
      </c>
      <c r="K20" s="40">
        <f t="shared" si="1"/>
        <v>82</v>
      </c>
      <c r="L20" s="40">
        <f t="shared" si="2"/>
        <v>141</v>
      </c>
      <c r="M20" s="40">
        <v>0</v>
      </c>
      <c r="N20" s="40">
        <v>0</v>
      </c>
      <c r="O20" s="40">
        <v>0</v>
      </c>
      <c r="P20" s="40">
        <v>0</v>
      </c>
    </row>
    <row r="21" spans="1:16" x14ac:dyDescent="0.15">
      <c r="A21" s="40">
        <v>19</v>
      </c>
      <c r="B21" s="40">
        <v>0</v>
      </c>
      <c r="C21" s="40" t="s">
        <v>221</v>
      </c>
      <c r="D21" s="40">
        <f t="shared" si="3"/>
        <v>56</v>
      </c>
      <c r="E21" s="40">
        <f t="shared" si="4"/>
        <v>282</v>
      </c>
      <c r="F21" s="40">
        <f t="shared" si="5"/>
        <v>141</v>
      </c>
      <c r="G21" s="40">
        <v>0</v>
      </c>
      <c r="H21" s="40">
        <v>0</v>
      </c>
      <c r="I21" s="40">
        <v>0</v>
      </c>
      <c r="J21" s="40">
        <v>0</v>
      </c>
      <c r="K21" s="40">
        <f t="shared" si="1"/>
        <v>85</v>
      </c>
      <c r="L21" s="40">
        <f t="shared" si="2"/>
        <v>147</v>
      </c>
      <c r="M21" s="40">
        <v>0</v>
      </c>
      <c r="N21" s="40">
        <v>0</v>
      </c>
      <c r="O21" s="40">
        <v>0</v>
      </c>
      <c r="P21" s="40">
        <v>0</v>
      </c>
    </row>
    <row r="22" spans="1:16" x14ac:dyDescent="0.15">
      <c r="A22" s="40">
        <v>20</v>
      </c>
      <c r="B22" s="40">
        <v>0</v>
      </c>
      <c r="C22" s="40" t="s">
        <v>222</v>
      </c>
      <c r="D22" s="40">
        <f t="shared" si="3"/>
        <v>59</v>
      </c>
      <c r="E22" s="40">
        <f t="shared" si="4"/>
        <v>296</v>
      </c>
      <c r="F22" s="40">
        <f t="shared" si="5"/>
        <v>148</v>
      </c>
      <c r="G22" s="40">
        <v>0</v>
      </c>
      <c r="H22" s="40">
        <v>0</v>
      </c>
      <c r="I22" s="40">
        <v>0</v>
      </c>
      <c r="J22" s="40">
        <v>0</v>
      </c>
      <c r="K22" s="40">
        <f t="shared" si="1"/>
        <v>88</v>
      </c>
      <c r="L22" s="40">
        <f t="shared" si="2"/>
        <v>154</v>
      </c>
      <c r="M22" s="40">
        <v>0</v>
      </c>
      <c r="N22" s="40">
        <v>0</v>
      </c>
      <c r="O22" s="40">
        <v>0</v>
      </c>
      <c r="P22" s="40">
        <v>0</v>
      </c>
    </row>
    <row r="23" spans="1:16" x14ac:dyDescent="0.15">
      <c r="A23" s="40">
        <v>21</v>
      </c>
      <c r="B23" s="40">
        <v>0</v>
      </c>
      <c r="C23" s="40" t="s">
        <v>223</v>
      </c>
      <c r="D23" s="40">
        <f t="shared" si="3"/>
        <v>62</v>
      </c>
      <c r="E23" s="40">
        <f t="shared" si="4"/>
        <v>311</v>
      </c>
      <c r="F23" s="40">
        <f t="shared" si="5"/>
        <v>155</v>
      </c>
      <c r="G23" s="40">
        <v>0</v>
      </c>
      <c r="H23" s="40">
        <v>0</v>
      </c>
      <c r="I23" s="40">
        <v>0</v>
      </c>
      <c r="J23" s="40">
        <v>0</v>
      </c>
      <c r="K23" s="40">
        <f t="shared" si="1"/>
        <v>92</v>
      </c>
      <c r="L23" s="40">
        <f t="shared" si="2"/>
        <v>162</v>
      </c>
      <c r="M23" s="40">
        <v>0</v>
      </c>
      <c r="N23" s="40">
        <v>0</v>
      </c>
      <c r="O23" s="40">
        <v>0</v>
      </c>
      <c r="P23" s="40">
        <v>0</v>
      </c>
    </row>
    <row r="24" spans="1:16" x14ac:dyDescent="0.15">
      <c r="A24" s="40">
        <v>22</v>
      </c>
      <c r="B24" s="40">
        <v>1</v>
      </c>
      <c r="C24" s="40" t="s">
        <v>407</v>
      </c>
      <c r="D24" s="40">
        <f>D23*10</f>
        <v>620</v>
      </c>
      <c r="E24" s="40">
        <f>E23*15</f>
        <v>4665</v>
      </c>
      <c r="F24" s="40">
        <f>F23*15</f>
        <v>2325</v>
      </c>
      <c r="G24" s="40">
        <v>0</v>
      </c>
      <c r="H24" s="40">
        <v>0</v>
      </c>
      <c r="I24" s="40">
        <v>0</v>
      </c>
      <c r="J24" s="40">
        <v>0</v>
      </c>
      <c r="K24" s="40">
        <f t="shared" si="1"/>
        <v>1181</v>
      </c>
      <c r="L24" s="40">
        <f t="shared" si="2"/>
        <v>2339</v>
      </c>
      <c r="M24" s="40">
        <v>0</v>
      </c>
      <c r="N24" s="40">
        <v>0</v>
      </c>
      <c r="O24" s="40">
        <v>0</v>
      </c>
      <c r="P24" s="40">
        <v>0</v>
      </c>
    </row>
    <row r="25" spans="1:16" x14ac:dyDescent="0.15">
      <c r="A25" s="40">
        <v>23</v>
      </c>
      <c r="B25" s="40">
        <v>0</v>
      </c>
      <c r="C25" s="40" t="s">
        <v>224</v>
      </c>
      <c r="D25" s="41">
        <f>E25/5</f>
        <v>80</v>
      </c>
      <c r="E25" s="41">
        <v>400</v>
      </c>
      <c r="F25" s="41">
        <f>E25/2</f>
        <v>200</v>
      </c>
      <c r="G25" s="40">
        <v>0</v>
      </c>
      <c r="H25" s="40">
        <v>0</v>
      </c>
      <c r="I25" s="40">
        <v>0</v>
      </c>
      <c r="J25" s="40">
        <v>0</v>
      </c>
      <c r="K25" s="40">
        <f t="shared" si="1"/>
        <v>114</v>
      </c>
      <c r="L25" s="40">
        <f t="shared" si="2"/>
        <v>206</v>
      </c>
      <c r="M25" s="40">
        <v>0</v>
      </c>
      <c r="N25" s="40">
        <v>0</v>
      </c>
      <c r="O25" s="40">
        <v>0</v>
      </c>
      <c r="P25" s="40">
        <v>0</v>
      </c>
    </row>
    <row r="26" spans="1:16" x14ac:dyDescent="0.15">
      <c r="A26" s="40">
        <v>24</v>
      </c>
      <c r="B26" s="40">
        <v>0</v>
      </c>
      <c r="C26" s="40" t="s">
        <v>225</v>
      </c>
      <c r="D26" s="40">
        <f t="shared" si="3"/>
        <v>84</v>
      </c>
      <c r="E26" s="40">
        <f t="shared" si="4"/>
        <v>420</v>
      </c>
      <c r="F26" s="40">
        <f t="shared" si="5"/>
        <v>210</v>
      </c>
      <c r="G26" s="40">
        <v>0</v>
      </c>
      <c r="H26" s="40">
        <v>0</v>
      </c>
      <c r="I26" s="40">
        <v>0</v>
      </c>
      <c r="J26" s="40">
        <v>0</v>
      </c>
      <c r="K26" s="40">
        <f t="shared" si="1"/>
        <v>119</v>
      </c>
      <c r="L26" s="40">
        <f t="shared" si="2"/>
        <v>216</v>
      </c>
      <c r="M26" s="40">
        <v>0</v>
      </c>
      <c r="N26" s="40">
        <v>0</v>
      </c>
      <c r="O26" s="40">
        <v>0</v>
      </c>
      <c r="P26" s="40">
        <v>0</v>
      </c>
    </row>
    <row r="27" spans="1:16" x14ac:dyDescent="0.15">
      <c r="A27" s="40">
        <v>25</v>
      </c>
      <c r="B27" s="40">
        <v>0</v>
      </c>
      <c r="C27" s="40" t="s">
        <v>226</v>
      </c>
      <c r="D27" s="40">
        <f t="shared" si="3"/>
        <v>88</v>
      </c>
      <c r="E27" s="40">
        <f t="shared" si="4"/>
        <v>441</v>
      </c>
      <c r="F27" s="40">
        <f t="shared" si="5"/>
        <v>221</v>
      </c>
      <c r="G27" s="40">
        <v>0</v>
      </c>
      <c r="H27" s="40">
        <v>0</v>
      </c>
      <c r="I27" s="40">
        <v>0</v>
      </c>
      <c r="J27" s="40">
        <v>0</v>
      </c>
      <c r="K27" s="40">
        <f t="shared" si="1"/>
        <v>125</v>
      </c>
      <c r="L27" s="40">
        <f t="shared" si="2"/>
        <v>227</v>
      </c>
      <c r="M27" s="40">
        <v>0</v>
      </c>
      <c r="N27" s="40">
        <v>0</v>
      </c>
      <c r="O27" s="40">
        <v>0</v>
      </c>
      <c r="P27" s="40">
        <v>0</v>
      </c>
    </row>
    <row r="28" spans="1:16" x14ac:dyDescent="0.15">
      <c r="A28" s="40">
        <v>26</v>
      </c>
      <c r="B28" s="40">
        <v>0</v>
      </c>
      <c r="C28" s="40" t="s">
        <v>227</v>
      </c>
      <c r="D28" s="40">
        <f t="shared" si="3"/>
        <v>92</v>
      </c>
      <c r="E28" s="40">
        <f t="shared" si="4"/>
        <v>463</v>
      </c>
      <c r="F28" s="40">
        <f t="shared" si="5"/>
        <v>232</v>
      </c>
      <c r="G28" s="40">
        <v>0</v>
      </c>
      <c r="H28" s="40">
        <v>0</v>
      </c>
      <c r="I28" s="40">
        <v>0</v>
      </c>
      <c r="J28" s="40">
        <v>0</v>
      </c>
      <c r="K28" s="40">
        <f t="shared" si="1"/>
        <v>130</v>
      </c>
      <c r="L28" s="40">
        <f t="shared" si="2"/>
        <v>238</v>
      </c>
      <c r="M28" s="40">
        <v>0</v>
      </c>
      <c r="N28" s="40">
        <v>0</v>
      </c>
      <c r="O28" s="40">
        <v>0</v>
      </c>
      <c r="P28" s="40">
        <v>0</v>
      </c>
    </row>
    <row r="29" spans="1:16" x14ac:dyDescent="0.15">
      <c r="A29" s="40">
        <v>27</v>
      </c>
      <c r="B29" s="40">
        <v>0</v>
      </c>
      <c r="C29" s="40" t="s">
        <v>228</v>
      </c>
      <c r="D29" s="40">
        <f t="shared" si="3"/>
        <v>97</v>
      </c>
      <c r="E29" s="40">
        <f t="shared" si="4"/>
        <v>486</v>
      </c>
      <c r="F29" s="40">
        <f t="shared" si="5"/>
        <v>244</v>
      </c>
      <c r="G29" s="40">
        <v>0</v>
      </c>
      <c r="H29" s="40">
        <v>0</v>
      </c>
      <c r="I29" s="40">
        <v>0</v>
      </c>
      <c r="J29" s="40">
        <v>0</v>
      </c>
      <c r="K29" s="40">
        <f t="shared" si="1"/>
        <v>136</v>
      </c>
      <c r="L29" s="40">
        <f t="shared" si="2"/>
        <v>249</v>
      </c>
      <c r="M29" s="40">
        <v>0</v>
      </c>
      <c r="N29" s="40">
        <v>0</v>
      </c>
      <c r="O29" s="40">
        <v>0</v>
      </c>
      <c r="P29" s="40">
        <v>0</v>
      </c>
    </row>
    <row r="30" spans="1:16" x14ac:dyDescent="0.15">
      <c r="A30" s="40">
        <v>28</v>
      </c>
      <c r="B30" s="40">
        <v>0</v>
      </c>
      <c r="C30" s="40" t="s">
        <v>229</v>
      </c>
      <c r="D30" s="40">
        <f t="shared" si="3"/>
        <v>102</v>
      </c>
      <c r="E30" s="40">
        <f t="shared" si="4"/>
        <v>510</v>
      </c>
      <c r="F30" s="40">
        <f t="shared" si="5"/>
        <v>256</v>
      </c>
      <c r="G30" s="40">
        <v>0</v>
      </c>
      <c r="H30" s="40">
        <v>0</v>
      </c>
      <c r="I30" s="40">
        <v>0</v>
      </c>
      <c r="J30" s="40">
        <v>0</v>
      </c>
      <c r="K30" s="40">
        <f t="shared" si="1"/>
        <v>142</v>
      </c>
      <c r="L30" s="40">
        <f t="shared" si="2"/>
        <v>261</v>
      </c>
      <c r="M30" s="40">
        <v>0</v>
      </c>
      <c r="N30" s="40">
        <v>0</v>
      </c>
      <c r="O30" s="40">
        <v>0</v>
      </c>
      <c r="P30" s="40">
        <v>0</v>
      </c>
    </row>
    <row r="31" spans="1:16" x14ac:dyDescent="0.15">
      <c r="A31" s="40">
        <v>29</v>
      </c>
      <c r="B31" s="40">
        <v>0</v>
      </c>
      <c r="C31" s="40" t="s">
        <v>230</v>
      </c>
      <c r="D31" s="40">
        <f t="shared" si="3"/>
        <v>107</v>
      </c>
      <c r="E31" s="40">
        <f t="shared" si="4"/>
        <v>536</v>
      </c>
      <c r="F31" s="40">
        <f t="shared" si="5"/>
        <v>269</v>
      </c>
      <c r="G31" s="40">
        <v>0</v>
      </c>
      <c r="H31" s="40">
        <v>0</v>
      </c>
      <c r="I31" s="40">
        <v>0</v>
      </c>
      <c r="J31" s="40">
        <v>0</v>
      </c>
      <c r="K31" s="40">
        <f t="shared" si="1"/>
        <v>148</v>
      </c>
      <c r="L31" s="40">
        <f t="shared" si="2"/>
        <v>274</v>
      </c>
      <c r="M31" s="40">
        <v>0</v>
      </c>
      <c r="N31" s="40">
        <v>0</v>
      </c>
      <c r="O31" s="40">
        <v>0</v>
      </c>
      <c r="P31" s="40">
        <v>0</v>
      </c>
    </row>
    <row r="32" spans="1:16" x14ac:dyDescent="0.15">
      <c r="A32" s="40">
        <v>30</v>
      </c>
      <c r="B32" s="40">
        <v>0</v>
      </c>
      <c r="C32" s="40" t="s">
        <v>231</v>
      </c>
      <c r="D32" s="40">
        <f t="shared" si="3"/>
        <v>112</v>
      </c>
      <c r="E32" s="40">
        <f t="shared" si="4"/>
        <v>563</v>
      </c>
      <c r="F32" s="40">
        <f t="shared" si="5"/>
        <v>282</v>
      </c>
      <c r="G32" s="40">
        <v>0</v>
      </c>
      <c r="H32" s="40">
        <v>0</v>
      </c>
      <c r="I32" s="40">
        <v>0</v>
      </c>
      <c r="J32" s="40">
        <v>0</v>
      </c>
      <c r="K32" s="40">
        <f t="shared" si="1"/>
        <v>155</v>
      </c>
      <c r="L32" s="40">
        <f t="shared" si="2"/>
        <v>288</v>
      </c>
      <c r="M32" s="40">
        <v>0</v>
      </c>
      <c r="N32" s="40">
        <v>0</v>
      </c>
      <c r="O32" s="40">
        <v>0</v>
      </c>
      <c r="P32" s="40">
        <v>0</v>
      </c>
    </row>
    <row r="33" spans="1:16" x14ac:dyDescent="0.15">
      <c r="A33" s="40">
        <v>31</v>
      </c>
      <c r="B33" s="40">
        <v>0</v>
      </c>
      <c r="C33" s="40" t="s">
        <v>232</v>
      </c>
      <c r="D33" s="40">
        <f t="shared" si="3"/>
        <v>118</v>
      </c>
      <c r="E33" s="40">
        <f t="shared" si="4"/>
        <v>591</v>
      </c>
      <c r="F33" s="40">
        <f t="shared" si="5"/>
        <v>296</v>
      </c>
      <c r="G33" s="40">
        <v>0</v>
      </c>
      <c r="H33" s="40">
        <v>0</v>
      </c>
      <c r="I33" s="40">
        <v>0</v>
      </c>
      <c r="J33" s="40">
        <v>0</v>
      </c>
      <c r="K33" s="40">
        <f t="shared" si="1"/>
        <v>162</v>
      </c>
      <c r="L33" s="40">
        <f t="shared" si="2"/>
        <v>302</v>
      </c>
      <c r="M33" s="40">
        <v>0</v>
      </c>
      <c r="N33" s="40">
        <v>0</v>
      </c>
      <c r="O33" s="40">
        <v>0</v>
      </c>
      <c r="P33" s="40">
        <v>0</v>
      </c>
    </row>
    <row r="34" spans="1:16" x14ac:dyDescent="0.15">
      <c r="A34" s="40">
        <v>32</v>
      </c>
      <c r="B34" s="40">
        <v>0</v>
      </c>
      <c r="C34" s="40" t="s">
        <v>233</v>
      </c>
      <c r="D34" s="40">
        <f t="shared" si="3"/>
        <v>124</v>
      </c>
      <c r="E34" s="40">
        <f t="shared" si="4"/>
        <v>621</v>
      </c>
      <c r="F34" s="40">
        <f t="shared" si="5"/>
        <v>311</v>
      </c>
      <c r="G34" s="40">
        <v>0</v>
      </c>
      <c r="H34" s="40">
        <v>0</v>
      </c>
      <c r="I34" s="40">
        <v>0</v>
      </c>
      <c r="J34" s="40">
        <v>0</v>
      </c>
      <c r="K34" s="40">
        <f t="shared" si="1"/>
        <v>170</v>
      </c>
      <c r="L34" s="40">
        <f t="shared" si="2"/>
        <v>317</v>
      </c>
      <c r="M34" s="40">
        <v>0</v>
      </c>
      <c r="N34" s="40">
        <v>0</v>
      </c>
      <c r="O34" s="40">
        <v>0</v>
      </c>
      <c r="P34" s="40">
        <v>0</v>
      </c>
    </row>
    <row r="35" spans="1:16" x14ac:dyDescent="0.15">
      <c r="A35" s="40">
        <v>33</v>
      </c>
      <c r="B35" s="40">
        <v>1</v>
      </c>
      <c r="C35" s="40" t="s">
        <v>408</v>
      </c>
      <c r="D35" s="40">
        <f>D34*10</f>
        <v>1240</v>
      </c>
      <c r="E35" s="40">
        <f>E34*15</f>
        <v>9315</v>
      </c>
      <c r="F35" s="40">
        <f>F34*15</f>
        <v>4665</v>
      </c>
      <c r="G35" s="40">
        <v>0</v>
      </c>
      <c r="H35" s="40">
        <v>0</v>
      </c>
      <c r="I35" s="40">
        <v>0</v>
      </c>
      <c r="J35" s="40">
        <v>0</v>
      </c>
      <c r="K35" s="40">
        <f t="shared" si="1"/>
        <v>2343</v>
      </c>
      <c r="L35" s="40">
        <f t="shared" si="2"/>
        <v>4664</v>
      </c>
      <c r="M35" s="40">
        <v>0</v>
      </c>
      <c r="N35" s="40">
        <v>0</v>
      </c>
      <c r="O35" s="40">
        <v>0</v>
      </c>
      <c r="P35" s="40">
        <v>0</v>
      </c>
    </row>
    <row r="36" spans="1:16" x14ac:dyDescent="0.15">
      <c r="A36" s="40">
        <v>34</v>
      </c>
      <c r="B36" s="40">
        <v>0</v>
      </c>
      <c r="C36" s="40" t="s">
        <v>234</v>
      </c>
      <c r="D36" s="41">
        <f>E36/5</f>
        <v>160</v>
      </c>
      <c r="E36" s="41">
        <v>800</v>
      </c>
      <c r="F36" s="41">
        <f>E36/2</f>
        <v>400</v>
      </c>
      <c r="G36" s="40">
        <v>0</v>
      </c>
      <c r="H36" s="40">
        <v>0</v>
      </c>
      <c r="I36" s="40">
        <v>0</v>
      </c>
      <c r="J36" s="40">
        <v>0</v>
      </c>
      <c r="K36" s="40">
        <f t="shared" si="1"/>
        <v>214</v>
      </c>
      <c r="L36" s="40">
        <f t="shared" si="2"/>
        <v>406</v>
      </c>
      <c r="M36" s="40">
        <v>0</v>
      </c>
      <c r="N36" s="40">
        <v>0</v>
      </c>
      <c r="O36" s="40">
        <v>0</v>
      </c>
      <c r="P36" s="40">
        <v>0</v>
      </c>
    </row>
    <row r="37" spans="1:16" x14ac:dyDescent="0.15">
      <c r="A37" s="40">
        <v>35</v>
      </c>
      <c r="B37" s="40">
        <v>0</v>
      </c>
      <c r="C37" s="40" t="s">
        <v>235</v>
      </c>
      <c r="D37" s="40">
        <f t="shared" si="3"/>
        <v>168</v>
      </c>
      <c r="E37" s="40">
        <f t="shared" si="4"/>
        <v>840</v>
      </c>
      <c r="F37" s="40">
        <f t="shared" si="5"/>
        <v>420</v>
      </c>
      <c r="G37" s="40">
        <v>0</v>
      </c>
      <c r="H37" s="40">
        <v>0</v>
      </c>
      <c r="I37" s="40">
        <v>0</v>
      </c>
      <c r="J37" s="40">
        <v>0</v>
      </c>
      <c r="K37" s="40">
        <f t="shared" si="1"/>
        <v>224</v>
      </c>
      <c r="L37" s="40">
        <f t="shared" si="2"/>
        <v>426</v>
      </c>
      <c r="M37" s="40">
        <v>0</v>
      </c>
      <c r="N37" s="40">
        <v>0</v>
      </c>
      <c r="O37" s="40">
        <v>0</v>
      </c>
      <c r="P37" s="40">
        <v>0</v>
      </c>
    </row>
    <row r="38" spans="1:16" x14ac:dyDescent="0.15">
      <c r="A38" s="40">
        <v>36</v>
      </c>
      <c r="B38" s="40">
        <v>0</v>
      </c>
      <c r="C38" s="40" t="s">
        <v>236</v>
      </c>
      <c r="D38" s="40">
        <f t="shared" si="3"/>
        <v>176</v>
      </c>
      <c r="E38" s="40">
        <f t="shared" si="4"/>
        <v>882</v>
      </c>
      <c r="F38" s="40">
        <f t="shared" si="5"/>
        <v>441</v>
      </c>
      <c r="G38" s="40">
        <v>0</v>
      </c>
      <c r="H38" s="40">
        <v>0</v>
      </c>
      <c r="I38" s="40">
        <v>0</v>
      </c>
      <c r="J38" s="40">
        <v>0</v>
      </c>
      <c r="K38" s="40">
        <f t="shared" si="1"/>
        <v>235</v>
      </c>
      <c r="L38" s="40">
        <f t="shared" si="2"/>
        <v>447</v>
      </c>
      <c r="M38" s="40">
        <v>0</v>
      </c>
      <c r="N38" s="40">
        <v>0</v>
      </c>
      <c r="O38" s="40">
        <v>0</v>
      </c>
      <c r="P38" s="40">
        <v>0</v>
      </c>
    </row>
    <row r="39" spans="1:16" x14ac:dyDescent="0.15">
      <c r="A39" s="40">
        <v>37</v>
      </c>
      <c r="B39" s="40">
        <v>0</v>
      </c>
      <c r="C39" s="40" t="s">
        <v>237</v>
      </c>
      <c r="D39" s="40">
        <f t="shared" si="3"/>
        <v>185</v>
      </c>
      <c r="E39" s="40">
        <f t="shared" si="4"/>
        <v>926</v>
      </c>
      <c r="F39" s="40">
        <f t="shared" si="5"/>
        <v>463</v>
      </c>
      <c r="G39" s="40">
        <v>0</v>
      </c>
      <c r="H39" s="40">
        <v>0</v>
      </c>
      <c r="I39" s="40">
        <v>0</v>
      </c>
      <c r="J39" s="40">
        <v>0</v>
      </c>
      <c r="K39" s="40">
        <f t="shared" si="1"/>
        <v>246</v>
      </c>
      <c r="L39" s="40">
        <f t="shared" si="2"/>
        <v>469</v>
      </c>
      <c r="M39" s="40">
        <v>0</v>
      </c>
      <c r="N39" s="40">
        <v>0</v>
      </c>
      <c r="O39" s="40">
        <v>0</v>
      </c>
      <c r="P39" s="40">
        <v>0</v>
      </c>
    </row>
    <row r="40" spans="1:16" x14ac:dyDescent="0.15">
      <c r="A40" s="40">
        <v>38</v>
      </c>
      <c r="B40" s="40">
        <v>0</v>
      </c>
      <c r="C40" s="40" t="s">
        <v>238</v>
      </c>
      <c r="D40" s="40">
        <f t="shared" si="3"/>
        <v>194</v>
      </c>
      <c r="E40" s="40">
        <f t="shared" si="4"/>
        <v>972</v>
      </c>
      <c r="F40" s="40">
        <f t="shared" si="5"/>
        <v>486</v>
      </c>
      <c r="G40" s="40">
        <v>0</v>
      </c>
      <c r="H40" s="40">
        <v>0</v>
      </c>
      <c r="I40" s="40">
        <v>0</v>
      </c>
      <c r="J40" s="40">
        <v>0</v>
      </c>
      <c r="K40" s="40">
        <f t="shared" si="1"/>
        <v>257</v>
      </c>
      <c r="L40" s="40">
        <f t="shared" si="2"/>
        <v>492</v>
      </c>
      <c r="M40" s="40">
        <v>0</v>
      </c>
      <c r="N40" s="40">
        <v>0</v>
      </c>
      <c r="O40" s="40">
        <v>0</v>
      </c>
      <c r="P40" s="40">
        <v>0</v>
      </c>
    </row>
    <row r="41" spans="1:16" x14ac:dyDescent="0.15">
      <c r="A41" s="40">
        <v>39</v>
      </c>
      <c r="B41" s="40">
        <v>0</v>
      </c>
      <c r="C41" s="40" t="s">
        <v>239</v>
      </c>
      <c r="D41" s="40">
        <f t="shared" si="3"/>
        <v>204</v>
      </c>
      <c r="E41" s="40">
        <f t="shared" si="4"/>
        <v>1021</v>
      </c>
      <c r="F41" s="40">
        <f t="shared" si="5"/>
        <v>510</v>
      </c>
      <c r="G41" s="40">
        <v>0</v>
      </c>
      <c r="H41" s="40">
        <v>0</v>
      </c>
      <c r="I41" s="40">
        <v>0</v>
      </c>
      <c r="J41" s="40">
        <v>0</v>
      </c>
      <c r="K41" s="40">
        <f t="shared" si="1"/>
        <v>270</v>
      </c>
      <c r="L41" s="40">
        <f t="shared" si="2"/>
        <v>517</v>
      </c>
      <c r="M41" s="40">
        <v>0</v>
      </c>
      <c r="N41" s="40">
        <v>0</v>
      </c>
      <c r="O41" s="40">
        <v>0</v>
      </c>
      <c r="P41" s="40">
        <v>0</v>
      </c>
    </row>
    <row r="42" spans="1:16" x14ac:dyDescent="0.15">
      <c r="A42" s="40">
        <v>40</v>
      </c>
      <c r="B42" s="40">
        <v>0</v>
      </c>
      <c r="C42" s="40" t="s">
        <v>240</v>
      </c>
      <c r="D42" s="40">
        <f t="shared" si="3"/>
        <v>214</v>
      </c>
      <c r="E42" s="40">
        <f t="shared" si="4"/>
        <v>1072</v>
      </c>
      <c r="F42" s="40">
        <f t="shared" si="5"/>
        <v>536</v>
      </c>
      <c r="G42" s="40">
        <v>0</v>
      </c>
      <c r="H42" s="40">
        <v>0</v>
      </c>
      <c r="I42" s="40">
        <v>0</v>
      </c>
      <c r="J42" s="40">
        <v>0</v>
      </c>
      <c r="K42" s="40">
        <f t="shared" si="1"/>
        <v>282</v>
      </c>
      <c r="L42" s="40">
        <f t="shared" si="2"/>
        <v>542</v>
      </c>
      <c r="M42" s="40">
        <v>0</v>
      </c>
      <c r="N42" s="40">
        <v>0</v>
      </c>
      <c r="O42" s="40">
        <v>0</v>
      </c>
      <c r="P42" s="40">
        <v>0</v>
      </c>
    </row>
    <row r="43" spans="1:16" x14ac:dyDescent="0.15">
      <c r="A43" s="40">
        <v>41</v>
      </c>
      <c r="B43" s="40">
        <v>0</v>
      </c>
      <c r="C43" s="40" t="s">
        <v>241</v>
      </c>
      <c r="D43" s="40">
        <f t="shared" si="3"/>
        <v>225</v>
      </c>
      <c r="E43" s="40">
        <f t="shared" si="4"/>
        <v>1126</v>
      </c>
      <c r="F43" s="40">
        <f t="shared" si="5"/>
        <v>563</v>
      </c>
      <c r="G43" s="40">
        <v>0</v>
      </c>
      <c r="H43" s="40">
        <v>0</v>
      </c>
      <c r="I43" s="40">
        <v>0</v>
      </c>
      <c r="J43" s="40">
        <v>0</v>
      </c>
      <c r="K43" s="40">
        <f t="shared" si="1"/>
        <v>296</v>
      </c>
      <c r="L43" s="40">
        <f t="shared" si="2"/>
        <v>569</v>
      </c>
      <c r="M43" s="40">
        <v>0</v>
      </c>
      <c r="N43" s="40">
        <v>0</v>
      </c>
      <c r="O43" s="40">
        <v>0</v>
      </c>
      <c r="P43" s="40">
        <v>0</v>
      </c>
    </row>
    <row r="44" spans="1:16" x14ac:dyDescent="0.15">
      <c r="A44" s="40">
        <v>42</v>
      </c>
      <c r="B44" s="40">
        <v>0</v>
      </c>
      <c r="C44" s="40" t="s">
        <v>242</v>
      </c>
      <c r="D44" s="40">
        <f t="shared" si="3"/>
        <v>236</v>
      </c>
      <c r="E44" s="40">
        <f t="shared" si="4"/>
        <v>1182</v>
      </c>
      <c r="F44" s="40">
        <f t="shared" si="5"/>
        <v>591</v>
      </c>
      <c r="G44" s="40">
        <v>0</v>
      </c>
      <c r="H44" s="40">
        <v>0</v>
      </c>
      <c r="I44" s="40">
        <v>0</v>
      </c>
      <c r="J44" s="40">
        <v>0</v>
      </c>
      <c r="K44" s="40">
        <f t="shared" si="1"/>
        <v>310</v>
      </c>
      <c r="L44" s="40">
        <f t="shared" si="2"/>
        <v>597</v>
      </c>
      <c r="M44" s="40">
        <v>0</v>
      </c>
      <c r="N44" s="40">
        <v>0</v>
      </c>
      <c r="O44" s="40">
        <v>0</v>
      </c>
      <c r="P44" s="40">
        <v>0</v>
      </c>
    </row>
    <row r="45" spans="1:16" x14ac:dyDescent="0.15">
      <c r="A45" s="40">
        <v>43</v>
      </c>
      <c r="B45" s="40">
        <v>0</v>
      </c>
      <c r="C45" s="40" t="s">
        <v>243</v>
      </c>
      <c r="D45" s="40">
        <f t="shared" si="3"/>
        <v>248</v>
      </c>
      <c r="E45" s="40">
        <f t="shared" si="4"/>
        <v>1241</v>
      </c>
      <c r="F45" s="40">
        <f t="shared" si="5"/>
        <v>621</v>
      </c>
      <c r="G45" s="40">
        <v>0</v>
      </c>
      <c r="H45" s="40">
        <v>0</v>
      </c>
      <c r="I45" s="40">
        <v>0</v>
      </c>
      <c r="J45" s="40">
        <v>0</v>
      </c>
      <c r="K45" s="40">
        <f t="shared" si="1"/>
        <v>325</v>
      </c>
      <c r="L45" s="40">
        <f t="shared" si="2"/>
        <v>627</v>
      </c>
      <c r="M45" s="40">
        <v>0</v>
      </c>
      <c r="N45" s="40">
        <v>0</v>
      </c>
      <c r="O45" s="40">
        <v>0</v>
      </c>
      <c r="P45" s="40">
        <v>0</v>
      </c>
    </row>
    <row r="46" spans="1:16" x14ac:dyDescent="0.15">
      <c r="A46" s="40">
        <v>44</v>
      </c>
      <c r="B46" s="40">
        <v>1</v>
      </c>
      <c r="C46" s="40" t="s">
        <v>409</v>
      </c>
      <c r="D46" s="40">
        <f>D45*10</f>
        <v>2480</v>
      </c>
      <c r="E46" s="40">
        <f>E45*15</f>
        <v>18615</v>
      </c>
      <c r="F46" s="40">
        <f>F45*15</f>
        <v>9315</v>
      </c>
      <c r="G46" s="40">
        <v>0</v>
      </c>
      <c r="H46" s="40">
        <v>0</v>
      </c>
      <c r="I46" s="40">
        <v>0</v>
      </c>
      <c r="J46" s="40">
        <v>0</v>
      </c>
      <c r="K46" s="40">
        <f t="shared" si="1"/>
        <v>4668</v>
      </c>
      <c r="L46" s="40">
        <f t="shared" si="2"/>
        <v>9314</v>
      </c>
      <c r="M46" s="40">
        <v>0</v>
      </c>
      <c r="N46" s="40">
        <v>0</v>
      </c>
      <c r="O46" s="40">
        <v>0</v>
      </c>
      <c r="P46" s="40">
        <v>0</v>
      </c>
    </row>
    <row r="47" spans="1:16" x14ac:dyDescent="0.15">
      <c r="A47" s="40">
        <v>45</v>
      </c>
      <c r="B47" s="40">
        <v>0</v>
      </c>
      <c r="C47" s="40" t="s">
        <v>244</v>
      </c>
      <c r="D47" s="41">
        <f>E47/5</f>
        <v>300</v>
      </c>
      <c r="E47" s="41">
        <v>1500</v>
      </c>
      <c r="F47" s="41">
        <f>E47/2</f>
        <v>750</v>
      </c>
      <c r="G47" s="40">
        <v>0</v>
      </c>
      <c r="H47" s="40">
        <v>0</v>
      </c>
      <c r="I47" s="40">
        <v>0</v>
      </c>
      <c r="J47" s="40">
        <v>0</v>
      </c>
      <c r="K47" s="40">
        <f t="shared" si="1"/>
        <v>389</v>
      </c>
      <c r="L47" s="40">
        <f t="shared" si="2"/>
        <v>756</v>
      </c>
      <c r="M47" s="40">
        <v>0</v>
      </c>
      <c r="N47" s="40">
        <v>0</v>
      </c>
      <c r="O47" s="40">
        <v>0</v>
      </c>
      <c r="P47" s="40">
        <v>0</v>
      </c>
    </row>
    <row r="48" spans="1:16" x14ac:dyDescent="0.15">
      <c r="A48" s="40">
        <v>46</v>
      </c>
      <c r="B48" s="40">
        <v>0</v>
      </c>
      <c r="C48" s="40" t="s">
        <v>245</v>
      </c>
      <c r="D48" s="40">
        <f t="shared" si="3"/>
        <v>315</v>
      </c>
      <c r="E48" s="40">
        <f t="shared" si="4"/>
        <v>1575</v>
      </c>
      <c r="F48" s="40">
        <f t="shared" si="5"/>
        <v>788</v>
      </c>
      <c r="G48" s="40">
        <v>0</v>
      </c>
      <c r="H48" s="40">
        <v>0</v>
      </c>
      <c r="I48" s="40">
        <v>0</v>
      </c>
      <c r="J48" s="40">
        <v>0</v>
      </c>
      <c r="K48" s="40">
        <f t="shared" si="1"/>
        <v>408</v>
      </c>
      <c r="L48" s="40">
        <f t="shared" si="2"/>
        <v>794</v>
      </c>
      <c r="M48" s="40">
        <v>0</v>
      </c>
      <c r="N48" s="40">
        <v>0</v>
      </c>
      <c r="O48" s="40">
        <v>0</v>
      </c>
      <c r="P48" s="40">
        <v>0</v>
      </c>
    </row>
    <row r="49" spans="1:16" x14ac:dyDescent="0.15">
      <c r="A49" s="40">
        <v>47</v>
      </c>
      <c r="B49" s="40">
        <v>0</v>
      </c>
      <c r="C49" s="40" t="s">
        <v>246</v>
      </c>
      <c r="D49" s="40">
        <f t="shared" si="3"/>
        <v>331</v>
      </c>
      <c r="E49" s="40">
        <f t="shared" si="4"/>
        <v>1654</v>
      </c>
      <c r="F49" s="40">
        <f t="shared" si="5"/>
        <v>827</v>
      </c>
      <c r="G49" s="40">
        <v>0</v>
      </c>
      <c r="H49" s="40">
        <v>0</v>
      </c>
      <c r="I49" s="40">
        <v>0</v>
      </c>
      <c r="J49" s="40">
        <v>0</v>
      </c>
      <c r="K49" s="40">
        <f t="shared" si="1"/>
        <v>428</v>
      </c>
      <c r="L49" s="40">
        <f t="shared" si="2"/>
        <v>833</v>
      </c>
      <c r="M49" s="40">
        <v>0</v>
      </c>
      <c r="N49" s="40">
        <v>0</v>
      </c>
      <c r="O49" s="40">
        <v>0</v>
      </c>
      <c r="P49" s="40">
        <v>0</v>
      </c>
    </row>
    <row r="50" spans="1:16" x14ac:dyDescent="0.15">
      <c r="A50" s="40">
        <v>48</v>
      </c>
      <c r="B50" s="40">
        <v>0</v>
      </c>
      <c r="C50" s="40" t="s">
        <v>247</v>
      </c>
      <c r="D50" s="40">
        <f t="shared" si="3"/>
        <v>348</v>
      </c>
      <c r="E50" s="40">
        <f t="shared" si="4"/>
        <v>1737</v>
      </c>
      <c r="F50" s="40">
        <f t="shared" si="5"/>
        <v>868</v>
      </c>
      <c r="G50" s="40">
        <v>0</v>
      </c>
      <c r="H50" s="40">
        <v>0</v>
      </c>
      <c r="I50" s="40">
        <v>0</v>
      </c>
      <c r="J50" s="40">
        <v>0</v>
      </c>
      <c r="K50" s="40">
        <f t="shared" si="1"/>
        <v>449</v>
      </c>
      <c r="L50" s="40">
        <f t="shared" si="2"/>
        <v>875</v>
      </c>
      <c r="M50" s="40">
        <v>0</v>
      </c>
      <c r="N50" s="40">
        <v>0</v>
      </c>
      <c r="O50" s="40">
        <v>0</v>
      </c>
      <c r="P50" s="40">
        <v>0</v>
      </c>
    </row>
    <row r="51" spans="1:16" x14ac:dyDescent="0.15">
      <c r="A51" s="40">
        <v>49</v>
      </c>
      <c r="B51" s="40">
        <v>0</v>
      </c>
      <c r="C51" s="40" t="s">
        <v>248</v>
      </c>
      <c r="D51" s="40">
        <f t="shared" si="3"/>
        <v>365</v>
      </c>
      <c r="E51" s="40">
        <f t="shared" si="4"/>
        <v>1824</v>
      </c>
      <c r="F51" s="40">
        <f t="shared" si="5"/>
        <v>911</v>
      </c>
      <c r="G51" s="40">
        <v>0</v>
      </c>
      <c r="H51" s="40">
        <v>0</v>
      </c>
      <c r="I51" s="40">
        <v>0</v>
      </c>
      <c r="J51" s="40">
        <v>0</v>
      </c>
      <c r="K51" s="40">
        <f t="shared" si="1"/>
        <v>470</v>
      </c>
      <c r="L51" s="40">
        <f t="shared" si="2"/>
        <v>918</v>
      </c>
      <c r="M51" s="40">
        <v>0</v>
      </c>
      <c r="N51" s="40">
        <v>0</v>
      </c>
      <c r="O51" s="40">
        <v>0</v>
      </c>
      <c r="P51" s="40">
        <v>0</v>
      </c>
    </row>
    <row r="52" spans="1:16" x14ac:dyDescent="0.15">
      <c r="A52" s="40">
        <v>50</v>
      </c>
      <c r="B52" s="40">
        <v>0</v>
      </c>
      <c r="C52" s="40" t="s">
        <v>249</v>
      </c>
      <c r="D52" s="40">
        <f t="shared" si="3"/>
        <v>383</v>
      </c>
      <c r="E52" s="40">
        <f t="shared" si="4"/>
        <v>1915</v>
      </c>
      <c r="F52" s="40">
        <f t="shared" si="5"/>
        <v>957</v>
      </c>
      <c r="G52" s="40">
        <v>0</v>
      </c>
      <c r="H52" s="40">
        <v>0</v>
      </c>
      <c r="I52" s="40">
        <v>0</v>
      </c>
      <c r="J52" s="40">
        <v>0</v>
      </c>
      <c r="K52" s="40">
        <f t="shared" si="1"/>
        <v>493</v>
      </c>
      <c r="L52" s="40">
        <f t="shared" si="2"/>
        <v>964</v>
      </c>
      <c r="M52" s="40">
        <v>0</v>
      </c>
      <c r="N52" s="40">
        <v>0</v>
      </c>
      <c r="O52" s="40">
        <v>0</v>
      </c>
      <c r="P52" s="40">
        <v>0</v>
      </c>
    </row>
    <row r="53" spans="1:16" x14ac:dyDescent="0.15">
      <c r="A53" s="40">
        <v>51</v>
      </c>
      <c r="B53" s="40">
        <v>0</v>
      </c>
      <c r="C53" s="40" t="s">
        <v>250</v>
      </c>
      <c r="D53" s="40">
        <f t="shared" si="3"/>
        <v>402</v>
      </c>
      <c r="E53" s="40">
        <f t="shared" si="4"/>
        <v>2011</v>
      </c>
      <c r="F53" s="40">
        <f t="shared" si="5"/>
        <v>1005</v>
      </c>
      <c r="G53" s="40">
        <v>0</v>
      </c>
      <c r="H53" s="40">
        <v>0</v>
      </c>
      <c r="I53" s="40">
        <v>0</v>
      </c>
      <c r="J53" s="40">
        <v>0</v>
      </c>
      <c r="K53" s="40">
        <f t="shared" si="1"/>
        <v>517</v>
      </c>
      <c r="L53" s="40">
        <f t="shared" si="2"/>
        <v>1012</v>
      </c>
      <c r="M53" s="40">
        <v>0</v>
      </c>
      <c r="N53" s="40">
        <v>0</v>
      </c>
      <c r="O53" s="40">
        <v>0</v>
      </c>
      <c r="P53" s="40">
        <v>0</v>
      </c>
    </row>
    <row r="54" spans="1:16" x14ac:dyDescent="0.15">
      <c r="A54" s="40">
        <v>52</v>
      </c>
      <c r="B54" s="40">
        <v>0</v>
      </c>
      <c r="C54" s="40" t="s">
        <v>251</v>
      </c>
      <c r="D54" s="40">
        <f t="shared" si="3"/>
        <v>422</v>
      </c>
      <c r="E54" s="40">
        <f t="shared" si="4"/>
        <v>2112</v>
      </c>
      <c r="F54" s="40">
        <f t="shared" si="5"/>
        <v>1055</v>
      </c>
      <c r="G54" s="40">
        <v>0</v>
      </c>
      <c r="H54" s="40">
        <v>0</v>
      </c>
      <c r="I54" s="40">
        <v>0</v>
      </c>
      <c r="J54" s="40">
        <v>0</v>
      </c>
      <c r="K54" s="40">
        <f t="shared" si="1"/>
        <v>542</v>
      </c>
      <c r="L54" s="40">
        <f t="shared" si="2"/>
        <v>1062</v>
      </c>
      <c r="M54" s="40">
        <v>0</v>
      </c>
      <c r="N54" s="40">
        <v>0</v>
      </c>
      <c r="O54" s="40">
        <v>0</v>
      </c>
      <c r="P54" s="40">
        <v>0</v>
      </c>
    </row>
    <row r="55" spans="1:16" x14ac:dyDescent="0.15">
      <c r="A55" s="40">
        <v>53</v>
      </c>
      <c r="B55" s="40">
        <v>0</v>
      </c>
      <c r="C55" s="40" t="s">
        <v>252</v>
      </c>
      <c r="D55" s="40">
        <f t="shared" si="3"/>
        <v>443</v>
      </c>
      <c r="E55" s="40">
        <f t="shared" si="4"/>
        <v>2218</v>
      </c>
      <c r="F55" s="40">
        <f t="shared" si="5"/>
        <v>1108</v>
      </c>
      <c r="G55" s="40">
        <v>0</v>
      </c>
      <c r="H55" s="40">
        <v>0</v>
      </c>
      <c r="I55" s="40">
        <v>0</v>
      </c>
      <c r="J55" s="40">
        <v>0</v>
      </c>
      <c r="K55" s="40">
        <f t="shared" si="1"/>
        <v>569</v>
      </c>
      <c r="L55" s="40">
        <f t="shared" si="2"/>
        <v>1115</v>
      </c>
      <c r="M55" s="40">
        <v>0</v>
      </c>
      <c r="N55" s="40">
        <v>0</v>
      </c>
      <c r="O55" s="40">
        <v>0</v>
      </c>
      <c r="P55" s="40">
        <v>0</v>
      </c>
    </row>
    <row r="56" spans="1:16" x14ac:dyDescent="0.15">
      <c r="A56" s="40">
        <v>54</v>
      </c>
      <c r="B56" s="40">
        <v>0</v>
      </c>
      <c r="C56" s="40" t="s">
        <v>253</v>
      </c>
      <c r="D56" s="40">
        <f t="shared" si="3"/>
        <v>465</v>
      </c>
      <c r="E56" s="40">
        <f t="shared" si="4"/>
        <v>2329</v>
      </c>
      <c r="F56" s="40">
        <f t="shared" si="5"/>
        <v>1163</v>
      </c>
      <c r="G56" s="40">
        <v>0</v>
      </c>
      <c r="H56" s="40">
        <v>0</v>
      </c>
      <c r="I56" s="40">
        <v>0</v>
      </c>
      <c r="J56" s="40">
        <v>0</v>
      </c>
      <c r="K56" s="40">
        <f t="shared" si="1"/>
        <v>597</v>
      </c>
      <c r="L56" s="40">
        <f t="shared" si="2"/>
        <v>1171</v>
      </c>
      <c r="M56" s="40">
        <v>0</v>
      </c>
      <c r="N56" s="40">
        <v>0</v>
      </c>
      <c r="O56" s="40">
        <v>0</v>
      </c>
      <c r="P56" s="40">
        <v>0</v>
      </c>
    </row>
    <row r="57" spans="1:16" x14ac:dyDescent="0.15">
      <c r="A57" s="40">
        <v>55</v>
      </c>
      <c r="B57" s="40">
        <v>1</v>
      </c>
      <c r="C57" s="40" t="s">
        <v>410</v>
      </c>
      <c r="D57" s="40">
        <f>D56*10</f>
        <v>4650</v>
      </c>
      <c r="E57" s="40">
        <f>E56*15</f>
        <v>34935</v>
      </c>
      <c r="F57" s="40">
        <f>F56*15</f>
        <v>17445</v>
      </c>
      <c r="G57" s="40">
        <v>0</v>
      </c>
      <c r="H57" s="40">
        <v>0</v>
      </c>
      <c r="I57" s="40">
        <v>0</v>
      </c>
      <c r="J57" s="40">
        <v>0</v>
      </c>
      <c r="K57" s="40">
        <f t="shared" si="1"/>
        <v>8748</v>
      </c>
      <c r="L57" s="40">
        <f t="shared" si="2"/>
        <v>17474</v>
      </c>
      <c r="M57" s="40">
        <v>0</v>
      </c>
      <c r="N57" s="40">
        <v>0</v>
      </c>
      <c r="O57" s="40">
        <v>0</v>
      </c>
      <c r="P57" s="40">
        <v>0</v>
      </c>
    </row>
    <row r="58" spans="1:16" x14ac:dyDescent="0.15">
      <c r="A58" s="40">
        <v>56</v>
      </c>
      <c r="B58" s="40">
        <v>0</v>
      </c>
      <c r="C58" s="40" t="s">
        <v>254</v>
      </c>
      <c r="D58" s="41">
        <f>E58/5</f>
        <v>500</v>
      </c>
      <c r="E58" s="41">
        <v>2500</v>
      </c>
      <c r="F58" s="41">
        <f>E58/2</f>
        <v>1250</v>
      </c>
      <c r="G58" s="40">
        <v>0</v>
      </c>
      <c r="H58" s="40">
        <v>0</v>
      </c>
      <c r="I58" s="40">
        <v>0</v>
      </c>
      <c r="J58" s="40">
        <v>0</v>
      </c>
      <c r="K58" s="40">
        <f t="shared" si="1"/>
        <v>639</v>
      </c>
      <c r="L58" s="40">
        <f t="shared" si="2"/>
        <v>1256</v>
      </c>
      <c r="M58" s="40">
        <v>0</v>
      </c>
      <c r="N58" s="40">
        <v>0</v>
      </c>
      <c r="O58" s="40">
        <v>0</v>
      </c>
      <c r="P58" s="40">
        <v>0</v>
      </c>
    </row>
    <row r="59" spans="1:16" x14ac:dyDescent="0.15">
      <c r="A59" s="40">
        <v>57</v>
      </c>
      <c r="B59" s="40">
        <v>0</v>
      </c>
      <c r="C59" s="40" t="s">
        <v>255</v>
      </c>
      <c r="D59" s="40">
        <f t="shared" si="3"/>
        <v>525</v>
      </c>
      <c r="E59" s="40">
        <f t="shared" si="4"/>
        <v>2625</v>
      </c>
      <c r="F59" s="40">
        <f t="shared" si="5"/>
        <v>1313</v>
      </c>
      <c r="G59" s="40">
        <v>0</v>
      </c>
      <c r="H59" s="40">
        <v>0</v>
      </c>
      <c r="I59" s="40">
        <v>0</v>
      </c>
      <c r="J59" s="40">
        <v>0</v>
      </c>
      <c r="K59" s="40">
        <f t="shared" si="1"/>
        <v>671</v>
      </c>
      <c r="L59" s="40">
        <f t="shared" si="2"/>
        <v>1319</v>
      </c>
      <c r="M59" s="40">
        <v>0</v>
      </c>
      <c r="N59" s="40">
        <v>0</v>
      </c>
      <c r="O59" s="40">
        <v>0</v>
      </c>
      <c r="P59" s="40">
        <v>0</v>
      </c>
    </row>
    <row r="60" spans="1:16" x14ac:dyDescent="0.15">
      <c r="A60" s="40">
        <v>58</v>
      </c>
      <c r="B60" s="40">
        <v>0</v>
      </c>
      <c r="C60" s="40" t="s">
        <v>256</v>
      </c>
      <c r="D60" s="40">
        <f t="shared" si="3"/>
        <v>551</v>
      </c>
      <c r="E60" s="40">
        <f t="shared" si="4"/>
        <v>2756</v>
      </c>
      <c r="F60" s="40">
        <f t="shared" si="5"/>
        <v>1379</v>
      </c>
      <c r="G60" s="40">
        <v>0</v>
      </c>
      <c r="H60" s="40">
        <v>0</v>
      </c>
      <c r="I60" s="40">
        <v>0</v>
      </c>
      <c r="J60" s="40">
        <v>0</v>
      </c>
      <c r="K60" s="40">
        <f t="shared" si="1"/>
        <v>703</v>
      </c>
      <c r="L60" s="40">
        <f t="shared" si="2"/>
        <v>1384</v>
      </c>
      <c r="M60" s="40">
        <v>0</v>
      </c>
      <c r="N60" s="40">
        <v>0</v>
      </c>
      <c r="O60" s="40">
        <v>0</v>
      </c>
      <c r="P60" s="40">
        <v>0</v>
      </c>
    </row>
    <row r="61" spans="1:16" x14ac:dyDescent="0.15">
      <c r="A61" s="40">
        <v>59</v>
      </c>
      <c r="B61" s="40">
        <v>0</v>
      </c>
      <c r="C61" s="40" t="s">
        <v>257</v>
      </c>
      <c r="D61" s="40">
        <f t="shared" si="3"/>
        <v>579</v>
      </c>
      <c r="E61" s="40">
        <f t="shared" si="4"/>
        <v>2894</v>
      </c>
      <c r="F61" s="40">
        <f t="shared" si="5"/>
        <v>1448</v>
      </c>
      <c r="G61" s="40">
        <v>0</v>
      </c>
      <c r="H61" s="40">
        <v>0</v>
      </c>
      <c r="I61" s="40">
        <v>0</v>
      </c>
      <c r="J61" s="40">
        <v>0</v>
      </c>
      <c r="K61" s="40">
        <f t="shared" si="1"/>
        <v>738</v>
      </c>
      <c r="L61" s="40">
        <f t="shared" si="2"/>
        <v>1453</v>
      </c>
      <c r="M61" s="40">
        <v>0</v>
      </c>
      <c r="N61" s="40">
        <v>0</v>
      </c>
      <c r="O61" s="40">
        <v>0</v>
      </c>
      <c r="P61" s="40">
        <v>0</v>
      </c>
    </row>
    <row r="62" spans="1:16" x14ac:dyDescent="0.15">
      <c r="A62" s="40">
        <v>60</v>
      </c>
      <c r="B62" s="40">
        <v>0</v>
      </c>
      <c r="C62" s="40" t="s">
        <v>258</v>
      </c>
      <c r="D62" s="40">
        <f t="shared" si="3"/>
        <v>608</v>
      </c>
      <c r="E62" s="40">
        <f t="shared" si="4"/>
        <v>3039</v>
      </c>
      <c r="F62" s="40">
        <f t="shared" si="5"/>
        <v>1520</v>
      </c>
      <c r="G62" s="40">
        <v>0</v>
      </c>
      <c r="H62" s="40">
        <v>0</v>
      </c>
      <c r="I62" s="40">
        <v>0</v>
      </c>
      <c r="J62" s="40">
        <v>0</v>
      </c>
      <c r="K62" s="40">
        <f t="shared" si="1"/>
        <v>774</v>
      </c>
      <c r="L62" s="40">
        <f t="shared" si="2"/>
        <v>1526</v>
      </c>
      <c r="M62" s="40">
        <v>0</v>
      </c>
      <c r="N62" s="40">
        <v>0</v>
      </c>
      <c r="O62" s="40">
        <v>0</v>
      </c>
      <c r="P62" s="40">
        <v>0</v>
      </c>
    </row>
    <row r="63" spans="1:16" x14ac:dyDescent="0.15">
      <c r="A63" s="40">
        <v>61</v>
      </c>
      <c r="B63" s="40">
        <v>0</v>
      </c>
      <c r="C63" s="40" t="s">
        <v>259</v>
      </c>
      <c r="D63" s="40">
        <f t="shared" si="3"/>
        <v>638</v>
      </c>
      <c r="E63" s="40">
        <f t="shared" si="4"/>
        <v>3191</v>
      </c>
      <c r="F63" s="40">
        <f t="shared" si="5"/>
        <v>1596</v>
      </c>
      <c r="G63" s="40">
        <v>0</v>
      </c>
      <c r="H63" s="40">
        <v>0</v>
      </c>
      <c r="I63" s="40">
        <v>0</v>
      </c>
      <c r="J63" s="40">
        <v>0</v>
      </c>
      <c r="K63" s="40">
        <f t="shared" si="1"/>
        <v>812</v>
      </c>
      <c r="L63" s="40">
        <f t="shared" si="2"/>
        <v>1602</v>
      </c>
      <c r="M63" s="40">
        <v>0</v>
      </c>
      <c r="N63" s="40">
        <v>0</v>
      </c>
      <c r="O63" s="40">
        <v>0</v>
      </c>
      <c r="P63" s="40">
        <v>0</v>
      </c>
    </row>
    <row r="64" spans="1:16" x14ac:dyDescent="0.15">
      <c r="A64" s="40">
        <v>62</v>
      </c>
      <c r="B64" s="40">
        <v>0</v>
      </c>
      <c r="C64" s="40" t="s">
        <v>260</v>
      </c>
      <c r="D64" s="40">
        <f t="shared" si="3"/>
        <v>670</v>
      </c>
      <c r="E64" s="40">
        <f t="shared" si="4"/>
        <v>3351</v>
      </c>
      <c r="F64" s="40">
        <f t="shared" si="5"/>
        <v>1676</v>
      </c>
      <c r="G64" s="40">
        <v>0</v>
      </c>
      <c r="H64" s="40">
        <v>0</v>
      </c>
      <c r="I64" s="40">
        <v>0</v>
      </c>
      <c r="J64" s="40">
        <v>0</v>
      </c>
      <c r="K64" s="40">
        <f t="shared" si="1"/>
        <v>852</v>
      </c>
      <c r="L64" s="40">
        <f t="shared" si="2"/>
        <v>1682</v>
      </c>
      <c r="M64" s="40">
        <v>0</v>
      </c>
      <c r="N64" s="40">
        <v>0</v>
      </c>
      <c r="O64" s="40">
        <v>0</v>
      </c>
      <c r="P64" s="40">
        <v>0</v>
      </c>
    </row>
    <row r="65" spans="1:16" x14ac:dyDescent="0.15">
      <c r="A65" s="40">
        <v>63</v>
      </c>
      <c r="B65" s="40">
        <v>0</v>
      </c>
      <c r="C65" s="40" t="s">
        <v>261</v>
      </c>
      <c r="D65" s="40">
        <f t="shared" si="3"/>
        <v>704</v>
      </c>
      <c r="E65" s="40">
        <f t="shared" si="4"/>
        <v>3519</v>
      </c>
      <c r="F65" s="40">
        <f t="shared" si="5"/>
        <v>1760</v>
      </c>
      <c r="G65" s="40">
        <v>0</v>
      </c>
      <c r="H65" s="40">
        <v>0</v>
      </c>
      <c r="I65" s="40">
        <v>0</v>
      </c>
      <c r="J65" s="40">
        <v>0</v>
      </c>
      <c r="K65" s="40">
        <f t="shared" si="1"/>
        <v>894</v>
      </c>
      <c r="L65" s="40">
        <f t="shared" si="2"/>
        <v>1766</v>
      </c>
      <c r="M65" s="40">
        <v>0</v>
      </c>
      <c r="N65" s="40">
        <v>0</v>
      </c>
      <c r="O65" s="40">
        <v>0</v>
      </c>
      <c r="P65" s="40">
        <v>0</v>
      </c>
    </row>
    <row r="66" spans="1:16" x14ac:dyDescent="0.15">
      <c r="A66" s="40">
        <v>64</v>
      </c>
      <c r="B66" s="40">
        <v>0</v>
      </c>
      <c r="C66" s="40" t="s">
        <v>262</v>
      </c>
      <c r="D66" s="40">
        <f t="shared" si="3"/>
        <v>739</v>
      </c>
      <c r="E66" s="40">
        <f t="shared" si="4"/>
        <v>3695</v>
      </c>
      <c r="F66" s="40">
        <f t="shared" si="5"/>
        <v>1848</v>
      </c>
      <c r="G66" s="40">
        <v>0</v>
      </c>
      <c r="H66" s="40">
        <v>0</v>
      </c>
      <c r="I66" s="40">
        <v>0</v>
      </c>
      <c r="J66" s="40">
        <v>0</v>
      </c>
      <c r="K66" s="40">
        <f t="shared" si="1"/>
        <v>938</v>
      </c>
      <c r="L66" s="40">
        <f t="shared" si="2"/>
        <v>1854</v>
      </c>
      <c r="M66" s="40">
        <v>0</v>
      </c>
      <c r="N66" s="40">
        <v>0</v>
      </c>
      <c r="O66" s="40">
        <v>0</v>
      </c>
      <c r="P66" s="40">
        <v>0</v>
      </c>
    </row>
    <row r="67" spans="1:16" x14ac:dyDescent="0.15">
      <c r="A67" s="40">
        <v>65</v>
      </c>
      <c r="B67" s="40">
        <v>0</v>
      </c>
      <c r="C67" s="40" t="s">
        <v>263</v>
      </c>
      <c r="D67" s="40">
        <f t="shared" si="3"/>
        <v>776</v>
      </c>
      <c r="E67" s="40">
        <f t="shared" si="4"/>
        <v>3880</v>
      </c>
      <c r="F67" s="40">
        <f t="shared" si="5"/>
        <v>1940</v>
      </c>
      <c r="G67" s="40">
        <v>0</v>
      </c>
      <c r="H67" s="40">
        <v>0</v>
      </c>
      <c r="I67" s="40">
        <v>0</v>
      </c>
      <c r="J67" s="40">
        <v>0</v>
      </c>
      <c r="K67" s="40">
        <f t="shared" si="1"/>
        <v>984</v>
      </c>
      <c r="L67" s="40">
        <f t="shared" si="2"/>
        <v>1946</v>
      </c>
      <c r="M67" s="40">
        <v>0</v>
      </c>
      <c r="N67" s="40">
        <v>0</v>
      </c>
      <c r="O67" s="40">
        <v>0</v>
      </c>
      <c r="P67" s="40">
        <v>0</v>
      </c>
    </row>
    <row r="68" spans="1:16" x14ac:dyDescent="0.15">
      <c r="A68" s="40">
        <v>66</v>
      </c>
      <c r="B68" s="40">
        <v>1</v>
      </c>
      <c r="C68" s="40" t="s">
        <v>411</v>
      </c>
      <c r="D68" s="40">
        <f>D67*10</f>
        <v>7760</v>
      </c>
      <c r="E68" s="40">
        <f>E67*15</f>
        <v>58200</v>
      </c>
      <c r="F68" s="40">
        <f>F67*15</f>
        <v>29100</v>
      </c>
      <c r="G68" s="40">
        <v>0</v>
      </c>
      <c r="H68" s="40">
        <v>0</v>
      </c>
      <c r="I68" s="40">
        <v>0</v>
      </c>
      <c r="J68" s="40">
        <v>0</v>
      </c>
      <c r="K68" s="40">
        <f t="shared" ref="K68:K131" si="6">ROUND(L68/2,0)+11</f>
        <v>14564</v>
      </c>
      <c r="L68" s="40">
        <f t="shared" ref="L68:L131" si="7">ROUND(E68/2,0)+6</f>
        <v>29106</v>
      </c>
      <c r="M68" s="40">
        <v>0</v>
      </c>
      <c r="N68" s="40">
        <v>0</v>
      </c>
      <c r="O68" s="40">
        <v>0</v>
      </c>
      <c r="P68" s="40">
        <v>0</v>
      </c>
    </row>
    <row r="69" spans="1:16" x14ac:dyDescent="0.15">
      <c r="A69" s="40">
        <v>67</v>
      </c>
      <c r="B69" s="40">
        <v>0</v>
      </c>
      <c r="C69" s="40" t="s">
        <v>264</v>
      </c>
      <c r="D69" s="41">
        <f>E69/5</f>
        <v>800</v>
      </c>
      <c r="E69" s="41">
        <v>4000</v>
      </c>
      <c r="F69" s="41">
        <f>E69/2</f>
        <v>2000</v>
      </c>
      <c r="G69" s="40">
        <v>0</v>
      </c>
      <c r="H69" s="40">
        <v>0</v>
      </c>
      <c r="I69" s="40">
        <v>0</v>
      </c>
      <c r="J69" s="40">
        <v>0</v>
      </c>
      <c r="K69" s="40">
        <f t="shared" si="6"/>
        <v>1014</v>
      </c>
      <c r="L69" s="40">
        <f t="shared" si="7"/>
        <v>2006</v>
      </c>
      <c r="M69" s="40">
        <v>0</v>
      </c>
      <c r="N69" s="40">
        <v>0</v>
      </c>
      <c r="O69" s="40">
        <v>0</v>
      </c>
      <c r="P69" s="40">
        <v>0</v>
      </c>
    </row>
    <row r="70" spans="1:16" x14ac:dyDescent="0.15">
      <c r="A70" s="40">
        <v>68</v>
      </c>
      <c r="B70" s="40">
        <v>0</v>
      </c>
      <c r="C70" s="40" t="s">
        <v>265</v>
      </c>
      <c r="D70" s="40">
        <f t="shared" si="3"/>
        <v>840</v>
      </c>
      <c r="E70" s="40">
        <f t="shared" si="4"/>
        <v>4200</v>
      </c>
      <c r="F70" s="40">
        <f t="shared" si="5"/>
        <v>2100</v>
      </c>
      <c r="G70" s="40">
        <v>0</v>
      </c>
      <c r="H70" s="40">
        <v>0</v>
      </c>
      <c r="I70" s="40">
        <v>0</v>
      </c>
      <c r="J70" s="40">
        <v>0</v>
      </c>
      <c r="K70" s="40">
        <f t="shared" si="6"/>
        <v>1064</v>
      </c>
      <c r="L70" s="40">
        <f t="shared" si="7"/>
        <v>2106</v>
      </c>
      <c r="M70" s="40">
        <v>0</v>
      </c>
      <c r="N70" s="40">
        <v>0</v>
      </c>
      <c r="O70" s="40">
        <v>0</v>
      </c>
      <c r="P70" s="40">
        <v>0</v>
      </c>
    </row>
    <row r="71" spans="1:16" x14ac:dyDescent="0.15">
      <c r="A71" s="40">
        <v>69</v>
      </c>
      <c r="B71" s="40">
        <v>0</v>
      </c>
      <c r="C71" s="40" t="s">
        <v>266</v>
      </c>
      <c r="D71" s="40">
        <f t="shared" si="3"/>
        <v>882</v>
      </c>
      <c r="E71" s="40">
        <f t="shared" si="4"/>
        <v>4410</v>
      </c>
      <c r="F71" s="40">
        <f t="shared" si="5"/>
        <v>2205</v>
      </c>
      <c r="G71" s="40">
        <v>0</v>
      </c>
      <c r="H71" s="40">
        <v>0</v>
      </c>
      <c r="I71" s="40">
        <v>0</v>
      </c>
      <c r="J71" s="40">
        <v>0</v>
      </c>
      <c r="K71" s="40">
        <f t="shared" si="6"/>
        <v>1117</v>
      </c>
      <c r="L71" s="40">
        <f t="shared" si="7"/>
        <v>2211</v>
      </c>
      <c r="M71" s="40">
        <v>0</v>
      </c>
      <c r="N71" s="40">
        <v>0</v>
      </c>
      <c r="O71" s="40">
        <v>0</v>
      </c>
      <c r="P71" s="40">
        <v>0</v>
      </c>
    </row>
    <row r="72" spans="1:16" x14ac:dyDescent="0.15">
      <c r="A72" s="40">
        <v>70</v>
      </c>
      <c r="B72" s="40">
        <v>0</v>
      </c>
      <c r="C72" s="40" t="s">
        <v>267</v>
      </c>
      <c r="D72" s="40">
        <f t="shared" si="3"/>
        <v>926</v>
      </c>
      <c r="E72" s="40">
        <f t="shared" si="4"/>
        <v>4631</v>
      </c>
      <c r="F72" s="40">
        <f t="shared" si="5"/>
        <v>2315</v>
      </c>
      <c r="G72" s="40">
        <v>0</v>
      </c>
      <c r="H72" s="40">
        <v>0</v>
      </c>
      <c r="I72" s="40">
        <v>0</v>
      </c>
      <c r="J72" s="40">
        <v>0</v>
      </c>
      <c r="K72" s="40">
        <f t="shared" si="6"/>
        <v>1172</v>
      </c>
      <c r="L72" s="40">
        <f t="shared" si="7"/>
        <v>2322</v>
      </c>
      <c r="M72" s="40">
        <v>0</v>
      </c>
      <c r="N72" s="40">
        <v>0</v>
      </c>
      <c r="O72" s="40">
        <v>0</v>
      </c>
      <c r="P72" s="40">
        <v>0</v>
      </c>
    </row>
    <row r="73" spans="1:16" x14ac:dyDescent="0.15">
      <c r="A73" s="40">
        <v>71</v>
      </c>
      <c r="B73" s="40">
        <v>0</v>
      </c>
      <c r="C73" s="40" t="s">
        <v>268</v>
      </c>
      <c r="D73" s="40">
        <f t="shared" si="3"/>
        <v>972</v>
      </c>
      <c r="E73" s="40">
        <f t="shared" si="4"/>
        <v>4863</v>
      </c>
      <c r="F73" s="40">
        <f t="shared" si="5"/>
        <v>2431</v>
      </c>
      <c r="G73" s="40">
        <v>0</v>
      </c>
      <c r="H73" s="40">
        <v>0</v>
      </c>
      <c r="I73" s="40">
        <v>0</v>
      </c>
      <c r="J73" s="40">
        <v>0</v>
      </c>
      <c r="K73" s="40">
        <f t="shared" si="6"/>
        <v>1230</v>
      </c>
      <c r="L73" s="40">
        <f t="shared" si="7"/>
        <v>2438</v>
      </c>
      <c r="M73" s="40">
        <v>0</v>
      </c>
      <c r="N73" s="40">
        <v>0</v>
      </c>
      <c r="O73" s="40">
        <v>0</v>
      </c>
      <c r="P73" s="40">
        <v>0</v>
      </c>
    </row>
    <row r="74" spans="1:16" x14ac:dyDescent="0.15">
      <c r="A74" s="40">
        <v>72</v>
      </c>
      <c r="B74" s="40">
        <v>0</v>
      </c>
      <c r="C74" s="40" t="s">
        <v>269</v>
      </c>
      <c r="D74" s="40">
        <f t="shared" si="3"/>
        <v>1021</v>
      </c>
      <c r="E74" s="40">
        <f t="shared" si="4"/>
        <v>5106</v>
      </c>
      <c r="F74" s="40">
        <f t="shared" si="5"/>
        <v>2553</v>
      </c>
      <c r="G74" s="40">
        <v>0</v>
      </c>
      <c r="H74" s="40">
        <v>0</v>
      </c>
      <c r="I74" s="40">
        <v>0</v>
      </c>
      <c r="J74" s="40">
        <v>0</v>
      </c>
      <c r="K74" s="40">
        <f t="shared" si="6"/>
        <v>1291</v>
      </c>
      <c r="L74" s="40">
        <f t="shared" si="7"/>
        <v>2559</v>
      </c>
      <c r="M74" s="40">
        <v>0</v>
      </c>
      <c r="N74" s="40">
        <v>0</v>
      </c>
      <c r="O74" s="40">
        <v>0</v>
      </c>
      <c r="P74" s="40">
        <v>0</v>
      </c>
    </row>
    <row r="75" spans="1:16" x14ac:dyDescent="0.15">
      <c r="A75" s="40">
        <v>73</v>
      </c>
      <c r="B75" s="40">
        <v>0</v>
      </c>
      <c r="C75" s="40" t="s">
        <v>270</v>
      </c>
      <c r="D75" s="40">
        <f t="shared" ref="D75:D144" si="8">D74+ROUND(D74*0.05,0)</f>
        <v>1072</v>
      </c>
      <c r="E75" s="40">
        <f t="shared" ref="E75:E144" si="9">E74+ROUND(E74*0.05,0)</f>
        <v>5361</v>
      </c>
      <c r="F75" s="40">
        <f t="shared" ref="F75:F144" si="10">F74+ROUND(F74*0.05,0)</f>
        <v>2681</v>
      </c>
      <c r="G75" s="40">
        <v>0</v>
      </c>
      <c r="H75" s="40">
        <v>0</v>
      </c>
      <c r="I75" s="40">
        <v>0</v>
      </c>
      <c r="J75" s="40">
        <v>0</v>
      </c>
      <c r="K75" s="40">
        <f t="shared" si="6"/>
        <v>1355</v>
      </c>
      <c r="L75" s="40">
        <f t="shared" si="7"/>
        <v>2687</v>
      </c>
      <c r="M75" s="40">
        <v>0</v>
      </c>
      <c r="N75" s="40">
        <v>0</v>
      </c>
      <c r="O75" s="40">
        <v>0</v>
      </c>
      <c r="P75" s="40">
        <v>0</v>
      </c>
    </row>
    <row r="76" spans="1:16" x14ac:dyDescent="0.15">
      <c r="A76" s="40">
        <v>74</v>
      </c>
      <c r="B76" s="40">
        <v>0</v>
      </c>
      <c r="C76" s="40" t="s">
        <v>271</v>
      </c>
      <c r="D76" s="40">
        <f t="shared" si="8"/>
        <v>1126</v>
      </c>
      <c r="E76" s="40">
        <f t="shared" si="9"/>
        <v>5629</v>
      </c>
      <c r="F76" s="40">
        <f t="shared" si="10"/>
        <v>2815</v>
      </c>
      <c r="G76" s="40">
        <v>0</v>
      </c>
      <c r="H76" s="40">
        <v>0</v>
      </c>
      <c r="I76" s="40">
        <v>0</v>
      </c>
      <c r="J76" s="40">
        <v>0</v>
      </c>
      <c r="K76" s="40">
        <f t="shared" si="6"/>
        <v>1422</v>
      </c>
      <c r="L76" s="40">
        <f t="shared" si="7"/>
        <v>2821</v>
      </c>
      <c r="M76" s="40">
        <v>0</v>
      </c>
      <c r="N76" s="40">
        <v>0</v>
      </c>
      <c r="O76" s="40">
        <v>0</v>
      </c>
      <c r="P76" s="40">
        <v>0</v>
      </c>
    </row>
    <row r="77" spans="1:16" x14ac:dyDescent="0.15">
      <c r="A77" s="40">
        <v>75</v>
      </c>
      <c r="B77" s="40">
        <v>0</v>
      </c>
      <c r="C77" s="40" t="s">
        <v>272</v>
      </c>
      <c r="D77" s="40">
        <f t="shared" si="8"/>
        <v>1182</v>
      </c>
      <c r="E77" s="40">
        <f t="shared" si="9"/>
        <v>5910</v>
      </c>
      <c r="F77" s="40">
        <f t="shared" si="10"/>
        <v>2956</v>
      </c>
      <c r="G77" s="40">
        <v>0</v>
      </c>
      <c r="H77" s="40">
        <v>0</v>
      </c>
      <c r="I77" s="40">
        <v>0</v>
      </c>
      <c r="J77" s="40">
        <v>0</v>
      </c>
      <c r="K77" s="40">
        <f t="shared" si="6"/>
        <v>1492</v>
      </c>
      <c r="L77" s="40">
        <f t="shared" si="7"/>
        <v>2961</v>
      </c>
      <c r="M77" s="40">
        <v>0</v>
      </c>
      <c r="N77" s="40">
        <v>0</v>
      </c>
      <c r="O77" s="40">
        <v>0</v>
      </c>
      <c r="P77" s="40">
        <v>0</v>
      </c>
    </row>
    <row r="78" spans="1:16" x14ac:dyDescent="0.15">
      <c r="A78" s="40">
        <v>76</v>
      </c>
      <c r="B78" s="40">
        <v>0</v>
      </c>
      <c r="C78" s="40" t="s">
        <v>273</v>
      </c>
      <c r="D78" s="40">
        <f t="shared" si="8"/>
        <v>1241</v>
      </c>
      <c r="E78" s="40">
        <f t="shared" si="9"/>
        <v>6206</v>
      </c>
      <c r="F78" s="40">
        <f t="shared" si="10"/>
        <v>3104</v>
      </c>
      <c r="G78" s="40">
        <v>0</v>
      </c>
      <c r="H78" s="40">
        <v>0</v>
      </c>
      <c r="I78" s="40">
        <v>0</v>
      </c>
      <c r="J78" s="40">
        <v>0</v>
      </c>
      <c r="K78" s="40">
        <f t="shared" si="6"/>
        <v>1566</v>
      </c>
      <c r="L78" s="40">
        <f t="shared" si="7"/>
        <v>3109</v>
      </c>
      <c r="M78" s="40">
        <v>0</v>
      </c>
      <c r="N78" s="40">
        <v>0</v>
      </c>
      <c r="O78" s="40">
        <v>0</v>
      </c>
      <c r="P78" s="40">
        <v>0</v>
      </c>
    </row>
    <row r="79" spans="1:16" x14ac:dyDescent="0.15">
      <c r="A79" s="40">
        <v>77</v>
      </c>
      <c r="B79" s="40">
        <v>1</v>
      </c>
      <c r="C79" s="40" t="s">
        <v>412</v>
      </c>
      <c r="D79" s="40">
        <f>D78*10</f>
        <v>12410</v>
      </c>
      <c r="E79" s="40">
        <f>E78*15</f>
        <v>93090</v>
      </c>
      <c r="F79" s="40">
        <f>F78*15</f>
        <v>46560</v>
      </c>
      <c r="G79" s="40">
        <v>0</v>
      </c>
      <c r="H79" s="40">
        <v>0</v>
      </c>
      <c r="I79" s="40">
        <v>0</v>
      </c>
      <c r="J79" s="40">
        <v>0</v>
      </c>
      <c r="K79" s="40">
        <f t="shared" si="6"/>
        <v>23287</v>
      </c>
      <c r="L79" s="40">
        <f t="shared" si="7"/>
        <v>46551</v>
      </c>
      <c r="M79" s="40">
        <v>0</v>
      </c>
      <c r="N79" s="40">
        <v>0</v>
      </c>
      <c r="O79" s="40">
        <v>0</v>
      </c>
      <c r="P79" s="40">
        <v>0</v>
      </c>
    </row>
    <row r="80" spans="1:16" x14ac:dyDescent="0.15">
      <c r="A80" s="40">
        <v>78</v>
      </c>
      <c r="B80" s="40">
        <v>0</v>
      </c>
      <c r="C80" s="40" t="s">
        <v>274</v>
      </c>
      <c r="D80" s="41">
        <f>E80/5</f>
        <v>1300</v>
      </c>
      <c r="E80" s="41">
        <v>6500</v>
      </c>
      <c r="F80" s="41">
        <f>E80/2</f>
        <v>3250</v>
      </c>
      <c r="G80" s="40">
        <v>0</v>
      </c>
      <c r="H80" s="40">
        <v>0</v>
      </c>
      <c r="I80" s="40">
        <v>0</v>
      </c>
      <c r="J80" s="40">
        <v>0</v>
      </c>
      <c r="K80" s="40">
        <f t="shared" si="6"/>
        <v>1639</v>
      </c>
      <c r="L80" s="40">
        <f t="shared" si="7"/>
        <v>3256</v>
      </c>
      <c r="M80" s="40">
        <v>0</v>
      </c>
      <c r="N80" s="40">
        <v>0</v>
      </c>
      <c r="O80" s="40">
        <v>0</v>
      </c>
      <c r="P80" s="40">
        <v>0</v>
      </c>
    </row>
    <row r="81" spans="1:16" x14ac:dyDescent="0.15">
      <c r="A81" s="40">
        <v>79</v>
      </c>
      <c r="B81" s="40">
        <v>0</v>
      </c>
      <c r="C81" s="40" t="s">
        <v>275</v>
      </c>
      <c r="D81" s="40">
        <f t="shared" si="8"/>
        <v>1365</v>
      </c>
      <c r="E81" s="40">
        <f t="shared" si="9"/>
        <v>6825</v>
      </c>
      <c r="F81" s="40">
        <f t="shared" si="10"/>
        <v>3413</v>
      </c>
      <c r="G81" s="40">
        <v>0</v>
      </c>
      <c r="H81" s="40">
        <v>0</v>
      </c>
      <c r="I81" s="40">
        <v>0</v>
      </c>
      <c r="J81" s="40">
        <v>0</v>
      </c>
      <c r="K81" s="40">
        <f t="shared" si="6"/>
        <v>1721</v>
      </c>
      <c r="L81" s="40">
        <f t="shared" si="7"/>
        <v>3419</v>
      </c>
      <c r="M81" s="40">
        <v>0</v>
      </c>
      <c r="N81" s="40">
        <v>0</v>
      </c>
      <c r="O81" s="40">
        <v>0</v>
      </c>
      <c r="P81" s="40">
        <v>0</v>
      </c>
    </row>
    <row r="82" spans="1:16" x14ac:dyDescent="0.15">
      <c r="A82" s="40">
        <v>80</v>
      </c>
      <c r="B82" s="40">
        <v>0</v>
      </c>
      <c r="C82" s="40" t="s">
        <v>276</v>
      </c>
      <c r="D82" s="40">
        <f t="shared" si="8"/>
        <v>1433</v>
      </c>
      <c r="E82" s="40">
        <f t="shared" si="9"/>
        <v>7166</v>
      </c>
      <c r="F82" s="40">
        <f t="shared" si="10"/>
        <v>3584</v>
      </c>
      <c r="G82" s="40">
        <v>0</v>
      </c>
      <c r="H82" s="40">
        <v>0</v>
      </c>
      <c r="I82" s="40">
        <v>0</v>
      </c>
      <c r="J82" s="40">
        <v>0</v>
      </c>
      <c r="K82" s="40">
        <f t="shared" si="6"/>
        <v>1806</v>
      </c>
      <c r="L82" s="40">
        <f t="shared" si="7"/>
        <v>3589</v>
      </c>
      <c r="M82" s="40">
        <v>0</v>
      </c>
      <c r="N82" s="40">
        <v>0</v>
      </c>
      <c r="O82" s="40">
        <v>0</v>
      </c>
      <c r="P82" s="40">
        <v>0</v>
      </c>
    </row>
    <row r="83" spans="1:16" x14ac:dyDescent="0.15">
      <c r="A83" s="40">
        <v>81</v>
      </c>
      <c r="B83" s="40">
        <v>0</v>
      </c>
      <c r="C83" s="40" t="s">
        <v>277</v>
      </c>
      <c r="D83" s="40">
        <f t="shared" si="8"/>
        <v>1505</v>
      </c>
      <c r="E83" s="40">
        <f t="shared" si="9"/>
        <v>7524</v>
      </c>
      <c r="F83" s="40">
        <f t="shared" si="10"/>
        <v>3763</v>
      </c>
      <c r="G83" s="40">
        <v>0</v>
      </c>
      <c r="H83" s="40">
        <v>0</v>
      </c>
      <c r="I83" s="40">
        <v>0</v>
      </c>
      <c r="J83" s="40">
        <v>0</v>
      </c>
      <c r="K83" s="40">
        <f t="shared" si="6"/>
        <v>1895</v>
      </c>
      <c r="L83" s="40">
        <f t="shared" si="7"/>
        <v>3768</v>
      </c>
      <c r="M83" s="40">
        <v>0</v>
      </c>
      <c r="N83" s="40">
        <v>0</v>
      </c>
      <c r="O83" s="40">
        <v>0</v>
      </c>
      <c r="P83" s="40">
        <v>0</v>
      </c>
    </row>
    <row r="84" spans="1:16" x14ac:dyDescent="0.15">
      <c r="A84" s="40">
        <v>82</v>
      </c>
      <c r="B84" s="40">
        <v>0</v>
      </c>
      <c r="C84" s="40" t="s">
        <v>278</v>
      </c>
      <c r="D84" s="40">
        <f t="shared" si="8"/>
        <v>1580</v>
      </c>
      <c r="E84" s="40">
        <f t="shared" si="9"/>
        <v>7900</v>
      </c>
      <c r="F84" s="40">
        <f t="shared" si="10"/>
        <v>3951</v>
      </c>
      <c r="G84" s="40">
        <v>0</v>
      </c>
      <c r="H84" s="40">
        <v>0</v>
      </c>
      <c r="I84" s="40">
        <v>0</v>
      </c>
      <c r="J84" s="40">
        <v>0</v>
      </c>
      <c r="K84" s="40">
        <f t="shared" si="6"/>
        <v>1989</v>
      </c>
      <c r="L84" s="40">
        <f t="shared" si="7"/>
        <v>3956</v>
      </c>
      <c r="M84" s="40">
        <v>0</v>
      </c>
      <c r="N84" s="40">
        <v>0</v>
      </c>
      <c r="O84" s="40">
        <v>0</v>
      </c>
      <c r="P84" s="40">
        <v>0</v>
      </c>
    </row>
    <row r="85" spans="1:16" x14ac:dyDescent="0.15">
      <c r="A85" s="40">
        <v>83</v>
      </c>
      <c r="B85" s="40">
        <v>0</v>
      </c>
      <c r="C85" s="40" t="s">
        <v>279</v>
      </c>
      <c r="D85" s="40">
        <f t="shared" si="8"/>
        <v>1659</v>
      </c>
      <c r="E85" s="40">
        <f t="shared" si="9"/>
        <v>8295</v>
      </c>
      <c r="F85" s="40">
        <f t="shared" si="10"/>
        <v>4149</v>
      </c>
      <c r="G85" s="40">
        <v>0</v>
      </c>
      <c r="H85" s="40">
        <v>0</v>
      </c>
      <c r="I85" s="40">
        <v>0</v>
      </c>
      <c r="J85" s="40">
        <v>0</v>
      </c>
      <c r="K85" s="40">
        <f t="shared" si="6"/>
        <v>2088</v>
      </c>
      <c r="L85" s="40">
        <f t="shared" si="7"/>
        <v>4154</v>
      </c>
      <c r="M85" s="40">
        <v>0</v>
      </c>
      <c r="N85" s="40">
        <v>0</v>
      </c>
      <c r="O85" s="40">
        <v>0</v>
      </c>
      <c r="P85" s="40">
        <v>0</v>
      </c>
    </row>
    <row r="86" spans="1:16" x14ac:dyDescent="0.15">
      <c r="A86" s="40">
        <v>84</v>
      </c>
      <c r="B86" s="40">
        <v>0</v>
      </c>
      <c r="C86" s="40" t="s">
        <v>280</v>
      </c>
      <c r="D86" s="40">
        <f t="shared" si="8"/>
        <v>1742</v>
      </c>
      <c r="E86" s="40">
        <f t="shared" si="9"/>
        <v>8710</v>
      </c>
      <c r="F86" s="40">
        <f t="shared" si="10"/>
        <v>4356</v>
      </c>
      <c r="G86" s="40">
        <v>0</v>
      </c>
      <c r="H86" s="40">
        <v>0</v>
      </c>
      <c r="I86" s="40">
        <v>0</v>
      </c>
      <c r="J86" s="40">
        <v>0</v>
      </c>
      <c r="K86" s="40">
        <f t="shared" si="6"/>
        <v>2192</v>
      </c>
      <c r="L86" s="40">
        <f t="shared" si="7"/>
        <v>4361</v>
      </c>
      <c r="M86" s="40">
        <v>0</v>
      </c>
      <c r="N86" s="40">
        <v>0</v>
      </c>
      <c r="O86" s="40">
        <v>0</v>
      </c>
      <c r="P86" s="40">
        <v>0</v>
      </c>
    </row>
    <row r="87" spans="1:16" x14ac:dyDescent="0.15">
      <c r="A87" s="40">
        <v>85</v>
      </c>
      <c r="B87" s="40">
        <v>0</v>
      </c>
      <c r="C87" s="40" t="s">
        <v>281</v>
      </c>
      <c r="D87" s="40">
        <f t="shared" si="8"/>
        <v>1829</v>
      </c>
      <c r="E87" s="40">
        <f t="shared" si="9"/>
        <v>9146</v>
      </c>
      <c r="F87" s="40">
        <f t="shared" si="10"/>
        <v>4574</v>
      </c>
      <c r="G87" s="40">
        <v>0</v>
      </c>
      <c r="H87" s="40">
        <v>0</v>
      </c>
      <c r="I87" s="40">
        <v>0</v>
      </c>
      <c r="J87" s="40">
        <v>0</v>
      </c>
      <c r="K87" s="40">
        <f t="shared" si="6"/>
        <v>2301</v>
      </c>
      <c r="L87" s="40">
        <f t="shared" si="7"/>
        <v>4579</v>
      </c>
      <c r="M87" s="40">
        <v>0</v>
      </c>
      <c r="N87" s="40">
        <v>0</v>
      </c>
      <c r="O87" s="40">
        <v>0</v>
      </c>
      <c r="P87" s="40">
        <v>0</v>
      </c>
    </row>
    <row r="88" spans="1:16" x14ac:dyDescent="0.15">
      <c r="A88" s="40">
        <v>86</v>
      </c>
      <c r="B88" s="40">
        <v>0</v>
      </c>
      <c r="C88" s="40" t="s">
        <v>282</v>
      </c>
      <c r="D88" s="40">
        <f t="shared" si="8"/>
        <v>1920</v>
      </c>
      <c r="E88" s="40">
        <f t="shared" si="9"/>
        <v>9603</v>
      </c>
      <c r="F88" s="40">
        <f t="shared" si="10"/>
        <v>4803</v>
      </c>
      <c r="G88" s="40">
        <v>0</v>
      </c>
      <c r="H88" s="40">
        <v>0</v>
      </c>
      <c r="I88" s="40">
        <v>0</v>
      </c>
      <c r="J88" s="40">
        <v>0</v>
      </c>
      <c r="K88" s="40">
        <f t="shared" si="6"/>
        <v>2415</v>
      </c>
      <c r="L88" s="40">
        <f t="shared" si="7"/>
        <v>4808</v>
      </c>
      <c r="M88" s="40">
        <v>0</v>
      </c>
      <c r="N88" s="40">
        <v>0</v>
      </c>
      <c r="O88" s="40">
        <v>0</v>
      </c>
      <c r="P88" s="40">
        <v>0</v>
      </c>
    </row>
    <row r="89" spans="1:16" x14ac:dyDescent="0.15">
      <c r="A89" s="40">
        <v>87</v>
      </c>
      <c r="B89" s="40">
        <v>0</v>
      </c>
      <c r="C89" s="40" t="s">
        <v>283</v>
      </c>
      <c r="D89" s="40">
        <f t="shared" si="8"/>
        <v>2016</v>
      </c>
      <c r="E89" s="40">
        <f t="shared" si="9"/>
        <v>10083</v>
      </c>
      <c r="F89" s="40">
        <f t="shared" si="10"/>
        <v>5043</v>
      </c>
      <c r="G89" s="40">
        <v>0</v>
      </c>
      <c r="H89" s="40">
        <v>0</v>
      </c>
      <c r="I89" s="40">
        <v>0</v>
      </c>
      <c r="J89" s="40">
        <v>0</v>
      </c>
      <c r="K89" s="40">
        <f t="shared" si="6"/>
        <v>2535</v>
      </c>
      <c r="L89" s="40">
        <f t="shared" si="7"/>
        <v>5048</v>
      </c>
      <c r="M89" s="40">
        <v>0</v>
      </c>
      <c r="N89" s="40">
        <v>0</v>
      </c>
      <c r="O89" s="40">
        <v>0</v>
      </c>
      <c r="P89" s="40">
        <v>0</v>
      </c>
    </row>
    <row r="90" spans="1:16" x14ac:dyDescent="0.15">
      <c r="A90" s="40">
        <v>88</v>
      </c>
      <c r="B90" s="40">
        <v>1</v>
      </c>
      <c r="C90" s="40" t="s">
        <v>413</v>
      </c>
      <c r="D90" s="40">
        <f>D89*10</f>
        <v>20160</v>
      </c>
      <c r="E90" s="40">
        <f>E89*15</f>
        <v>151245</v>
      </c>
      <c r="F90" s="40">
        <f>F89*15</f>
        <v>75645</v>
      </c>
      <c r="G90" s="40">
        <v>0</v>
      </c>
      <c r="H90" s="40">
        <v>0</v>
      </c>
      <c r="I90" s="40">
        <v>0</v>
      </c>
      <c r="J90" s="40">
        <v>0</v>
      </c>
      <c r="K90" s="40">
        <f t="shared" si="6"/>
        <v>37826</v>
      </c>
      <c r="L90" s="40">
        <f t="shared" si="7"/>
        <v>75629</v>
      </c>
      <c r="M90" s="40">
        <v>0</v>
      </c>
      <c r="N90" s="40">
        <v>0</v>
      </c>
      <c r="O90" s="40">
        <v>0</v>
      </c>
      <c r="P90" s="40">
        <v>0</v>
      </c>
    </row>
    <row r="91" spans="1:16" x14ac:dyDescent="0.15">
      <c r="A91" s="40">
        <v>89</v>
      </c>
      <c r="B91" s="40">
        <v>0</v>
      </c>
      <c r="C91" s="40" t="s">
        <v>284</v>
      </c>
      <c r="D91" s="41">
        <f>E91/5</f>
        <v>2200</v>
      </c>
      <c r="E91" s="41">
        <v>11000</v>
      </c>
      <c r="F91" s="41">
        <f>E91/2</f>
        <v>5500</v>
      </c>
      <c r="G91" s="40">
        <v>0</v>
      </c>
      <c r="H91" s="40">
        <v>0</v>
      </c>
      <c r="I91" s="40">
        <v>0</v>
      </c>
      <c r="J91" s="40">
        <v>0</v>
      </c>
      <c r="K91" s="40">
        <f t="shared" si="6"/>
        <v>2764</v>
      </c>
      <c r="L91" s="40">
        <f t="shared" si="7"/>
        <v>5506</v>
      </c>
      <c r="M91" s="40">
        <v>0</v>
      </c>
      <c r="N91" s="40">
        <v>0</v>
      </c>
      <c r="O91" s="40">
        <v>0</v>
      </c>
      <c r="P91" s="40">
        <v>0</v>
      </c>
    </row>
    <row r="92" spans="1:16" x14ac:dyDescent="0.15">
      <c r="A92" s="40">
        <v>90</v>
      </c>
      <c r="B92" s="40">
        <v>0</v>
      </c>
      <c r="C92" s="40" t="s">
        <v>285</v>
      </c>
      <c r="D92" s="40">
        <f t="shared" si="8"/>
        <v>2310</v>
      </c>
      <c r="E92" s="40">
        <f t="shared" si="9"/>
        <v>11550</v>
      </c>
      <c r="F92" s="40">
        <f t="shared" si="10"/>
        <v>5775</v>
      </c>
      <c r="G92" s="40">
        <v>0</v>
      </c>
      <c r="H92" s="40">
        <v>0</v>
      </c>
      <c r="I92" s="40">
        <v>0</v>
      </c>
      <c r="J92" s="40">
        <v>0</v>
      </c>
      <c r="K92" s="40">
        <f t="shared" si="6"/>
        <v>2902</v>
      </c>
      <c r="L92" s="40">
        <f t="shared" si="7"/>
        <v>5781</v>
      </c>
      <c r="M92" s="40">
        <v>0</v>
      </c>
      <c r="N92" s="40">
        <v>0</v>
      </c>
      <c r="O92" s="40">
        <v>0</v>
      </c>
      <c r="P92" s="40">
        <v>0</v>
      </c>
    </row>
    <row r="93" spans="1:16" x14ac:dyDescent="0.15">
      <c r="A93" s="40">
        <v>91</v>
      </c>
      <c r="B93" s="40">
        <v>0</v>
      </c>
      <c r="C93" s="40" t="s">
        <v>286</v>
      </c>
      <c r="D93" s="40">
        <f t="shared" si="8"/>
        <v>2426</v>
      </c>
      <c r="E93" s="40">
        <f t="shared" si="9"/>
        <v>12128</v>
      </c>
      <c r="F93" s="40">
        <f t="shared" si="10"/>
        <v>6064</v>
      </c>
      <c r="G93" s="40">
        <v>0</v>
      </c>
      <c r="H93" s="40">
        <v>0</v>
      </c>
      <c r="I93" s="40">
        <v>0</v>
      </c>
      <c r="J93" s="40">
        <v>0</v>
      </c>
      <c r="K93" s="40">
        <f t="shared" si="6"/>
        <v>3046</v>
      </c>
      <c r="L93" s="40">
        <f t="shared" si="7"/>
        <v>6070</v>
      </c>
      <c r="M93" s="40">
        <v>0</v>
      </c>
      <c r="N93" s="40">
        <v>0</v>
      </c>
      <c r="O93" s="40">
        <v>0</v>
      </c>
      <c r="P93" s="40">
        <v>0</v>
      </c>
    </row>
    <row r="94" spans="1:16" x14ac:dyDescent="0.15">
      <c r="A94" s="40">
        <v>92</v>
      </c>
      <c r="B94" s="40">
        <v>0</v>
      </c>
      <c r="C94" s="40" t="s">
        <v>287</v>
      </c>
      <c r="D94" s="40">
        <f t="shared" si="8"/>
        <v>2547</v>
      </c>
      <c r="E94" s="40">
        <f t="shared" si="9"/>
        <v>12734</v>
      </c>
      <c r="F94" s="40">
        <f t="shared" si="10"/>
        <v>6367</v>
      </c>
      <c r="G94" s="40">
        <v>0</v>
      </c>
      <c r="H94" s="40">
        <v>0</v>
      </c>
      <c r="I94" s="40">
        <v>0</v>
      </c>
      <c r="J94" s="40">
        <v>0</v>
      </c>
      <c r="K94" s="40">
        <f t="shared" si="6"/>
        <v>3198</v>
      </c>
      <c r="L94" s="40">
        <f t="shared" si="7"/>
        <v>6373</v>
      </c>
      <c r="M94" s="40">
        <v>0</v>
      </c>
      <c r="N94" s="40">
        <v>0</v>
      </c>
      <c r="O94" s="40">
        <v>0</v>
      </c>
      <c r="P94" s="40">
        <v>0</v>
      </c>
    </row>
    <row r="95" spans="1:16" x14ac:dyDescent="0.15">
      <c r="A95" s="40">
        <v>93</v>
      </c>
      <c r="B95" s="40">
        <v>0</v>
      </c>
      <c r="C95" s="40" t="s">
        <v>288</v>
      </c>
      <c r="D95" s="40">
        <f t="shared" si="8"/>
        <v>2674</v>
      </c>
      <c r="E95" s="40">
        <f t="shared" si="9"/>
        <v>13371</v>
      </c>
      <c r="F95" s="40">
        <f t="shared" si="10"/>
        <v>6685</v>
      </c>
      <c r="G95" s="40">
        <v>0</v>
      </c>
      <c r="H95" s="40">
        <v>0</v>
      </c>
      <c r="I95" s="40">
        <v>0</v>
      </c>
      <c r="J95" s="40">
        <v>0</v>
      </c>
      <c r="K95" s="40">
        <f t="shared" si="6"/>
        <v>3357</v>
      </c>
      <c r="L95" s="40">
        <f t="shared" si="7"/>
        <v>6692</v>
      </c>
      <c r="M95" s="40">
        <v>0</v>
      </c>
      <c r="N95" s="40">
        <v>0</v>
      </c>
      <c r="O95" s="40">
        <v>0</v>
      </c>
      <c r="P95" s="40">
        <v>0</v>
      </c>
    </row>
    <row r="96" spans="1:16" x14ac:dyDescent="0.15">
      <c r="A96" s="40">
        <v>94</v>
      </c>
      <c r="B96" s="40">
        <v>0</v>
      </c>
      <c r="C96" s="40" t="s">
        <v>289</v>
      </c>
      <c r="D96" s="40">
        <f t="shared" si="8"/>
        <v>2808</v>
      </c>
      <c r="E96" s="40">
        <f t="shared" si="9"/>
        <v>14040</v>
      </c>
      <c r="F96" s="40">
        <f t="shared" si="10"/>
        <v>7019</v>
      </c>
      <c r="G96" s="40">
        <v>0</v>
      </c>
      <c r="H96" s="40">
        <v>0</v>
      </c>
      <c r="I96" s="40">
        <v>0</v>
      </c>
      <c r="J96" s="40">
        <v>0</v>
      </c>
      <c r="K96" s="40">
        <f t="shared" si="6"/>
        <v>3524</v>
      </c>
      <c r="L96" s="40">
        <f t="shared" si="7"/>
        <v>7026</v>
      </c>
      <c r="M96" s="40">
        <v>0</v>
      </c>
      <c r="N96" s="40">
        <v>0</v>
      </c>
      <c r="O96" s="40">
        <v>0</v>
      </c>
      <c r="P96" s="40">
        <v>0</v>
      </c>
    </row>
    <row r="97" spans="1:16" x14ac:dyDescent="0.15">
      <c r="A97" s="40">
        <v>95</v>
      </c>
      <c r="B97" s="40">
        <v>0</v>
      </c>
      <c r="C97" s="40" t="s">
        <v>290</v>
      </c>
      <c r="D97" s="40">
        <f t="shared" si="8"/>
        <v>2948</v>
      </c>
      <c r="E97" s="40">
        <f t="shared" si="9"/>
        <v>14742</v>
      </c>
      <c r="F97" s="40">
        <f t="shared" si="10"/>
        <v>7370</v>
      </c>
      <c r="G97" s="40">
        <v>0</v>
      </c>
      <c r="H97" s="40">
        <v>0</v>
      </c>
      <c r="I97" s="40">
        <v>0</v>
      </c>
      <c r="J97" s="40">
        <v>0</v>
      </c>
      <c r="K97" s="40">
        <f t="shared" si="6"/>
        <v>3700</v>
      </c>
      <c r="L97" s="40">
        <f t="shared" si="7"/>
        <v>7377</v>
      </c>
      <c r="M97" s="40">
        <v>0</v>
      </c>
      <c r="N97" s="40">
        <v>0</v>
      </c>
      <c r="O97" s="40">
        <v>0</v>
      </c>
      <c r="P97" s="40">
        <v>0</v>
      </c>
    </row>
    <row r="98" spans="1:16" x14ac:dyDescent="0.15">
      <c r="A98" s="40">
        <v>96</v>
      </c>
      <c r="B98" s="40">
        <v>0</v>
      </c>
      <c r="C98" s="40" t="s">
        <v>291</v>
      </c>
      <c r="D98" s="40">
        <f t="shared" si="8"/>
        <v>3095</v>
      </c>
      <c r="E98" s="40">
        <f t="shared" si="9"/>
        <v>15479</v>
      </c>
      <c r="F98" s="40">
        <f t="shared" si="10"/>
        <v>7739</v>
      </c>
      <c r="G98" s="40">
        <v>0</v>
      </c>
      <c r="H98" s="40">
        <v>0</v>
      </c>
      <c r="I98" s="40">
        <v>0</v>
      </c>
      <c r="J98" s="40">
        <v>0</v>
      </c>
      <c r="K98" s="40">
        <f t="shared" si="6"/>
        <v>3884</v>
      </c>
      <c r="L98" s="40">
        <f t="shared" si="7"/>
        <v>7746</v>
      </c>
      <c r="M98" s="40">
        <v>0</v>
      </c>
      <c r="N98" s="40">
        <v>0</v>
      </c>
      <c r="O98" s="40">
        <v>0</v>
      </c>
      <c r="P98" s="40">
        <v>0</v>
      </c>
    </row>
    <row r="99" spans="1:16" x14ac:dyDescent="0.15">
      <c r="A99" s="40">
        <v>97</v>
      </c>
      <c r="B99" s="40">
        <v>0</v>
      </c>
      <c r="C99" s="40" t="s">
        <v>292</v>
      </c>
      <c r="D99" s="40">
        <f t="shared" si="8"/>
        <v>3250</v>
      </c>
      <c r="E99" s="40">
        <f t="shared" si="9"/>
        <v>16253</v>
      </c>
      <c r="F99" s="40">
        <f t="shared" si="10"/>
        <v>8126</v>
      </c>
      <c r="G99" s="40">
        <v>0</v>
      </c>
      <c r="H99" s="40">
        <v>0</v>
      </c>
      <c r="I99" s="40">
        <v>0</v>
      </c>
      <c r="J99" s="40">
        <v>0</v>
      </c>
      <c r="K99" s="40">
        <f t="shared" si="6"/>
        <v>4078</v>
      </c>
      <c r="L99" s="40">
        <f t="shared" si="7"/>
        <v>8133</v>
      </c>
      <c r="M99" s="40">
        <v>0</v>
      </c>
      <c r="N99" s="40">
        <v>0</v>
      </c>
      <c r="O99" s="40">
        <v>0</v>
      </c>
      <c r="P99" s="40">
        <v>0</v>
      </c>
    </row>
    <row r="100" spans="1:16" x14ac:dyDescent="0.15">
      <c r="A100" s="40">
        <v>98</v>
      </c>
      <c r="B100" s="40">
        <v>0</v>
      </c>
      <c r="C100" s="40" t="s">
        <v>293</v>
      </c>
      <c r="D100" s="40">
        <f t="shared" si="8"/>
        <v>3413</v>
      </c>
      <c r="E100" s="40">
        <f t="shared" si="9"/>
        <v>17066</v>
      </c>
      <c r="F100" s="40">
        <f t="shared" si="10"/>
        <v>8532</v>
      </c>
      <c r="G100" s="40">
        <v>0</v>
      </c>
      <c r="H100" s="40">
        <v>0</v>
      </c>
      <c r="I100" s="40">
        <v>0</v>
      </c>
      <c r="J100" s="40">
        <v>0</v>
      </c>
      <c r="K100" s="40">
        <f t="shared" si="6"/>
        <v>4281</v>
      </c>
      <c r="L100" s="40">
        <f t="shared" si="7"/>
        <v>8539</v>
      </c>
      <c r="M100" s="40">
        <v>0</v>
      </c>
      <c r="N100" s="40">
        <v>0</v>
      </c>
      <c r="O100" s="40">
        <v>0</v>
      </c>
      <c r="P100" s="40">
        <v>0</v>
      </c>
    </row>
    <row r="101" spans="1:16" x14ac:dyDescent="0.15">
      <c r="A101" s="40">
        <v>99</v>
      </c>
      <c r="B101" s="40">
        <v>1</v>
      </c>
      <c r="C101" s="40" t="s">
        <v>414</v>
      </c>
      <c r="D101" s="40">
        <f>D100*10</f>
        <v>34130</v>
      </c>
      <c r="E101" s="40">
        <f>E100*15</f>
        <v>255990</v>
      </c>
      <c r="F101" s="40">
        <f>F100*15</f>
        <v>127980</v>
      </c>
      <c r="G101" s="40">
        <v>0</v>
      </c>
      <c r="H101" s="40">
        <v>0</v>
      </c>
      <c r="I101" s="40">
        <v>0</v>
      </c>
      <c r="J101" s="40">
        <v>0</v>
      </c>
      <c r="K101" s="40">
        <f t="shared" si="6"/>
        <v>64012</v>
      </c>
      <c r="L101" s="40">
        <f t="shared" si="7"/>
        <v>128001</v>
      </c>
      <c r="M101" s="40">
        <v>0</v>
      </c>
      <c r="N101" s="40">
        <v>0</v>
      </c>
      <c r="O101" s="40">
        <v>0</v>
      </c>
      <c r="P101" s="40">
        <v>0</v>
      </c>
    </row>
    <row r="102" spans="1:16" x14ac:dyDescent="0.15">
      <c r="A102" s="40">
        <v>100</v>
      </c>
      <c r="B102" s="40">
        <v>0</v>
      </c>
      <c r="C102" s="40" t="s">
        <v>294</v>
      </c>
      <c r="D102" s="41">
        <f>E102/5</f>
        <v>4000</v>
      </c>
      <c r="E102" s="41">
        <v>20000</v>
      </c>
      <c r="F102" s="41">
        <f>E102/2</f>
        <v>10000</v>
      </c>
      <c r="G102" s="40">
        <v>0</v>
      </c>
      <c r="H102" s="40">
        <v>0</v>
      </c>
      <c r="I102" s="40">
        <v>0</v>
      </c>
      <c r="J102" s="40">
        <v>0</v>
      </c>
      <c r="K102" s="40">
        <f t="shared" si="6"/>
        <v>5014</v>
      </c>
      <c r="L102" s="40">
        <f t="shared" si="7"/>
        <v>10006</v>
      </c>
      <c r="M102" s="40">
        <v>0</v>
      </c>
      <c r="N102" s="40">
        <v>0</v>
      </c>
      <c r="O102" s="40">
        <v>0</v>
      </c>
      <c r="P102" s="40">
        <v>0</v>
      </c>
    </row>
    <row r="103" spans="1:16" x14ac:dyDescent="0.15">
      <c r="A103" s="40">
        <v>101</v>
      </c>
      <c r="B103" s="40">
        <v>0</v>
      </c>
      <c r="C103" s="40" t="s">
        <v>295</v>
      </c>
      <c r="D103" s="40">
        <f t="shared" si="8"/>
        <v>4200</v>
      </c>
      <c r="E103" s="40">
        <f t="shared" si="9"/>
        <v>21000</v>
      </c>
      <c r="F103" s="40">
        <f t="shared" si="10"/>
        <v>10500</v>
      </c>
      <c r="G103" s="40">
        <v>0</v>
      </c>
      <c r="H103" s="40">
        <v>0</v>
      </c>
      <c r="I103" s="40">
        <v>0</v>
      </c>
      <c r="J103" s="40">
        <v>0</v>
      </c>
      <c r="K103" s="40">
        <f t="shared" si="6"/>
        <v>5264</v>
      </c>
      <c r="L103" s="40">
        <f t="shared" si="7"/>
        <v>10506</v>
      </c>
      <c r="M103" s="40">
        <v>0</v>
      </c>
      <c r="N103" s="40">
        <v>0</v>
      </c>
      <c r="O103" s="40">
        <v>0</v>
      </c>
      <c r="P103" s="40">
        <v>0</v>
      </c>
    </row>
    <row r="104" spans="1:16" x14ac:dyDescent="0.15">
      <c r="A104" s="40">
        <v>102</v>
      </c>
      <c r="B104" s="40">
        <v>0</v>
      </c>
      <c r="C104" s="40" t="s">
        <v>296</v>
      </c>
      <c r="D104" s="40">
        <f t="shared" si="8"/>
        <v>4410</v>
      </c>
      <c r="E104" s="40">
        <f t="shared" si="9"/>
        <v>22050</v>
      </c>
      <c r="F104" s="40">
        <f t="shared" si="10"/>
        <v>11025</v>
      </c>
      <c r="G104" s="40">
        <v>0</v>
      </c>
      <c r="H104" s="40">
        <v>0</v>
      </c>
      <c r="I104" s="40">
        <v>0</v>
      </c>
      <c r="J104" s="40">
        <v>0</v>
      </c>
      <c r="K104" s="40">
        <f t="shared" si="6"/>
        <v>5527</v>
      </c>
      <c r="L104" s="40">
        <f t="shared" si="7"/>
        <v>11031</v>
      </c>
      <c r="M104" s="40">
        <v>0</v>
      </c>
      <c r="N104" s="40">
        <v>0</v>
      </c>
      <c r="O104" s="40">
        <v>0</v>
      </c>
      <c r="P104" s="40">
        <v>0</v>
      </c>
    </row>
    <row r="105" spans="1:16" x14ac:dyDescent="0.15">
      <c r="A105" s="40">
        <v>103</v>
      </c>
      <c r="B105" s="40">
        <v>0</v>
      </c>
      <c r="C105" s="40" t="s">
        <v>297</v>
      </c>
      <c r="D105" s="40">
        <f t="shared" si="8"/>
        <v>4631</v>
      </c>
      <c r="E105" s="40">
        <f t="shared" si="9"/>
        <v>23153</v>
      </c>
      <c r="F105" s="40">
        <f t="shared" si="10"/>
        <v>11576</v>
      </c>
      <c r="G105" s="40">
        <v>0</v>
      </c>
      <c r="H105" s="40">
        <v>0</v>
      </c>
      <c r="I105" s="40">
        <v>0</v>
      </c>
      <c r="J105" s="40">
        <v>0</v>
      </c>
      <c r="K105" s="40">
        <f t="shared" si="6"/>
        <v>5803</v>
      </c>
      <c r="L105" s="40">
        <f t="shared" si="7"/>
        <v>11583</v>
      </c>
      <c r="M105" s="40">
        <v>0</v>
      </c>
      <c r="N105" s="40">
        <v>0</v>
      </c>
      <c r="O105" s="40">
        <v>0</v>
      </c>
      <c r="P105" s="40">
        <v>0</v>
      </c>
    </row>
    <row r="106" spans="1:16" x14ac:dyDescent="0.15">
      <c r="A106" s="40">
        <v>104</v>
      </c>
      <c r="B106" s="40">
        <v>0</v>
      </c>
      <c r="C106" s="40" t="s">
        <v>298</v>
      </c>
      <c r="D106" s="40">
        <f t="shared" si="8"/>
        <v>4863</v>
      </c>
      <c r="E106" s="40">
        <f t="shared" si="9"/>
        <v>24311</v>
      </c>
      <c r="F106" s="40">
        <f t="shared" si="10"/>
        <v>12155</v>
      </c>
      <c r="G106" s="40">
        <v>0</v>
      </c>
      <c r="H106" s="40">
        <v>0</v>
      </c>
      <c r="I106" s="40">
        <v>0</v>
      </c>
      <c r="J106" s="40">
        <v>0</v>
      </c>
      <c r="K106" s="40">
        <f t="shared" si="6"/>
        <v>6092</v>
      </c>
      <c r="L106" s="40">
        <f t="shared" si="7"/>
        <v>12162</v>
      </c>
      <c r="M106" s="40">
        <v>0</v>
      </c>
      <c r="N106" s="40">
        <v>0</v>
      </c>
      <c r="O106" s="40">
        <v>0</v>
      </c>
      <c r="P106" s="40">
        <v>0</v>
      </c>
    </row>
    <row r="107" spans="1:16" x14ac:dyDescent="0.15">
      <c r="A107" s="40">
        <v>105</v>
      </c>
      <c r="B107" s="40">
        <v>0</v>
      </c>
      <c r="C107" s="40" t="s">
        <v>299</v>
      </c>
      <c r="D107" s="40">
        <f t="shared" si="8"/>
        <v>5106</v>
      </c>
      <c r="E107" s="40">
        <f t="shared" si="9"/>
        <v>25527</v>
      </c>
      <c r="F107" s="40">
        <f t="shared" si="10"/>
        <v>12763</v>
      </c>
      <c r="G107" s="40">
        <v>0</v>
      </c>
      <c r="H107" s="40">
        <v>0</v>
      </c>
      <c r="I107" s="40">
        <v>0</v>
      </c>
      <c r="J107" s="40">
        <v>0</v>
      </c>
      <c r="K107" s="40">
        <f t="shared" si="6"/>
        <v>6396</v>
      </c>
      <c r="L107" s="40">
        <f t="shared" si="7"/>
        <v>12770</v>
      </c>
      <c r="M107" s="40">
        <v>0</v>
      </c>
      <c r="N107" s="40">
        <v>0</v>
      </c>
      <c r="O107" s="40">
        <v>0</v>
      </c>
      <c r="P107" s="40">
        <v>0</v>
      </c>
    </row>
    <row r="108" spans="1:16" x14ac:dyDescent="0.15">
      <c r="A108" s="40">
        <v>106</v>
      </c>
      <c r="B108" s="40">
        <v>0</v>
      </c>
      <c r="C108" s="40" t="s">
        <v>300</v>
      </c>
      <c r="D108" s="40">
        <f t="shared" si="8"/>
        <v>5361</v>
      </c>
      <c r="E108" s="40">
        <f t="shared" si="9"/>
        <v>26803</v>
      </c>
      <c r="F108" s="40">
        <f t="shared" si="10"/>
        <v>13401</v>
      </c>
      <c r="G108" s="40">
        <v>0</v>
      </c>
      <c r="H108" s="40">
        <v>0</v>
      </c>
      <c r="I108" s="40">
        <v>0</v>
      </c>
      <c r="J108" s="40">
        <v>0</v>
      </c>
      <c r="K108" s="40">
        <f t="shared" si="6"/>
        <v>6715</v>
      </c>
      <c r="L108" s="40">
        <f t="shared" si="7"/>
        <v>13408</v>
      </c>
      <c r="M108" s="40">
        <v>0</v>
      </c>
      <c r="N108" s="40">
        <v>0</v>
      </c>
      <c r="O108" s="40">
        <v>0</v>
      </c>
      <c r="P108" s="40">
        <v>0</v>
      </c>
    </row>
    <row r="109" spans="1:16" x14ac:dyDescent="0.15">
      <c r="A109" s="40">
        <v>107</v>
      </c>
      <c r="B109" s="40">
        <v>0</v>
      </c>
      <c r="C109" s="40" t="s">
        <v>301</v>
      </c>
      <c r="D109" s="40">
        <f t="shared" si="8"/>
        <v>5629</v>
      </c>
      <c r="E109" s="40">
        <f t="shared" si="9"/>
        <v>28143</v>
      </c>
      <c r="F109" s="40">
        <f t="shared" si="10"/>
        <v>14071</v>
      </c>
      <c r="G109" s="40">
        <v>0</v>
      </c>
      <c r="H109" s="40">
        <v>0</v>
      </c>
      <c r="I109" s="40">
        <v>0</v>
      </c>
      <c r="J109" s="40">
        <v>0</v>
      </c>
      <c r="K109" s="40">
        <f t="shared" si="6"/>
        <v>7050</v>
      </c>
      <c r="L109" s="40">
        <f t="shared" si="7"/>
        <v>14078</v>
      </c>
      <c r="M109" s="40">
        <v>0</v>
      </c>
      <c r="N109" s="40">
        <v>0</v>
      </c>
      <c r="O109" s="40">
        <v>0</v>
      </c>
      <c r="P109" s="40">
        <v>0</v>
      </c>
    </row>
    <row r="110" spans="1:16" x14ac:dyDescent="0.15">
      <c r="A110" s="40">
        <v>108</v>
      </c>
      <c r="B110" s="40">
        <v>0</v>
      </c>
      <c r="C110" s="40" t="s">
        <v>302</v>
      </c>
      <c r="D110" s="40">
        <f t="shared" si="8"/>
        <v>5910</v>
      </c>
      <c r="E110" s="40">
        <f t="shared" si="9"/>
        <v>29550</v>
      </c>
      <c r="F110" s="40">
        <f t="shared" si="10"/>
        <v>14775</v>
      </c>
      <c r="G110" s="40">
        <v>0</v>
      </c>
      <c r="H110" s="40">
        <v>0</v>
      </c>
      <c r="I110" s="40">
        <v>0</v>
      </c>
      <c r="J110" s="40">
        <v>0</v>
      </c>
      <c r="K110" s="40">
        <f t="shared" si="6"/>
        <v>7402</v>
      </c>
      <c r="L110" s="40">
        <f t="shared" si="7"/>
        <v>14781</v>
      </c>
      <c r="M110" s="40">
        <v>0</v>
      </c>
      <c r="N110" s="40">
        <v>0</v>
      </c>
      <c r="O110" s="40">
        <v>0</v>
      </c>
      <c r="P110" s="40">
        <v>0</v>
      </c>
    </row>
    <row r="111" spans="1:16" x14ac:dyDescent="0.15">
      <c r="A111" s="40">
        <v>109</v>
      </c>
      <c r="B111" s="40">
        <v>0</v>
      </c>
      <c r="C111" s="40" t="s">
        <v>303</v>
      </c>
      <c r="D111" s="40">
        <f t="shared" si="8"/>
        <v>6206</v>
      </c>
      <c r="E111" s="40">
        <f t="shared" si="9"/>
        <v>31028</v>
      </c>
      <c r="F111" s="40">
        <f t="shared" si="10"/>
        <v>15514</v>
      </c>
      <c r="G111" s="40">
        <v>0</v>
      </c>
      <c r="H111" s="40">
        <v>0</v>
      </c>
      <c r="I111" s="40">
        <v>0</v>
      </c>
      <c r="J111" s="40">
        <v>0</v>
      </c>
      <c r="K111" s="40">
        <f t="shared" si="6"/>
        <v>7771</v>
      </c>
      <c r="L111" s="40">
        <f t="shared" si="7"/>
        <v>15520</v>
      </c>
      <c r="M111" s="40">
        <v>0</v>
      </c>
      <c r="N111" s="40">
        <v>0</v>
      </c>
      <c r="O111" s="40">
        <v>0</v>
      </c>
      <c r="P111" s="40">
        <v>0</v>
      </c>
    </row>
    <row r="112" spans="1:16" x14ac:dyDescent="0.15">
      <c r="A112" s="40">
        <v>110</v>
      </c>
      <c r="B112" s="40">
        <v>1</v>
      </c>
      <c r="C112" s="40" t="s">
        <v>415</v>
      </c>
      <c r="D112" s="40">
        <f>D111*10</f>
        <v>62060</v>
      </c>
      <c r="E112" s="40">
        <f>E111*15</f>
        <v>465420</v>
      </c>
      <c r="F112" s="40">
        <f>F111*15</f>
        <v>232710</v>
      </c>
      <c r="G112" s="40">
        <v>0</v>
      </c>
      <c r="H112" s="40">
        <v>0</v>
      </c>
      <c r="I112" s="40">
        <v>0</v>
      </c>
      <c r="J112" s="40">
        <v>0</v>
      </c>
      <c r="K112" s="40">
        <f t="shared" si="6"/>
        <v>116369</v>
      </c>
      <c r="L112" s="40">
        <f t="shared" si="7"/>
        <v>232716</v>
      </c>
      <c r="M112" s="40">
        <v>0</v>
      </c>
      <c r="N112" s="40">
        <v>0</v>
      </c>
      <c r="O112" s="40">
        <v>0</v>
      </c>
      <c r="P112" s="40">
        <v>0</v>
      </c>
    </row>
    <row r="113" spans="1:16" x14ac:dyDescent="0.15">
      <c r="A113" s="40">
        <v>111</v>
      </c>
      <c r="B113" s="40">
        <v>0</v>
      </c>
      <c r="C113" s="40" t="s">
        <v>304</v>
      </c>
      <c r="D113" s="41">
        <f>E113/5</f>
        <v>7000</v>
      </c>
      <c r="E113" s="41">
        <v>35000</v>
      </c>
      <c r="F113" s="41">
        <f>E113/2</f>
        <v>17500</v>
      </c>
      <c r="G113" s="40">
        <v>0</v>
      </c>
      <c r="H113" s="40">
        <v>0</v>
      </c>
      <c r="I113" s="40">
        <v>0</v>
      </c>
      <c r="J113" s="40">
        <v>0</v>
      </c>
      <c r="K113" s="40">
        <f t="shared" si="6"/>
        <v>8764</v>
      </c>
      <c r="L113" s="40">
        <f t="shared" si="7"/>
        <v>17506</v>
      </c>
      <c r="M113" s="40">
        <v>0</v>
      </c>
      <c r="N113" s="40">
        <v>0</v>
      </c>
      <c r="O113" s="40">
        <v>0</v>
      </c>
      <c r="P113" s="40">
        <v>0</v>
      </c>
    </row>
    <row r="114" spans="1:16" x14ac:dyDescent="0.15">
      <c r="A114" s="40">
        <v>112</v>
      </c>
      <c r="B114" s="40">
        <v>0</v>
      </c>
      <c r="C114" s="40" t="s">
        <v>305</v>
      </c>
      <c r="D114" s="40">
        <f t="shared" si="8"/>
        <v>7350</v>
      </c>
      <c r="E114" s="40">
        <f t="shared" si="9"/>
        <v>36750</v>
      </c>
      <c r="F114" s="40">
        <f t="shared" si="10"/>
        <v>18375</v>
      </c>
      <c r="G114" s="40">
        <v>0</v>
      </c>
      <c r="H114" s="40">
        <v>0</v>
      </c>
      <c r="I114" s="40">
        <v>0</v>
      </c>
      <c r="J114" s="40">
        <v>0</v>
      </c>
      <c r="K114" s="40">
        <f t="shared" si="6"/>
        <v>9202</v>
      </c>
      <c r="L114" s="40">
        <f t="shared" si="7"/>
        <v>18381</v>
      </c>
      <c r="M114" s="40">
        <v>0</v>
      </c>
      <c r="N114" s="40">
        <v>0</v>
      </c>
      <c r="O114" s="40">
        <v>0</v>
      </c>
      <c r="P114" s="40">
        <v>0</v>
      </c>
    </row>
    <row r="115" spans="1:16" x14ac:dyDescent="0.15">
      <c r="A115" s="40">
        <v>113</v>
      </c>
      <c r="B115" s="40">
        <v>0</v>
      </c>
      <c r="C115" s="40" t="s">
        <v>306</v>
      </c>
      <c r="D115" s="40">
        <f t="shared" si="8"/>
        <v>7718</v>
      </c>
      <c r="E115" s="40">
        <f t="shared" si="9"/>
        <v>38588</v>
      </c>
      <c r="F115" s="40">
        <f t="shared" si="10"/>
        <v>19294</v>
      </c>
      <c r="G115" s="40">
        <v>0</v>
      </c>
      <c r="H115" s="40">
        <v>0</v>
      </c>
      <c r="I115" s="40">
        <v>0</v>
      </c>
      <c r="J115" s="40">
        <v>0</v>
      </c>
      <c r="K115" s="40">
        <f t="shared" si="6"/>
        <v>9661</v>
      </c>
      <c r="L115" s="40">
        <f t="shared" si="7"/>
        <v>19300</v>
      </c>
      <c r="M115" s="40">
        <v>0</v>
      </c>
      <c r="N115" s="40">
        <v>0</v>
      </c>
      <c r="O115" s="40">
        <v>0</v>
      </c>
      <c r="P115" s="40">
        <v>0</v>
      </c>
    </row>
    <row r="116" spans="1:16" x14ac:dyDescent="0.15">
      <c r="A116" s="40">
        <v>114</v>
      </c>
      <c r="B116" s="40">
        <v>0</v>
      </c>
      <c r="C116" s="40" t="s">
        <v>307</v>
      </c>
      <c r="D116" s="40">
        <f t="shared" si="8"/>
        <v>8104</v>
      </c>
      <c r="E116" s="40">
        <f t="shared" si="9"/>
        <v>40517</v>
      </c>
      <c r="F116" s="40">
        <f t="shared" si="10"/>
        <v>20259</v>
      </c>
      <c r="G116" s="40">
        <v>0</v>
      </c>
      <c r="H116" s="40">
        <v>0</v>
      </c>
      <c r="I116" s="40">
        <v>0</v>
      </c>
      <c r="J116" s="40">
        <v>0</v>
      </c>
      <c r="K116" s="40">
        <f t="shared" si="6"/>
        <v>10144</v>
      </c>
      <c r="L116" s="40">
        <f t="shared" si="7"/>
        <v>20265</v>
      </c>
      <c r="M116" s="40">
        <v>0</v>
      </c>
      <c r="N116" s="40">
        <v>0</v>
      </c>
      <c r="O116" s="40">
        <v>0</v>
      </c>
      <c r="P116" s="40">
        <v>0</v>
      </c>
    </row>
    <row r="117" spans="1:16" x14ac:dyDescent="0.15">
      <c r="A117" s="40">
        <v>115</v>
      </c>
      <c r="B117" s="40">
        <v>0</v>
      </c>
      <c r="C117" s="40" t="s">
        <v>308</v>
      </c>
      <c r="D117" s="40">
        <f t="shared" si="8"/>
        <v>8509</v>
      </c>
      <c r="E117" s="40">
        <f t="shared" si="9"/>
        <v>42543</v>
      </c>
      <c r="F117" s="40">
        <f t="shared" si="10"/>
        <v>21272</v>
      </c>
      <c r="G117" s="40">
        <v>0</v>
      </c>
      <c r="H117" s="40">
        <v>0</v>
      </c>
      <c r="I117" s="40">
        <v>0</v>
      </c>
      <c r="J117" s="40">
        <v>0</v>
      </c>
      <c r="K117" s="40">
        <f t="shared" si="6"/>
        <v>10650</v>
      </c>
      <c r="L117" s="40">
        <f t="shared" si="7"/>
        <v>21278</v>
      </c>
      <c r="M117" s="40">
        <v>0</v>
      </c>
      <c r="N117" s="40">
        <v>0</v>
      </c>
      <c r="O117" s="40">
        <v>0</v>
      </c>
      <c r="P117" s="40">
        <v>0</v>
      </c>
    </row>
    <row r="118" spans="1:16" x14ac:dyDescent="0.15">
      <c r="A118" s="40">
        <v>116</v>
      </c>
      <c r="B118" s="40">
        <v>0</v>
      </c>
      <c r="C118" s="40" t="s">
        <v>309</v>
      </c>
      <c r="D118" s="40">
        <f t="shared" si="8"/>
        <v>8934</v>
      </c>
      <c r="E118" s="40">
        <f t="shared" si="9"/>
        <v>44670</v>
      </c>
      <c r="F118" s="40">
        <f t="shared" si="10"/>
        <v>22336</v>
      </c>
      <c r="G118" s="40">
        <v>0</v>
      </c>
      <c r="H118" s="40">
        <v>0</v>
      </c>
      <c r="I118" s="40">
        <v>0</v>
      </c>
      <c r="J118" s="40">
        <v>0</v>
      </c>
      <c r="K118" s="40">
        <f t="shared" si="6"/>
        <v>11182</v>
      </c>
      <c r="L118" s="40">
        <f t="shared" si="7"/>
        <v>22341</v>
      </c>
      <c r="M118" s="40">
        <v>0</v>
      </c>
      <c r="N118" s="40">
        <v>0</v>
      </c>
      <c r="O118" s="40">
        <v>0</v>
      </c>
      <c r="P118" s="40">
        <v>0</v>
      </c>
    </row>
    <row r="119" spans="1:16" x14ac:dyDescent="0.15">
      <c r="A119" s="40">
        <v>117</v>
      </c>
      <c r="B119" s="40">
        <v>0</v>
      </c>
      <c r="C119" s="40" t="s">
        <v>310</v>
      </c>
      <c r="D119" s="40">
        <f t="shared" si="8"/>
        <v>9381</v>
      </c>
      <c r="E119" s="40">
        <f t="shared" si="9"/>
        <v>46904</v>
      </c>
      <c r="F119" s="40">
        <f t="shared" si="10"/>
        <v>23453</v>
      </c>
      <c r="G119" s="40">
        <v>0</v>
      </c>
      <c r="H119" s="40">
        <v>0</v>
      </c>
      <c r="I119" s="40">
        <v>0</v>
      </c>
      <c r="J119" s="40">
        <v>0</v>
      </c>
      <c r="K119" s="40">
        <f t="shared" si="6"/>
        <v>11740</v>
      </c>
      <c r="L119" s="40">
        <f t="shared" si="7"/>
        <v>23458</v>
      </c>
      <c r="M119" s="40">
        <v>0</v>
      </c>
      <c r="N119" s="40">
        <v>0</v>
      </c>
      <c r="O119" s="40">
        <v>0</v>
      </c>
      <c r="P119" s="40">
        <v>0</v>
      </c>
    </row>
    <row r="120" spans="1:16" x14ac:dyDescent="0.15">
      <c r="A120" s="40">
        <v>118</v>
      </c>
      <c r="B120" s="40">
        <v>0</v>
      </c>
      <c r="C120" s="40" t="s">
        <v>311</v>
      </c>
      <c r="D120" s="40">
        <f t="shared" si="8"/>
        <v>9850</v>
      </c>
      <c r="E120" s="40">
        <f t="shared" si="9"/>
        <v>49249</v>
      </c>
      <c r="F120" s="40">
        <f t="shared" si="10"/>
        <v>24626</v>
      </c>
      <c r="G120" s="40">
        <v>0</v>
      </c>
      <c r="H120" s="40">
        <v>0</v>
      </c>
      <c r="I120" s="40">
        <v>0</v>
      </c>
      <c r="J120" s="40">
        <v>0</v>
      </c>
      <c r="K120" s="40">
        <f t="shared" si="6"/>
        <v>12327</v>
      </c>
      <c r="L120" s="40">
        <f t="shared" si="7"/>
        <v>24631</v>
      </c>
      <c r="M120" s="40">
        <v>0</v>
      </c>
      <c r="N120" s="40">
        <v>0</v>
      </c>
      <c r="O120" s="40">
        <v>0</v>
      </c>
      <c r="P120" s="40">
        <v>0</v>
      </c>
    </row>
    <row r="121" spans="1:16" x14ac:dyDescent="0.15">
      <c r="A121" s="40">
        <v>119</v>
      </c>
      <c r="B121" s="40">
        <v>0</v>
      </c>
      <c r="C121" s="40" t="s">
        <v>312</v>
      </c>
      <c r="D121" s="40">
        <f t="shared" si="8"/>
        <v>10343</v>
      </c>
      <c r="E121" s="40">
        <f t="shared" si="9"/>
        <v>51711</v>
      </c>
      <c r="F121" s="40">
        <f t="shared" si="10"/>
        <v>25857</v>
      </c>
      <c r="G121" s="40">
        <v>0</v>
      </c>
      <c r="H121" s="40">
        <v>0</v>
      </c>
      <c r="I121" s="40">
        <v>0</v>
      </c>
      <c r="J121" s="40">
        <v>0</v>
      </c>
      <c r="K121" s="40">
        <f t="shared" si="6"/>
        <v>12942</v>
      </c>
      <c r="L121" s="40">
        <f t="shared" si="7"/>
        <v>25862</v>
      </c>
      <c r="M121" s="40">
        <v>0</v>
      </c>
      <c r="N121" s="40">
        <v>0</v>
      </c>
      <c r="O121" s="40">
        <v>0</v>
      </c>
      <c r="P121" s="40">
        <v>0</v>
      </c>
    </row>
    <row r="122" spans="1:16" x14ac:dyDescent="0.15">
      <c r="A122" s="40">
        <v>120</v>
      </c>
      <c r="B122" s="40">
        <v>0</v>
      </c>
      <c r="C122" s="40" t="s">
        <v>313</v>
      </c>
      <c r="D122" s="40">
        <f t="shared" si="8"/>
        <v>10860</v>
      </c>
      <c r="E122" s="40">
        <f t="shared" si="9"/>
        <v>54297</v>
      </c>
      <c r="F122" s="40">
        <f t="shared" si="10"/>
        <v>27150</v>
      </c>
      <c r="G122" s="40">
        <v>0</v>
      </c>
      <c r="H122" s="40">
        <v>0</v>
      </c>
      <c r="I122" s="40">
        <v>0</v>
      </c>
      <c r="J122" s="40">
        <v>0</v>
      </c>
      <c r="K122" s="40">
        <f t="shared" si="6"/>
        <v>13589</v>
      </c>
      <c r="L122" s="40">
        <f t="shared" si="7"/>
        <v>27155</v>
      </c>
      <c r="M122" s="40">
        <v>0</v>
      </c>
      <c r="N122" s="40">
        <v>0</v>
      </c>
      <c r="O122" s="40">
        <v>0</v>
      </c>
      <c r="P122" s="40">
        <v>0</v>
      </c>
    </row>
    <row r="123" spans="1:16" x14ac:dyDescent="0.15">
      <c r="A123" s="40">
        <v>121</v>
      </c>
      <c r="B123" s="40">
        <v>1</v>
      </c>
      <c r="C123" s="40" t="s">
        <v>416</v>
      </c>
      <c r="D123" s="40">
        <f>D122*10</f>
        <v>108600</v>
      </c>
      <c r="E123" s="40">
        <f>E122*15</f>
        <v>814455</v>
      </c>
      <c r="F123" s="40">
        <f>F122*15</f>
        <v>407250</v>
      </c>
      <c r="G123" s="40">
        <v>0</v>
      </c>
      <c r="H123" s="40">
        <v>0</v>
      </c>
      <c r="I123" s="40">
        <v>0</v>
      </c>
      <c r="J123" s="40">
        <v>0</v>
      </c>
      <c r="K123" s="40">
        <f t="shared" si="6"/>
        <v>203628</v>
      </c>
      <c r="L123" s="40">
        <f t="shared" si="7"/>
        <v>407234</v>
      </c>
      <c r="M123" s="40">
        <v>0</v>
      </c>
      <c r="N123" s="40">
        <v>0</v>
      </c>
      <c r="O123" s="40">
        <v>0</v>
      </c>
      <c r="P123" s="40">
        <v>0</v>
      </c>
    </row>
    <row r="124" spans="1:16" x14ac:dyDescent="0.15">
      <c r="A124" s="40">
        <v>122</v>
      </c>
      <c r="B124" s="40">
        <v>0</v>
      </c>
      <c r="C124" s="40" t="s">
        <v>314</v>
      </c>
      <c r="D124" s="41">
        <f>E124/5</f>
        <v>11200</v>
      </c>
      <c r="E124" s="41">
        <v>56000</v>
      </c>
      <c r="F124" s="41">
        <f>E124/2</f>
        <v>28000</v>
      </c>
      <c r="G124" s="40">
        <v>0</v>
      </c>
      <c r="H124" s="40">
        <v>0</v>
      </c>
      <c r="I124" s="40">
        <v>0</v>
      </c>
      <c r="J124" s="40">
        <v>0</v>
      </c>
      <c r="K124" s="40">
        <f t="shared" si="6"/>
        <v>14014</v>
      </c>
      <c r="L124" s="40">
        <f t="shared" si="7"/>
        <v>28006</v>
      </c>
      <c r="M124" s="40">
        <v>0</v>
      </c>
      <c r="N124" s="40">
        <v>0</v>
      </c>
      <c r="O124" s="40">
        <v>0</v>
      </c>
      <c r="P124" s="40">
        <v>0</v>
      </c>
    </row>
    <row r="125" spans="1:16" x14ac:dyDescent="0.15">
      <c r="A125" s="40">
        <v>123</v>
      </c>
      <c r="B125" s="40">
        <v>0</v>
      </c>
      <c r="C125" s="40" t="s">
        <v>315</v>
      </c>
      <c r="D125" s="40">
        <f t="shared" si="8"/>
        <v>11760</v>
      </c>
      <c r="E125" s="40">
        <f t="shared" si="9"/>
        <v>58800</v>
      </c>
      <c r="F125" s="40">
        <f t="shared" si="10"/>
        <v>29400</v>
      </c>
      <c r="G125" s="40">
        <v>0</v>
      </c>
      <c r="H125" s="40">
        <v>0</v>
      </c>
      <c r="I125" s="40">
        <v>0</v>
      </c>
      <c r="J125" s="40">
        <v>0</v>
      </c>
      <c r="K125" s="40">
        <f t="shared" si="6"/>
        <v>14714</v>
      </c>
      <c r="L125" s="40">
        <f t="shared" si="7"/>
        <v>29406</v>
      </c>
      <c r="M125" s="40">
        <v>0</v>
      </c>
      <c r="N125" s="40">
        <v>0</v>
      </c>
      <c r="O125" s="40">
        <v>0</v>
      </c>
      <c r="P125" s="40">
        <v>0</v>
      </c>
    </row>
    <row r="126" spans="1:16" x14ac:dyDescent="0.15">
      <c r="A126" s="40">
        <v>124</v>
      </c>
      <c r="B126" s="40">
        <v>0</v>
      </c>
      <c r="C126" s="40" t="s">
        <v>316</v>
      </c>
      <c r="D126" s="40">
        <f t="shared" si="8"/>
        <v>12348</v>
      </c>
      <c r="E126" s="40">
        <f t="shared" si="9"/>
        <v>61740</v>
      </c>
      <c r="F126" s="40">
        <f t="shared" si="10"/>
        <v>30870</v>
      </c>
      <c r="G126" s="40">
        <v>0</v>
      </c>
      <c r="H126" s="40">
        <v>0</v>
      </c>
      <c r="I126" s="40">
        <v>0</v>
      </c>
      <c r="J126" s="40">
        <v>0</v>
      </c>
      <c r="K126" s="40">
        <f t="shared" si="6"/>
        <v>15449</v>
      </c>
      <c r="L126" s="40">
        <f t="shared" si="7"/>
        <v>30876</v>
      </c>
      <c r="M126" s="40">
        <v>0</v>
      </c>
      <c r="N126" s="40">
        <v>0</v>
      </c>
      <c r="O126" s="40">
        <v>0</v>
      </c>
      <c r="P126" s="40">
        <v>0</v>
      </c>
    </row>
    <row r="127" spans="1:16" x14ac:dyDescent="0.15">
      <c r="A127" s="40">
        <v>125</v>
      </c>
      <c r="B127" s="40">
        <v>0</v>
      </c>
      <c r="C127" s="40" t="s">
        <v>317</v>
      </c>
      <c r="D127" s="40">
        <f t="shared" si="8"/>
        <v>12965</v>
      </c>
      <c r="E127" s="40">
        <f t="shared" si="9"/>
        <v>64827</v>
      </c>
      <c r="F127" s="40">
        <f t="shared" si="10"/>
        <v>32414</v>
      </c>
      <c r="G127" s="40">
        <v>0</v>
      </c>
      <c r="H127" s="40">
        <v>0</v>
      </c>
      <c r="I127" s="40">
        <v>0</v>
      </c>
      <c r="J127" s="40">
        <v>0</v>
      </c>
      <c r="K127" s="40">
        <f t="shared" si="6"/>
        <v>16221</v>
      </c>
      <c r="L127" s="40">
        <f t="shared" si="7"/>
        <v>32420</v>
      </c>
      <c r="M127" s="40">
        <v>0</v>
      </c>
      <c r="N127" s="40">
        <v>0</v>
      </c>
      <c r="O127" s="40">
        <v>0</v>
      </c>
      <c r="P127" s="40">
        <v>0</v>
      </c>
    </row>
    <row r="128" spans="1:16" x14ac:dyDescent="0.15">
      <c r="A128" s="40">
        <v>126</v>
      </c>
      <c r="B128" s="40">
        <v>0</v>
      </c>
      <c r="C128" s="40" t="s">
        <v>318</v>
      </c>
      <c r="D128" s="40">
        <f t="shared" si="8"/>
        <v>13613</v>
      </c>
      <c r="E128" s="40">
        <f t="shared" si="9"/>
        <v>68068</v>
      </c>
      <c r="F128" s="40">
        <f t="shared" si="10"/>
        <v>34035</v>
      </c>
      <c r="G128" s="40">
        <v>0</v>
      </c>
      <c r="H128" s="40">
        <v>0</v>
      </c>
      <c r="I128" s="40">
        <v>0</v>
      </c>
      <c r="J128" s="40">
        <v>0</v>
      </c>
      <c r="K128" s="40">
        <f t="shared" si="6"/>
        <v>17031</v>
      </c>
      <c r="L128" s="40">
        <f t="shared" si="7"/>
        <v>34040</v>
      </c>
      <c r="M128" s="40">
        <v>0</v>
      </c>
      <c r="N128" s="40">
        <v>0</v>
      </c>
      <c r="O128" s="40">
        <v>0</v>
      </c>
      <c r="P128" s="40">
        <v>0</v>
      </c>
    </row>
    <row r="129" spans="1:16" x14ac:dyDescent="0.15">
      <c r="A129" s="40">
        <v>127</v>
      </c>
      <c r="B129" s="40">
        <v>0</v>
      </c>
      <c r="C129" s="40" t="s">
        <v>319</v>
      </c>
      <c r="D129" s="40">
        <f t="shared" si="8"/>
        <v>14294</v>
      </c>
      <c r="E129" s="40">
        <f t="shared" si="9"/>
        <v>71471</v>
      </c>
      <c r="F129" s="40">
        <f t="shared" si="10"/>
        <v>35737</v>
      </c>
      <c r="G129" s="40">
        <v>0</v>
      </c>
      <c r="H129" s="40">
        <v>0</v>
      </c>
      <c r="I129" s="40">
        <v>0</v>
      </c>
      <c r="J129" s="40">
        <v>0</v>
      </c>
      <c r="K129" s="40">
        <f t="shared" si="6"/>
        <v>17882</v>
      </c>
      <c r="L129" s="40">
        <f t="shared" si="7"/>
        <v>35742</v>
      </c>
      <c r="M129" s="40">
        <v>0</v>
      </c>
      <c r="N129" s="40">
        <v>0</v>
      </c>
      <c r="O129" s="40">
        <v>0</v>
      </c>
      <c r="P129" s="40">
        <v>0</v>
      </c>
    </row>
    <row r="130" spans="1:16" x14ac:dyDescent="0.15">
      <c r="A130" s="40">
        <v>128</v>
      </c>
      <c r="B130" s="40">
        <v>0</v>
      </c>
      <c r="C130" s="40" t="s">
        <v>320</v>
      </c>
      <c r="D130" s="40">
        <f t="shared" si="8"/>
        <v>15009</v>
      </c>
      <c r="E130" s="40">
        <f t="shared" si="9"/>
        <v>75045</v>
      </c>
      <c r="F130" s="40">
        <f t="shared" si="10"/>
        <v>37524</v>
      </c>
      <c r="G130" s="40">
        <v>0</v>
      </c>
      <c r="H130" s="40">
        <v>0</v>
      </c>
      <c r="I130" s="40">
        <v>0</v>
      </c>
      <c r="J130" s="40">
        <v>0</v>
      </c>
      <c r="K130" s="40">
        <f t="shared" si="6"/>
        <v>18776</v>
      </c>
      <c r="L130" s="40">
        <f t="shared" si="7"/>
        <v>37529</v>
      </c>
      <c r="M130" s="40">
        <v>0</v>
      </c>
      <c r="N130" s="40">
        <v>0</v>
      </c>
      <c r="O130" s="40">
        <v>0</v>
      </c>
      <c r="P130" s="40">
        <v>0</v>
      </c>
    </row>
    <row r="131" spans="1:16" x14ac:dyDescent="0.15">
      <c r="A131" s="40">
        <v>129</v>
      </c>
      <c r="B131" s="40">
        <v>0</v>
      </c>
      <c r="C131" s="40" t="s">
        <v>321</v>
      </c>
      <c r="D131" s="40">
        <f t="shared" si="8"/>
        <v>15759</v>
      </c>
      <c r="E131" s="40">
        <f t="shared" si="9"/>
        <v>78797</v>
      </c>
      <c r="F131" s="40">
        <f t="shared" si="10"/>
        <v>39400</v>
      </c>
      <c r="G131" s="40">
        <v>0</v>
      </c>
      <c r="H131" s="40">
        <v>0</v>
      </c>
      <c r="I131" s="40">
        <v>0</v>
      </c>
      <c r="J131" s="40">
        <v>0</v>
      </c>
      <c r="K131" s="40">
        <f t="shared" si="6"/>
        <v>19714</v>
      </c>
      <c r="L131" s="40">
        <f t="shared" si="7"/>
        <v>39405</v>
      </c>
      <c r="M131" s="40">
        <v>0</v>
      </c>
      <c r="N131" s="40">
        <v>0</v>
      </c>
      <c r="O131" s="40">
        <v>0</v>
      </c>
      <c r="P131" s="40">
        <v>0</v>
      </c>
    </row>
    <row r="132" spans="1:16" x14ac:dyDescent="0.15">
      <c r="A132" s="40">
        <v>130</v>
      </c>
      <c r="B132" s="40">
        <v>0</v>
      </c>
      <c r="C132" s="40" t="s">
        <v>322</v>
      </c>
      <c r="D132" s="40">
        <f t="shared" si="8"/>
        <v>16547</v>
      </c>
      <c r="E132" s="40">
        <f t="shared" si="9"/>
        <v>82737</v>
      </c>
      <c r="F132" s="40">
        <f t="shared" si="10"/>
        <v>41370</v>
      </c>
      <c r="G132" s="40">
        <v>0</v>
      </c>
      <c r="H132" s="40">
        <v>0</v>
      </c>
      <c r="I132" s="40">
        <v>0</v>
      </c>
      <c r="J132" s="40">
        <v>0</v>
      </c>
      <c r="K132" s="40">
        <f t="shared" ref="K132:K195" si="11">ROUND(L132/2,0)+11</f>
        <v>20699</v>
      </c>
      <c r="L132" s="40">
        <f t="shared" ref="L132:L195" si="12">ROUND(E132/2,0)+6</f>
        <v>41375</v>
      </c>
      <c r="M132" s="40">
        <v>0</v>
      </c>
      <c r="N132" s="40">
        <v>0</v>
      </c>
      <c r="O132" s="40">
        <v>0</v>
      </c>
      <c r="P132" s="40">
        <v>0</v>
      </c>
    </row>
    <row r="133" spans="1:16" x14ac:dyDescent="0.15">
      <c r="A133" s="40">
        <v>131</v>
      </c>
      <c r="B133" s="40">
        <v>0</v>
      </c>
      <c r="C133" s="40" t="s">
        <v>323</v>
      </c>
      <c r="D133" s="40">
        <f t="shared" si="8"/>
        <v>17374</v>
      </c>
      <c r="E133" s="40">
        <f t="shared" si="9"/>
        <v>86874</v>
      </c>
      <c r="F133" s="40">
        <f t="shared" si="10"/>
        <v>43439</v>
      </c>
      <c r="G133" s="40">
        <v>0</v>
      </c>
      <c r="H133" s="40">
        <v>0</v>
      </c>
      <c r="I133" s="40">
        <v>0</v>
      </c>
      <c r="J133" s="40">
        <v>0</v>
      </c>
      <c r="K133" s="40">
        <f t="shared" si="11"/>
        <v>21733</v>
      </c>
      <c r="L133" s="40">
        <f t="shared" si="12"/>
        <v>43443</v>
      </c>
      <c r="M133" s="40">
        <v>0</v>
      </c>
      <c r="N133" s="40">
        <v>0</v>
      </c>
      <c r="O133" s="40">
        <v>0</v>
      </c>
      <c r="P133" s="40">
        <v>0</v>
      </c>
    </row>
    <row r="134" spans="1:16" x14ac:dyDescent="0.15">
      <c r="A134" s="40">
        <v>132</v>
      </c>
      <c r="B134" s="40">
        <v>1</v>
      </c>
      <c r="C134" s="40" t="s">
        <v>418</v>
      </c>
      <c r="D134" s="40">
        <f>D133*10</f>
        <v>173740</v>
      </c>
      <c r="E134" s="40">
        <f>E133*15</f>
        <v>1303110</v>
      </c>
      <c r="F134" s="40">
        <f>F133*15</f>
        <v>651585</v>
      </c>
      <c r="G134" s="40">
        <v>0</v>
      </c>
      <c r="H134" s="40">
        <v>0</v>
      </c>
      <c r="I134" s="40">
        <v>0</v>
      </c>
      <c r="J134" s="40">
        <v>0</v>
      </c>
      <c r="K134" s="40">
        <f t="shared" si="11"/>
        <v>325792</v>
      </c>
      <c r="L134" s="40">
        <f t="shared" si="12"/>
        <v>651561</v>
      </c>
      <c r="M134" s="40">
        <v>0</v>
      </c>
      <c r="N134" s="40">
        <v>0</v>
      </c>
      <c r="O134" s="40">
        <v>0</v>
      </c>
      <c r="P134" s="40">
        <v>0</v>
      </c>
    </row>
    <row r="135" spans="1:16" x14ac:dyDescent="0.15">
      <c r="A135" s="40">
        <v>133</v>
      </c>
      <c r="B135" s="40">
        <v>0</v>
      </c>
      <c r="C135" s="40" t="s">
        <v>417</v>
      </c>
      <c r="D135" s="41">
        <f>E135/5</f>
        <v>18000</v>
      </c>
      <c r="E135" s="41">
        <v>90000</v>
      </c>
      <c r="F135" s="41">
        <f>E135/2</f>
        <v>45000</v>
      </c>
      <c r="G135" s="40">
        <v>0</v>
      </c>
      <c r="H135" s="40">
        <v>0</v>
      </c>
      <c r="I135" s="40">
        <v>0</v>
      </c>
      <c r="J135" s="40">
        <v>0</v>
      </c>
      <c r="K135" s="40">
        <f t="shared" si="11"/>
        <v>22514</v>
      </c>
      <c r="L135" s="40">
        <f t="shared" si="12"/>
        <v>45006</v>
      </c>
      <c r="M135" s="40">
        <v>0</v>
      </c>
      <c r="N135" s="40">
        <v>0</v>
      </c>
      <c r="O135" s="40">
        <v>0</v>
      </c>
      <c r="P135" s="40">
        <v>0</v>
      </c>
    </row>
    <row r="136" spans="1:16" x14ac:dyDescent="0.15">
      <c r="A136" s="40">
        <v>134</v>
      </c>
      <c r="B136" s="40">
        <v>0</v>
      </c>
      <c r="C136" s="40" t="s">
        <v>324</v>
      </c>
      <c r="D136" s="40">
        <f t="shared" si="8"/>
        <v>18900</v>
      </c>
      <c r="E136" s="40">
        <f t="shared" si="9"/>
        <v>94500</v>
      </c>
      <c r="F136" s="40">
        <f t="shared" si="10"/>
        <v>47250</v>
      </c>
      <c r="G136" s="40">
        <v>0</v>
      </c>
      <c r="H136" s="40">
        <v>0</v>
      </c>
      <c r="I136" s="40">
        <v>0</v>
      </c>
      <c r="J136" s="40">
        <v>0</v>
      </c>
      <c r="K136" s="40">
        <f t="shared" si="11"/>
        <v>23639</v>
      </c>
      <c r="L136" s="40">
        <f t="shared" si="12"/>
        <v>47256</v>
      </c>
      <c r="M136" s="40">
        <v>0</v>
      </c>
      <c r="N136" s="40">
        <v>0</v>
      </c>
      <c r="O136" s="40">
        <v>0</v>
      </c>
      <c r="P136" s="40">
        <v>0</v>
      </c>
    </row>
    <row r="137" spans="1:16" x14ac:dyDescent="0.15">
      <c r="A137" s="40">
        <v>135</v>
      </c>
      <c r="B137" s="40">
        <v>0</v>
      </c>
      <c r="C137" s="40" t="s">
        <v>325</v>
      </c>
      <c r="D137" s="40">
        <f t="shared" si="8"/>
        <v>19845</v>
      </c>
      <c r="E137" s="40">
        <f t="shared" si="9"/>
        <v>99225</v>
      </c>
      <c r="F137" s="40">
        <f t="shared" si="10"/>
        <v>49613</v>
      </c>
      <c r="G137" s="40">
        <v>0</v>
      </c>
      <c r="H137" s="40">
        <v>0</v>
      </c>
      <c r="I137" s="40">
        <v>0</v>
      </c>
      <c r="J137" s="40">
        <v>0</v>
      </c>
      <c r="K137" s="40">
        <f t="shared" si="11"/>
        <v>24821</v>
      </c>
      <c r="L137" s="40">
        <f t="shared" si="12"/>
        <v>49619</v>
      </c>
      <c r="M137" s="40">
        <v>0</v>
      </c>
      <c r="N137" s="40">
        <v>0</v>
      </c>
      <c r="O137" s="40">
        <v>0</v>
      </c>
      <c r="P137" s="40">
        <v>0</v>
      </c>
    </row>
    <row r="138" spans="1:16" x14ac:dyDescent="0.15">
      <c r="A138" s="40">
        <v>136</v>
      </c>
      <c r="B138" s="40">
        <v>0</v>
      </c>
      <c r="C138" s="40" t="s">
        <v>326</v>
      </c>
      <c r="D138" s="40">
        <f t="shared" si="8"/>
        <v>20837</v>
      </c>
      <c r="E138" s="40">
        <f t="shared" si="9"/>
        <v>104186</v>
      </c>
      <c r="F138" s="40">
        <f t="shared" si="10"/>
        <v>52094</v>
      </c>
      <c r="G138" s="40">
        <v>0</v>
      </c>
      <c r="H138" s="40">
        <v>0</v>
      </c>
      <c r="I138" s="40">
        <v>0</v>
      </c>
      <c r="J138" s="40">
        <v>0</v>
      </c>
      <c r="K138" s="40">
        <f t="shared" si="11"/>
        <v>26061</v>
      </c>
      <c r="L138" s="40">
        <f t="shared" si="12"/>
        <v>52099</v>
      </c>
      <c r="M138" s="40">
        <v>0</v>
      </c>
      <c r="N138" s="40">
        <v>0</v>
      </c>
      <c r="O138" s="40">
        <v>0</v>
      </c>
      <c r="P138" s="40">
        <v>0</v>
      </c>
    </row>
    <row r="139" spans="1:16" x14ac:dyDescent="0.15">
      <c r="A139" s="40">
        <v>137</v>
      </c>
      <c r="B139" s="40">
        <v>0</v>
      </c>
      <c r="C139" s="40" t="s">
        <v>327</v>
      </c>
      <c r="D139" s="40">
        <f t="shared" si="8"/>
        <v>21879</v>
      </c>
      <c r="E139" s="40">
        <f t="shared" si="9"/>
        <v>109395</v>
      </c>
      <c r="F139" s="40">
        <f t="shared" si="10"/>
        <v>54699</v>
      </c>
      <c r="G139" s="40">
        <v>0</v>
      </c>
      <c r="H139" s="40">
        <v>0</v>
      </c>
      <c r="I139" s="40">
        <v>0</v>
      </c>
      <c r="J139" s="40">
        <v>0</v>
      </c>
      <c r="K139" s="40">
        <f t="shared" si="11"/>
        <v>27363</v>
      </c>
      <c r="L139" s="40">
        <f t="shared" si="12"/>
        <v>54704</v>
      </c>
      <c r="M139" s="40">
        <v>0</v>
      </c>
      <c r="N139" s="40">
        <v>0</v>
      </c>
      <c r="O139" s="40">
        <v>0</v>
      </c>
      <c r="P139" s="40">
        <v>0</v>
      </c>
    </row>
    <row r="140" spans="1:16" x14ac:dyDescent="0.15">
      <c r="A140" s="40">
        <v>138</v>
      </c>
      <c r="B140" s="40">
        <v>0</v>
      </c>
      <c r="C140" s="40" t="s">
        <v>328</v>
      </c>
      <c r="D140" s="40">
        <f t="shared" si="8"/>
        <v>22973</v>
      </c>
      <c r="E140" s="40">
        <f t="shared" si="9"/>
        <v>114865</v>
      </c>
      <c r="F140" s="40">
        <f t="shared" si="10"/>
        <v>57434</v>
      </c>
      <c r="G140" s="40">
        <v>0</v>
      </c>
      <c r="H140" s="40">
        <v>0</v>
      </c>
      <c r="I140" s="40">
        <v>0</v>
      </c>
      <c r="J140" s="40">
        <v>0</v>
      </c>
      <c r="K140" s="40">
        <f t="shared" si="11"/>
        <v>28731</v>
      </c>
      <c r="L140" s="40">
        <f t="shared" si="12"/>
        <v>57439</v>
      </c>
      <c r="M140" s="40">
        <v>0</v>
      </c>
      <c r="N140" s="40">
        <v>0</v>
      </c>
      <c r="O140" s="40">
        <v>0</v>
      </c>
      <c r="P140" s="40">
        <v>0</v>
      </c>
    </row>
    <row r="141" spans="1:16" x14ac:dyDescent="0.15">
      <c r="A141" s="40">
        <v>139</v>
      </c>
      <c r="B141" s="40">
        <v>0</v>
      </c>
      <c r="C141" s="40" t="s">
        <v>329</v>
      </c>
      <c r="D141" s="40">
        <f t="shared" si="8"/>
        <v>24122</v>
      </c>
      <c r="E141" s="40">
        <f t="shared" si="9"/>
        <v>120608</v>
      </c>
      <c r="F141" s="40">
        <f t="shared" si="10"/>
        <v>60306</v>
      </c>
      <c r="G141" s="40">
        <v>0</v>
      </c>
      <c r="H141" s="40">
        <v>0</v>
      </c>
      <c r="I141" s="40">
        <v>0</v>
      </c>
      <c r="J141" s="40">
        <v>0</v>
      </c>
      <c r="K141" s="40">
        <f t="shared" si="11"/>
        <v>30166</v>
      </c>
      <c r="L141" s="40">
        <f t="shared" si="12"/>
        <v>60310</v>
      </c>
      <c r="M141" s="40">
        <v>0</v>
      </c>
      <c r="N141" s="40">
        <v>0</v>
      </c>
      <c r="O141" s="40">
        <v>0</v>
      </c>
      <c r="P141" s="40">
        <v>0</v>
      </c>
    </row>
    <row r="142" spans="1:16" x14ac:dyDescent="0.15">
      <c r="A142" s="40">
        <v>140</v>
      </c>
      <c r="B142" s="40">
        <v>0</v>
      </c>
      <c r="C142" s="40" t="s">
        <v>330</v>
      </c>
      <c r="D142" s="40">
        <f t="shared" si="8"/>
        <v>25328</v>
      </c>
      <c r="E142" s="40">
        <f t="shared" si="9"/>
        <v>126638</v>
      </c>
      <c r="F142" s="40">
        <f t="shared" si="10"/>
        <v>63321</v>
      </c>
      <c r="G142" s="40">
        <v>0</v>
      </c>
      <c r="H142" s="40">
        <v>0</v>
      </c>
      <c r="I142" s="40">
        <v>0</v>
      </c>
      <c r="J142" s="40">
        <v>0</v>
      </c>
      <c r="K142" s="40">
        <f t="shared" si="11"/>
        <v>31674</v>
      </c>
      <c r="L142" s="40">
        <f t="shared" si="12"/>
        <v>63325</v>
      </c>
      <c r="M142" s="40">
        <v>0</v>
      </c>
      <c r="N142" s="40">
        <v>0</v>
      </c>
      <c r="O142" s="40">
        <v>0</v>
      </c>
      <c r="P142" s="40">
        <v>0</v>
      </c>
    </row>
    <row r="143" spans="1:16" x14ac:dyDescent="0.15">
      <c r="A143" s="40">
        <v>141</v>
      </c>
      <c r="B143" s="40">
        <v>0</v>
      </c>
      <c r="C143" s="40" t="s">
        <v>331</v>
      </c>
      <c r="D143" s="40">
        <f t="shared" si="8"/>
        <v>26594</v>
      </c>
      <c r="E143" s="40">
        <f t="shared" si="9"/>
        <v>132970</v>
      </c>
      <c r="F143" s="40">
        <f t="shared" si="10"/>
        <v>66487</v>
      </c>
      <c r="G143" s="40">
        <v>0</v>
      </c>
      <c r="H143" s="40">
        <v>0</v>
      </c>
      <c r="I143" s="40">
        <v>0</v>
      </c>
      <c r="J143" s="40">
        <v>0</v>
      </c>
      <c r="K143" s="40">
        <f t="shared" si="11"/>
        <v>33257</v>
      </c>
      <c r="L143" s="40">
        <f t="shared" si="12"/>
        <v>66491</v>
      </c>
      <c r="M143" s="40">
        <v>0</v>
      </c>
      <c r="N143" s="40">
        <v>0</v>
      </c>
      <c r="O143" s="40">
        <v>0</v>
      </c>
      <c r="P143" s="40">
        <v>0</v>
      </c>
    </row>
    <row r="144" spans="1:16" x14ac:dyDescent="0.15">
      <c r="A144" s="40">
        <v>142</v>
      </c>
      <c r="B144" s="40">
        <v>0</v>
      </c>
      <c r="C144" s="40" t="s">
        <v>332</v>
      </c>
      <c r="D144" s="40">
        <f t="shared" si="8"/>
        <v>27924</v>
      </c>
      <c r="E144" s="40">
        <f t="shared" si="9"/>
        <v>139619</v>
      </c>
      <c r="F144" s="40">
        <f t="shared" si="10"/>
        <v>69811</v>
      </c>
      <c r="G144" s="40">
        <v>0</v>
      </c>
      <c r="H144" s="40">
        <v>0</v>
      </c>
      <c r="I144" s="40">
        <v>0</v>
      </c>
      <c r="J144" s="40">
        <v>0</v>
      </c>
      <c r="K144" s="40">
        <f t="shared" si="11"/>
        <v>34919</v>
      </c>
      <c r="L144" s="40">
        <f t="shared" si="12"/>
        <v>69816</v>
      </c>
      <c r="M144" s="40">
        <v>0</v>
      </c>
      <c r="N144" s="40">
        <v>0</v>
      </c>
      <c r="O144" s="40">
        <v>0</v>
      </c>
      <c r="P144" s="40">
        <v>0</v>
      </c>
    </row>
    <row r="145" spans="1:16" x14ac:dyDescent="0.15">
      <c r="A145" s="40">
        <v>143</v>
      </c>
      <c r="B145" s="40">
        <v>1</v>
      </c>
      <c r="C145" s="40" t="s">
        <v>419</v>
      </c>
      <c r="D145" s="40">
        <f>D144*10</f>
        <v>279240</v>
      </c>
      <c r="E145" s="40">
        <f>E144*15</f>
        <v>2094285</v>
      </c>
      <c r="F145" s="40">
        <f>F144*15</f>
        <v>1047165</v>
      </c>
      <c r="G145" s="40">
        <v>0</v>
      </c>
      <c r="H145" s="40">
        <v>0</v>
      </c>
      <c r="I145" s="40">
        <v>0</v>
      </c>
      <c r="J145" s="40">
        <v>0</v>
      </c>
      <c r="K145" s="40">
        <f t="shared" si="11"/>
        <v>523586</v>
      </c>
      <c r="L145" s="40">
        <f t="shared" si="12"/>
        <v>1047149</v>
      </c>
      <c r="M145" s="40">
        <v>0</v>
      </c>
      <c r="N145" s="40">
        <v>0</v>
      </c>
      <c r="O145" s="40">
        <v>0</v>
      </c>
      <c r="P145" s="40">
        <v>0</v>
      </c>
    </row>
    <row r="146" spans="1:16" x14ac:dyDescent="0.15">
      <c r="A146" s="40">
        <v>144</v>
      </c>
      <c r="B146" s="40">
        <v>0</v>
      </c>
      <c r="C146" s="40" t="s">
        <v>333</v>
      </c>
      <c r="D146" s="41">
        <f>E146/5</f>
        <v>29000</v>
      </c>
      <c r="E146" s="41">
        <v>145000</v>
      </c>
      <c r="F146" s="41">
        <f>E146/2</f>
        <v>72500</v>
      </c>
      <c r="G146" s="40">
        <v>0</v>
      </c>
      <c r="H146" s="40">
        <v>0</v>
      </c>
      <c r="I146" s="40">
        <v>0</v>
      </c>
      <c r="J146" s="40">
        <v>0</v>
      </c>
      <c r="K146" s="40">
        <f t="shared" si="11"/>
        <v>36264</v>
      </c>
      <c r="L146" s="40">
        <f t="shared" si="12"/>
        <v>72506</v>
      </c>
      <c r="M146" s="40">
        <v>0</v>
      </c>
      <c r="N146" s="40">
        <v>0</v>
      </c>
      <c r="O146" s="40">
        <v>0</v>
      </c>
      <c r="P146" s="40">
        <v>0</v>
      </c>
    </row>
    <row r="147" spans="1:16" x14ac:dyDescent="0.15">
      <c r="A147" s="40">
        <v>145</v>
      </c>
      <c r="B147" s="40">
        <v>0</v>
      </c>
      <c r="C147" s="40" t="s">
        <v>334</v>
      </c>
      <c r="D147" s="40">
        <f t="shared" ref="D147:D215" si="13">D146+ROUND(D146*0.05,0)</f>
        <v>30450</v>
      </c>
      <c r="E147" s="40">
        <f t="shared" ref="E147:E215" si="14">E146+ROUND(E146*0.05,0)</f>
        <v>152250</v>
      </c>
      <c r="F147" s="40">
        <f t="shared" ref="F147:F215" si="15">F146+ROUND(F146*0.05,0)</f>
        <v>76125</v>
      </c>
      <c r="G147" s="40">
        <v>0</v>
      </c>
      <c r="H147" s="40">
        <v>0</v>
      </c>
      <c r="I147" s="40">
        <v>0</v>
      </c>
      <c r="J147" s="40">
        <v>0</v>
      </c>
      <c r="K147" s="40">
        <f t="shared" si="11"/>
        <v>38077</v>
      </c>
      <c r="L147" s="40">
        <f t="shared" si="12"/>
        <v>76131</v>
      </c>
      <c r="M147" s="40">
        <v>0</v>
      </c>
      <c r="N147" s="40">
        <v>0</v>
      </c>
      <c r="O147" s="40">
        <v>0</v>
      </c>
      <c r="P147" s="40">
        <v>0</v>
      </c>
    </row>
    <row r="148" spans="1:16" x14ac:dyDescent="0.15">
      <c r="A148" s="40">
        <v>146</v>
      </c>
      <c r="B148" s="40">
        <v>0</v>
      </c>
      <c r="C148" s="40" t="s">
        <v>335</v>
      </c>
      <c r="D148" s="40">
        <f t="shared" si="13"/>
        <v>31973</v>
      </c>
      <c r="E148" s="40">
        <f t="shared" si="14"/>
        <v>159863</v>
      </c>
      <c r="F148" s="40">
        <f t="shared" si="15"/>
        <v>79931</v>
      </c>
      <c r="G148" s="40">
        <v>0</v>
      </c>
      <c r="H148" s="40">
        <v>0</v>
      </c>
      <c r="I148" s="40">
        <v>0</v>
      </c>
      <c r="J148" s="40">
        <v>0</v>
      </c>
      <c r="K148" s="40">
        <f t="shared" si="11"/>
        <v>39980</v>
      </c>
      <c r="L148" s="40">
        <f t="shared" si="12"/>
        <v>79938</v>
      </c>
      <c r="M148" s="40">
        <v>0</v>
      </c>
      <c r="N148" s="40">
        <v>0</v>
      </c>
      <c r="O148" s="40">
        <v>0</v>
      </c>
      <c r="P148" s="40">
        <v>0</v>
      </c>
    </row>
    <row r="149" spans="1:16" x14ac:dyDescent="0.15">
      <c r="A149" s="40">
        <v>147</v>
      </c>
      <c r="B149" s="40">
        <v>0</v>
      </c>
      <c r="C149" s="40" t="s">
        <v>336</v>
      </c>
      <c r="D149" s="40">
        <f t="shared" si="13"/>
        <v>33572</v>
      </c>
      <c r="E149" s="40">
        <f t="shared" si="14"/>
        <v>167856</v>
      </c>
      <c r="F149" s="40">
        <f t="shared" si="15"/>
        <v>83928</v>
      </c>
      <c r="G149" s="40">
        <v>0</v>
      </c>
      <c r="H149" s="40">
        <v>0</v>
      </c>
      <c r="I149" s="40">
        <v>0</v>
      </c>
      <c r="J149" s="40">
        <v>0</v>
      </c>
      <c r="K149" s="40">
        <f t="shared" si="11"/>
        <v>41978</v>
      </c>
      <c r="L149" s="40">
        <f t="shared" si="12"/>
        <v>83934</v>
      </c>
      <c r="M149" s="40">
        <v>0</v>
      </c>
      <c r="N149" s="40">
        <v>0</v>
      </c>
      <c r="O149" s="40">
        <v>0</v>
      </c>
      <c r="P149" s="40">
        <v>0</v>
      </c>
    </row>
    <row r="150" spans="1:16" x14ac:dyDescent="0.15">
      <c r="A150" s="40">
        <v>148</v>
      </c>
      <c r="B150" s="40">
        <v>0</v>
      </c>
      <c r="C150" s="40" t="s">
        <v>337</v>
      </c>
      <c r="D150" s="40">
        <f t="shared" si="13"/>
        <v>35251</v>
      </c>
      <c r="E150" s="40">
        <f t="shared" si="14"/>
        <v>176249</v>
      </c>
      <c r="F150" s="40">
        <f t="shared" si="15"/>
        <v>88124</v>
      </c>
      <c r="G150" s="40">
        <v>0</v>
      </c>
      <c r="H150" s="40">
        <v>0</v>
      </c>
      <c r="I150" s="40">
        <v>0</v>
      </c>
      <c r="J150" s="40">
        <v>0</v>
      </c>
      <c r="K150" s="40">
        <f t="shared" si="11"/>
        <v>44077</v>
      </c>
      <c r="L150" s="40">
        <f t="shared" si="12"/>
        <v>88131</v>
      </c>
      <c r="M150" s="40">
        <v>0</v>
      </c>
      <c r="N150" s="40">
        <v>0</v>
      </c>
      <c r="O150" s="40">
        <v>0</v>
      </c>
      <c r="P150" s="40">
        <v>0</v>
      </c>
    </row>
    <row r="151" spans="1:16" x14ac:dyDescent="0.15">
      <c r="A151" s="40">
        <v>149</v>
      </c>
      <c r="B151" s="40">
        <v>0</v>
      </c>
      <c r="C151" s="40" t="s">
        <v>338</v>
      </c>
      <c r="D151" s="40">
        <f t="shared" si="13"/>
        <v>37014</v>
      </c>
      <c r="E151" s="40">
        <f t="shared" si="14"/>
        <v>185061</v>
      </c>
      <c r="F151" s="40">
        <f t="shared" si="15"/>
        <v>92530</v>
      </c>
      <c r="G151" s="40">
        <v>0</v>
      </c>
      <c r="H151" s="40">
        <v>0</v>
      </c>
      <c r="I151" s="40">
        <v>0</v>
      </c>
      <c r="J151" s="40">
        <v>0</v>
      </c>
      <c r="K151" s="40">
        <f t="shared" si="11"/>
        <v>46280</v>
      </c>
      <c r="L151" s="40">
        <f t="shared" si="12"/>
        <v>92537</v>
      </c>
      <c r="M151" s="40">
        <v>0</v>
      </c>
      <c r="N151" s="40">
        <v>0</v>
      </c>
      <c r="O151" s="40">
        <v>0</v>
      </c>
      <c r="P151" s="40">
        <v>0</v>
      </c>
    </row>
    <row r="152" spans="1:16" x14ac:dyDescent="0.15">
      <c r="A152" s="40">
        <v>150</v>
      </c>
      <c r="B152" s="40">
        <v>0</v>
      </c>
      <c r="C152" s="40" t="s">
        <v>339</v>
      </c>
      <c r="D152" s="40">
        <f t="shared" si="13"/>
        <v>38865</v>
      </c>
      <c r="E152" s="40">
        <f t="shared" si="14"/>
        <v>194314</v>
      </c>
      <c r="F152" s="40">
        <f t="shared" si="15"/>
        <v>97157</v>
      </c>
      <c r="G152" s="40">
        <v>0</v>
      </c>
      <c r="H152" s="40">
        <v>0</v>
      </c>
      <c r="I152" s="40">
        <v>0</v>
      </c>
      <c r="J152" s="40">
        <v>0</v>
      </c>
      <c r="K152" s="40">
        <f t="shared" si="11"/>
        <v>48593</v>
      </c>
      <c r="L152" s="40">
        <f t="shared" si="12"/>
        <v>97163</v>
      </c>
      <c r="M152" s="40">
        <v>0</v>
      </c>
      <c r="N152" s="40">
        <v>0</v>
      </c>
      <c r="O152" s="40">
        <v>0</v>
      </c>
      <c r="P152" s="40">
        <v>0</v>
      </c>
    </row>
    <row r="153" spans="1:16" x14ac:dyDescent="0.15">
      <c r="A153" s="40">
        <v>151</v>
      </c>
      <c r="B153" s="40">
        <v>0</v>
      </c>
      <c r="C153" s="40" t="s">
        <v>340</v>
      </c>
      <c r="D153" s="40">
        <f t="shared" si="13"/>
        <v>40808</v>
      </c>
      <c r="E153" s="40">
        <f t="shared" si="14"/>
        <v>204030</v>
      </c>
      <c r="F153" s="40">
        <f t="shared" si="15"/>
        <v>102015</v>
      </c>
      <c r="G153" s="40">
        <v>0</v>
      </c>
      <c r="H153" s="40">
        <v>0</v>
      </c>
      <c r="I153" s="40">
        <v>0</v>
      </c>
      <c r="J153" s="40">
        <v>0</v>
      </c>
      <c r="K153" s="40">
        <f t="shared" si="11"/>
        <v>51022</v>
      </c>
      <c r="L153" s="40">
        <f t="shared" si="12"/>
        <v>102021</v>
      </c>
      <c r="M153" s="40">
        <v>0</v>
      </c>
      <c r="N153" s="40">
        <v>0</v>
      </c>
      <c r="O153" s="40">
        <v>0</v>
      </c>
      <c r="P153" s="40">
        <v>0</v>
      </c>
    </row>
    <row r="154" spans="1:16" x14ac:dyDescent="0.15">
      <c r="A154" s="40">
        <v>152</v>
      </c>
      <c r="B154" s="40">
        <v>0</v>
      </c>
      <c r="C154" s="40" t="s">
        <v>341</v>
      </c>
      <c r="D154" s="40">
        <f t="shared" si="13"/>
        <v>42848</v>
      </c>
      <c r="E154" s="40">
        <f t="shared" si="14"/>
        <v>214232</v>
      </c>
      <c r="F154" s="40">
        <f t="shared" si="15"/>
        <v>107116</v>
      </c>
      <c r="G154" s="40">
        <v>0</v>
      </c>
      <c r="H154" s="40">
        <v>0</v>
      </c>
      <c r="I154" s="40">
        <v>0</v>
      </c>
      <c r="J154" s="40">
        <v>0</v>
      </c>
      <c r="K154" s="40">
        <f t="shared" si="11"/>
        <v>53572</v>
      </c>
      <c r="L154" s="40">
        <f t="shared" si="12"/>
        <v>107122</v>
      </c>
      <c r="M154" s="40">
        <v>0</v>
      </c>
      <c r="N154" s="40">
        <v>0</v>
      </c>
      <c r="O154" s="40">
        <v>0</v>
      </c>
      <c r="P154" s="40">
        <v>0</v>
      </c>
    </row>
    <row r="155" spans="1:16" x14ac:dyDescent="0.15">
      <c r="A155" s="40">
        <v>153</v>
      </c>
      <c r="B155" s="40">
        <v>0</v>
      </c>
      <c r="C155" s="40" t="s">
        <v>342</v>
      </c>
      <c r="D155" s="40">
        <f t="shared" si="13"/>
        <v>44990</v>
      </c>
      <c r="E155" s="40">
        <f t="shared" si="14"/>
        <v>224944</v>
      </c>
      <c r="F155" s="40">
        <f t="shared" si="15"/>
        <v>112472</v>
      </c>
      <c r="G155" s="40">
        <v>0</v>
      </c>
      <c r="H155" s="40">
        <v>0</v>
      </c>
      <c r="I155" s="40">
        <v>0</v>
      </c>
      <c r="J155" s="40">
        <v>0</v>
      </c>
      <c r="K155" s="40">
        <f t="shared" si="11"/>
        <v>56250</v>
      </c>
      <c r="L155" s="40">
        <f t="shared" si="12"/>
        <v>112478</v>
      </c>
      <c r="M155" s="40">
        <v>0</v>
      </c>
      <c r="N155" s="40">
        <v>0</v>
      </c>
      <c r="O155" s="40">
        <v>0</v>
      </c>
      <c r="P155" s="40">
        <v>0</v>
      </c>
    </row>
    <row r="156" spans="1:16" x14ac:dyDescent="0.15">
      <c r="A156" s="40">
        <v>154</v>
      </c>
      <c r="B156" s="40">
        <v>1</v>
      </c>
      <c r="C156" s="40" t="s">
        <v>420</v>
      </c>
      <c r="D156" s="40">
        <f>D155*10</f>
        <v>449900</v>
      </c>
      <c r="E156" s="40">
        <f>E155*15</f>
        <v>3374160</v>
      </c>
      <c r="F156" s="40">
        <f>F155*15</f>
        <v>1687080</v>
      </c>
      <c r="G156" s="40">
        <v>0</v>
      </c>
      <c r="H156" s="40">
        <v>0</v>
      </c>
      <c r="I156" s="40">
        <v>0</v>
      </c>
      <c r="J156" s="40">
        <v>0</v>
      </c>
      <c r="K156" s="40">
        <f t="shared" si="11"/>
        <v>843554</v>
      </c>
      <c r="L156" s="40">
        <f t="shared" si="12"/>
        <v>1687086</v>
      </c>
      <c r="M156" s="40">
        <v>0</v>
      </c>
      <c r="N156" s="40">
        <v>0</v>
      </c>
      <c r="O156" s="40">
        <v>0</v>
      </c>
      <c r="P156" s="40">
        <v>0</v>
      </c>
    </row>
    <row r="157" spans="1:16" x14ac:dyDescent="0.15">
      <c r="A157" s="40">
        <v>155</v>
      </c>
      <c r="B157" s="40">
        <v>0</v>
      </c>
      <c r="C157" s="40" t="s">
        <v>343</v>
      </c>
      <c r="D157" s="41">
        <f>E157/5</f>
        <v>46000</v>
      </c>
      <c r="E157" s="41">
        <v>230000</v>
      </c>
      <c r="F157" s="41">
        <f>E157/2</f>
        <v>115000</v>
      </c>
      <c r="G157" s="40">
        <v>0</v>
      </c>
      <c r="H157" s="40">
        <v>0</v>
      </c>
      <c r="I157" s="40">
        <v>0</v>
      </c>
      <c r="J157" s="40">
        <v>0</v>
      </c>
      <c r="K157" s="40">
        <f t="shared" si="11"/>
        <v>57514</v>
      </c>
      <c r="L157" s="40">
        <f t="shared" si="12"/>
        <v>115006</v>
      </c>
      <c r="M157" s="40">
        <v>0</v>
      </c>
      <c r="N157" s="40">
        <v>0</v>
      </c>
      <c r="O157" s="40">
        <v>0</v>
      </c>
      <c r="P157" s="40">
        <v>0</v>
      </c>
    </row>
    <row r="158" spans="1:16" x14ac:dyDescent="0.15">
      <c r="A158" s="40">
        <v>156</v>
      </c>
      <c r="B158" s="40">
        <v>0</v>
      </c>
      <c r="C158" s="40" t="s">
        <v>344</v>
      </c>
      <c r="D158" s="40">
        <f t="shared" si="13"/>
        <v>48300</v>
      </c>
      <c r="E158" s="40">
        <f t="shared" si="14"/>
        <v>241500</v>
      </c>
      <c r="F158" s="40">
        <f t="shared" si="15"/>
        <v>120750</v>
      </c>
      <c r="G158" s="40">
        <v>0</v>
      </c>
      <c r="H158" s="40">
        <v>0</v>
      </c>
      <c r="I158" s="40">
        <v>0</v>
      </c>
      <c r="J158" s="40">
        <v>0</v>
      </c>
      <c r="K158" s="40">
        <f t="shared" si="11"/>
        <v>60389</v>
      </c>
      <c r="L158" s="40">
        <f t="shared" si="12"/>
        <v>120756</v>
      </c>
      <c r="M158" s="40">
        <v>0</v>
      </c>
      <c r="N158" s="40">
        <v>0</v>
      </c>
      <c r="O158" s="40">
        <v>0</v>
      </c>
      <c r="P158" s="40">
        <v>0</v>
      </c>
    </row>
    <row r="159" spans="1:16" x14ac:dyDescent="0.15">
      <c r="A159" s="40">
        <v>157</v>
      </c>
      <c r="B159" s="40">
        <v>0</v>
      </c>
      <c r="C159" s="40" t="s">
        <v>345</v>
      </c>
      <c r="D159" s="40">
        <f t="shared" si="13"/>
        <v>50715</v>
      </c>
      <c r="E159" s="40">
        <f t="shared" si="14"/>
        <v>253575</v>
      </c>
      <c r="F159" s="40">
        <f t="shared" si="15"/>
        <v>126788</v>
      </c>
      <c r="G159" s="40">
        <v>0</v>
      </c>
      <c r="H159" s="40">
        <v>0</v>
      </c>
      <c r="I159" s="40">
        <v>0</v>
      </c>
      <c r="J159" s="40">
        <v>0</v>
      </c>
      <c r="K159" s="40">
        <f t="shared" si="11"/>
        <v>63408</v>
      </c>
      <c r="L159" s="40">
        <f t="shared" si="12"/>
        <v>126794</v>
      </c>
      <c r="M159" s="40">
        <v>0</v>
      </c>
      <c r="N159" s="40">
        <v>0</v>
      </c>
      <c r="O159" s="40">
        <v>0</v>
      </c>
      <c r="P159" s="40">
        <v>0</v>
      </c>
    </row>
    <row r="160" spans="1:16" x14ac:dyDescent="0.15">
      <c r="A160" s="40">
        <v>158</v>
      </c>
      <c r="B160" s="40">
        <v>0</v>
      </c>
      <c r="C160" s="40" t="s">
        <v>346</v>
      </c>
      <c r="D160" s="40">
        <f t="shared" si="13"/>
        <v>53251</v>
      </c>
      <c r="E160" s="40">
        <f t="shared" si="14"/>
        <v>266254</v>
      </c>
      <c r="F160" s="40">
        <f t="shared" si="15"/>
        <v>133127</v>
      </c>
      <c r="G160" s="40">
        <v>0</v>
      </c>
      <c r="H160" s="40">
        <v>0</v>
      </c>
      <c r="I160" s="40">
        <v>0</v>
      </c>
      <c r="J160" s="40">
        <v>0</v>
      </c>
      <c r="K160" s="40">
        <f t="shared" si="11"/>
        <v>66578</v>
      </c>
      <c r="L160" s="40">
        <f t="shared" si="12"/>
        <v>133133</v>
      </c>
      <c r="M160" s="40">
        <v>0</v>
      </c>
      <c r="N160" s="40">
        <v>0</v>
      </c>
      <c r="O160" s="40">
        <v>0</v>
      </c>
      <c r="P160" s="40">
        <v>0</v>
      </c>
    </row>
    <row r="161" spans="1:16" x14ac:dyDescent="0.15">
      <c r="A161" s="40">
        <v>159</v>
      </c>
      <c r="B161" s="40">
        <v>0</v>
      </c>
      <c r="C161" s="40" t="s">
        <v>347</v>
      </c>
      <c r="D161" s="40">
        <f t="shared" si="13"/>
        <v>55914</v>
      </c>
      <c r="E161" s="40">
        <f t="shared" si="14"/>
        <v>279567</v>
      </c>
      <c r="F161" s="40">
        <f t="shared" si="15"/>
        <v>139783</v>
      </c>
      <c r="G161" s="40">
        <v>0</v>
      </c>
      <c r="H161" s="40">
        <v>0</v>
      </c>
      <c r="I161" s="40">
        <v>0</v>
      </c>
      <c r="J161" s="40">
        <v>0</v>
      </c>
      <c r="K161" s="40">
        <f t="shared" si="11"/>
        <v>69906</v>
      </c>
      <c r="L161" s="40">
        <f t="shared" si="12"/>
        <v>139790</v>
      </c>
      <c r="M161" s="40">
        <v>0</v>
      </c>
      <c r="N161" s="40">
        <v>0</v>
      </c>
      <c r="O161" s="40">
        <v>0</v>
      </c>
      <c r="P161" s="40">
        <v>0</v>
      </c>
    </row>
    <row r="162" spans="1:16" x14ac:dyDescent="0.15">
      <c r="A162" s="40">
        <v>160</v>
      </c>
      <c r="B162" s="40">
        <v>0</v>
      </c>
      <c r="C162" s="40" t="s">
        <v>348</v>
      </c>
      <c r="D162" s="40">
        <f t="shared" si="13"/>
        <v>58710</v>
      </c>
      <c r="E162" s="40">
        <f t="shared" si="14"/>
        <v>293545</v>
      </c>
      <c r="F162" s="40">
        <f t="shared" si="15"/>
        <v>146772</v>
      </c>
      <c r="G162" s="40">
        <v>0</v>
      </c>
      <c r="H162" s="40">
        <v>0</v>
      </c>
      <c r="I162" s="40">
        <v>0</v>
      </c>
      <c r="J162" s="40">
        <v>0</v>
      </c>
      <c r="K162" s="40">
        <f t="shared" si="11"/>
        <v>73401</v>
      </c>
      <c r="L162" s="40">
        <f t="shared" si="12"/>
        <v>146779</v>
      </c>
      <c r="M162" s="40">
        <v>0</v>
      </c>
      <c r="N162" s="40">
        <v>0</v>
      </c>
      <c r="O162" s="40">
        <v>0</v>
      </c>
      <c r="P162" s="40">
        <v>0</v>
      </c>
    </row>
    <row r="163" spans="1:16" x14ac:dyDescent="0.15">
      <c r="A163" s="40">
        <v>161</v>
      </c>
      <c r="B163" s="40">
        <v>0</v>
      </c>
      <c r="C163" s="40" t="s">
        <v>349</v>
      </c>
      <c r="D163" s="40">
        <f t="shared" si="13"/>
        <v>61646</v>
      </c>
      <c r="E163" s="40">
        <f t="shared" si="14"/>
        <v>308222</v>
      </c>
      <c r="F163" s="40">
        <f t="shared" si="15"/>
        <v>154111</v>
      </c>
      <c r="G163" s="40">
        <v>0</v>
      </c>
      <c r="H163" s="40">
        <v>0</v>
      </c>
      <c r="I163" s="40">
        <v>0</v>
      </c>
      <c r="J163" s="40">
        <v>0</v>
      </c>
      <c r="K163" s="40">
        <f t="shared" si="11"/>
        <v>77070</v>
      </c>
      <c r="L163" s="40">
        <f t="shared" si="12"/>
        <v>154117</v>
      </c>
      <c r="M163" s="40">
        <v>0</v>
      </c>
      <c r="N163" s="40">
        <v>0</v>
      </c>
      <c r="O163" s="40">
        <v>0</v>
      </c>
      <c r="P163" s="40">
        <v>0</v>
      </c>
    </row>
    <row r="164" spans="1:16" x14ac:dyDescent="0.15">
      <c r="A164" s="40">
        <v>162</v>
      </c>
      <c r="B164" s="40">
        <v>0</v>
      </c>
      <c r="C164" s="40" t="s">
        <v>350</v>
      </c>
      <c r="D164" s="40">
        <f t="shared" si="13"/>
        <v>64728</v>
      </c>
      <c r="E164" s="40">
        <f t="shared" si="14"/>
        <v>323633</v>
      </c>
      <c r="F164" s="40">
        <f t="shared" si="15"/>
        <v>161817</v>
      </c>
      <c r="G164" s="40">
        <v>0</v>
      </c>
      <c r="H164" s="40">
        <v>0</v>
      </c>
      <c r="I164" s="40">
        <v>0</v>
      </c>
      <c r="J164" s="40">
        <v>0</v>
      </c>
      <c r="K164" s="40">
        <f t="shared" si="11"/>
        <v>80923</v>
      </c>
      <c r="L164" s="40">
        <f t="shared" si="12"/>
        <v>161823</v>
      </c>
      <c r="M164" s="40">
        <v>0</v>
      </c>
      <c r="N164" s="40">
        <v>0</v>
      </c>
      <c r="O164" s="40">
        <v>0</v>
      </c>
      <c r="P164" s="40">
        <v>0</v>
      </c>
    </row>
    <row r="165" spans="1:16" x14ac:dyDescent="0.15">
      <c r="A165" s="40">
        <v>163</v>
      </c>
      <c r="B165" s="40">
        <v>0</v>
      </c>
      <c r="C165" s="40" t="s">
        <v>351</v>
      </c>
      <c r="D165" s="40">
        <f t="shared" si="13"/>
        <v>67964</v>
      </c>
      <c r="E165" s="40">
        <f t="shared" si="14"/>
        <v>339815</v>
      </c>
      <c r="F165" s="40">
        <f t="shared" si="15"/>
        <v>169908</v>
      </c>
      <c r="G165" s="40">
        <v>0</v>
      </c>
      <c r="H165" s="40">
        <v>0</v>
      </c>
      <c r="I165" s="40">
        <v>0</v>
      </c>
      <c r="J165" s="40">
        <v>0</v>
      </c>
      <c r="K165" s="40">
        <f t="shared" si="11"/>
        <v>84968</v>
      </c>
      <c r="L165" s="40">
        <f t="shared" si="12"/>
        <v>169914</v>
      </c>
      <c r="M165" s="40">
        <v>0</v>
      </c>
      <c r="N165" s="40">
        <v>0</v>
      </c>
      <c r="O165" s="40">
        <v>0</v>
      </c>
      <c r="P165" s="40">
        <v>0</v>
      </c>
    </row>
    <row r="166" spans="1:16" x14ac:dyDescent="0.15">
      <c r="A166" s="40">
        <v>164</v>
      </c>
      <c r="B166" s="40">
        <v>0</v>
      </c>
      <c r="C166" s="40" t="s">
        <v>352</v>
      </c>
      <c r="D166" s="40">
        <f t="shared" si="13"/>
        <v>71362</v>
      </c>
      <c r="E166" s="40">
        <f t="shared" si="14"/>
        <v>356806</v>
      </c>
      <c r="F166" s="40">
        <f t="shared" si="15"/>
        <v>178403</v>
      </c>
      <c r="G166" s="40">
        <v>0</v>
      </c>
      <c r="H166" s="40">
        <v>0</v>
      </c>
      <c r="I166" s="40">
        <v>0</v>
      </c>
      <c r="J166" s="40">
        <v>0</v>
      </c>
      <c r="K166" s="40">
        <f t="shared" si="11"/>
        <v>89216</v>
      </c>
      <c r="L166" s="40">
        <f t="shared" si="12"/>
        <v>178409</v>
      </c>
      <c r="M166" s="40">
        <v>0</v>
      </c>
      <c r="N166" s="40">
        <v>0</v>
      </c>
      <c r="O166" s="40">
        <v>0</v>
      </c>
      <c r="P166" s="40">
        <v>0</v>
      </c>
    </row>
    <row r="167" spans="1:16" x14ac:dyDescent="0.15">
      <c r="A167" s="40">
        <v>165</v>
      </c>
      <c r="B167" s="40">
        <v>1</v>
      </c>
      <c r="C167" s="40" t="s">
        <v>421</v>
      </c>
      <c r="D167" s="40">
        <f>D166*10</f>
        <v>713620</v>
      </c>
      <c r="E167" s="40">
        <f>E166*15</f>
        <v>5352090</v>
      </c>
      <c r="F167" s="40">
        <f>F166*15</f>
        <v>2676045</v>
      </c>
      <c r="G167" s="40">
        <v>0</v>
      </c>
      <c r="H167" s="40">
        <v>0</v>
      </c>
      <c r="I167" s="40">
        <v>0</v>
      </c>
      <c r="J167" s="40">
        <v>0</v>
      </c>
      <c r="K167" s="40">
        <f t="shared" si="11"/>
        <v>1338037</v>
      </c>
      <c r="L167" s="40">
        <f t="shared" si="12"/>
        <v>2676051</v>
      </c>
      <c r="M167" s="40">
        <v>0</v>
      </c>
      <c r="N167" s="40">
        <v>0</v>
      </c>
      <c r="O167" s="40">
        <v>0</v>
      </c>
      <c r="P167" s="40">
        <v>0</v>
      </c>
    </row>
    <row r="168" spans="1:16" x14ac:dyDescent="0.15">
      <c r="A168" s="40">
        <v>166</v>
      </c>
      <c r="B168" s="40">
        <v>0</v>
      </c>
      <c r="C168" s="40" t="s">
        <v>353</v>
      </c>
      <c r="D168" s="41">
        <f>E168/5</f>
        <v>70000</v>
      </c>
      <c r="E168" s="41">
        <v>350000</v>
      </c>
      <c r="F168" s="41">
        <f>E168/2</f>
        <v>175000</v>
      </c>
      <c r="G168" s="40">
        <v>0</v>
      </c>
      <c r="H168" s="40">
        <v>0</v>
      </c>
      <c r="I168" s="40">
        <v>0</v>
      </c>
      <c r="J168" s="40">
        <v>0</v>
      </c>
      <c r="K168" s="40">
        <f t="shared" si="11"/>
        <v>87514</v>
      </c>
      <c r="L168" s="40">
        <f t="shared" si="12"/>
        <v>175006</v>
      </c>
      <c r="M168" s="40">
        <v>0</v>
      </c>
      <c r="N168" s="40">
        <v>0</v>
      </c>
      <c r="O168" s="40">
        <v>0</v>
      </c>
      <c r="P168" s="40">
        <v>0</v>
      </c>
    </row>
    <row r="169" spans="1:16" x14ac:dyDescent="0.15">
      <c r="A169" s="40">
        <v>167</v>
      </c>
      <c r="B169" s="40">
        <v>0</v>
      </c>
      <c r="C169" s="40" t="s">
        <v>354</v>
      </c>
      <c r="D169" s="40">
        <f t="shared" si="13"/>
        <v>73500</v>
      </c>
      <c r="E169" s="40">
        <f t="shared" si="14"/>
        <v>367500</v>
      </c>
      <c r="F169" s="40">
        <f t="shared" si="15"/>
        <v>183750</v>
      </c>
      <c r="G169" s="40">
        <v>0</v>
      </c>
      <c r="H169" s="40">
        <v>0</v>
      </c>
      <c r="I169" s="40">
        <v>0</v>
      </c>
      <c r="J169" s="40">
        <v>0</v>
      </c>
      <c r="K169" s="40">
        <f t="shared" si="11"/>
        <v>91889</v>
      </c>
      <c r="L169" s="40">
        <f t="shared" si="12"/>
        <v>183756</v>
      </c>
      <c r="M169" s="40">
        <v>0</v>
      </c>
      <c r="N169" s="40">
        <v>0</v>
      </c>
      <c r="O169" s="40">
        <v>0</v>
      </c>
      <c r="P169" s="40">
        <v>0</v>
      </c>
    </row>
    <row r="170" spans="1:16" x14ac:dyDescent="0.15">
      <c r="A170" s="40">
        <v>168</v>
      </c>
      <c r="B170" s="40">
        <v>0</v>
      </c>
      <c r="C170" s="40" t="s">
        <v>355</v>
      </c>
      <c r="D170" s="40">
        <f t="shared" si="13"/>
        <v>77175</v>
      </c>
      <c r="E170" s="40">
        <f t="shared" si="14"/>
        <v>385875</v>
      </c>
      <c r="F170" s="40">
        <f t="shared" si="15"/>
        <v>192938</v>
      </c>
      <c r="G170" s="40">
        <v>0</v>
      </c>
      <c r="H170" s="40">
        <v>0</v>
      </c>
      <c r="I170" s="40">
        <v>0</v>
      </c>
      <c r="J170" s="40">
        <v>0</v>
      </c>
      <c r="K170" s="40">
        <f t="shared" si="11"/>
        <v>96483</v>
      </c>
      <c r="L170" s="40">
        <f t="shared" si="12"/>
        <v>192944</v>
      </c>
      <c r="M170" s="40">
        <v>0</v>
      </c>
      <c r="N170" s="40">
        <v>0</v>
      </c>
      <c r="O170" s="40">
        <v>0</v>
      </c>
      <c r="P170" s="40">
        <v>0</v>
      </c>
    </row>
    <row r="171" spans="1:16" x14ac:dyDescent="0.15">
      <c r="A171" s="40">
        <v>169</v>
      </c>
      <c r="B171" s="40">
        <v>0</v>
      </c>
      <c r="C171" s="40" t="s">
        <v>356</v>
      </c>
      <c r="D171" s="40">
        <f t="shared" si="13"/>
        <v>81034</v>
      </c>
      <c r="E171" s="40">
        <f t="shared" si="14"/>
        <v>405169</v>
      </c>
      <c r="F171" s="40">
        <f t="shared" si="15"/>
        <v>202585</v>
      </c>
      <c r="G171" s="40">
        <v>0</v>
      </c>
      <c r="H171" s="40">
        <v>0</v>
      </c>
      <c r="I171" s="40">
        <v>0</v>
      </c>
      <c r="J171" s="40">
        <v>0</v>
      </c>
      <c r="K171" s="40">
        <f t="shared" si="11"/>
        <v>101307</v>
      </c>
      <c r="L171" s="40">
        <f t="shared" si="12"/>
        <v>202591</v>
      </c>
      <c r="M171" s="40">
        <v>0</v>
      </c>
      <c r="N171" s="40">
        <v>0</v>
      </c>
      <c r="O171" s="40">
        <v>0</v>
      </c>
      <c r="P171" s="40">
        <v>0</v>
      </c>
    </row>
    <row r="172" spans="1:16" x14ac:dyDescent="0.15">
      <c r="A172" s="40">
        <v>170</v>
      </c>
      <c r="B172" s="40">
        <v>0</v>
      </c>
      <c r="C172" s="40" t="s">
        <v>357</v>
      </c>
      <c r="D172" s="40">
        <f t="shared" si="13"/>
        <v>85086</v>
      </c>
      <c r="E172" s="40">
        <f t="shared" si="14"/>
        <v>425427</v>
      </c>
      <c r="F172" s="40">
        <f t="shared" si="15"/>
        <v>212714</v>
      </c>
      <c r="G172" s="40">
        <v>0</v>
      </c>
      <c r="H172" s="40">
        <v>0</v>
      </c>
      <c r="I172" s="40">
        <v>0</v>
      </c>
      <c r="J172" s="40">
        <v>0</v>
      </c>
      <c r="K172" s="40">
        <f t="shared" si="11"/>
        <v>106371</v>
      </c>
      <c r="L172" s="40">
        <f t="shared" si="12"/>
        <v>212720</v>
      </c>
      <c r="M172" s="40">
        <v>0</v>
      </c>
      <c r="N172" s="40">
        <v>0</v>
      </c>
      <c r="O172" s="40">
        <v>0</v>
      </c>
      <c r="P172" s="40">
        <v>0</v>
      </c>
    </row>
    <row r="173" spans="1:16" x14ac:dyDescent="0.15">
      <c r="A173" s="40">
        <v>171</v>
      </c>
      <c r="B173" s="40">
        <v>0</v>
      </c>
      <c r="C173" s="40" t="s">
        <v>358</v>
      </c>
      <c r="D173" s="40">
        <f t="shared" si="13"/>
        <v>89340</v>
      </c>
      <c r="E173" s="40">
        <f t="shared" si="14"/>
        <v>446698</v>
      </c>
      <c r="F173" s="40">
        <f t="shared" si="15"/>
        <v>223350</v>
      </c>
      <c r="G173" s="40">
        <v>0</v>
      </c>
      <c r="H173" s="40">
        <v>0</v>
      </c>
      <c r="I173" s="40">
        <v>0</v>
      </c>
      <c r="J173" s="40">
        <v>0</v>
      </c>
      <c r="K173" s="40">
        <f t="shared" si="11"/>
        <v>111689</v>
      </c>
      <c r="L173" s="40">
        <f t="shared" si="12"/>
        <v>223355</v>
      </c>
      <c r="M173" s="40">
        <v>0</v>
      </c>
      <c r="N173" s="40">
        <v>0</v>
      </c>
      <c r="O173" s="40">
        <v>0</v>
      </c>
      <c r="P173" s="40">
        <v>0</v>
      </c>
    </row>
    <row r="174" spans="1:16" x14ac:dyDescent="0.15">
      <c r="A174" s="40">
        <v>172</v>
      </c>
      <c r="B174" s="40">
        <v>0</v>
      </c>
      <c r="C174" s="40" t="s">
        <v>359</v>
      </c>
      <c r="D174" s="40">
        <f t="shared" si="13"/>
        <v>93807</v>
      </c>
      <c r="E174" s="40">
        <f t="shared" si="14"/>
        <v>469033</v>
      </c>
      <c r="F174" s="40">
        <f t="shared" si="15"/>
        <v>234518</v>
      </c>
      <c r="G174" s="40">
        <v>0</v>
      </c>
      <c r="H174" s="40">
        <v>0</v>
      </c>
      <c r="I174" s="40">
        <v>0</v>
      </c>
      <c r="J174" s="40">
        <v>0</v>
      </c>
      <c r="K174" s="40">
        <f t="shared" si="11"/>
        <v>117273</v>
      </c>
      <c r="L174" s="40">
        <f t="shared" si="12"/>
        <v>234523</v>
      </c>
      <c r="M174" s="40">
        <v>0</v>
      </c>
      <c r="N174" s="40">
        <v>0</v>
      </c>
      <c r="O174" s="40">
        <v>0</v>
      </c>
      <c r="P174" s="40">
        <v>0</v>
      </c>
    </row>
    <row r="175" spans="1:16" x14ac:dyDescent="0.15">
      <c r="A175" s="40">
        <v>173</v>
      </c>
      <c r="B175" s="40">
        <v>0</v>
      </c>
      <c r="C175" s="40" t="s">
        <v>360</v>
      </c>
      <c r="D175" s="40">
        <f t="shared" si="13"/>
        <v>98497</v>
      </c>
      <c r="E175" s="40">
        <f t="shared" si="14"/>
        <v>492485</v>
      </c>
      <c r="F175" s="40">
        <f t="shared" si="15"/>
        <v>246244</v>
      </c>
      <c r="G175" s="40">
        <v>0</v>
      </c>
      <c r="H175" s="40">
        <v>0</v>
      </c>
      <c r="I175" s="40">
        <v>0</v>
      </c>
      <c r="J175" s="40">
        <v>0</v>
      </c>
      <c r="K175" s="40">
        <f t="shared" si="11"/>
        <v>123136</v>
      </c>
      <c r="L175" s="40">
        <f t="shared" si="12"/>
        <v>246249</v>
      </c>
      <c r="M175" s="40">
        <v>0</v>
      </c>
      <c r="N175" s="40">
        <v>0</v>
      </c>
      <c r="O175" s="40">
        <v>0</v>
      </c>
      <c r="P175" s="40">
        <v>0</v>
      </c>
    </row>
    <row r="176" spans="1:16" x14ac:dyDescent="0.15">
      <c r="A176" s="40">
        <v>174</v>
      </c>
      <c r="B176" s="40">
        <v>0</v>
      </c>
      <c r="C176" s="40" t="s">
        <v>361</v>
      </c>
      <c r="D176" s="40">
        <f t="shared" si="13"/>
        <v>103422</v>
      </c>
      <c r="E176" s="40">
        <f t="shared" si="14"/>
        <v>517109</v>
      </c>
      <c r="F176" s="40">
        <f t="shared" si="15"/>
        <v>258556</v>
      </c>
      <c r="G176" s="40">
        <v>0</v>
      </c>
      <c r="H176" s="40">
        <v>0</v>
      </c>
      <c r="I176" s="40">
        <v>0</v>
      </c>
      <c r="J176" s="40">
        <v>0</v>
      </c>
      <c r="K176" s="40">
        <f t="shared" si="11"/>
        <v>129292</v>
      </c>
      <c r="L176" s="40">
        <f t="shared" si="12"/>
        <v>258561</v>
      </c>
      <c r="M176" s="40">
        <v>0</v>
      </c>
      <c r="N176" s="40">
        <v>0</v>
      </c>
      <c r="O176" s="40">
        <v>0</v>
      </c>
      <c r="P176" s="40">
        <v>0</v>
      </c>
    </row>
    <row r="177" spans="1:16" x14ac:dyDescent="0.15">
      <c r="A177" s="40">
        <v>175</v>
      </c>
      <c r="B177" s="40">
        <v>0</v>
      </c>
      <c r="C177" s="40" t="s">
        <v>362</v>
      </c>
      <c r="D177" s="40">
        <f t="shared" si="13"/>
        <v>108593</v>
      </c>
      <c r="E177" s="40">
        <f t="shared" si="14"/>
        <v>542964</v>
      </c>
      <c r="F177" s="40">
        <f t="shared" si="15"/>
        <v>271484</v>
      </c>
      <c r="G177" s="40">
        <v>0</v>
      </c>
      <c r="H177" s="40">
        <v>0</v>
      </c>
      <c r="I177" s="40">
        <v>0</v>
      </c>
      <c r="J177" s="40">
        <v>0</v>
      </c>
      <c r="K177" s="40">
        <f t="shared" si="11"/>
        <v>135755</v>
      </c>
      <c r="L177" s="40">
        <f t="shared" si="12"/>
        <v>271488</v>
      </c>
      <c r="M177" s="40">
        <v>0</v>
      </c>
      <c r="N177" s="40">
        <v>0</v>
      </c>
      <c r="O177" s="40">
        <v>0</v>
      </c>
      <c r="P177" s="40">
        <v>0</v>
      </c>
    </row>
    <row r="178" spans="1:16" x14ac:dyDescent="0.15">
      <c r="A178" s="40">
        <v>176</v>
      </c>
      <c r="B178" s="40">
        <v>1</v>
      </c>
      <c r="C178" s="40" t="s">
        <v>422</v>
      </c>
      <c r="D178" s="40">
        <f>D177*10</f>
        <v>1085930</v>
      </c>
      <c r="E178" s="40">
        <f>E177*15</f>
        <v>8144460</v>
      </c>
      <c r="F178" s="40">
        <f>F177*15</f>
        <v>4072260</v>
      </c>
      <c r="G178" s="40">
        <v>0</v>
      </c>
      <c r="H178" s="40">
        <v>0</v>
      </c>
      <c r="I178" s="40">
        <v>0</v>
      </c>
      <c r="J178" s="40">
        <v>0</v>
      </c>
      <c r="K178" s="40">
        <f t="shared" si="11"/>
        <v>2036129</v>
      </c>
      <c r="L178" s="40">
        <f t="shared" si="12"/>
        <v>4072236</v>
      </c>
      <c r="M178" s="40">
        <v>0</v>
      </c>
      <c r="N178" s="40">
        <v>0</v>
      </c>
      <c r="O178" s="40">
        <v>0</v>
      </c>
      <c r="P178" s="40">
        <v>0</v>
      </c>
    </row>
    <row r="179" spans="1:16" x14ac:dyDescent="0.15">
      <c r="A179" s="40">
        <v>177</v>
      </c>
      <c r="B179" s="40">
        <v>0</v>
      </c>
      <c r="C179" s="40" t="s">
        <v>363</v>
      </c>
      <c r="D179" s="41">
        <f>E179/5</f>
        <v>110000</v>
      </c>
      <c r="E179" s="41">
        <v>550000</v>
      </c>
      <c r="F179" s="41">
        <f>E179/2</f>
        <v>275000</v>
      </c>
      <c r="G179" s="40">
        <v>0</v>
      </c>
      <c r="H179" s="40">
        <v>0</v>
      </c>
      <c r="I179" s="40">
        <v>0</v>
      </c>
      <c r="J179" s="40">
        <v>0</v>
      </c>
      <c r="K179" s="40">
        <f t="shared" si="11"/>
        <v>137514</v>
      </c>
      <c r="L179" s="40">
        <f t="shared" si="12"/>
        <v>275006</v>
      </c>
      <c r="M179" s="40">
        <v>0</v>
      </c>
      <c r="N179" s="40">
        <v>0</v>
      </c>
      <c r="O179" s="40">
        <v>0</v>
      </c>
      <c r="P179" s="40">
        <v>0</v>
      </c>
    </row>
    <row r="180" spans="1:16" x14ac:dyDescent="0.15">
      <c r="A180" s="40">
        <v>178</v>
      </c>
      <c r="B180" s="40">
        <v>0</v>
      </c>
      <c r="C180" s="40" t="s">
        <v>364</v>
      </c>
      <c r="D180" s="40">
        <f t="shared" si="13"/>
        <v>115500</v>
      </c>
      <c r="E180" s="40">
        <f t="shared" si="14"/>
        <v>577500</v>
      </c>
      <c r="F180" s="40">
        <f t="shared" si="15"/>
        <v>288750</v>
      </c>
      <c r="G180" s="40">
        <v>0</v>
      </c>
      <c r="H180" s="40">
        <v>0</v>
      </c>
      <c r="I180" s="40">
        <v>0</v>
      </c>
      <c r="J180" s="40">
        <v>0</v>
      </c>
      <c r="K180" s="40">
        <f t="shared" si="11"/>
        <v>144389</v>
      </c>
      <c r="L180" s="40">
        <f t="shared" si="12"/>
        <v>288756</v>
      </c>
      <c r="M180" s="40">
        <v>0</v>
      </c>
      <c r="N180" s="40">
        <v>0</v>
      </c>
      <c r="O180" s="40">
        <v>0</v>
      </c>
      <c r="P180" s="40">
        <v>0</v>
      </c>
    </row>
    <row r="181" spans="1:16" x14ac:dyDescent="0.15">
      <c r="A181" s="40">
        <v>179</v>
      </c>
      <c r="B181" s="40">
        <v>0</v>
      </c>
      <c r="C181" s="40" t="s">
        <v>365</v>
      </c>
      <c r="D181" s="40">
        <f t="shared" si="13"/>
        <v>121275</v>
      </c>
      <c r="E181" s="40">
        <f t="shared" si="14"/>
        <v>606375</v>
      </c>
      <c r="F181" s="40">
        <f t="shared" si="15"/>
        <v>303188</v>
      </c>
      <c r="G181" s="40">
        <v>0</v>
      </c>
      <c r="H181" s="40">
        <v>0</v>
      </c>
      <c r="I181" s="40">
        <v>0</v>
      </c>
      <c r="J181" s="40">
        <v>0</v>
      </c>
      <c r="K181" s="40">
        <f t="shared" si="11"/>
        <v>151608</v>
      </c>
      <c r="L181" s="40">
        <f t="shared" si="12"/>
        <v>303194</v>
      </c>
      <c r="M181" s="40">
        <v>0</v>
      </c>
      <c r="N181" s="40">
        <v>0</v>
      </c>
      <c r="O181" s="40">
        <v>0</v>
      </c>
      <c r="P181" s="40">
        <v>0</v>
      </c>
    </row>
    <row r="182" spans="1:16" x14ac:dyDescent="0.15">
      <c r="A182" s="40">
        <v>180</v>
      </c>
      <c r="B182" s="40">
        <v>0</v>
      </c>
      <c r="C182" s="40" t="s">
        <v>366</v>
      </c>
      <c r="D182" s="40">
        <f t="shared" si="13"/>
        <v>127339</v>
      </c>
      <c r="E182" s="40">
        <f t="shared" si="14"/>
        <v>636694</v>
      </c>
      <c r="F182" s="40">
        <f t="shared" si="15"/>
        <v>318347</v>
      </c>
      <c r="G182" s="40">
        <v>0</v>
      </c>
      <c r="H182" s="40">
        <v>0</v>
      </c>
      <c r="I182" s="40">
        <v>0</v>
      </c>
      <c r="J182" s="40">
        <v>0</v>
      </c>
      <c r="K182" s="40">
        <f t="shared" si="11"/>
        <v>159188</v>
      </c>
      <c r="L182" s="40">
        <f t="shared" si="12"/>
        <v>318353</v>
      </c>
      <c r="M182" s="40">
        <v>0</v>
      </c>
      <c r="N182" s="40">
        <v>0</v>
      </c>
      <c r="O182" s="40">
        <v>0</v>
      </c>
      <c r="P182" s="40">
        <v>0</v>
      </c>
    </row>
    <row r="183" spans="1:16" x14ac:dyDescent="0.15">
      <c r="A183" s="40">
        <v>181</v>
      </c>
      <c r="B183" s="40">
        <v>0</v>
      </c>
      <c r="C183" s="40" t="s">
        <v>367</v>
      </c>
      <c r="D183" s="40">
        <f t="shared" si="13"/>
        <v>133706</v>
      </c>
      <c r="E183" s="40">
        <f t="shared" si="14"/>
        <v>668529</v>
      </c>
      <c r="F183" s="40">
        <f t="shared" si="15"/>
        <v>334264</v>
      </c>
      <c r="G183" s="40">
        <v>0</v>
      </c>
      <c r="H183" s="40">
        <v>0</v>
      </c>
      <c r="I183" s="40">
        <v>0</v>
      </c>
      <c r="J183" s="40">
        <v>0</v>
      </c>
      <c r="K183" s="40">
        <f t="shared" si="11"/>
        <v>167147</v>
      </c>
      <c r="L183" s="40">
        <f t="shared" si="12"/>
        <v>334271</v>
      </c>
      <c r="M183" s="40">
        <v>0</v>
      </c>
      <c r="N183" s="40">
        <v>0</v>
      </c>
      <c r="O183" s="40">
        <v>0</v>
      </c>
      <c r="P183" s="40">
        <v>0</v>
      </c>
    </row>
    <row r="184" spans="1:16" x14ac:dyDescent="0.15">
      <c r="A184" s="40">
        <v>182</v>
      </c>
      <c r="B184" s="40">
        <v>0</v>
      </c>
      <c r="C184" s="40" t="s">
        <v>368</v>
      </c>
      <c r="D184" s="40">
        <f t="shared" si="13"/>
        <v>140391</v>
      </c>
      <c r="E184" s="40">
        <f t="shared" si="14"/>
        <v>701955</v>
      </c>
      <c r="F184" s="40">
        <f t="shared" si="15"/>
        <v>350977</v>
      </c>
      <c r="G184" s="40">
        <v>0</v>
      </c>
      <c r="H184" s="40">
        <v>0</v>
      </c>
      <c r="I184" s="40">
        <v>0</v>
      </c>
      <c r="J184" s="40">
        <v>0</v>
      </c>
      <c r="K184" s="40">
        <f t="shared" si="11"/>
        <v>175503</v>
      </c>
      <c r="L184" s="40">
        <f t="shared" si="12"/>
        <v>350984</v>
      </c>
      <c r="M184" s="40">
        <v>0</v>
      </c>
      <c r="N184" s="40">
        <v>0</v>
      </c>
      <c r="O184" s="40">
        <v>0</v>
      </c>
      <c r="P184" s="40">
        <v>0</v>
      </c>
    </row>
    <row r="185" spans="1:16" x14ac:dyDescent="0.15">
      <c r="A185" s="40">
        <v>183</v>
      </c>
      <c r="B185" s="40">
        <v>0</v>
      </c>
      <c r="C185" s="40" t="s">
        <v>369</v>
      </c>
      <c r="D185" s="40">
        <f t="shared" si="13"/>
        <v>147411</v>
      </c>
      <c r="E185" s="40">
        <f t="shared" si="14"/>
        <v>737053</v>
      </c>
      <c r="F185" s="40">
        <f t="shared" si="15"/>
        <v>368526</v>
      </c>
      <c r="G185" s="40">
        <v>0</v>
      </c>
      <c r="H185" s="40">
        <v>0</v>
      </c>
      <c r="I185" s="40">
        <v>0</v>
      </c>
      <c r="J185" s="40">
        <v>0</v>
      </c>
      <c r="K185" s="40">
        <f t="shared" si="11"/>
        <v>184278</v>
      </c>
      <c r="L185" s="40">
        <f t="shared" si="12"/>
        <v>368533</v>
      </c>
      <c r="M185" s="40">
        <v>0</v>
      </c>
      <c r="N185" s="40">
        <v>0</v>
      </c>
      <c r="O185" s="40">
        <v>0</v>
      </c>
      <c r="P185" s="40">
        <v>0</v>
      </c>
    </row>
    <row r="186" spans="1:16" x14ac:dyDescent="0.15">
      <c r="A186" s="40">
        <v>184</v>
      </c>
      <c r="B186" s="40">
        <v>0</v>
      </c>
      <c r="C186" s="40" t="s">
        <v>370</v>
      </c>
      <c r="D186" s="40">
        <f t="shared" si="13"/>
        <v>154782</v>
      </c>
      <c r="E186" s="40">
        <f t="shared" si="14"/>
        <v>773906</v>
      </c>
      <c r="F186" s="40">
        <f t="shared" si="15"/>
        <v>386952</v>
      </c>
      <c r="G186" s="40">
        <v>0</v>
      </c>
      <c r="H186" s="40">
        <v>0</v>
      </c>
      <c r="I186" s="40">
        <v>0</v>
      </c>
      <c r="J186" s="40">
        <v>0</v>
      </c>
      <c r="K186" s="40">
        <f t="shared" si="11"/>
        <v>193491</v>
      </c>
      <c r="L186" s="40">
        <f t="shared" si="12"/>
        <v>386959</v>
      </c>
      <c r="M186" s="40">
        <v>0</v>
      </c>
      <c r="N186" s="40">
        <v>0</v>
      </c>
      <c r="O186" s="40">
        <v>0</v>
      </c>
      <c r="P186" s="40">
        <v>0</v>
      </c>
    </row>
    <row r="187" spans="1:16" x14ac:dyDescent="0.15">
      <c r="A187" s="40">
        <v>185</v>
      </c>
      <c r="B187" s="40">
        <v>0</v>
      </c>
      <c r="C187" s="40" t="s">
        <v>371</v>
      </c>
      <c r="D187" s="40">
        <f t="shared" si="13"/>
        <v>162521</v>
      </c>
      <c r="E187" s="40">
        <f t="shared" si="14"/>
        <v>812601</v>
      </c>
      <c r="F187" s="40">
        <f t="shared" si="15"/>
        <v>406300</v>
      </c>
      <c r="G187" s="40">
        <v>0</v>
      </c>
      <c r="H187" s="40">
        <v>0</v>
      </c>
      <c r="I187" s="40">
        <v>0</v>
      </c>
      <c r="J187" s="40">
        <v>0</v>
      </c>
      <c r="K187" s="40">
        <f t="shared" si="11"/>
        <v>203165</v>
      </c>
      <c r="L187" s="40">
        <f t="shared" si="12"/>
        <v>406307</v>
      </c>
      <c r="M187" s="40">
        <v>0</v>
      </c>
      <c r="N187" s="40">
        <v>0</v>
      </c>
      <c r="O187" s="40">
        <v>0</v>
      </c>
      <c r="P187" s="40">
        <v>0</v>
      </c>
    </row>
    <row r="188" spans="1:16" x14ac:dyDescent="0.15">
      <c r="A188" s="40">
        <v>186</v>
      </c>
      <c r="B188" s="40">
        <v>0</v>
      </c>
      <c r="C188" s="40" t="s">
        <v>372</v>
      </c>
      <c r="D188" s="40">
        <f t="shared" si="13"/>
        <v>170647</v>
      </c>
      <c r="E188" s="40">
        <f t="shared" si="14"/>
        <v>853231</v>
      </c>
      <c r="F188" s="40">
        <f t="shared" si="15"/>
        <v>426615</v>
      </c>
      <c r="G188" s="40">
        <v>0</v>
      </c>
      <c r="H188" s="40">
        <v>0</v>
      </c>
      <c r="I188" s="40">
        <v>0</v>
      </c>
      <c r="J188" s="40">
        <v>0</v>
      </c>
      <c r="K188" s="40">
        <f t="shared" si="11"/>
        <v>213322</v>
      </c>
      <c r="L188" s="40">
        <f t="shared" si="12"/>
        <v>426622</v>
      </c>
      <c r="M188" s="40">
        <v>0</v>
      </c>
      <c r="N188" s="40">
        <v>0</v>
      </c>
      <c r="O188" s="40">
        <v>0</v>
      </c>
      <c r="P188" s="40">
        <v>0</v>
      </c>
    </row>
    <row r="189" spans="1:16" x14ac:dyDescent="0.15">
      <c r="A189" s="40">
        <v>187</v>
      </c>
      <c r="B189" s="40">
        <v>1</v>
      </c>
      <c r="C189" s="40" t="s">
        <v>423</v>
      </c>
      <c r="D189" s="40">
        <f>D188*10</f>
        <v>1706470</v>
      </c>
      <c r="E189" s="40">
        <f>E188*15</f>
        <v>12798465</v>
      </c>
      <c r="F189" s="40">
        <f>F188*15</f>
        <v>6399225</v>
      </c>
      <c r="G189" s="40">
        <v>0</v>
      </c>
      <c r="H189" s="40">
        <v>0</v>
      </c>
      <c r="I189" s="40">
        <v>0</v>
      </c>
      <c r="J189" s="40">
        <v>0</v>
      </c>
      <c r="K189" s="40">
        <f t="shared" si="11"/>
        <v>3199631</v>
      </c>
      <c r="L189" s="40">
        <f t="shared" si="12"/>
        <v>6399239</v>
      </c>
      <c r="M189" s="40">
        <v>0</v>
      </c>
      <c r="N189" s="40">
        <v>0</v>
      </c>
      <c r="O189" s="40">
        <v>0</v>
      </c>
      <c r="P189" s="40">
        <v>0</v>
      </c>
    </row>
    <row r="190" spans="1:16" x14ac:dyDescent="0.15">
      <c r="A190" s="40">
        <v>188</v>
      </c>
      <c r="B190" s="40">
        <v>0</v>
      </c>
      <c r="C190" s="40" t="s">
        <v>373</v>
      </c>
      <c r="D190" s="41">
        <f>E190/5</f>
        <v>170000</v>
      </c>
      <c r="E190" s="41">
        <v>850000</v>
      </c>
      <c r="F190" s="41">
        <f>E190/2</f>
        <v>425000</v>
      </c>
      <c r="G190" s="40">
        <v>0</v>
      </c>
      <c r="H190" s="40">
        <v>0</v>
      </c>
      <c r="I190" s="40">
        <v>0</v>
      </c>
      <c r="J190" s="40">
        <v>0</v>
      </c>
      <c r="K190" s="40">
        <f t="shared" si="11"/>
        <v>212514</v>
      </c>
      <c r="L190" s="40">
        <f t="shared" si="12"/>
        <v>425006</v>
      </c>
      <c r="M190" s="40">
        <v>0</v>
      </c>
      <c r="N190" s="40">
        <v>0</v>
      </c>
      <c r="O190" s="40">
        <v>0</v>
      </c>
      <c r="P190" s="40">
        <v>0</v>
      </c>
    </row>
    <row r="191" spans="1:16" x14ac:dyDescent="0.15">
      <c r="A191" s="40">
        <v>189</v>
      </c>
      <c r="B191" s="40">
        <v>0</v>
      </c>
      <c r="C191" s="40" t="s">
        <v>374</v>
      </c>
      <c r="D191" s="40">
        <f t="shared" si="13"/>
        <v>178500</v>
      </c>
      <c r="E191" s="40">
        <f t="shared" si="14"/>
        <v>892500</v>
      </c>
      <c r="F191" s="40">
        <f t="shared" si="15"/>
        <v>446250</v>
      </c>
      <c r="G191" s="40">
        <v>0</v>
      </c>
      <c r="H191" s="40">
        <v>0</v>
      </c>
      <c r="I191" s="40">
        <v>0</v>
      </c>
      <c r="J191" s="40">
        <v>0</v>
      </c>
      <c r="K191" s="40">
        <f t="shared" si="11"/>
        <v>223139</v>
      </c>
      <c r="L191" s="40">
        <f t="shared" si="12"/>
        <v>446256</v>
      </c>
      <c r="M191" s="40">
        <v>0</v>
      </c>
      <c r="N191" s="40">
        <v>0</v>
      </c>
      <c r="O191" s="40">
        <v>0</v>
      </c>
      <c r="P191" s="40">
        <v>0</v>
      </c>
    </row>
    <row r="192" spans="1:16" x14ac:dyDescent="0.15">
      <c r="A192" s="40">
        <v>190</v>
      </c>
      <c r="B192" s="40">
        <v>0</v>
      </c>
      <c r="C192" s="40" t="s">
        <v>375</v>
      </c>
      <c r="D192" s="40">
        <f t="shared" si="13"/>
        <v>187425</v>
      </c>
      <c r="E192" s="40">
        <f t="shared" si="14"/>
        <v>937125</v>
      </c>
      <c r="F192" s="40">
        <f t="shared" si="15"/>
        <v>468563</v>
      </c>
      <c r="G192" s="40">
        <v>0</v>
      </c>
      <c r="H192" s="40">
        <v>0</v>
      </c>
      <c r="I192" s="40">
        <v>0</v>
      </c>
      <c r="J192" s="40">
        <v>0</v>
      </c>
      <c r="K192" s="40">
        <f t="shared" si="11"/>
        <v>234296</v>
      </c>
      <c r="L192" s="40">
        <f t="shared" si="12"/>
        <v>468569</v>
      </c>
      <c r="M192" s="40">
        <v>0</v>
      </c>
      <c r="N192" s="40">
        <v>0</v>
      </c>
      <c r="O192" s="40">
        <v>0</v>
      </c>
      <c r="P192" s="40">
        <v>0</v>
      </c>
    </row>
    <row r="193" spans="1:16" x14ac:dyDescent="0.15">
      <c r="A193" s="40">
        <v>191</v>
      </c>
      <c r="B193" s="40">
        <v>0</v>
      </c>
      <c r="C193" s="40" t="s">
        <v>376</v>
      </c>
      <c r="D193" s="40">
        <f t="shared" si="13"/>
        <v>196796</v>
      </c>
      <c r="E193" s="40">
        <f t="shared" si="14"/>
        <v>983981</v>
      </c>
      <c r="F193" s="40">
        <f t="shared" si="15"/>
        <v>491991</v>
      </c>
      <c r="G193" s="40">
        <v>0</v>
      </c>
      <c r="H193" s="40">
        <v>0</v>
      </c>
      <c r="I193" s="40">
        <v>0</v>
      </c>
      <c r="J193" s="40">
        <v>0</v>
      </c>
      <c r="K193" s="40">
        <f t="shared" si="11"/>
        <v>246010</v>
      </c>
      <c r="L193" s="40">
        <f t="shared" si="12"/>
        <v>491997</v>
      </c>
      <c r="M193" s="40">
        <v>0</v>
      </c>
      <c r="N193" s="40">
        <v>0</v>
      </c>
      <c r="O193" s="40">
        <v>0</v>
      </c>
      <c r="P193" s="40">
        <v>0</v>
      </c>
    </row>
    <row r="194" spans="1:16" x14ac:dyDescent="0.15">
      <c r="A194" s="40">
        <v>192</v>
      </c>
      <c r="B194" s="40">
        <v>0</v>
      </c>
      <c r="C194" s="40" t="s">
        <v>377</v>
      </c>
      <c r="D194" s="40">
        <f t="shared" si="13"/>
        <v>206636</v>
      </c>
      <c r="E194" s="40">
        <f t="shared" si="14"/>
        <v>1033180</v>
      </c>
      <c r="F194" s="40">
        <f t="shared" si="15"/>
        <v>516591</v>
      </c>
      <c r="G194" s="40">
        <v>0</v>
      </c>
      <c r="H194" s="40">
        <v>0</v>
      </c>
      <c r="I194" s="40">
        <v>0</v>
      </c>
      <c r="J194" s="40">
        <v>0</v>
      </c>
      <c r="K194" s="40">
        <f t="shared" si="11"/>
        <v>258309</v>
      </c>
      <c r="L194" s="40">
        <f t="shared" si="12"/>
        <v>516596</v>
      </c>
      <c r="M194" s="40">
        <v>0</v>
      </c>
      <c r="N194" s="40">
        <v>0</v>
      </c>
      <c r="O194" s="40">
        <v>0</v>
      </c>
      <c r="P194" s="40">
        <v>0</v>
      </c>
    </row>
    <row r="195" spans="1:16" x14ac:dyDescent="0.15">
      <c r="A195" s="40">
        <v>193</v>
      </c>
      <c r="B195" s="40">
        <v>0</v>
      </c>
      <c r="C195" s="40" t="s">
        <v>378</v>
      </c>
      <c r="D195" s="40">
        <f t="shared" si="13"/>
        <v>216968</v>
      </c>
      <c r="E195" s="40">
        <f t="shared" si="14"/>
        <v>1084839</v>
      </c>
      <c r="F195" s="40">
        <f t="shared" si="15"/>
        <v>542421</v>
      </c>
      <c r="G195" s="40">
        <v>0</v>
      </c>
      <c r="H195" s="40">
        <v>0</v>
      </c>
      <c r="I195" s="40">
        <v>0</v>
      </c>
      <c r="J195" s="40">
        <v>0</v>
      </c>
      <c r="K195" s="40">
        <f t="shared" si="11"/>
        <v>271224</v>
      </c>
      <c r="L195" s="40">
        <f t="shared" si="12"/>
        <v>542426</v>
      </c>
      <c r="M195" s="40">
        <v>0</v>
      </c>
      <c r="N195" s="40">
        <v>0</v>
      </c>
      <c r="O195" s="40">
        <v>0</v>
      </c>
      <c r="P195" s="40">
        <v>0</v>
      </c>
    </row>
    <row r="196" spans="1:16" x14ac:dyDescent="0.15">
      <c r="A196" s="40">
        <v>194</v>
      </c>
      <c r="B196" s="40">
        <v>0</v>
      </c>
      <c r="C196" s="40" t="s">
        <v>379</v>
      </c>
      <c r="D196" s="40">
        <f t="shared" si="13"/>
        <v>227816</v>
      </c>
      <c r="E196" s="40">
        <f t="shared" si="14"/>
        <v>1139081</v>
      </c>
      <c r="F196" s="40">
        <f t="shared" si="15"/>
        <v>569542</v>
      </c>
      <c r="G196" s="40">
        <v>0</v>
      </c>
      <c r="H196" s="40">
        <v>0</v>
      </c>
      <c r="I196" s="40">
        <v>0</v>
      </c>
      <c r="J196" s="40">
        <v>0</v>
      </c>
      <c r="K196" s="40">
        <f t="shared" ref="K196:K222" si="16">ROUND(L196/2,0)+11</f>
        <v>284785</v>
      </c>
      <c r="L196" s="40">
        <f t="shared" ref="L196:L222" si="17">ROUND(E196/2,0)+6</f>
        <v>569547</v>
      </c>
      <c r="M196" s="40">
        <v>0</v>
      </c>
      <c r="N196" s="40">
        <v>0</v>
      </c>
      <c r="O196" s="40">
        <v>0</v>
      </c>
      <c r="P196" s="40">
        <v>0</v>
      </c>
    </row>
    <row r="197" spans="1:16" x14ac:dyDescent="0.15">
      <c r="A197" s="40">
        <v>195</v>
      </c>
      <c r="B197" s="40">
        <v>0</v>
      </c>
      <c r="C197" s="40" t="s">
        <v>380</v>
      </c>
      <c r="D197" s="40">
        <f t="shared" si="13"/>
        <v>239207</v>
      </c>
      <c r="E197" s="40">
        <f t="shared" si="14"/>
        <v>1196035</v>
      </c>
      <c r="F197" s="40">
        <f t="shared" si="15"/>
        <v>598019</v>
      </c>
      <c r="G197" s="40">
        <v>0</v>
      </c>
      <c r="H197" s="40">
        <v>0</v>
      </c>
      <c r="I197" s="40">
        <v>0</v>
      </c>
      <c r="J197" s="40">
        <v>0</v>
      </c>
      <c r="K197" s="40">
        <f t="shared" si="16"/>
        <v>299023</v>
      </c>
      <c r="L197" s="40">
        <f t="shared" si="17"/>
        <v>598024</v>
      </c>
      <c r="M197" s="40">
        <v>0</v>
      </c>
      <c r="N197" s="40">
        <v>0</v>
      </c>
      <c r="O197" s="40">
        <v>0</v>
      </c>
      <c r="P197" s="40">
        <v>0</v>
      </c>
    </row>
    <row r="198" spans="1:16" x14ac:dyDescent="0.15">
      <c r="A198" s="40">
        <v>196</v>
      </c>
      <c r="B198" s="40">
        <v>0</v>
      </c>
      <c r="C198" s="40" t="s">
        <v>381</v>
      </c>
      <c r="D198" s="40">
        <f t="shared" si="13"/>
        <v>251167</v>
      </c>
      <c r="E198" s="40">
        <f t="shared" si="14"/>
        <v>1255837</v>
      </c>
      <c r="F198" s="40">
        <f t="shared" si="15"/>
        <v>627920</v>
      </c>
      <c r="G198" s="40">
        <v>0</v>
      </c>
      <c r="H198" s="40">
        <v>0</v>
      </c>
      <c r="I198" s="40">
        <v>0</v>
      </c>
      <c r="J198" s="40">
        <v>0</v>
      </c>
      <c r="K198" s="40">
        <f t="shared" si="16"/>
        <v>313974</v>
      </c>
      <c r="L198" s="40">
        <f t="shared" si="17"/>
        <v>627925</v>
      </c>
      <c r="M198" s="40">
        <v>0</v>
      </c>
      <c r="N198" s="40">
        <v>0</v>
      </c>
      <c r="O198" s="40">
        <v>0</v>
      </c>
      <c r="P198" s="40">
        <v>0</v>
      </c>
    </row>
    <row r="199" spans="1:16" x14ac:dyDescent="0.15">
      <c r="A199" s="40">
        <v>197</v>
      </c>
      <c r="B199" s="40">
        <v>0</v>
      </c>
      <c r="C199" s="40" t="s">
        <v>382</v>
      </c>
      <c r="D199" s="40">
        <f t="shared" si="13"/>
        <v>263725</v>
      </c>
      <c r="E199" s="40">
        <f t="shared" si="14"/>
        <v>1318629</v>
      </c>
      <c r="F199" s="40">
        <f t="shared" si="15"/>
        <v>659316</v>
      </c>
      <c r="G199" s="40">
        <v>0</v>
      </c>
      <c r="H199" s="40">
        <v>0</v>
      </c>
      <c r="I199" s="40">
        <v>0</v>
      </c>
      <c r="J199" s="40">
        <v>0</v>
      </c>
      <c r="K199" s="40">
        <f t="shared" si="16"/>
        <v>329672</v>
      </c>
      <c r="L199" s="40">
        <f t="shared" si="17"/>
        <v>659321</v>
      </c>
      <c r="M199" s="40">
        <v>0</v>
      </c>
      <c r="N199" s="40">
        <v>0</v>
      </c>
      <c r="O199" s="40">
        <v>0</v>
      </c>
      <c r="P199" s="40">
        <v>0</v>
      </c>
    </row>
    <row r="200" spans="1:16" x14ac:dyDescent="0.15">
      <c r="A200" s="40">
        <v>198</v>
      </c>
      <c r="B200" s="40">
        <v>1</v>
      </c>
      <c r="C200" s="40" t="s">
        <v>424</v>
      </c>
      <c r="D200" s="40">
        <f>D199*10</f>
        <v>2637250</v>
      </c>
      <c r="E200" s="40">
        <f>E199*15</f>
        <v>19779435</v>
      </c>
      <c r="F200" s="40">
        <f>F199*15</f>
        <v>9889740</v>
      </c>
      <c r="G200" s="40">
        <v>0</v>
      </c>
      <c r="H200" s="40">
        <v>0</v>
      </c>
      <c r="I200" s="40">
        <v>0</v>
      </c>
      <c r="J200" s="40">
        <v>0</v>
      </c>
      <c r="K200" s="40">
        <f t="shared" si="16"/>
        <v>4944873</v>
      </c>
      <c r="L200" s="40">
        <f t="shared" si="17"/>
        <v>9889724</v>
      </c>
      <c r="M200" s="40">
        <v>0</v>
      </c>
      <c r="N200" s="40">
        <v>0</v>
      </c>
      <c r="O200" s="40">
        <v>0</v>
      </c>
      <c r="P200" s="40">
        <v>0</v>
      </c>
    </row>
    <row r="201" spans="1:16" x14ac:dyDescent="0.15">
      <c r="A201" s="40">
        <v>199</v>
      </c>
      <c r="B201" s="40">
        <v>0</v>
      </c>
      <c r="C201" s="40" t="s">
        <v>383</v>
      </c>
      <c r="D201" s="41">
        <f>E201/5</f>
        <v>270000</v>
      </c>
      <c r="E201" s="41">
        <v>1350000</v>
      </c>
      <c r="F201" s="41">
        <f>E201/2</f>
        <v>675000</v>
      </c>
      <c r="G201" s="40">
        <v>0</v>
      </c>
      <c r="H201" s="40">
        <v>0</v>
      </c>
      <c r="I201" s="40">
        <v>0</v>
      </c>
      <c r="J201" s="40">
        <v>0</v>
      </c>
      <c r="K201" s="40">
        <f t="shared" si="16"/>
        <v>337514</v>
      </c>
      <c r="L201" s="40">
        <f t="shared" si="17"/>
        <v>675006</v>
      </c>
      <c r="M201" s="40">
        <v>0</v>
      </c>
      <c r="N201" s="40">
        <v>0</v>
      </c>
      <c r="O201" s="40">
        <v>0</v>
      </c>
      <c r="P201" s="40">
        <v>0</v>
      </c>
    </row>
    <row r="202" spans="1:16" x14ac:dyDescent="0.15">
      <c r="A202" s="40">
        <v>200</v>
      </c>
      <c r="B202" s="40">
        <v>0</v>
      </c>
      <c r="C202" s="40" t="s">
        <v>384</v>
      </c>
      <c r="D202" s="40">
        <f t="shared" si="13"/>
        <v>283500</v>
      </c>
      <c r="E202" s="40">
        <f t="shared" si="14"/>
        <v>1417500</v>
      </c>
      <c r="F202" s="40">
        <f t="shared" si="15"/>
        <v>708750</v>
      </c>
      <c r="G202" s="40">
        <v>0</v>
      </c>
      <c r="H202" s="40">
        <v>0</v>
      </c>
      <c r="I202" s="40">
        <v>0</v>
      </c>
      <c r="J202" s="40">
        <v>0</v>
      </c>
      <c r="K202" s="40">
        <f t="shared" si="16"/>
        <v>354389</v>
      </c>
      <c r="L202" s="40">
        <f t="shared" si="17"/>
        <v>708756</v>
      </c>
      <c r="M202" s="40">
        <v>0</v>
      </c>
      <c r="N202" s="40">
        <v>0</v>
      </c>
      <c r="O202" s="40">
        <v>0</v>
      </c>
      <c r="P202" s="40">
        <v>0</v>
      </c>
    </row>
    <row r="203" spans="1:16" x14ac:dyDescent="0.15">
      <c r="A203" s="40">
        <v>201</v>
      </c>
      <c r="B203" s="40">
        <v>0</v>
      </c>
      <c r="C203" s="40" t="s">
        <v>385</v>
      </c>
      <c r="D203" s="40">
        <f t="shared" si="13"/>
        <v>297675</v>
      </c>
      <c r="E203" s="40">
        <f t="shared" si="14"/>
        <v>1488375</v>
      </c>
      <c r="F203" s="40">
        <f t="shared" si="15"/>
        <v>744188</v>
      </c>
      <c r="G203" s="40">
        <v>0</v>
      </c>
      <c r="H203" s="40">
        <v>0</v>
      </c>
      <c r="I203" s="40">
        <v>0</v>
      </c>
      <c r="J203" s="40">
        <v>0</v>
      </c>
      <c r="K203" s="40">
        <f t="shared" si="16"/>
        <v>372108</v>
      </c>
      <c r="L203" s="40">
        <f t="shared" si="17"/>
        <v>744194</v>
      </c>
      <c r="M203" s="40">
        <v>0</v>
      </c>
      <c r="N203" s="40">
        <v>0</v>
      </c>
      <c r="O203" s="40">
        <v>0</v>
      </c>
      <c r="P203" s="40">
        <v>0</v>
      </c>
    </row>
    <row r="204" spans="1:16" x14ac:dyDescent="0.15">
      <c r="A204" s="40">
        <v>202</v>
      </c>
      <c r="B204" s="40">
        <v>0</v>
      </c>
      <c r="C204" s="40" t="s">
        <v>386</v>
      </c>
      <c r="D204" s="40">
        <f t="shared" si="13"/>
        <v>312559</v>
      </c>
      <c r="E204" s="40">
        <f t="shared" si="14"/>
        <v>1562794</v>
      </c>
      <c r="F204" s="40">
        <f t="shared" si="15"/>
        <v>781397</v>
      </c>
      <c r="G204" s="40">
        <v>0</v>
      </c>
      <c r="H204" s="40">
        <v>0</v>
      </c>
      <c r="I204" s="40">
        <v>0</v>
      </c>
      <c r="J204" s="40">
        <v>0</v>
      </c>
      <c r="K204" s="40">
        <f t="shared" si="16"/>
        <v>390713</v>
      </c>
      <c r="L204" s="40">
        <f t="shared" si="17"/>
        <v>781403</v>
      </c>
      <c r="M204" s="40">
        <v>0</v>
      </c>
      <c r="N204" s="40">
        <v>0</v>
      </c>
      <c r="O204" s="40">
        <v>0</v>
      </c>
      <c r="P204" s="40">
        <v>0</v>
      </c>
    </row>
    <row r="205" spans="1:16" x14ac:dyDescent="0.15">
      <c r="A205" s="40">
        <v>203</v>
      </c>
      <c r="B205" s="40">
        <v>0</v>
      </c>
      <c r="C205" s="40" t="s">
        <v>387</v>
      </c>
      <c r="D205" s="40">
        <f t="shared" si="13"/>
        <v>328187</v>
      </c>
      <c r="E205" s="40">
        <f t="shared" si="14"/>
        <v>1640934</v>
      </c>
      <c r="F205" s="40">
        <f t="shared" si="15"/>
        <v>820467</v>
      </c>
      <c r="G205" s="40">
        <v>0</v>
      </c>
      <c r="H205" s="40">
        <v>0</v>
      </c>
      <c r="I205" s="40">
        <v>0</v>
      </c>
      <c r="J205" s="40">
        <v>0</v>
      </c>
      <c r="K205" s="40">
        <f t="shared" si="16"/>
        <v>410248</v>
      </c>
      <c r="L205" s="40">
        <f t="shared" si="17"/>
        <v>820473</v>
      </c>
      <c r="M205" s="40">
        <v>0</v>
      </c>
      <c r="N205" s="40">
        <v>0</v>
      </c>
      <c r="O205" s="40">
        <v>0</v>
      </c>
      <c r="P205" s="40">
        <v>0</v>
      </c>
    </row>
    <row r="206" spans="1:16" x14ac:dyDescent="0.15">
      <c r="A206" s="40">
        <v>204</v>
      </c>
      <c r="B206" s="40">
        <v>0</v>
      </c>
      <c r="C206" s="40" t="s">
        <v>388</v>
      </c>
      <c r="D206" s="40">
        <f t="shared" si="13"/>
        <v>344596</v>
      </c>
      <c r="E206" s="40">
        <f t="shared" si="14"/>
        <v>1722981</v>
      </c>
      <c r="F206" s="40">
        <f t="shared" si="15"/>
        <v>861490</v>
      </c>
      <c r="G206" s="40">
        <v>0</v>
      </c>
      <c r="H206" s="40">
        <v>0</v>
      </c>
      <c r="I206" s="40">
        <v>0</v>
      </c>
      <c r="J206" s="40">
        <v>0</v>
      </c>
      <c r="K206" s="40">
        <f t="shared" si="16"/>
        <v>430760</v>
      </c>
      <c r="L206" s="40">
        <f t="shared" si="17"/>
        <v>861497</v>
      </c>
      <c r="M206" s="40">
        <v>0</v>
      </c>
      <c r="N206" s="40">
        <v>0</v>
      </c>
      <c r="O206" s="40">
        <v>0</v>
      </c>
      <c r="P206" s="40">
        <v>0</v>
      </c>
    </row>
    <row r="207" spans="1:16" x14ac:dyDescent="0.15">
      <c r="A207" s="40">
        <v>205</v>
      </c>
      <c r="B207" s="40">
        <v>0</v>
      </c>
      <c r="C207" s="40" t="s">
        <v>389</v>
      </c>
      <c r="D207" s="40">
        <f t="shared" si="13"/>
        <v>361826</v>
      </c>
      <c r="E207" s="40">
        <f t="shared" si="14"/>
        <v>1809130</v>
      </c>
      <c r="F207" s="40">
        <f t="shared" si="15"/>
        <v>904565</v>
      </c>
      <c r="G207" s="40">
        <v>0</v>
      </c>
      <c r="H207" s="40">
        <v>0</v>
      </c>
      <c r="I207" s="40">
        <v>0</v>
      </c>
      <c r="J207" s="40">
        <v>0</v>
      </c>
      <c r="K207" s="40">
        <f t="shared" si="16"/>
        <v>452297</v>
      </c>
      <c r="L207" s="40">
        <f t="shared" si="17"/>
        <v>904571</v>
      </c>
      <c r="M207" s="40">
        <v>0</v>
      </c>
      <c r="N207" s="40">
        <v>0</v>
      </c>
      <c r="O207" s="40">
        <v>0</v>
      </c>
      <c r="P207" s="40">
        <v>0</v>
      </c>
    </row>
    <row r="208" spans="1:16" x14ac:dyDescent="0.15">
      <c r="A208" s="40">
        <v>206</v>
      </c>
      <c r="B208" s="40">
        <v>0</v>
      </c>
      <c r="C208" s="40" t="s">
        <v>390</v>
      </c>
      <c r="D208" s="40">
        <f t="shared" si="13"/>
        <v>379917</v>
      </c>
      <c r="E208" s="40">
        <f t="shared" si="14"/>
        <v>1899587</v>
      </c>
      <c r="F208" s="40">
        <f t="shared" si="15"/>
        <v>949793</v>
      </c>
      <c r="G208" s="40">
        <v>0</v>
      </c>
      <c r="H208" s="40">
        <v>0</v>
      </c>
      <c r="I208" s="40">
        <v>0</v>
      </c>
      <c r="J208" s="40">
        <v>0</v>
      </c>
      <c r="K208" s="40">
        <f t="shared" si="16"/>
        <v>474911</v>
      </c>
      <c r="L208" s="40">
        <f t="shared" si="17"/>
        <v>949800</v>
      </c>
      <c r="M208" s="40">
        <v>0</v>
      </c>
      <c r="N208" s="40">
        <v>0</v>
      </c>
      <c r="O208" s="40">
        <v>0</v>
      </c>
      <c r="P208" s="40">
        <v>0</v>
      </c>
    </row>
    <row r="209" spans="1:16" x14ac:dyDescent="0.15">
      <c r="A209" s="40">
        <v>207</v>
      </c>
      <c r="B209" s="40">
        <v>0</v>
      </c>
      <c r="C209" s="40" t="s">
        <v>391</v>
      </c>
      <c r="D209" s="40">
        <f t="shared" si="13"/>
        <v>398913</v>
      </c>
      <c r="E209" s="40">
        <f t="shared" si="14"/>
        <v>1994566</v>
      </c>
      <c r="F209" s="40">
        <f t="shared" si="15"/>
        <v>997283</v>
      </c>
      <c r="G209" s="40">
        <v>0</v>
      </c>
      <c r="H209" s="40">
        <v>0</v>
      </c>
      <c r="I209" s="40">
        <v>0</v>
      </c>
      <c r="J209" s="40">
        <v>0</v>
      </c>
      <c r="K209" s="40">
        <f t="shared" si="16"/>
        <v>498656</v>
      </c>
      <c r="L209" s="40">
        <f t="shared" si="17"/>
        <v>997289</v>
      </c>
      <c r="M209" s="40">
        <v>0</v>
      </c>
      <c r="N209" s="40">
        <v>0</v>
      </c>
      <c r="O209" s="40">
        <v>0</v>
      </c>
      <c r="P209" s="40">
        <v>0</v>
      </c>
    </row>
    <row r="210" spans="1:16" x14ac:dyDescent="0.15">
      <c r="A210" s="40">
        <v>208</v>
      </c>
      <c r="B210" s="40">
        <v>0</v>
      </c>
      <c r="C210" s="40" t="s">
        <v>392</v>
      </c>
      <c r="D210" s="40">
        <f t="shared" si="13"/>
        <v>418859</v>
      </c>
      <c r="E210" s="40">
        <f t="shared" si="14"/>
        <v>2094294</v>
      </c>
      <c r="F210" s="40">
        <f t="shared" si="15"/>
        <v>1047147</v>
      </c>
      <c r="G210" s="40">
        <v>0</v>
      </c>
      <c r="H210" s="40">
        <v>0</v>
      </c>
      <c r="I210" s="40">
        <v>0</v>
      </c>
      <c r="J210" s="40">
        <v>0</v>
      </c>
      <c r="K210" s="40">
        <f t="shared" si="16"/>
        <v>523588</v>
      </c>
      <c r="L210" s="40">
        <f t="shared" si="17"/>
        <v>1047153</v>
      </c>
      <c r="M210" s="40">
        <v>0</v>
      </c>
      <c r="N210" s="40">
        <v>0</v>
      </c>
      <c r="O210" s="40">
        <v>0</v>
      </c>
      <c r="P210" s="40">
        <v>0</v>
      </c>
    </row>
    <row r="211" spans="1:16" x14ac:dyDescent="0.15">
      <c r="A211" s="40">
        <v>209</v>
      </c>
      <c r="B211" s="40">
        <v>1</v>
      </c>
      <c r="C211" s="40" t="s">
        <v>425</v>
      </c>
      <c r="D211" s="40">
        <f>D210*10</f>
        <v>4188590</v>
      </c>
      <c r="E211" s="40">
        <f>E210*15</f>
        <v>31414410</v>
      </c>
      <c r="F211" s="40">
        <f>F210*15</f>
        <v>15707205</v>
      </c>
      <c r="G211" s="40">
        <v>0</v>
      </c>
      <c r="H211" s="40">
        <v>0</v>
      </c>
      <c r="I211" s="40">
        <v>0</v>
      </c>
      <c r="J211" s="40">
        <v>0</v>
      </c>
      <c r="K211" s="40">
        <f t="shared" si="16"/>
        <v>7853617</v>
      </c>
      <c r="L211" s="40">
        <f t="shared" si="17"/>
        <v>15707211</v>
      </c>
      <c r="M211" s="40">
        <v>0</v>
      </c>
      <c r="N211" s="40">
        <v>0</v>
      </c>
      <c r="O211" s="40">
        <v>0</v>
      </c>
      <c r="P211" s="40">
        <v>0</v>
      </c>
    </row>
    <row r="212" spans="1:16" x14ac:dyDescent="0.15">
      <c r="A212" s="40">
        <v>210</v>
      </c>
      <c r="B212" s="40">
        <v>0</v>
      </c>
      <c r="C212" s="40" t="s">
        <v>393</v>
      </c>
      <c r="D212" s="41">
        <f>E212/5</f>
        <v>400000</v>
      </c>
      <c r="E212" s="41">
        <v>2000000</v>
      </c>
      <c r="F212" s="41">
        <f>E212/2</f>
        <v>1000000</v>
      </c>
      <c r="G212" s="40">
        <v>0</v>
      </c>
      <c r="H212" s="40">
        <v>0</v>
      </c>
      <c r="I212" s="40">
        <v>0</v>
      </c>
      <c r="J212" s="40">
        <v>0</v>
      </c>
      <c r="K212" s="40">
        <f t="shared" si="16"/>
        <v>500014</v>
      </c>
      <c r="L212" s="40">
        <f t="shared" si="17"/>
        <v>1000006</v>
      </c>
      <c r="M212" s="40">
        <v>0</v>
      </c>
      <c r="N212" s="40">
        <v>0</v>
      </c>
      <c r="O212" s="40">
        <v>0</v>
      </c>
      <c r="P212" s="40">
        <v>0</v>
      </c>
    </row>
    <row r="213" spans="1:16" x14ac:dyDescent="0.15">
      <c r="A213" s="40">
        <v>211</v>
      </c>
      <c r="B213" s="40">
        <v>0</v>
      </c>
      <c r="C213" s="40" t="s">
        <v>394</v>
      </c>
      <c r="D213" s="40">
        <f t="shared" si="13"/>
        <v>420000</v>
      </c>
      <c r="E213" s="40">
        <f t="shared" si="14"/>
        <v>2100000</v>
      </c>
      <c r="F213" s="40">
        <f t="shared" si="15"/>
        <v>1050000</v>
      </c>
      <c r="G213" s="40">
        <v>0</v>
      </c>
      <c r="H213" s="40">
        <v>0</v>
      </c>
      <c r="I213" s="40">
        <v>0</v>
      </c>
      <c r="J213" s="40">
        <v>0</v>
      </c>
      <c r="K213" s="40">
        <f t="shared" si="16"/>
        <v>525014</v>
      </c>
      <c r="L213" s="40">
        <f t="shared" si="17"/>
        <v>1050006</v>
      </c>
      <c r="M213" s="40">
        <v>0</v>
      </c>
      <c r="N213" s="40">
        <v>0</v>
      </c>
      <c r="O213" s="40">
        <v>0</v>
      </c>
      <c r="P213" s="40">
        <v>0</v>
      </c>
    </row>
    <row r="214" spans="1:16" x14ac:dyDescent="0.15">
      <c r="A214" s="40">
        <v>212</v>
      </c>
      <c r="B214" s="40">
        <v>0</v>
      </c>
      <c r="C214" s="40" t="s">
        <v>395</v>
      </c>
      <c r="D214" s="40">
        <f t="shared" si="13"/>
        <v>441000</v>
      </c>
      <c r="E214" s="40">
        <f t="shared" si="14"/>
        <v>2205000</v>
      </c>
      <c r="F214" s="40">
        <f t="shared" si="15"/>
        <v>1102500</v>
      </c>
      <c r="G214" s="40">
        <v>0</v>
      </c>
      <c r="H214" s="40">
        <v>0</v>
      </c>
      <c r="I214" s="40">
        <v>0</v>
      </c>
      <c r="J214" s="40">
        <v>0</v>
      </c>
      <c r="K214" s="40">
        <f t="shared" si="16"/>
        <v>551264</v>
      </c>
      <c r="L214" s="40">
        <f t="shared" si="17"/>
        <v>1102506</v>
      </c>
      <c r="M214" s="40">
        <v>0</v>
      </c>
      <c r="N214" s="40">
        <v>0</v>
      </c>
      <c r="O214" s="40">
        <v>0</v>
      </c>
      <c r="P214" s="40">
        <v>0</v>
      </c>
    </row>
    <row r="215" spans="1:16" x14ac:dyDescent="0.15">
      <c r="A215" s="40">
        <v>213</v>
      </c>
      <c r="B215" s="40">
        <v>0</v>
      </c>
      <c r="C215" s="40" t="s">
        <v>396</v>
      </c>
      <c r="D215" s="40">
        <f t="shared" si="13"/>
        <v>463050</v>
      </c>
      <c r="E215" s="40">
        <f t="shared" si="14"/>
        <v>2315250</v>
      </c>
      <c r="F215" s="40">
        <f t="shared" si="15"/>
        <v>1157625</v>
      </c>
      <c r="G215" s="40">
        <v>0</v>
      </c>
      <c r="H215" s="40">
        <v>0</v>
      </c>
      <c r="I215" s="40">
        <v>0</v>
      </c>
      <c r="J215" s="40">
        <v>0</v>
      </c>
      <c r="K215" s="40">
        <f t="shared" si="16"/>
        <v>578827</v>
      </c>
      <c r="L215" s="40">
        <f t="shared" si="17"/>
        <v>1157631</v>
      </c>
      <c r="M215" s="40">
        <v>0</v>
      </c>
      <c r="N215" s="40">
        <v>0</v>
      </c>
      <c r="O215" s="40">
        <v>0</v>
      </c>
      <c r="P215" s="40">
        <v>0</v>
      </c>
    </row>
    <row r="216" spans="1:16" x14ac:dyDescent="0.15">
      <c r="A216" s="40">
        <v>214</v>
      </c>
      <c r="B216" s="40">
        <v>0</v>
      </c>
      <c r="C216" s="40" t="s">
        <v>397</v>
      </c>
      <c r="D216" s="40">
        <f t="shared" ref="D216:D221" si="18">D215+ROUND(D215*0.05,0)</f>
        <v>486203</v>
      </c>
      <c r="E216" s="40">
        <f t="shared" ref="E216:E221" si="19">E215+ROUND(E215*0.05,0)</f>
        <v>2431013</v>
      </c>
      <c r="F216" s="40">
        <f t="shared" ref="F216:F221" si="20">F215+ROUND(F215*0.05,0)</f>
        <v>1215506</v>
      </c>
      <c r="G216" s="40">
        <v>0</v>
      </c>
      <c r="H216" s="40">
        <v>0</v>
      </c>
      <c r="I216" s="40">
        <v>0</v>
      </c>
      <c r="J216" s="40">
        <v>0</v>
      </c>
      <c r="K216" s="40">
        <f t="shared" si="16"/>
        <v>607768</v>
      </c>
      <c r="L216" s="40">
        <f t="shared" si="17"/>
        <v>1215513</v>
      </c>
      <c r="M216" s="40">
        <v>0</v>
      </c>
      <c r="N216" s="40">
        <v>0</v>
      </c>
      <c r="O216" s="40">
        <v>0</v>
      </c>
      <c r="P216" s="40">
        <v>0</v>
      </c>
    </row>
    <row r="217" spans="1:16" x14ac:dyDescent="0.15">
      <c r="A217" s="40">
        <v>215</v>
      </c>
      <c r="B217" s="40">
        <v>0</v>
      </c>
      <c r="C217" s="40" t="s">
        <v>398</v>
      </c>
      <c r="D217" s="40">
        <f t="shared" si="18"/>
        <v>510513</v>
      </c>
      <c r="E217" s="40">
        <f t="shared" si="19"/>
        <v>2552564</v>
      </c>
      <c r="F217" s="40">
        <f t="shared" si="20"/>
        <v>1276281</v>
      </c>
      <c r="G217" s="40">
        <v>0</v>
      </c>
      <c r="H217" s="40">
        <v>0</v>
      </c>
      <c r="I217" s="40">
        <v>0</v>
      </c>
      <c r="J217" s="40">
        <v>0</v>
      </c>
      <c r="K217" s="40">
        <f t="shared" si="16"/>
        <v>638155</v>
      </c>
      <c r="L217" s="40">
        <f t="shared" si="17"/>
        <v>1276288</v>
      </c>
      <c r="M217" s="40">
        <v>0</v>
      </c>
      <c r="N217" s="40">
        <v>0</v>
      </c>
      <c r="O217" s="40">
        <v>0</v>
      </c>
      <c r="P217" s="40">
        <v>0</v>
      </c>
    </row>
    <row r="218" spans="1:16" x14ac:dyDescent="0.15">
      <c r="A218" s="40">
        <v>216</v>
      </c>
      <c r="B218" s="40">
        <v>0</v>
      </c>
      <c r="C218" s="40" t="s">
        <v>399</v>
      </c>
      <c r="D218" s="40">
        <f t="shared" si="18"/>
        <v>536039</v>
      </c>
      <c r="E218" s="40">
        <f t="shared" si="19"/>
        <v>2680192</v>
      </c>
      <c r="F218" s="40">
        <f t="shared" si="20"/>
        <v>1340095</v>
      </c>
      <c r="G218" s="40">
        <v>0</v>
      </c>
      <c r="H218" s="40">
        <v>0</v>
      </c>
      <c r="I218" s="40">
        <v>0</v>
      </c>
      <c r="J218" s="40">
        <v>0</v>
      </c>
      <c r="K218" s="40">
        <f t="shared" si="16"/>
        <v>670062</v>
      </c>
      <c r="L218" s="40">
        <f t="shared" si="17"/>
        <v>1340102</v>
      </c>
      <c r="M218" s="40">
        <v>0</v>
      </c>
      <c r="N218" s="40">
        <v>0</v>
      </c>
      <c r="O218" s="40">
        <v>0</v>
      </c>
      <c r="P218" s="40">
        <v>0</v>
      </c>
    </row>
    <row r="219" spans="1:16" x14ac:dyDescent="0.15">
      <c r="A219" s="40">
        <v>217</v>
      </c>
      <c r="B219" s="40">
        <v>0</v>
      </c>
      <c r="C219" s="40" t="s">
        <v>400</v>
      </c>
      <c r="D219" s="40">
        <f t="shared" si="18"/>
        <v>562841</v>
      </c>
      <c r="E219" s="40">
        <f t="shared" si="19"/>
        <v>2814202</v>
      </c>
      <c r="F219" s="40">
        <f t="shared" si="20"/>
        <v>1407100</v>
      </c>
      <c r="G219" s="40">
        <v>0</v>
      </c>
      <c r="H219" s="40">
        <v>0</v>
      </c>
      <c r="I219" s="40">
        <v>0</v>
      </c>
      <c r="J219" s="40">
        <v>0</v>
      </c>
      <c r="K219" s="40">
        <f t="shared" si="16"/>
        <v>703565</v>
      </c>
      <c r="L219" s="40">
        <f t="shared" si="17"/>
        <v>1407107</v>
      </c>
      <c r="M219" s="40">
        <v>0</v>
      </c>
      <c r="N219" s="40">
        <v>0</v>
      </c>
      <c r="O219" s="40">
        <v>0</v>
      </c>
      <c r="P219" s="40">
        <v>0</v>
      </c>
    </row>
    <row r="220" spans="1:16" x14ac:dyDescent="0.15">
      <c r="A220" s="40">
        <v>218</v>
      </c>
      <c r="B220" s="40">
        <v>0</v>
      </c>
      <c r="C220" s="40" t="s">
        <v>401</v>
      </c>
      <c r="D220" s="40">
        <f t="shared" si="18"/>
        <v>590983</v>
      </c>
      <c r="E220" s="40">
        <f t="shared" si="19"/>
        <v>2954912</v>
      </c>
      <c r="F220" s="40">
        <f t="shared" si="20"/>
        <v>1477455</v>
      </c>
      <c r="G220" s="40">
        <v>0</v>
      </c>
      <c r="H220" s="40">
        <v>0</v>
      </c>
      <c r="I220" s="40">
        <v>0</v>
      </c>
      <c r="J220" s="40">
        <v>0</v>
      </c>
      <c r="K220" s="40">
        <f t="shared" si="16"/>
        <v>738742</v>
      </c>
      <c r="L220" s="40">
        <f t="shared" si="17"/>
        <v>1477462</v>
      </c>
      <c r="M220" s="40">
        <v>0</v>
      </c>
      <c r="N220" s="40">
        <v>0</v>
      </c>
      <c r="O220" s="40">
        <v>0</v>
      </c>
      <c r="P220" s="40">
        <v>0</v>
      </c>
    </row>
    <row r="221" spans="1:16" x14ac:dyDescent="0.15">
      <c r="A221" s="40">
        <v>219</v>
      </c>
      <c r="B221" s="40">
        <v>0</v>
      </c>
      <c r="C221" s="40" t="s">
        <v>402</v>
      </c>
      <c r="D221" s="40">
        <f t="shared" si="18"/>
        <v>620532</v>
      </c>
      <c r="E221" s="40">
        <f t="shared" si="19"/>
        <v>3102658</v>
      </c>
      <c r="F221" s="40">
        <f t="shared" si="20"/>
        <v>1551328</v>
      </c>
      <c r="G221" s="40">
        <v>0</v>
      </c>
      <c r="H221" s="40">
        <v>0</v>
      </c>
      <c r="I221" s="40">
        <v>0</v>
      </c>
      <c r="J221" s="40">
        <v>0</v>
      </c>
      <c r="K221" s="40">
        <f t="shared" si="16"/>
        <v>775679</v>
      </c>
      <c r="L221" s="40">
        <f t="shared" si="17"/>
        <v>1551335</v>
      </c>
      <c r="M221" s="40">
        <v>0</v>
      </c>
      <c r="N221" s="40">
        <v>0</v>
      </c>
      <c r="O221" s="40">
        <v>0</v>
      </c>
      <c r="P221" s="40">
        <v>0</v>
      </c>
    </row>
    <row r="222" spans="1:16" x14ac:dyDescent="0.15">
      <c r="A222" s="40">
        <v>220</v>
      </c>
      <c r="B222" s="40">
        <v>1</v>
      </c>
      <c r="C222" s="40" t="s">
        <v>426</v>
      </c>
      <c r="D222" s="40">
        <f>D221*10</f>
        <v>6205320</v>
      </c>
      <c r="E222" s="40">
        <f>E221*15</f>
        <v>46539870</v>
      </c>
      <c r="F222" s="40">
        <f>F221*15</f>
        <v>23269920</v>
      </c>
      <c r="G222" s="40">
        <v>0</v>
      </c>
      <c r="H222" s="40">
        <v>0</v>
      </c>
      <c r="I222" s="40">
        <v>0</v>
      </c>
      <c r="J222" s="40">
        <v>0</v>
      </c>
      <c r="K222" s="40">
        <f t="shared" si="16"/>
        <v>11634982</v>
      </c>
      <c r="L222" s="40">
        <f t="shared" si="17"/>
        <v>23269941</v>
      </c>
      <c r="M222" s="40">
        <v>0</v>
      </c>
      <c r="N222" s="40">
        <v>0</v>
      </c>
      <c r="O222" s="40">
        <v>0</v>
      </c>
      <c r="P222" s="40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2"/>
  <sheetViews>
    <sheetView workbookViewId="0">
      <selection activeCell="K25" sqref="K25"/>
    </sheetView>
  </sheetViews>
  <sheetFormatPr defaultColWidth="7.875" defaultRowHeight="14.25" x14ac:dyDescent="0.15"/>
  <cols>
    <col min="1" max="11" width="7.875" style="38"/>
    <col min="12" max="13" width="5" style="38" customWidth="1"/>
    <col min="14" max="14" width="7.875" style="38"/>
    <col min="15" max="16" width="4.5" style="38" customWidth="1"/>
    <col min="17" max="17" width="6.5" style="38" customWidth="1"/>
    <col min="18" max="26" width="7.875" style="38"/>
    <col min="27" max="28" width="4.625" style="38" customWidth="1"/>
    <col min="29" max="29" width="7.875" style="38"/>
    <col min="30" max="31" width="4.625" style="38" customWidth="1"/>
    <col min="32" max="16384" width="7.875" style="38"/>
  </cols>
  <sheetData>
    <row r="1" spans="1:31" s="39" customFormat="1" ht="30" customHeight="1" x14ac:dyDescent="0.15">
      <c r="A1" s="39" t="s">
        <v>455</v>
      </c>
      <c r="B1" s="39" t="s">
        <v>456</v>
      </c>
      <c r="C1" s="39" t="s">
        <v>457</v>
      </c>
      <c r="D1" s="39" t="s">
        <v>458</v>
      </c>
      <c r="E1" s="39" t="s">
        <v>459</v>
      </c>
      <c r="F1" s="39" t="s">
        <v>460</v>
      </c>
      <c r="G1" s="39" t="s">
        <v>461</v>
      </c>
      <c r="H1" s="39" t="s">
        <v>462</v>
      </c>
      <c r="I1" s="39" t="s">
        <v>463</v>
      </c>
      <c r="J1" s="39" t="s">
        <v>464</v>
      </c>
      <c r="K1" s="39" t="s">
        <v>465</v>
      </c>
      <c r="N1" s="39" t="s">
        <v>466</v>
      </c>
      <c r="Q1" s="39" t="s">
        <v>167</v>
      </c>
      <c r="R1" s="39" t="s">
        <v>468</v>
      </c>
      <c r="S1" s="39" t="s">
        <v>469</v>
      </c>
      <c r="T1" s="39" t="s">
        <v>470</v>
      </c>
      <c r="U1" s="39" t="s">
        <v>471</v>
      </c>
      <c r="V1" s="39" t="s">
        <v>472</v>
      </c>
      <c r="W1" s="39" t="s">
        <v>473</v>
      </c>
      <c r="X1" s="39" t="s">
        <v>474</v>
      </c>
      <c r="Y1" s="39" t="s">
        <v>475</v>
      </c>
      <c r="Z1" s="39" t="s">
        <v>476</v>
      </c>
      <c r="AC1" s="39" t="s">
        <v>477</v>
      </c>
    </row>
    <row r="2" spans="1:31" x14ac:dyDescent="0.15">
      <c r="A2" s="38" t="s">
        <v>427</v>
      </c>
      <c r="B2" s="38" t="s">
        <v>428</v>
      </c>
      <c r="C2" s="38" t="s">
        <v>429</v>
      </c>
      <c r="D2" s="38" t="s">
        <v>176</v>
      </c>
      <c r="E2" s="38" t="s">
        <v>430</v>
      </c>
      <c r="F2" s="38" t="s">
        <v>431</v>
      </c>
      <c r="G2" s="38" t="s">
        <v>184</v>
      </c>
      <c r="H2" s="38" t="s">
        <v>432</v>
      </c>
      <c r="I2" s="38" t="s">
        <v>433</v>
      </c>
      <c r="J2" s="38" t="s">
        <v>434</v>
      </c>
      <c r="K2" s="38" t="s">
        <v>435</v>
      </c>
      <c r="L2" s="38" t="s">
        <v>436</v>
      </c>
      <c r="M2" s="38" t="s">
        <v>437</v>
      </c>
      <c r="N2" s="38" t="s">
        <v>438</v>
      </c>
      <c r="O2" s="38" t="s">
        <v>439</v>
      </c>
      <c r="P2" s="38" t="s">
        <v>440</v>
      </c>
      <c r="Q2" s="38" t="s">
        <v>442</v>
      </c>
      <c r="R2" s="38" t="s">
        <v>433</v>
      </c>
      <c r="S2" s="38" t="s">
        <v>185</v>
      </c>
      <c r="T2" s="38" t="s">
        <v>443</v>
      </c>
      <c r="U2" s="38" t="s">
        <v>444</v>
      </c>
      <c r="V2" s="38" t="s">
        <v>445</v>
      </c>
      <c r="W2" s="38" t="s">
        <v>177</v>
      </c>
      <c r="X2" s="38" t="s">
        <v>446</v>
      </c>
      <c r="Y2" s="38" t="s">
        <v>447</v>
      </c>
      <c r="Z2" s="38" t="s">
        <v>448</v>
      </c>
      <c r="AA2" s="38" t="s">
        <v>449</v>
      </c>
      <c r="AB2" s="38" t="s">
        <v>450</v>
      </c>
      <c r="AC2" s="38" t="s">
        <v>451</v>
      </c>
      <c r="AD2" s="38" t="s">
        <v>452</v>
      </c>
      <c r="AE2" s="38" t="s">
        <v>453</v>
      </c>
    </row>
    <row r="3" spans="1:31" x14ac:dyDescent="0.15">
      <c r="A3" s="38">
        <v>1001</v>
      </c>
      <c r="B3" s="38">
        <v>1</v>
      </c>
      <c r="C3" s="38">
        <v>1</v>
      </c>
      <c r="D3" s="38" t="s">
        <v>467</v>
      </c>
      <c r="E3" s="38" t="s">
        <v>478</v>
      </c>
      <c r="F3" s="38" t="s">
        <v>441</v>
      </c>
      <c r="G3" s="38">
        <v>100</v>
      </c>
      <c r="H3" s="38">
        <v>0</v>
      </c>
      <c r="I3" s="38">
        <v>0</v>
      </c>
      <c r="J3" s="38">
        <v>0</v>
      </c>
      <c r="K3" s="38">
        <v>1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1</v>
      </c>
      <c r="R3" s="38">
        <v>1001</v>
      </c>
      <c r="S3" s="38">
        <v>5</v>
      </c>
      <c r="T3" s="38">
        <v>5</v>
      </c>
      <c r="U3" s="38">
        <v>1</v>
      </c>
      <c r="V3" s="38">
        <v>5</v>
      </c>
      <c r="W3" s="38">
        <v>1</v>
      </c>
      <c r="X3" s="38">
        <v>0</v>
      </c>
      <c r="Y3" s="38">
        <v>0</v>
      </c>
      <c r="Z3" s="38">
        <v>1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</row>
    <row r="4" spans="1:31" x14ac:dyDescent="0.15">
      <c r="Q4" s="38">
        <v>2</v>
      </c>
      <c r="R4" s="38">
        <v>1001</v>
      </c>
      <c r="S4" s="38">
        <v>10</v>
      </c>
      <c r="T4" s="38">
        <v>5</v>
      </c>
      <c r="U4" s="38">
        <v>1</v>
      </c>
      <c r="V4" s="38">
        <v>6</v>
      </c>
      <c r="W4" s="38">
        <v>1.1000000000000001</v>
      </c>
      <c r="X4" s="38">
        <v>0</v>
      </c>
      <c r="Y4" s="38">
        <v>0</v>
      </c>
      <c r="Z4" s="38">
        <v>1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</row>
    <row r="5" spans="1:31" x14ac:dyDescent="0.15">
      <c r="Q5" s="38">
        <v>3</v>
      </c>
      <c r="R5" s="38">
        <v>1001</v>
      </c>
      <c r="S5" s="38">
        <v>20</v>
      </c>
      <c r="T5" s="38">
        <v>5</v>
      </c>
      <c r="U5" s="38">
        <v>1</v>
      </c>
      <c r="V5" s="38">
        <v>7</v>
      </c>
      <c r="W5" s="38">
        <v>1.2</v>
      </c>
      <c r="X5" s="38">
        <v>0</v>
      </c>
      <c r="Y5" s="38">
        <v>0</v>
      </c>
      <c r="Z5" s="38">
        <v>1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</row>
    <row r="6" spans="1:31" x14ac:dyDescent="0.15">
      <c r="Q6" s="38">
        <v>4</v>
      </c>
      <c r="R6" s="38">
        <v>1001</v>
      </c>
      <c r="S6" s="38">
        <v>50</v>
      </c>
      <c r="T6" s="38">
        <v>5</v>
      </c>
      <c r="U6" s="38">
        <v>1</v>
      </c>
      <c r="V6" s="38">
        <v>8</v>
      </c>
      <c r="W6" s="38">
        <v>1.3</v>
      </c>
      <c r="X6" s="38">
        <v>0</v>
      </c>
      <c r="Y6" s="38">
        <v>0</v>
      </c>
      <c r="Z6" s="38">
        <v>1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</row>
    <row r="7" spans="1:31" x14ac:dyDescent="0.15">
      <c r="Q7" s="38">
        <v>5</v>
      </c>
      <c r="R7" s="38">
        <v>1001</v>
      </c>
      <c r="S7" s="38">
        <v>100</v>
      </c>
      <c r="T7" s="38">
        <v>5</v>
      </c>
      <c r="U7" s="38">
        <v>1</v>
      </c>
      <c r="V7" s="38">
        <v>9</v>
      </c>
      <c r="W7" s="38">
        <v>1.4</v>
      </c>
      <c r="X7" s="38">
        <v>0</v>
      </c>
      <c r="Y7" s="38">
        <v>0</v>
      </c>
      <c r="Z7" s="38">
        <v>1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15">
      <c r="Q8" s="38">
        <v>6</v>
      </c>
      <c r="R8" s="38">
        <v>1001</v>
      </c>
      <c r="S8" s="38">
        <v>150</v>
      </c>
      <c r="T8" s="38">
        <v>5</v>
      </c>
      <c r="U8" s="38">
        <v>1</v>
      </c>
      <c r="V8" s="38">
        <v>10</v>
      </c>
      <c r="W8" s="38">
        <v>1.5</v>
      </c>
      <c r="X8" s="38">
        <v>0</v>
      </c>
      <c r="Y8" s="38">
        <v>0</v>
      </c>
      <c r="Z8" s="38">
        <v>1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15">
      <c r="Q9" s="38">
        <v>7</v>
      </c>
      <c r="R9" s="38">
        <v>1001</v>
      </c>
      <c r="S9" s="38">
        <v>200</v>
      </c>
      <c r="T9" s="38">
        <v>5</v>
      </c>
      <c r="U9" s="38">
        <v>1</v>
      </c>
      <c r="V9" s="38">
        <v>11</v>
      </c>
      <c r="W9" s="38">
        <v>1.6</v>
      </c>
      <c r="X9" s="38">
        <v>0</v>
      </c>
      <c r="Y9" s="38">
        <v>0</v>
      </c>
      <c r="Z9" s="38">
        <v>5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15">
      <c r="Q10" s="38">
        <v>8</v>
      </c>
      <c r="R10" s="38">
        <v>1001</v>
      </c>
      <c r="S10" s="38">
        <v>300</v>
      </c>
      <c r="T10" s="38">
        <v>5</v>
      </c>
      <c r="U10" s="38">
        <v>1</v>
      </c>
      <c r="V10" s="38">
        <v>12</v>
      </c>
      <c r="W10" s="38">
        <v>1.7</v>
      </c>
      <c r="X10" s="38">
        <v>0</v>
      </c>
      <c r="Y10" s="38">
        <v>0</v>
      </c>
      <c r="Z10" s="38">
        <v>2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15">
      <c r="Q11" s="38">
        <v>9</v>
      </c>
      <c r="R11" s="38">
        <v>1001</v>
      </c>
      <c r="S11" s="38">
        <v>500</v>
      </c>
      <c r="T11" s="38">
        <v>5</v>
      </c>
      <c r="U11" s="38">
        <v>1</v>
      </c>
      <c r="V11" s="38">
        <v>13</v>
      </c>
      <c r="W11" s="38">
        <v>1.8</v>
      </c>
      <c r="X11" s="38">
        <v>0</v>
      </c>
      <c r="Y11" s="38">
        <v>0</v>
      </c>
      <c r="Z11" s="38">
        <v>2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15">
      <c r="Q12" s="38">
        <v>10</v>
      </c>
      <c r="R12" s="38">
        <v>1001</v>
      </c>
      <c r="S12" s="38">
        <v>1000</v>
      </c>
      <c r="T12" s="38">
        <v>5</v>
      </c>
      <c r="U12" s="38">
        <v>1</v>
      </c>
      <c r="V12" s="38">
        <v>14</v>
      </c>
      <c r="W12" s="38">
        <v>1.9</v>
      </c>
      <c r="X12" s="38">
        <v>0</v>
      </c>
      <c r="Y12" s="38">
        <v>0</v>
      </c>
      <c r="Z12" s="38">
        <v>2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</row>
    <row r="13" spans="1:31" x14ac:dyDescent="0.15">
      <c r="Q13" s="38">
        <v>11</v>
      </c>
      <c r="R13" s="38">
        <v>1001</v>
      </c>
      <c r="S13" s="38">
        <v>1500</v>
      </c>
      <c r="T13" s="38">
        <v>5</v>
      </c>
      <c r="U13" s="38">
        <v>1</v>
      </c>
      <c r="V13" s="38">
        <v>15</v>
      </c>
      <c r="W13" s="38">
        <v>2</v>
      </c>
      <c r="X13" s="38">
        <v>0</v>
      </c>
      <c r="Y13" s="38">
        <v>0</v>
      </c>
      <c r="Z13" s="38">
        <v>5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</row>
    <row r="14" spans="1:31" x14ac:dyDescent="0.15">
      <c r="Q14" s="38">
        <v>12</v>
      </c>
      <c r="R14" s="38">
        <v>1001</v>
      </c>
      <c r="S14" s="38">
        <v>2000</v>
      </c>
      <c r="T14" s="38">
        <v>5</v>
      </c>
      <c r="U14" s="38">
        <v>1</v>
      </c>
      <c r="V14" s="38">
        <v>16</v>
      </c>
      <c r="W14" s="38">
        <v>2.5</v>
      </c>
      <c r="X14" s="38">
        <v>0</v>
      </c>
      <c r="Y14" s="38">
        <v>0</v>
      </c>
      <c r="Z14" s="38">
        <v>2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15">
      <c r="Q15" s="38">
        <v>13</v>
      </c>
      <c r="R15" s="38">
        <v>1001</v>
      </c>
      <c r="S15" s="38">
        <v>3000</v>
      </c>
      <c r="T15" s="38">
        <v>5</v>
      </c>
      <c r="U15" s="38">
        <v>1</v>
      </c>
      <c r="V15" s="38">
        <v>17</v>
      </c>
      <c r="W15" s="38">
        <v>3</v>
      </c>
      <c r="X15" s="38">
        <v>0</v>
      </c>
      <c r="Y15" s="38">
        <v>0</v>
      </c>
      <c r="Z15" s="38">
        <v>2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</row>
    <row r="16" spans="1:31" x14ac:dyDescent="0.15">
      <c r="Q16" s="38">
        <v>14</v>
      </c>
      <c r="R16" s="38">
        <v>1001</v>
      </c>
      <c r="S16" s="38">
        <v>5000</v>
      </c>
      <c r="T16" s="38">
        <v>5</v>
      </c>
      <c r="U16" s="38">
        <v>1</v>
      </c>
      <c r="V16" s="38">
        <v>18</v>
      </c>
      <c r="W16" s="38">
        <v>3.5</v>
      </c>
      <c r="X16" s="38">
        <v>0</v>
      </c>
      <c r="Y16" s="38">
        <v>0</v>
      </c>
      <c r="Z16" s="38">
        <v>2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</row>
    <row r="17" spans="1:31" x14ac:dyDescent="0.15">
      <c r="Q17" s="38">
        <v>15</v>
      </c>
      <c r="R17" s="38">
        <v>1001</v>
      </c>
      <c r="S17" s="38">
        <v>8000</v>
      </c>
      <c r="T17" s="38">
        <v>5</v>
      </c>
      <c r="U17" s="38">
        <v>1</v>
      </c>
      <c r="V17" s="38">
        <v>19</v>
      </c>
      <c r="W17" s="38">
        <v>4</v>
      </c>
      <c r="X17" s="38">
        <v>0</v>
      </c>
      <c r="Y17" s="38">
        <v>0</v>
      </c>
      <c r="Z17" s="38">
        <v>5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</row>
    <row r="18" spans="1:31" x14ac:dyDescent="0.15">
      <c r="A18" s="38">
        <v>1002</v>
      </c>
      <c r="B18" s="38">
        <v>2</v>
      </c>
      <c r="C18" s="38">
        <v>1</v>
      </c>
      <c r="D18" s="38" t="s">
        <v>479</v>
      </c>
      <c r="E18" s="38" t="s">
        <v>480</v>
      </c>
      <c r="F18" s="38" t="s">
        <v>454</v>
      </c>
      <c r="G18" s="38">
        <v>100</v>
      </c>
      <c r="H18" s="38">
        <v>0</v>
      </c>
      <c r="I18" s="38">
        <v>0</v>
      </c>
      <c r="J18" s="38">
        <v>0</v>
      </c>
      <c r="K18" s="38">
        <v>1</v>
      </c>
      <c r="L18" s="38">
        <v>10</v>
      </c>
      <c r="M18" s="38">
        <v>14</v>
      </c>
      <c r="N18" s="38">
        <v>0</v>
      </c>
      <c r="O18" s="38">
        <v>0</v>
      </c>
      <c r="P18" s="38">
        <v>0</v>
      </c>
      <c r="Q18" s="38">
        <v>1</v>
      </c>
      <c r="R18" s="38">
        <v>1002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2</v>
      </c>
      <c r="AA18" s="38">
        <v>1</v>
      </c>
      <c r="AB18" s="38">
        <v>1</v>
      </c>
      <c r="AC18" s="38">
        <v>0</v>
      </c>
      <c r="AD18" s="38">
        <v>0</v>
      </c>
      <c r="AE18" s="38">
        <v>0</v>
      </c>
    </row>
    <row r="19" spans="1:31" x14ac:dyDescent="0.15">
      <c r="Q19" s="38">
        <v>2</v>
      </c>
      <c r="R19" s="38">
        <v>1002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2</v>
      </c>
      <c r="AA19" s="38">
        <v>1</v>
      </c>
      <c r="AB19" s="38">
        <v>1</v>
      </c>
      <c r="AC19" s="38">
        <v>0</v>
      </c>
      <c r="AD19" s="38">
        <v>0</v>
      </c>
      <c r="AE19" s="38">
        <v>0</v>
      </c>
    </row>
    <row r="20" spans="1:31" x14ac:dyDescent="0.15">
      <c r="Q20" s="38">
        <v>3</v>
      </c>
      <c r="R20" s="38">
        <v>1002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2</v>
      </c>
      <c r="AA20" s="38">
        <v>1</v>
      </c>
      <c r="AB20" s="38">
        <v>1</v>
      </c>
      <c r="AC20" s="38">
        <v>0</v>
      </c>
      <c r="AD20" s="38">
        <v>0</v>
      </c>
      <c r="AE20" s="38">
        <v>0</v>
      </c>
    </row>
    <row r="21" spans="1:31" x14ac:dyDescent="0.15">
      <c r="Q21" s="38">
        <v>4</v>
      </c>
      <c r="R21" s="38">
        <v>1002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2</v>
      </c>
      <c r="AA21" s="38">
        <v>1</v>
      </c>
      <c r="AB21" s="38">
        <v>1</v>
      </c>
      <c r="AC21" s="38">
        <v>0</v>
      </c>
      <c r="AD21" s="38">
        <v>0</v>
      </c>
      <c r="AE21" s="38">
        <v>0</v>
      </c>
    </row>
    <row r="22" spans="1:31" x14ac:dyDescent="0.15">
      <c r="Q22" s="38">
        <v>5</v>
      </c>
      <c r="R22" s="38">
        <v>1002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2</v>
      </c>
      <c r="AA22" s="38">
        <v>1</v>
      </c>
      <c r="AB22" s="38">
        <v>1</v>
      </c>
      <c r="AC22" s="38">
        <v>0</v>
      </c>
      <c r="AD22" s="38">
        <v>0</v>
      </c>
      <c r="AE22" s="38">
        <v>0</v>
      </c>
    </row>
    <row r="23" spans="1:31" x14ac:dyDescent="0.15">
      <c r="Q23" s="38">
        <v>6</v>
      </c>
      <c r="R23" s="38">
        <v>1002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2</v>
      </c>
      <c r="AA23" s="38">
        <v>1</v>
      </c>
      <c r="AB23" s="38">
        <v>1</v>
      </c>
      <c r="AC23" s="38">
        <v>0</v>
      </c>
      <c r="AD23" s="38">
        <v>0</v>
      </c>
      <c r="AE23" s="38">
        <v>0</v>
      </c>
    </row>
    <row r="24" spans="1:31" x14ac:dyDescent="0.15">
      <c r="Q24" s="38">
        <v>7</v>
      </c>
      <c r="R24" s="38">
        <v>1002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5</v>
      </c>
      <c r="AA24" s="38">
        <v>5</v>
      </c>
      <c r="AB24" s="38">
        <v>1</v>
      </c>
      <c r="AC24" s="38">
        <v>0</v>
      </c>
      <c r="AD24" s="38">
        <v>0</v>
      </c>
      <c r="AE24" s="38">
        <v>0</v>
      </c>
    </row>
    <row r="25" spans="1:31" x14ac:dyDescent="0.15">
      <c r="Q25" s="38">
        <v>8</v>
      </c>
      <c r="R25" s="38">
        <v>1002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2</v>
      </c>
      <c r="AA25" s="38">
        <v>1</v>
      </c>
      <c r="AB25" s="38">
        <v>1</v>
      </c>
      <c r="AC25" s="38">
        <v>0</v>
      </c>
      <c r="AD25" s="38">
        <v>0</v>
      </c>
      <c r="AE25" s="38">
        <v>0</v>
      </c>
    </row>
    <row r="26" spans="1:31" x14ac:dyDescent="0.15">
      <c r="Q26" s="38">
        <v>9</v>
      </c>
      <c r="R26" s="38">
        <v>1002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2</v>
      </c>
      <c r="AA26" s="38">
        <v>1</v>
      </c>
      <c r="AB26" s="38">
        <v>1</v>
      </c>
      <c r="AC26" s="38">
        <v>0</v>
      </c>
      <c r="AD26" s="38">
        <v>0</v>
      </c>
      <c r="AE26" s="38">
        <v>0</v>
      </c>
    </row>
    <row r="27" spans="1:31" x14ac:dyDescent="0.15">
      <c r="Q27" s="38">
        <v>10</v>
      </c>
      <c r="R27" s="38">
        <v>1002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2</v>
      </c>
      <c r="AA27" s="38">
        <v>1</v>
      </c>
      <c r="AB27" s="38">
        <v>1</v>
      </c>
      <c r="AC27" s="38">
        <v>0</v>
      </c>
      <c r="AD27" s="38">
        <v>0</v>
      </c>
      <c r="AE27" s="38">
        <v>0</v>
      </c>
    </row>
    <row r="28" spans="1:31" x14ac:dyDescent="0.15">
      <c r="Q28" s="38">
        <v>11</v>
      </c>
      <c r="R28" s="38">
        <v>1002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5</v>
      </c>
      <c r="AA28" s="38">
        <v>5</v>
      </c>
      <c r="AB28" s="38">
        <v>1</v>
      </c>
      <c r="AC28" s="38">
        <v>0</v>
      </c>
      <c r="AD28" s="38">
        <v>0</v>
      </c>
      <c r="AE28" s="38">
        <v>0</v>
      </c>
    </row>
    <row r="29" spans="1:31" x14ac:dyDescent="0.15">
      <c r="Q29" s="38">
        <v>12</v>
      </c>
      <c r="R29" s="38">
        <v>1002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3</v>
      </c>
      <c r="AA29" s="38">
        <v>1</v>
      </c>
      <c r="AB29" s="38">
        <v>1</v>
      </c>
      <c r="AC29" s="38">
        <v>0</v>
      </c>
      <c r="AD29" s="38">
        <v>0</v>
      </c>
      <c r="AE29" s="38">
        <v>0</v>
      </c>
    </row>
    <row r="30" spans="1:31" x14ac:dyDescent="0.15">
      <c r="Q30" s="38">
        <v>13</v>
      </c>
      <c r="R30" s="38">
        <v>1002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3</v>
      </c>
      <c r="AA30" s="38">
        <v>1</v>
      </c>
      <c r="AB30" s="38">
        <v>1</v>
      </c>
      <c r="AC30" s="38">
        <v>0</v>
      </c>
      <c r="AD30" s="38">
        <v>0</v>
      </c>
      <c r="AE30" s="38">
        <v>0</v>
      </c>
    </row>
    <row r="31" spans="1:31" x14ac:dyDescent="0.15">
      <c r="Q31" s="38">
        <v>14</v>
      </c>
      <c r="R31" s="38">
        <v>1002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3</v>
      </c>
      <c r="AA31" s="38">
        <v>1</v>
      </c>
      <c r="AB31" s="38">
        <v>1</v>
      </c>
      <c r="AC31" s="38">
        <v>0</v>
      </c>
      <c r="AD31" s="38">
        <v>0</v>
      </c>
      <c r="AE31" s="38">
        <v>0</v>
      </c>
    </row>
    <row r="32" spans="1:31" x14ac:dyDescent="0.15">
      <c r="Q32" s="38">
        <v>15</v>
      </c>
      <c r="R32" s="38">
        <v>1002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10</v>
      </c>
      <c r="AA32" s="38">
        <v>5</v>
      </c>
      <c r="AB32" s="38">
        <v>1</v>
      </c>
      <c r="AC32" s="38">
        <v>0</v>
      </c>
      <c r="AD32" s="38">
        <v>0</v>
      </c>
      <c r="AE32" s="38">
        <v>0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"/>
  <sheetViews>
    <sheetView workbookViewId="0">
      <selection activeCell="K15" sqref="K15"/>
    </sheetView>
  </sheetViews>
  <sheetFormatPr defaultColWidth="6.375" defaultRowHeight="14.25" x14ac:dyDescent="0.15"/>
  <cols>
    <col min="1" max="6" width="6.375" style="38"/>
    <col min="7" max="7" width="6.375" style="38" customWidth="1"/>
    <col min="8" max="16384" width="6.375" style="38"/>
  </cols>
  <sheetData>
    <row r="1" spans="1:35" x14ac:dyDescent="0.15">
      <c r="A1" s="38" t="s">
        <v>512</v>
      </c>
      <c r="B1" s="38" t="s">
        <v>513</v>
      </c>
      <c r="C1" s="38" t="s">
        <v>514</v>
      </c>
      <c r="D1" s="38" t="s">
        <v>535</v>
      </c>
      <c r="E1" s="38" t="s">
        <v>536</v>
      </c>
      <c r="F1" s="38" t="s">
        <v>537</v>
      </c>
      <c r="G1" s="38" t="s">
        <v>538</v>
      </c>
      <c r="H1" s="38" t="s">
        <v>539</v>
      </c>
      <c r="I1" s="38" t="s">
        <v>516</v>
      </c>
      <c r="J1" s="38" t="s">
        <v>518</v>
      </c>
      <c r="K1" s="38" t="s">
        <v>520</v>
      </c>
      <c r="L1" s="38" t="s">
        <v>521</v>
      </c>
      <c r="M1" s="38" t="s">
        <v>523</v>
      </c>
      <c r="N1" s="38" t="s">
        <v>524</v>
      </c>
      <c r="O1" s="38" t="s">
        <v>525</v>
      </c>
      <c r="P1" s="38" t="s">
        <v>526</v>
      </c>
      <c r="Q1" s="38" t="s">
        <v>527</v>
      </c>
      <c r="R1" s="38" t="s">
        <v>528</v>
      </c>
      <c r="S1" s="38" t="s">
        <v>529</v>
      </c>
      <c r="T1" s="38" t="s">
        <v>178</v>
      </c>
      <c r="U1" s="38" t="s">
        <v>179</v>
      </c>
      <c r="V1" s="38" t="s">
        <v>515</v>
      </c>
      <c r="W1" s="38" t="s">
        <v>517</v>
      </c>
      <c r="X1" s="38" t="s">
        <v>519</v>
      </c>
      <c r="Y1" s="38" t="s">
        <v>530</v>
      </c>
      <c r="Z1" s="38" t="s">
        <v>531</v>
      </c>
      <c r="AA1" s="38" t="s">
        <v>522</v>
      </c>
      <c r="AB1" s="38" t="s">
        <v>532</v>
      </c>
      <c r="AC1" s="38" t="s">
        <v>533</v>
      </c>
      <c r="AD1" s="38" t="s">
        <v>534</v>
      </c>
      <c r="AE1" s="38" t="s">
        <v>540</v>
      </c>
    </row>
    <row r="2" spans="1:35" x14ac:dyDescent="0.15">
      <c r="A2" s="38" t="s">
        <v>427</v>
      </c>
      <c r="B2" s="38" t="s">
        <v>481</v>
      </c>
      <c r="C2" s="38" t="s">
        <v>482</v>
      </c>
      <c r="D2" s="38" t="s">
        <v>176</v>
      </c>
      <c r="E2" s="38" t="s">
        <v>483</v>
      </c>
      <c r="F2" s="38" t="s">
        <v>430</v>
      </c>
      <c r="G2" s="38" t="s">
        <v>431</v>
      </c>
      <c r="H2" s="38" t="s">
        <v>484</v>
      </c>
      <c r="I2" s="38" t="s">
        <v>485</v>
      </c>
      <c r="J2" s="38" t="s">
        <v>486</v>
      </c>
      <c r="K2" s="38" t="s">
        <v>487</v>
      </c>
      <c r="L2" s="38" t="s">
        <v>488</v>
      </c>
      <c r="M2" s="38" t="s">
        <v>489</v>
      </c>
      <c r="N2" s="38" t="s">
        <v>490</v>
      </c>
      <c r="O2" s="38" t="s">
        <v>491</v>
      </c>
      <c r="P2" s="38" t="s">
        <v>492</v>
      </c>
      <c r="Q2" s="38" t="s">
        <v>493</v>
      </c>
      <c r="R2" s="38" t="s">
        <v>494</v>
      </c>
      <c r="S2" s="38" t="s">
        <v>495</v>
      </c>
      <c r="T2" s="38" t="s">
        <v>496</v>
      </c>
      <c r="U2" s="38" t="s">
        <v>497</v>
      </c>
      <c r="V2" s="38" t="s">
        <v>498</v>
      </c>
      <c r="W2" s="38" t="s">
        <v>499</v>
      </c>
      <c r="X2" s="38" t="s">
        <v>500</v>
      </c>
      <c r="Y2" s="38" t="s">
        <v>501</v>
      </c>
      <c r="Z2" s="38" t="s">
        <v>502</v>
      </c>
      <c r="AA2" s="38" t="s">
        <v>503</v>
      </c>
      <c r="AB2" s="38" t="s">
        <v>504</v>
      </c>
      <c r="AC2" s="38" t="s">
        <v>505</v>
      </c>
      <c r="AD2" s="38" t="s">
        <v>506</v>
      </c>
      <c r="AE2" s="38" t="s">
        <v>507</v>
      </c>
      <c r="AF2" s="38" t="s">
        <v>508</v>
      </c>
      <c r="AG2" s="38" t="s">
        <v>509</v>
      </c>
      <c r="AH2" s="38" t="s">
        <v>510</v>
      </c>
      <c r="AI2" s="38" t="s">
        <v>511</v>
      </c>
    </row>
    <row r="3" spans="1:35" x14ac:dyDescent="0.15">
      <c r="A3" s="38">
        <v>100001</v>
      </c>
      <c r="B3" s="38">
        <v>1</v>
      </c>
      <c r="C3" s="38">
        <v>1</v>
      </c>
      <c r="D3" s="38" t="s">
        <v>541</v>
      </c>
      <c r="E3" s="38" t="s">
        <v>549</v>
      </c>
      <c r="F3" s="38" t="s">
        <v>557</v>
      </c>
      <c r="G3" s="38" t="str">
        <f>"Equip_"&amp;A3</f>
        <v>Equip_100001</v>
      </c>
      <c r="H3" s="38">
        <v>2</v>
      </c>
      <c r="I3" s="38">
        <v>10</v>
      </c>
      <c r="J3" s="38">
        <v>100</v>
      </c>
      <c r="K3" s="38">
        <v>0</v>
      </c>
      <c r="L3" s="38">
        <v>2</v>
      </c>
      <c r="M3" s="38">
        <v>0.3</v>
      </c>
      <c r="N3" s="38">
        <v>0</v>
      </c>
      <c r="O3" s="38">
        <v>50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0.3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1</v>
      </c>
      <c r="AF3" s="38">
        <v>2</v>
      </c>
      <c r="AG3" s="38">
        <v>3</v>
      </c>
      <c r="AH3" s="38">
        <v>4</v>
      </c>
      <c r="AI3" s="38">
        <v>5</v>
      </c>
    </row>
    <row r="4" spans="1:35" x14ac:dyDescent="0.15">
      <c r="A4" s="38">
        <v>100002</v>
      </c>
      <c r="B4" s="38">
        <v>8</v>
      </c>
      <c r="C4" s="38">
        <v>3</v>
      </c>
      <c r="D4" s="38" t="s">
        <v>542</v>
      </c>
      <c r="E4" s="38" t="s">
        <v>550</v>
      </c>
      <c r="F4" s="38" t="s">
        <v>558</v>
      </c>
      <c r="G4" s="38" t="str">
        <f t="shared" ref="G4:G10" si="0">"Equip_"&amp;A4</f>
        <v>Equip_100002</v>
      </c>
      <c r="H4" s="38">
        <v>1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1</v>
      </c>
      <c r="S4" s="38">
        <v>1</v>
      </c>
      <c r="T4" s="38">
        <v>10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1</v>
      </c>
      <c r="AF4" s="38">
        <v>2</v>
      </c>
      <c r="AG4" s="38">
        <v>3</v>
      </c>
      <c r="AH4" s="38">
        <v>4</v>
      </c>
      <c r="AI4" s="38">
        <v>5</v>
      </c>
    </row>
    <row r="5" spans="1:35" x14ac:dyDescent="0.15">
      <c r="A5" s="38">
        <v>100003</v>
      </c>
      <c r="B5" s="38">
        <v>9</v>
      </c>
      <c r="C5" s="38">
        <v>4</v>
      </c>
      <c r="D5" s="38" t="s">
        <v>543</v>
      </c>
      <c r="E5" s="38" t="s">
        <v>551</v>
      </c>
      <c r="F5" s="38" t="s">
        <v>558</v>
      </c>
      <c r="G5" s="38" t="str">
        <f t="shared" si="0"/>
        <v>Equip_100003</v>
      </c>
      <c r="H5" s="38">
        <v>1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</v>
      </c>
      <c r="S5" s="38">
        <v>2</v>
      </c>
      <c r="T5" s="38">
        <v>10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1</v>
      </c>
      <c r="AF5" s="38">
        <v>2</v>
      </c>
      <c r="AG5" s="38">
        <v>3</v>
      </c>
      <c r="AH5" s="38">
        <v>4</v>
      </c>
      <c r="AI5" s="38">
        <v>5</v>
      </c>
    </row>
    <row r="6" spans="1:35" x14ac:dyDescent="0.15">
      <c r="A6" s="38">
        <v>100004</v>
      </c>
      <c r="B6" s="38">
        <v>10</v>
      </c>
      <c r="C6" s="38">
        <v>5</v>
      </c>
      <c r="D6" s="38" t="s">
        <v>544</v>
      </c>
      <c r="E6" s="38" t="s">
        <v>552</v>
      </c>
      <c r="F6" s="38" t="s">
        <v>558</v>
      </c>
      <c r="G6" s="38" t="str">
        <f t="shared" si="0"/>
        <v>Equip_100004</v>
      </c>
      <c r="H6" s="38">
        <v>1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2</v>
      </c>
      <c r="S6" s="38">
        <v>1</v>
      </c>
      <c r="T6" s="38">
        <v>10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1</v>
      </c>
      <c r="AF6" s="38">
        <v>2</v>
      </c>
      <c r="AG6" s="38">
        <v>3</v>
      </c>
      <c r="AH6" s="38">
        <v>4</v>
      </c>
      <c r="AI6" s="38">
        <v>5</v>
      </c>
    </row>
    <row r="7" spans="1:35" x14ac:dyDescent="0.15">
      <c r="A7" s="38">
        <v>100005</v>
      </c>
      <c r="B7" s="38">
        <v>11</v>
      </c>
      <c r="C7" s="38">
        <v>6</v>
      </c>
      <c r="D7" s="38" t="s">
        <v>545</v>
      </c>
      <c r="E7" s="38" t="s">
        <v>553</v>
      </c>
      <c r="F7" s="38" t="s">
        <v>558</v>
      </c>
      <c r="G7" s="38" t="str">
        <f t="shared" si="0"/>
        <v>Equip_100005</v>
      </c>
      <c r="H7" s="38">
        <v>1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1</v>
      </c>
      <c r="S7" s="38">
        <v>1</v>
      </c>
      <c r="T7" s="38">
        <v>10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1</v>
      </c>
      <c r="AF7" s="38">
        <v>2</v>
      </c>
      <c r="AG7" s="38">
        <v>3</v>
      </c>
      <c r="AH7" s="38">
        <v>4</v>
      </c>
      <c r="AI7" s="38">
        <v>5</v>
      </c>
    </row>
    <row r="8" spans="1:35" x14ac:dyDescent="0.15">
      <c r="A8" s="38">
        <v>100006</v>
      </c>
      <c r="B8" s="38">
        <v>12</v>
      </c>
      <c r="C8" s="38">
        <v>7</v>
      </c>
      <c r="D8" s="38" t="s">
        <v>546</v>
      </c>
      <c r="E8" s="38" t="s">
        <v>554</v>
      </c>
      <c r="F8" s="38" t="s">
        <v>558</v>
      </c>
      <c r="G8" s="38" t="str">
        <f t="shared" si="0"/>
        <v>Equip_100006</v>
      </c>
      <c r="H8" s="38">
        <v>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1</v>
      </c>
      <c r="S8" s="38">
        <v>1</v>
      </c>
      <c r="T8" s="38">
        <v>10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1</v>
      </c>
      <c r="AF8" s="38">
        <v>2</v>
      </c>
      <c r="AG8" s="38">
        <v>3</v>
      </c>
      <c r="AH8" s="38">
        <v>4</v>
      </c>
      <c r="AI8" s="38">
        <v>5</v>
      </c>
    </row>
    <row r="9" spans="1:35" x14ac:dyDescent="0.15">
      <c r="A9" s="38">
        <v>100007</v>
      </c>
      <c r="B9" s="38">
        <v>13</v>
      </c>
      <c r="C9" s="38">
        <v>8</v>
      </c>
      <c r="D9" s="38" t="s">
        <v>547</v>
      </c>
      <c r="E9" s="38" t="s">
        <v>555</v>
      </c>
      <c r="F9" s="38" t="s">
        <v>558</v>
      </c>
      <c r="G9" s="38" t="str">
        <f t="shared" si="0"/>
        <v>Equip_100007</v>
      </c>
      <c r="H9" s="38">
        <v>1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10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1</v>
      </c>
      <c r="AF9" s="38">
        <v>2</v>
      </c>
      <c r="AG9" s="38">
        <v>3</v>
      </c>
      <c r="AH9" s="38">
        <v>4</v>
      </c>
      <c r="AI9" s="38">
        <v>5</v>
      </c>
    </row>
    <row r="10" spans="1:35" x14ac:dyDescent="0.15">
      <c r="A10" s="38">
        <v>100008</v>
      </c>
      <c r="B10" s="38">
        <v>14</v>
      </c>
      <c r="C10" s="38">
        <v>9</v>
      </c>
      <c r="D10" s="38" t="s">
        <v>548</v>
      </c>
      <c r="E10" s="38" t="s">
        <v>556</v>
      </c>
      <c r="F10" s="38" t="s">
        <v>558</v>
      </c>
      <c r="G10" s="38" t="str">
        <f>"Equip_"&amp;A10</f>
        <v>Equip_100008</v>
      </c>
      <c r="H10" s="38">
        <v>1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10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1</v>
      </c>
      <c r="AF10" s="38">
        <v>2</v>
      </c>
      <c r="AG10" s="38">
        <v>3</v>
      </c>
      <c r="AH10" s="38">
        <v>4</v>
      </c>
      <c r="AI10" s="38">
        <v>5</v>
      </c>
    </row>
  </sheetData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4.25" x14ac:dyDescent="0.15"/>
  <cols>
    <col min="1" max="16384" width="9" style="38"/>
  </cols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3"/>
  <sheetViews>
    <sheetView workbookViewId="0">
      <selection activeCell="S37" sqref="S37"/>
    </sheetView>
  </sheetViews>
  <sheetFormatPr defaultColWidth="3.625" defaultRowHeight="14.25" x14ac:dyDescent="0.15"/>
  <cols>
    <col min="1" max="13" width="3.625" style="11"/>
    <col min="14" max="14" width="1.625" style="11" customWidth="1"/>
    <col min="15" max="26" width="3.625" style="11"/>
    <col min="27" max="27" width="1.625" style="11" customWidth="1"/>
    <col min="28" max="39" width="3.625" style="11"/>
    <col min="40" max="40" width="1.625" style="11" customWidth="1"/>
    <col min="41" max="52" width="3.625" style="11"/>
    <col min="53" max="53" width="1.625" style="11" customWidth="1"/>
    <col min="54" max="16384" width="3.625" style="11"/>
  </cols>
  <sheetData>
    <row r="1" spans="2:65" ht="15" thickBot="1" x14ac:dyDescent="0.2"/>
    <row r="2" spans="2:65" x14ac:dyDescent="0.15">
      <c r="B2" s="61" t="s">
        <v>40</v>
      </c>
      <c r="C2" s="62"/>
      <c r="D2" s="12" t="s">
        <v>41</v>
      </c>
      <c r="E2" s="13"/>
      <c r="F2" s="13"/>
      <c r="G2" s="14"/>
      <c r="H2" s="42" t="s">
        <v>55</v>
      </c>
      <c r="I2" s="67"/>
      <c r="J2" s="43"/>
      <c r="K2" s="42" t="s">
        <v>56</v>
      </c>
      <c r="L2" s="67"/>
      <c r="M2" s="43"/>
      <c r="O2" s="61" t="s">
        <v>40</v>
      </c>
      <c r="P2" s="62"/>
      <c r="Q2" s="12" t="s">
        <v>41</v>
      </c>
      <c r="R2" s="13"/>
      <c r="S2" s="13"/>
      <c r="T2" s="14"/>
      <c r="U2" s="42" t="s">
        <v>55</v>
      </c>
      <c r="V2" s="67"/>
      <c r="W2" s="43"/>
      <c r="X2" s="42" t="s">
        <v>56</v>
      </c>
      <c r="Y2" s="67"/>
      <c r="Z2" s="43"/>
      <c r="AB2" s="61" t="s">
        <v>40</v>
      </c>
      <c r="AC2" s="62"/>
      <c r="AD2" s="12" t="s">
        <v>41</v>
      </c>
      <c r="AE2" s="13"/>
      <c r="AF2" s="13"/>
      <c r="AG2" s="14"/>
      <c r="AH2" s="42" t="s">
        <v>55</v>
      </c>
      <c r="AI2" s="67"/>
      <c r="AJ2" s="43"/>
      <c r="AK2" s="42" t="s">
        <v>56</v>
      </c>
      <c r="AL2" s="67"/>
      <c r="AM2" s="43"/>
      <c r="AO2" s="61" t="s">
        <v>40</v>
      </c>
      <c r="AP2" s="62"/>
      <c r="AQ2" s="12" t="s">
        <v>41</v>
      </c>
      <c r="AR2" s="13"/>
      <c r="AS2" s="13"/>
      <c r="AT2" s="14"/>
      <c r="AU2" s="42" t="s">
        <v>55</v>
      </c>
      <c r="AV2" s="67"/>
      <c r="AW2" s="43"/>
      <c r="AX2" s="42" t="s">
        <v>56</v>
      </c>
      <c r="AY2" s="67"/>
      <c r="AZ2" s="43"/>
      <c r="BB2" s="61" t="s">
        <v>40</v>
      </c>
      <c r="BC2" s="62"/>
      <c r="BD2" s="12" t="s">
        <v>41</v>
      </c>
      <c r="BE2" s="13"/>
      <c r="BF2" s="13"/>
      <c r="BG2" s="14"/>
      <c r="BH2" s="42" t="s">
        <v>55</v>
      </c>
      <c r="BI2" s="67"/>
      <c r="BJ2" s="43"/>
      <c r="BK2" s="42" t="s">
        <v>56</v>
      </c>
      <c r="BL2" s="67"/>
      <c r="BM2" s="43"/>
    </row>
    <row r="3" spans="2:65" ht="15" thickBot="1" x14ac:dyDescent="0.2">
      <c r="B3" s="63"/>
      <c r="C3" s="64"/>
      <c r="D3" s="15" t="s">
        <v>42</v>
      </c>
      <c r="E3" s="16"/>
      <c r="F3" s="16"/>
      <c r="G3" s="17"/>
      <c r="H3" s="46"/>
      <c r="I3" s="68"/>
      <c r="J3" s="47"/>
      <c r="K3" s="46"/>
      <c r="L3" s="68"/>
      <c r="M3" s="47"/>
      <c r="O3" s="63"/>
      <c r="P3" s="64"/>
      <c r="Q3" s="15" t="s">
        <v>42</v>
      </c>
      <c r="R3" s="16"/>
      <c r="S3" s="16"/>
      <c r="T3" s="17"/>
      <c r="U3" s="46"/>
      <c r="V3" s="68"/>
      <c r="W3" s="47"/>
      <c r="X3" s="46"/>
      <c r="Y3" s="68"/>
      <c r="Z3" s="47"/>
      <c r="AB3" s="63"/>
      <c r="AC3" s="64"/>
      <c r="AD3" s="15" t="s">
        <v>42</v>
      </c>
      <c r="AE3" s="16"/>
      <c r="AF3" s="16"/>
      <c r="AG3" s="17"/>
      <c r="AH3" s="46"/>
      <c r="AI3" s="68"/>
      <c r="AJ3" s="47"/>
      <c r="AK3" s="46"/>
      <c r="AL3" s="68"/>
      <c r="AM3" s="47"/>
      <c r="AO3" s="63"/>
      <c r="AP3" s="64"/>
      <c r="AQ3" s="15" t="s">
        <v>42</v>
      </c>
      <c r="AR3" s="16"/>
      <c r="AS3" s="16"/>
      <c r="AT3" s="17"/>
      <c r="AU3" s="46"/>
      <c r="AV3" s="68"/>
      <c r="AW3" s="47"/>
      <c r="AX3" s="46"/>
      <c r="AY3" s="68"/>
      <c r="AZ3" s="47"/>
      <c r="BB3" s="63"/>
      <c r="BC3" s="64"/>
      <c r="BD3" s="15" t="s">
        <v>42</v>
      </c>
      <c r="BE3" s="16"/>
      <c r="BF3" s="16"/>
      <c r="BG3" s="17"/>
      <c r="BH3" s="46"/>
      <c r="BI3" s="68"/>
      <c r="BJ3" s="47"/>
      <c r="BK3" s="46"/>
      <c r="BL3" s="68"/>
      <c r="BM3" s="47"/>
    </row>
    <row r="4" spans="2:65" ht="15" thickBot="1" x14ac:dyDescent="0.2">
      <c r="B4" s="65"/>
      <c r="C4" s="66"/>
      <c r="D4" s="69" t="s">
        <v>84</v>
      </c>
      <c r="E4" s="70"/>
      <c r="F4" s="70"/>
      <c r="G4" s="70"/>
      <c r="H4" s="70"/>
      <c r="I4" s="70"/>
      <c r="J4" s="70"/>
      <c r="K4" s="70"/>
      <c r="L4" s="70"/>
      <c r="M4" s="71"/>
      <c r="O4" s="65"/>
      <c r="P4" s="66"/>
      <c r="Q4" s="69" t="s">
        <v>84</v>
      </c>
      <c r="R4" s="70"/>
      <c r="S4" s="70"/>
      <c r="T4" s="70"/>
      <c r="U4" s="70"/>
      <c r="V4" s="70"/>
      <c r="W4" s="70"/>
      <c r="X4" s="70"/>
      <c r="Y4" s="70"/>
      <c r="Z4" s="71"/>
      <c r="AB4" s="65"/>
      <c r="AC4" s="66"/>
      <c r="AD4" s="69" t="s">
        <v>84</v>
      </c>
      <c r="AE4" s="70"/>
      <c r="AF4" s="70"/>
      <c r="AG4" s="70"/>
      <c r="AH4" s="70"/>
      <c r="AI4" s="70"/>
      <c r="AJ4" s="70"/>
      <c r="AK4" s="70"/>
      <c r="AL4" s="70"/>
      <c r="AM4" s="71"/>
      <c r="AO4" s="65"/>
      <c r="AP4" s="66"/>
      <c r="AQ4" s="69" t="s">
        <v>84</v>
      </c>
      <c r="AR4" s="70"/>
      <c r="AS4" s="70"/>
      <c r="AT4" s="70"/>
      <c r="AU4" s="70"/>
      <c r="AV4" s="70"/>
      <c r="AW4" s="70"/>
      <c r="AX4" s="70"/>
      <c r="AY4" s="70"/>
      <c r="AZ4" s="71"/>
      <c r="BB4" s="65"/>
      <c r="BC4" s="66"/>
      <c r="BD4" s="69" t="s">
        <v>84</v>
      </c>
      <c r="BE4" s="70"/>
      <c r="BF4" s="70"/>
      <c r="BG4" s="70"/>
      <c r="BH4" s="70"/>
      <c r="BI4" s="70"/>
      <c r="BJ4" s="70"/>
      <c r="BK4" s="70"/>
      <c r="BL4" s="70"/>
      <c r="BM4" s="71"/>
    </row>
    <row r="5" spans="2:65" ht="15" thickBot="1" x14ac:dyDescent="0.2">
      <c r="B5" s="1"/>
      <c r="F5" s="69" t="s">
        <v>54</v>
      </c>
      <c r="G5" s="70"/>
      <c r="H5" s="70"/>
      <c r="I5" s="71"/>
      <c r="M5" s="2"/>
      <c r="O5" s="20"/>
      <c r="Z5" s="21"/>
      <c r="AB5" s="12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  <c r="AO5" s="20"/>
      <c r="AZ5" s="21"/>
      <c r="BB5" s="20"/>
      <c r="BM5" s="21"/>
    </row>
    <row r="6" spans="2:65" ht="15" thickBot="1" x14ac:dyDescent="0.2">
      <c r="B6" s="1"/>
      <c r="M6" s="2"/>
      <c r="O6" s="20"/>
      <c r="Z6" s="21"/>
      <c r="AB6" s="24"/>
      <c r="AC6" s="69" t="s">
        <v>111</v>
      </c>
      <c r="AD6" s="71"/>
      <c r="AE6" s="4"/>
      <c r="AF6" s="69" t="s">
        <v>112</v>
      </c>
      <c r="AG6" s="71"/>
      <c r="AH6" s="4"/>
      <c r="AI6" s="69" t="s">
        <v>113</v>
      </c>
      <c r="AJ6" s="71"/>
      <c r="AK6" s="4"/>
      <c r="AL6" s="4"/>
      <c r="AM6" s="25"/>
      <c r="AO6" s="20"/>
      <c r="AQ6" s="42" t="s">
        <v>101</v>
      </c>
      <c r="AR6" s="43"/>
      <c r="AT6" s="42" t="s">
        <v>100</v>
      </c>
      <c r="AU6" s="43"/>
      <c r="AW6" s="42" t="s">
        <v>102</v>
      </c>
      <c r="AX6" s="43"/>
      <c r="AZ6" s="21"/>
      <c r="BB6" s="20"/>
      <c r="BC6" s="42" t="s">
        <v>104</v>
      </c>
      <c r="BD6" s="43"/>
      <c r="BE6" s="42" t="s">
        <v>105</v>
      </c>
      <c r="BF6" s="43"/>
      <c r="BM6" s="21"/>
    </row>
    <row r="7" spans="2:65" ht="15" thickBot="1" x14ac:dyDescent="0.2">
      <c r="B7" s="1"/>
      <c r="M7" s="2"/>
      <c r="O7" s="20"/>
      <c r="Z7" s="21"/>
      <c r="AB7" s="24"/>
      <c r="AC7" s="4"/>
      <c r="AD7" s="4"/>
      <c r="AE7" s="4"/>
      <c r="AF7" s="4"/>
      <c r="AG7" s="4"/>
      <c r="AH7" s="4"/>
      <c r="AI7" s="4"/>
      <c r="AJ7" s="4"/>
      <c r="AK7" s="4"/>
      <c r="AL7" s="4"/>
      <c r="AM7" s="25"/>
      <c r="AO7" s="20"/>
      <c r="AQ7" s="44"/>
      <c r="AR7" s="45"/>
      <c r="AT7" s="44"/>
      <c r="AU7" s="45"/>
      <c r="AW7" s="44"/>
      <c r="AX7" s="45"/>
      <c r="AZ7" s="21"/>
      <c r="BB7" s="20"/>
      <c r="BC7" s="12"/>
      <c r="BD7" s="13"/>
      <c r="BE7" s="13"/>
      <c r="BF7" s="13"/>
      <c r="BG7" s="13"/>
      <c r="BH7" s="13"/>
      <c r="BI7" s="13"/>
      <c r="BJ7" s="13"/>
      <c r="BK7" s="13"/>
      <c r="BL7" s="14"/>
      <c r="BM7" s="21"/>
    </row>
    <row r="8" spans="2:65" ht="15" thickBot="1" x14ac:dyDescent="0.2">
      <c r="B8" s="1"/>
      <c r="E8" s="18" t="s">
        <v>47</v>
      </c>
      <c r="J8" s="18" t="s">
        <v>47</v>
      </c>
      <c r="M8" s="2"/>
      <c r="O8" s="20"/>
      <c r="Z8" s="21"/>
      <c r="AB8" s="42"/>
      <c r="AC8" s="43"/>
      <c r="AD8" s="42"/>
      <c r="AE8" s="43"/>
      <c r="AF8" s="42"/>
      <c r="AG8" s="43"/>
      <c r="AH8" s="42"/>
      <c r="AI8" s="43"/>
      <c r="AJ8" s="42"/>
      <c r="AK8" s="43"/>
      <c r="AL8" s="42"/>
      <c r="AM8" s="43"/>
      <c r="AO8" s="20"/>
      <c r="AQ8" s="46"/>
      <c r="AR8" s="47"/>
      <c r="AT8" s="46"/>
      <c r="AU8" s="47"/>
      <c r="AW8" s="46"/>
      <c r="AX8" s="47"/>
      <c r="AZ8" s="21"/>
      <c r="BB8" s="20"/>
      <c r="BC8" s="24"/>
      <c r="BD8" s="42" t="s">
        <v>106</v>
      </c>
      <c r="BE8" s="43"/>
      <c r="BF8" s="4" t="s">
        <v>107</v>
      </c>
      <c r="BG8" s="4" t="s">
        <v>108</v>
      </c>
      <c r="BH8" s="4"/>
      <c r="BI8" s="4"/>
      <c r="BJ8" s="4"/>
      <c r="BK8" s="4"/>
      <c r="BL8" s="25"/>
      <c r="BM8" s="21"/>
    </row>
    <row r="9" spans="2:65" ht="15" thickBot="1" x14ac:dyDescent="0.2">
      <c r="B9" s="1"/>
      <c r="M9" s="2"/>
      <c r="O9" s="20"/>
      <c r="Z9" s="21"/>
      <c r="AB9" s="44"/>
      <c r="AC9" s="45"/>
      <c r="AD9" s="44"/>
      <c r="AE9" s="45"/>
      <c r="AF9" s="44"/>
      <c r="AG9" s="45"/>
      <c r="AH9" s="44"/>
      <c r="AI9" s="45"/>
      <c r="AJ9" s="44"/>
      <c r="AK9" s="45"/>
      <c r="AL9" s="44"/>
      <c r="AM9" s="45"/>
      <c r="AO9" s="20"/>
      <c r="AZ9" s="21"/>
      <c r="BB9" s="20"/>
      <c r="BC9" s="24"/>
      <c r="BD9" s="46"/>
      <c r="BE9" s="47"/>
      <c r="BF9" s="4"/>
      <c r="BG9" s="4"/>
      <c r="BH9" s="4"/>
      <c r="BI9" s="4"/>
      <c r="BJ9" s="4"/>
      <c r="BK9" s="4"/>
      <c r="BL9" s="25"/>
      <c r="BM9" s="21"/>
    </row>
    <row r="10" spans="2:65" ht="15" thickBot="1" x14ac:dyDescent="0.2">
      <c r="B10" s="1"/>
      <c r="E10" s="77" t="s">
        <v>38</v>
      </c>
      <c r="J10" s="77" t="s">
        <v>39</v>
      </c>
      <c r="M10" s="2"/>
      <c r="O10" s="20"/>
      <c r="W10" s="42" t="s">
        <v>92</v>
      </c>
      <c r="X10" s="67"/>
      <c r="Y10" s="43"/>
      <c r="Z10" s="21"/>
      <c r="AB10" s="46"/>
      <c r="AC10" s="47"/>
      <c r="AD10" s="46"/>
      <c r="AE10" s="47"/>
      <c r="AF10" s="46"/>
      <c r="AG10" s="47"/>
      <c r="AH10" s="46"/>
      <c r="AI10" s="47"/>
      <c r="AJ10" s="46"/>
      <c r="AK10" s="47"/>
      <c r="AL10" s="46"/>
      <c r="AM10" s="47"/>
      <c r="AO10" s="20"/>
      <c r="AS10" s="12"/>
      <c r="AT10" s="13"/>
      <c r="AU10" s="13"/>
      <c r="AV10" s="14"/>
      <c r="AZ10" s="21"/>
      <c r="BB10" s="20"/>
      <c r="BC10" s="24"/>
      <c r="BD10" s="4"/>
      <c r="BE10" s="4"/>
      <c r="BF10" s="4"/>
      <c r="BG10" s="4"/>
      <c r="BH10" s="4"/>
      <c r="BI10" s="4"/>
      <c r="BJ10" s="4"/>
      <c r="BK10" s="4"/>
      <c r="BL10" s="25"/>
      <c r="BM10" s="21"/>
    </row>
    <row r="11" spans="2:65" x14ac:dyDescent="0.15">
      <c r="B11" s="1"/>
      <c r="E11" s="78"/>
      <c r="J11" s="78"/>
      <c r="M11" s="2"/>
      <c r="O11" s="20"/>
      <c r="W11" s="44"/>
      <c r="X11" s="86"/>
      <c r="Y11" s="45"/>
      <c r="Z11" s="21"/>
      <c r="AB11" s="42"/>
      <c r="AC11" s="43"/>
      <c r="AD11" s="42"/>
      <c r="AE11" s="43"/>
      <c r="AF11" s="42"/>
      <c r="AG11" s="43"/>
      <c r="AH11" s="42"/>
      <c r="AI11" s="43"/>
      <c r="AJ11" s="42"/>
      <c r="AK11" s="43"/>
      <c r="AL11" s="42"/>
      <c r="AM11" s="43"/>
      <c r="AO11" s="20"/>
      <c r="AS11" s="24"/>
      <c r="AT11" s="4"/>
      <c r="AU11" s="4"/>
      <c r="AV11" s="25"/>
      <c r="AZ11" s="21"/>
      <c r="BB11" s="20"/>
      <c r="BC11" s="24"/>
      <c r="BD11" s="42" t="s">
        <v>109</v>
      </c>
      <c r="BE11" s="43"/>
      <c r="BF11" s="4" t="s">
        <v>107</v>
      </c>
      <c r="BG11" s="4" t="s">
        <v>108</v>
      </c>
      <c r="BH11" s="4"/>
      <c r="BI11" s="4"/>
      <c r="BJ11" s="4"/>
      <c r="BK11" s="4"/>
      <c r="BL11" s="25"/>
      <c r="BM11" s="21"/>
    </row>
    <row r="12" spans="2:65" ht="15" thickBot="1" x14ac:dyDescent="0.2">
      <c r="B12" s="1"/>
      <c r="E12" s="79"/>
      <c r="J12" s="79"/>
      <c r="M12" s="2"/>
      <c r="O12" s="20"/>
      <c r="W12" s="46"/>
      <c r="X12" s="68"/>
      <c r="Y12" s="47"/>
      <c r="Z12" s="21"/>
      <c r="AB12" s="44"/>
      <c r="AC12" s="45"/>
      <c r="AD12" s="44"/>
      <c r="AE12" s="45"/>
      <c r="AF12" s="44"/>
      <c r="AG12" s="45"/>
      <c r="AH12" s="44"/>
      <c r="AI12" s="45"/>
      <c r="AJ12" s="44"/>
      <c r="AK12" s="45"/>
      <c r="AL12" s="44"/>
      <c r="AM12" s="45"/>
      <c r="AO12" s="20"/>
      <c r="AS12" s="24"/>
      <c r="AT12" s="4"/>
      <c r="AU12" s="4"/>
      <c r="AV12" s="25"/>
      <c r="AZ12" s="21"/>
      <c r="BB12" s="20"/>
      <c r="BC12" s="24"/>
      <c r="BD12" s="46"/>
      <c r="BE12" s="47"/>
      <c r="BF12" s="4"/>
      <c r="BG12" s="4"/>
      <c r="BH12" s="4"/>
      <c r="BI12" s="4"/>
      <c r="BJ12" s="4"/>
      <c r="BK12" s="4"/>
      <c r="BL12" s="25"/>
      <c r="BM12" s="21"/>
    </row>
    <row r="13" spans="2:65" ht="15" thickBot="1" x14ac:dyDescent="0.2">
      <c r="B13" s="1"/>
      <c r="M13" s="2"/>
      <c r="O13" s="20"/>
      <c r="Z13" s="21"/>
      <c r="AB13" s="46"/>
      <c r="AC13" s="47"/>
      <c r="AD13" s="46"/>
      <c r="AE13" s="47"/>
      <c r="AF13" s="46"/>
      <c r="AG13" s="47"/>
      <c r="AH13" s="46"/>
      <c r="AI13" s="47"/>
      <c r="AJ13" s="46"/>
      <c r="AK13" s="47"/>
      <c r="AL13" s="46"/>
      <c r="AM13" s="47"/>
      <c r="AO13" s="20"/>
      <c r="AP13" s="42" t="s">
        <v>95</v>
      </c>
      <c r="AQ13" s="43"/>
      <c r="AS13" s="24"/>
      <c r="AT13" s="4"/>
      <c r="AU13" s="4"/>
      <c r="AV13" s="25"/>
      <c r="AX13" s="42" t="s">
        <v>96</v>
      </c>
      <c r="AY13" s="43"/>
      <c r="AZ13" s="21"/>
      <c r="BB13" s="20"/>
      <c r="BC13" s="24"/>
      <c r="BD13" s="4"/>
      <c r="BE13" s="4"/>
      <c r="BF13" s="4"/>
      <c r="BG13" s="4"/>
      <c r="BH13" s="4"/>
      <c r="BI13" s="4"/>
      <c r="BJ13" s="4"/>
      <c r="BK13" s="4"/>
      <c r="BL13" s="25"/>
      <c r="BM13" s="21"/>
    </row>
    <row r="14" spans="2:65" x14ac:dyDescent="0.15">
      <c r="B14" s="1"/>
      <c r="M14" s="2"/>
      <c r="O14" s="20"/>
      <c r="W14" s="42" t="s">
        <v>90</v>
      </c>
      <c r="X14" s="67"/>
      <c r="Y14" s="43"/>
      <c r="Z14" s="21"/>
      <c r="AB14" s="42"/>
      <c r="AC14" s="43"/>
      <c r="AD14" s="42"/>
      <c r="AE14" s="43"/>
      <c r="AF14" s="42"/>
      <c r="AG14" s="43"/>
      <c r="AH14" s="42"/>
      <c r="AI14" s="43"/>
      <c r="AJ14" s="42"/>
      <c r="AK14" s="43"/>
      <c r="AL14" s="42"/>
      <c r="AM14" s="43"/>
      <c r="AO14" s="20"/>
      <c r="AP14" s="44"/>
      <c r="AQ14" s="45"/>
      <c r="AS14" s="24"/>
      <c r="AT14" s="42" t="s">
        <v>94</v>
      </c>
      <c r="AU14" s="43"/>
      <c r="AV14" s="25"/>
      <c r="AX14" s="44"/>
      <c r="AY14" s="45"/>
      <c r="AZ14" s="21"/>
      <c r="BB14" s="20"/>
      <c r="BC14" s="24"/>
      <c r="BD14" s="42" t="s">
        <v>110</v>
      </c>
      <c r="BE14" s="43"/>
      <c r="BF14" s="4" t="s">
        <v>107</v>
      </c>
      <c r="BG14" s="4" t="s">
        <v>108</v>
      </c>
      <c r="BH14" s="4"/>
      <c r="BI14" s="4"/>
      <c r="BJ14" s="4"/>
      <c r="BK14" s="4"/>
      <c r="BL14" s="25"/>
      <c r="BM14" s="21"/>
    </row>
    <row r="15" spans="2:65" ht="15" thickBot="1" x14ac:dyDescent="0.2">
      <c r="B15" s="1"/>
      <c r="M15" s="2"/>
      <c r="O15" s="20"/>
      <c r="W15" s="44"/>
      <c r="X15" s="86"/>
      <c r="Y15" s="45"/>
      <c r="Z15" s="21"/>
      <c r="AB15" s="44"/>
      <c r="AC15" s="45"/>
      <c r="AD15" s="44"/>
      <c r="AE15" s="45"/>
      <c r="AF15" s="44"/>
      <c r="AG15" s="45"/>
      <c r="AH15" s="44"/>
      <c r="AI15" s="45"/>
      <c r="AJ15" s="44"/>
      <c r="AK15" s="45"/>
      <c r="AL15" s="44"/>
      <c r="AM15" s="45"/>
      <c r="AO15" s="20"/>
      <c r="AP15" s="44"/>
      <c r="AQ15" s="45"/>
      <c r="AS15" s="24"/>
      <c r="AT15" s="44"/>
      <c r="AU15" s="45"/>
      <c r="AV15" s="25"/>
      <c r="AX15" s="44"/>
      <c r="AY15" s="45"/>
      <c r="AZ15" s="21"/>
      <c r="BB15" s="20"/>
      <c r="BC15" s="24"/>
      <c r="BD15" s="46"/>
      <c r="BE15" s="47"/>
      <c r="BF15" s="4"/>
      <c r="BG15" s="4"/>
      <c r="BH15" s="4"/>
      <c r="BI15" s="4"/>
      <c r="BJ15" s="4"/>
      <c r="BK15" s="4"/>
      <c r="BL15" s="25"/>
      <c r="BM15" s="21"/>
    </row>
    <row r="16" spans="2:65" ht="15" thickBot="1" x14ac:dyDescent="0.2">
      <c r="B16" s="69" t="s">
        <v>50</v>
      </c>
      <c r="C16" s="70"/>
      <c r="D16" s="71"/>
      <c r="E16" s="69" t="s">
        <v>51</v>
      </c>
      <c r="F16" s="70"/>
      <c r="G16" s="71"/>
      <c r="H16" s="69" t="s">
        <v>52</v>
      </c>
      <c r="I16" s="70"/>
      <c r="J16" s="71"/>
      <c r="K16" s="69" t="s">
        <v>53</v>
      </c>
      <c r="L16" s="70"/>
      <c r="M16" s="71"/>
      <c r="O16" s="20"/>
      <c r="W16" s="46"/>
      <c r="X16" s="68"/>
      <c r="Y16" s="47"/>
      <c r="Z16" s="21"/>
      <c r="AB16" s="46"/>
      <c r="AC16" s="47"/>
      <c r="AD16" s="46"/>
      <c r="AE16" s="47"/>
      <c r="AF16" s="46"/>
      <c r="AG16" s="47"/>
      <c r="AH16" s="46"/>
      <c r="AI16" s="47"/>
      <c r="AJ16" s="46"/>
      <c r="AK16" s="47"/>
      <c r="AL16" s="46"/>
      <c r="AM16" s="47"/>
      <c r="AO16" s="20"/>
      <c r="AP16" s="44"/>
      <c r="AQ16" s="45"/>
      <c r="AS16" s="24"/>
      <c r="AT16" s="44"/>
      <c r="AU16" s="45"/>
      <c r="AV16" s="25"/>
      <c r="AX16" s="44"/>
      <c r="AY16" s="45"/>
      <c r="AZ16" s="21"/>
      <c r="BB16" s="20"/>
      <c r="BC16" s="24"/>
      <c r="BD16" s="4"/>
      <c r="BE16" s="4"/>
      <c r="BF16" s="4"/>
      <c r="BG16" s="4"/>
      <c r="BH16" s="4"/>
      <c r="BI16" s="4"/>
      <c r="BJ16" s="4"/>
      <c r="BK16" s="4"/>
      <c r="BL16" s="25"/>
      <c r="BM16" s="21"/>
    </row>
    <row r="17" spans="2:65" ht="15" thickBot="1" x14ac:dyDescent="0.2">
      <c r="B17" s="49" t="s">
        <v>48</v>
      </c>
      <c r="C17" s="72"/>
      <c r="D17" s="72"/>
      <c r="E17" s="72"/>
      <c r="F17" s="72"/>
      <c r="G17" s="50"/>
      <c r="H17" s="49" t="s">
        <v>49</v>
      </c>
      <c r="I17" s="72"/>
      <c r="J17" s="72"/>
      <c r="K17" s="72"/>
      <c r="L17" s="72"/>
      <c r="M17" s="50"/>
      <c r="O17" s="20"/>
      <c r="Z17" s="21"/>
      <c r="AB17" s="42"/>
      <c r="AC17" s="43"/>
      <c r="AD17" s="42"/>
      <c r="AE17" s="43"/>
      <c r="AF17" s="42"/>
      <c r="AG17" s="43"/>
      <c r="AH17" s="42"/>
      <c r="AI17" s="43"/>
      <c r="AJ17" s="42"/>
      <c r="AK17" s="43"/>
      <c r="AL17" s="42"/>
      <c r="AM17" s="43"/>
      <c r="AO17" s="20"/>
      <c r="AP17" s="44"/>
      <c r="AQ17" s="45"/>
      <c r="AS17" s="24"/>
      <c r="AT17" s="44"/>
      <c r="AU17" s="45"/>
      <c r="AV17" s="25"/>
      <c r="AX17" s="44"/>
      <c r="AY17" s="45"/>
      <c r="AZ17" s="21"/>
      <c r="BB17" s="20"/>
      <c r="BC17" s="24"/>
      <c r="BD17" s="4"/>
      <c r="BE17" s="4"/>
      <c r="BF17" s="4"/>
      <c r="BG17" s="4"/>
      <c r="BH17" s="4"/>
      <c r="BI17" s="4"/>
      <c r="BJ17" s="4"/>
      <c r="BK17" s="4"/>
      <c r="BL17" s="25"/>
      <c r="BM17" s="21"/>
    </row>
    <row r="18" spans="2:65" ht="15" thickBot="1" x14ac:dyDescent="0.2">
      <c r="B18" s="53"/>
      <c r="C18" s="74"/>
      <c r="D18" s="74"/>
      <c r="E18" s="74"/>
      <c r="F18" s="74"/>
      <c r="G18" s="54"/>
      <c r="H18" s="53"/>
      <c r="I18" s="74"/>
      <c r="J18" s="74"/>
      <c r="K18" s="74"/>
      <c r="L18" s="74"/>
      <c r="M18" s="54"/>
      <c r="O18" s="20"/>
      <c r="W18" s="42" t="s">
        <v>91</v>
      </c>
      <c r="X18" s="67"/>
      <c r="Y18" s="43"/>
      <c r="Z18" s="21"/>
      <c r="AB18" s="44"/>
      <c r="AC18" s="45"/>
      <c r="AD18" s="44"/>
      <c r="AE18" s="45"/>
      <c r="AF18" s="44"/>
      <c r="AG18" s="45"/>
      <c r="AH18" s="44"/>
      <c r="AI18" s="45"/>
      <c r="AJ18" s="44"/>
      <c r="AK18" s="45"/>
      <c r="AL18" s="44"/>
      <c r="AM18" s="45"/>
      <c r="AO18" s="20"/>
      <c r="AP18" s="44"/>
      <c r="AQ18" s="45"/>
      <c r="AS18" s="24"/>
      <c r="AT18" s="44"/>
      <c r="AU18" s="45"/>
      <c r="AV18" s="25"/>
      <c r="AX18" s="44"/>
      <c r="AY18" s="45"/>
      <c r="AZ18" s="21"/>
      <c r="BB18" s="20"/>
      <c r="BC18" s="24"/>
      <c r="BD18" s="4"/>
      <c r="BE18" s="4"/>
      <c r="BF18" s="4"/>
      <c r="BG18" s="4"/>
      <c r="BH18" s="4"/>
      <c r="BI18" s="4"/>
      <c r="BJ18" s="4"/>
      <c r="BK18" s="4"/>
      <c r="BL18" s="25"/>
      <c r="BM18" s="21"/>
    </row>
    <row r="19" spans="2:65" ht="14.25" customHeight="1" thickBot="1" x14ac:dyDescent="0.2">
      <c r="B19" s="80" t="s">
        <v>37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2"/>
      <c r="O19" s="20"/>
      <c r="W19" s="44"/>
      <c r="X19" s="86"/>
      <c r="Y19" s="45"/>
      <c r="Z19" s="21"/>
      <c r="AB19" s="46"/>
      <c r="AC19" s="47"/>
      <c r="AD19" s="46"/>
      <c r="AE19" s="47"/>
      <c r="AF19" s="46"/>
      <c r="AG19" s="47"/>
      <c r="AH19" s="46"/>
      <c r="AI19" s="47"/>
      <c r="AJ19" s="46"/>
      <c r="AK19" s="47"/>
      <c r="AL19" s="46"/>
      <c r="AM19" s="47"/>
      <c r="AO19" s="20"/>
      <c r="AP19" s="44"/>
      <c r="AQ19" s="45"/>
      <c r="AS19" s="24"/>
      <c r="AT19" s="46"/>
      <c r="AU19" s="47"/>
      <c r="AV19" s="25"/>
      <c r="AX19" s="44"/>
      <c r="AY19" s="45"/>
      <c r="AZ19" s="21"/>
      <c r="BB19" s="20"/>
      <c r="BC19" s="24"/>
      <c r="BD19" s="4"/>
      <c r="BE19" s="4"/>
      <c r="BF19" s="4"/>
      <c r="BG19" s="4"/>
      <c r="BH19" s="4"/>
      <c r="BI19" s="4"/>
      <c r="BJ19" s="4"/>
      <c r="BK19" s="4"/>
      <c r="BL19" s="25"/>
      <c r="BM19" s="21"/>
    </row>
    <row r="20" spans="2:65" ht="14.25" customHeight="1" thickBot="1" x14ac:dyDescent="0.2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5"/>
      <c r="O20" s="20"/>
      <c r="W20" s="46"/>
      <c r="X20" s="68"/>
      <c r="Y20" s="47"/>
      <c r="Z20" s="21"/>
      <c r="AB20" s="42"/>
      <c r="AC20" s="43"/>
      <c r="AD20" s="42"/>
      <c r="AE20" s="43"/>
      <c r="AF20" s="42"/>
      <c r="AG20" s="43"/>
      <c r="AH20" s="42"/>
      <c r="AI20" s="43"/>
      <c r="AJ20" s="42"/>
      <c r="AK20" s="43"/>
      <c r="AL20" s="42"/>
      <c r="AM20" s="43"/>
      <c r="AO20" s="20"/>
      <c r="AP20" s="46"/>
      <c r="AQ20" s="47"/>
      <c r="AS20" s="24"/>
      <c r="AT20" s="4"/>
      <c r="AU20" s="4"/>
      <c r="AV20" s="25"/>
      <c r="AX20" s="46"/>
      <c r="AY20" s="47"/>
      <c r="AZ20" s="21"/>
      <c r="BB20" s="20"/>
      <c r="BC20" s="24"/>
      <c r="BD20" s="4"/>
      <c r="BE20" s="4"/>
      <c r="BF20" s="4"/>
      <c r="BG20" s="4"/>
      <c r="BH20" s="4"/>
      <c r="BI20" s="4"/>
      <c r="BJ20" s="4"/>
      <c r="BK20" s="4"/>
      <c r="BL20" s="25"/>
      <c r="BM20" s="21"/>
    </row>
    <row r="21" spans="2:65" ht="14.25" customHeight="1" x14ac:dyDescent="0.15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5"/>
      <c r="O21" s="20"/>
      <c r="Z21" s="21"/>
      <c r="AB21" s="44"/>
      <c r="AC21" s="45"/>
      <c r="AD21" s="44"/>
      <c r="AE21" s="45"/>
      <c r="AF21" s="44"/>
      <c r="AG21" s="45"/>
      <c r="AH21" s="44"/>
      <c r="AI21" s="45"/>
      <c r="AJ21" s="44"/>
      <c r="AK21" s="45"/>
      <c r="AL21" s="44"/>
      <c r="AM21" s="45"/>
      <c r="AO21" s="20"/>
      <c r="AS21" s="24"/>
      <c r="AT21" s="4"/>
      <c r="AU21" s="4"/>
      <c r="AV21" s="25"/>
      <c r="AZ21" s="21"/>
      <c r="BB21" s="20"/>
      <c r="BC21" s="24"/>
      <c r="BD21" s="4"/>
      <c r="BE21" s="4"/>
      <c r="BF21" s="4"/>
      <c r="BG21" s="4"/>
      <c r="BH21" s="4"/>
      <c r="BI21" s="4"/>
      <c r="BJ21" s="4"/>
      <c r="BK21" s="4"/>
      <c r="BL21" s="25"/>
      <c r="BM21" s="21"/>
    </row>
    <row r="22" spans="2:65" ht="14.25" customHeight="1" thickBot="1" x14ac:dyDescent="0.2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5"/>
      <c r="O22" s="20"/>
      <c r="Z22" s="21"/>
      <c r="AB22" s="46"/>
      <c r="AC22" s="47"/>
      <c r="AD22" s="46"/>
      <c r="AE22" s="47"/>
      <c r="AF22" s="46"/>
      <c r="AG22" s="47"/>
      <c r="AH22" s="46"/>
      <c r="AI22" s="47"/>
      <c r="AJ22" s="46"/>
      <c r="AK22" s="47"/>
      <c r="AL22" s="46"/>
      <c r="AM22" s="47"/>
      <c r="AO22" s="20"/>
      <c r="AS22" s="24"/>
      <c r="AT22" s="4"/>
      <c r="AU22" s="4"/>
      <c r="AV22" s="25"/>
      <c r="AZ22" s="21"/>
      <c r="BB22" s="20"/>
      <c r="BC22" s="24"/>
      <c r="BD22" s="4"/>
      <c r="BE22" s="4"/>
      <c r="BF22" s="4"/>
      <c r="BG22" s="4"/>
      <c r="BH22" s="4"/>
      <c r="BI22" s="4"/>
      <c r="BJ22" s="4"/>
      <c r="BK22" s="4"/>
      <c r="BL22" s="25"/>
      <c r="BM22" s="21"/>
    </row>
    <row r="23" spans="2:65" ht="14.25" customHeight="1" thickBot="1" x14ac:dyDescent="0.2"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5"/>
      <c r="O23" s="20"/>
      <c r="Z23" s="21"/>
      <c r="AB23" s="42"/>
      <c r="AC23" s="43"/>
      <c r="AD23" s="42"/>
      <c r="AE23" s="43"/>
      <c r="AF23" s="42"/>
      <c r="AG23" s="43"/>
      <c r="AH23" s="42"/>
      <c r="AI23" s="43"/>
      <c r="AJ23" s="42"/>
      <c r="AK23" s="43"/>
      <c r="AL23" s="42"/>
      <c r="AM23" s="43"/>
      <c r="AO23" s="20"/>
      <c r="AS23" s="15"/>
      <c r="AT23" s="16"/>
      <c r="AU23" s="16"/>
      <c r="AV23" s="17"/>
      <c r="AZ23" s="21"/>
      <c r="BB23" s="20"/>
      <c r="BC23" s="24"/>
      <c r="BD23" s="4"/>
      <c r="BE23" s="4"/>
      <c r="BF23" s="4"/>
      <c r="BG23" s="4"/>
      <c r="BH23" s="4"/>
      <c r="BI23" s="4"/>
      <c r="BJ23" s="4"/>
      <c r="BK23" s="4"/>
      <c r="BL23" s="25"/>
      <c r="BM23" s="21"/>
    </row>
    <row r="24" spans="2:65" ht="14.25" customHeight="1" thickBot="1" x14ac:dyDescent="0.2"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5"/>
      <c r="O24" s="20"/>
      <c r="P24" s="42" t="s">
        <v>89</v>
      </c>
      <c r="Q24" s="67"/>
      <c r="R24" s="43"/>
      <c r="Z24" s="21"/>
      <c r="AB24" s="44"/>
      <c r="AC24" s="45"/>
      <c r="AD24" s="44"/>
      <c r="AE24" s="45"/>
      <c r="AF24" s="44"/>
      <c r="AG24" s="45"/>
      <c r="AH24" s="44"/>
      <c r="AI24" s="45"/>
      <c r="AJ24" s="44"/>
      <c r="AK24" s="45"/>
      <c r="AL24" s="44"/>
      <c r="AM24" s="45"/>
      <c r="AO24" s="20"/>
      <c r="AZ24" s="21"/>
      <c r="BB24" s="20"/>
      <c r="BC24" s="24"/>
      <c r="BD24" s="4"/>
      <c r="BE24" s="4"/>
      <c r="BF24" s="4"/>
      <c r="BG24" s="4"/>
      <c r="BH24" s="4"/>
      <c r="BI24" s="4"/>
      <c r="BJ24" s="4"/>
      <c r="BK24" s="4"/>
      <c r="BL24" s="25"/>
      <c r="BM24" s="21"/>
    </row>
    <row r="25" spans="2:65" ht="14.25" customHeight="1" thickBot="1" x14ac:dyDescent="0.2"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5"/>
      <c r="O25" s="20"/>
      <c r="P25" s="44"/>
      <c r="Q25" s="86"/>
      <c r="R25" s="45"/>
      <c r="Z25" s="21"/>
      <c r="AB25" s="46"/>
      <c r="AC25" s="47"/>
      <c r="AD25" s="46"/>
      <c r="AE25" s="47"/>
      <c r="AF25" s="46"/>
      <c r="AG25" s="47"/>
      <c r="AH25" s="46"/>
      <c r="AI25" s="47"/>
      <c r="AJ25" s="46"/>
      <c r="AK25" s="47"/>
      <c r="AL25" s="46"/>
      <c r="AM25" s="47"/>
      <c r="AO25" s="20"/>
      <c r="AQ25" s="42" t="s">
        <v>98</v>
      </c>
      <c r="AR25" s="43"/>
      <c r="AT25" s="42" t="s">
        <v>97</v>
      </c>
      <c r="AU25" s="43"/>
      <c r="AW25" s="42" t="s">
        <v>99</v>
      </c>
      <c r="AX25" s="43"/>
      <c r="AZ25" s="21"/>
      <c r="BB25" s="20"/>
      <c r="BC25" s="24"/>
      <c r="BD25" s="4"/>
      <c r="BE25" s="4"/>
      <c r="BF25" s="4"/>
      <c r="BG25" s="4"/>
      <c r="BH25" s="4"/>
      <c r="BI25" s="4"/>
      <c r="BJ25" s="4"/>
      <c r="BK25" s="4"/>
      <c r="BL25" s="25"/>
      <c r="BM25" s="21"/>
    </row>
    <row r="26" spans="2:65" ht="14.25" customHeight="1" thickBot="1" x14ac:dyDescent="0.2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5"/>
      <c r="O26" s="20"/>
      <c r="P26" s="46"/>
      <c r="Q26" s="68"/>
      <c r="R26" s="47"/>
      <c r="Z26" s="21"/>
      <c r="AB26" s="42"/>
      <c r="AC26" s="43"/>
      <c r="AD26" s="42"/>
      <c r="AE26" s="43"/>
      <c r="AF26" s="42"/>
      <c r="AG26" s="43"/>
      <c r="AH26" s="42"/>
      <c r="AI26" s="43"/>
      <c r="AJ26" s="42"/>
      <c r="AK26" s="43"/>
      <c r="AL26" s="42"/>
      <c r="AM26" s="43"/>
      <c r="AO26" s="20"/>
      <c r="AQ26" s="44"/>
      <c r="AR26" s="45"/>
      <c r="AT26" s="44"/>
      <c r="AU26" s="45"/>
      <c r="AW26" s="44"/>
      <c r="AX26" s="45"/>
      <c r="AZ26" s="21"/>
      <c r="BB26" s="20"/>
      <c r="BC26" s="24"/>
      <c r="BD26" s="4"/>
      <c r="BE26" s="4"/>
      <c r="BF26" s="4"/>
      <c r="BG26" s="4"/>
      <c r="BH26" s="4"/>
      <c r="BI26" s="4"/>
      <c r="BJ26" s="4"/>
      <c r="BK26" s="4"/>
      <c r="BL26" s="25"/>
      <c r="BM26" s="21"/>
    </row>
    <row r="27" spans="2:65" ht="14.25" customHeight="1" thickBot="1" x14ac:dyDescent="0.2">
      <c r="B27" s="83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5"/>
      <c r="O27" s="20"/>
      <c r="Z27" s="21"/>
      <c r="AB27" s="44"/>
      <c r="AC27" s="45"/>
      <c r="AD27" s="44"/>
      <c r="AE27" s="45"/>
      <c r="AF27" s="44"/>
      <c r="AG27" s="45"/>
      <c r="AH27" s="44"/>
      <c r="AI27" s="45"/>
      <c r="AJ27" s="44"/>
      <c r="AK27" s="45"/>
      <c r="AL27" s="44"/>
      <c r="AM27" s="45"/>
      <c r="AO27" s="20"/>
      <c r="AQ27" s="46"/>
      <c r="AR27" s="47"/>
      <c r="AT27" s="46"/>
      <c r="AU27" s="47"/>
      <c r="AW27" s="46"/>
      <c r="AX27" s="47"/>
      <c r="AZ27" s="21"/>
      <c r="BB27" s="20"/>
      <c r="BC27" s="24"/>
      <c r="BD27" s="4"/>
      <c r="BE27" s="4"/>
      <c r="BF27" s="4"/>
      <c r="BG27" s="4"/>
      <c r="BH27" s="4"/>
      <c r="BI27" s="4"/>
      <c r="BJ27" s="4"/>
      <c r="BK27" s="4"/>
      <c r="BL27" s="25"/>
      <c r="BM27" s="21"/>
    </row>
    <row r="28" spans="2:65" ht="14.25" customHeight="1" thickBot="1" x14ac:dyDescent="0.2"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5"/>
      <c r="O28" s="20"/>
      <c r="Z28" s="21"/>
      <c r="AB28" s="46"/>
      <c r="AC28" s="47"/>
      <c r="AD28" s="46"/>
      <c r="AE28" s="47"/>
      <c r="AF28" s="46"/>
      <c r="AG28" s="47"/>
      <c r="AH28" s="46"/>
      <c r="AI28" s="47"/>
      <c r="AJ28" s="46"/>
      <c r="AK28" s="47"/>
      <c r="AL28" s="46"/>
      <c r="AM28" s="47"/>
      <c r="AO28" s="20"/>
      <c r="AZ28" s="21"/>
      <c r="BB28" s="20"/>
      <c r="BC28" s="24"/>
      <c r="BD28" s="4"/>
      <c r="BE28" s="4"/>
      <c r="BF28" s="4"/>
      <c r="BG28" s="4"/>
      <c r="BH28" s="4"/>
      <c r="BI28" s="4"/>
      <c r="BJ28" s="4"/>
      <c r="BK28" s="4"/>
      <c r="BL28" s="25"/>
      <c r="BM28" s="21"/>
    </row>
    <row r="29" spans="2:65" ht="14.25" customHeight="1" thickBot="1" x14ac:dyDescent="0.2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5"/>
      <c r="O29" s="20"/>
      <c r="Z29" s="21"/>
      <c r="AB29" s="20"/>
      <c r="AG29" s="67" t="s">
        <v>93</v>
      </c>
      <c r="AH29" s="67"/>
      <c r="AM29" s="21"/>
      <c r="AO29" s="20"/>
      <c r="AP29" s="69" t="s">
        <v>103</v>
      </c>
      <c r="AQ29" s="70"/>
      <c r="AR29" s="71"/>
      <c r="AT29" s="69"/>
      <c r="AU29" s="71"/>
      <c r="AW29" s="69"/>
      <c r="AX29" s="70"/>
      <c r="AY29" s="71"/>
      <c r="AZ29" s="21"/>
      <c r="BB29" s="20"/>
      <c r="BC29" s="15"/>
      <c r="BD29" s="16"/>
      <c r="BE29" s="16"/>
      <c r="BF29" s="16"/>
      <c r="BG29" s="16"/>
      <c r="BH29" s="16"/>
      <c r="BI29" s="16"/>
      <c r="BJ29" s="16"/>
      <c r="BK29" s="16"/>
      <c r="BL29" s="17"/>
      <c r="BM29" s="21"/>
    </row>
    <row r="30" spans="2:65" ht="15" customHeight="1" thickBot="1" x14ac:dyDescent="0.2">
      <c r="B30" s="69" t="s">
        <v>86</v>
      </c>
      <c r="C30" s="70"/>
      <c r="D30" s="71"/>
      <c r="E30" s="69" t="s">
        <v>87</v>
      </c>
      <c r="F30" s="70"/>
      <c r="G30" s="71"/>
      <c r="H30" s="69" t="s">
        <v>88</v>
      </c>
      <c r="I30" s="70"/>
      <c r="J30" s="71"/>
      <c r="K30" s="22"/>
      <c r="L30" s="22"/>
      <c r="M30" s="23"/>
      <c r="O30" s="20"/>
      <c r="Z30" s="21"/>
      <c r="AB30" s="20"/>
      <c r="AG30" s="68"/>
      <c r="AH30" s="68"/>
      <c r="AM30" s="21"/>
      <c r="AO30" s="20"/>
      <c r="AZ30" s="21"/>
      <c r="BB30" s="20"/>
      <c r="BM30" s="21"/>
    </row>
    <row r="31" spans="2:65" x14ac:dyDescent="0.15">
      <c r="B31" s="51" t="s">
        <v>43</v>
      </c>
      <c r="C31" s="52"/>
      <c r="D31" s="51" t="s">
        <v>44</v>
      </c>
      <c r="E31" s="52"/>
      <c r="F31" s="57" t="s">
        <v>45</v>
      </c>
      <c r="G31" s="75"/>
      <c r="H31" s="75"/>
      <c r="I31" s="58"/>
      <c r="J31" s="51" t="s">
        <v>46</v>
      </c>
      <c r="K31" s="52"/>
      <c r="L31" s="51" t="s">
        <v>47</v>
      </c>
      <c r="M31" s="52"/>
      <c r="O31" s="55" t="s">
        <v>43</v>
      </c>
      <c r="P31" s="56"/>
      <c r="Q31" s="49" t="s">
        <v>44</v>
      </c>
      <c r="R31" s="50"/>
      <c r="S31" s="49" t="s">
        <v>45</v>
      </c>
      <c r="T31" s="72"/>
      <c r="U31" s="72"/>
      <c r="V31" s="50"/>
      <c r="W31" s="49" t="s">
        <v>46</v>
      </c>
      <c r="X31" s="50"/>
      <c r="Y31" s="49" t="s">
        <v>47</v>
      </c>
      <c r="Z31" s="50"/>
      <c r="AB31" s="49" t="s">
        <v>43</v>
      </c>
      <c r="AC31" s="50"/>
      <c r="AD31" s="55" t="s">
        <v>44</v>
      </c>
      <c r="AE31" s="56"/>
      <c r="AF31" s="49" t="s">
        <v>45</v>
      </c>
      <c r="AG31" s="72"/>
      <c r="AH31" s="72"/>
      <c r="AI31" s="50"/>
      <c r="AJ31" s="49" t="s">
        <v>46</v>
      </c>
      <c r="AK31" s="50"/>
      <c r="AL31" s="49" t="s">
        <v>47</v>
      </c>
      <c r="AM31" s="50"/>
      <c r="AO31" s="49" t="s">
        <v>43</v>
      </c>
      <c r="AP31" s="50"/>
      <c r="AQ31" s="49" t="s">
        <v>44</v>
      </c>
      <c r="AR31" s="50"/>
      <c r="AS31" s="49" t="s">
        <v>45</v>
      </c>
      <c r="AT31" s="72"/>
      <c r="AU31" s="72"/>
      <c r="AV31" s="50"/>
      <c r="AW31" s="55" t="s">
        <v>46</v>
      </c>
      <c r="AX31" s="56"/>
      <c r="AY31" s="49" t="s">
        <v>47</v>
      </c>
      <c r="AZ31" s="50"/>
      <c r="BB31" s="49" t="s">
        <v>43</v>
      </c>
      <c r="BC31" s="50"/>
      <c r="BD31" s="49" t="s">
        <v>44</v>
      </c>
      <c r="BE31" s="50"/>
      <c r="BF31" s="49" t="s">
        <v>45</v>
      </c>
      <c r="BG31" s="72"/>
      <c r="BH31" s="72"/>
      <c r="BI31" s="50"/>
      <c r="BJ31" s="49" t="s">
        <v>46</v>
      </c>
      <c r="BK31" s="50"/>
      <c r="BL31" s="55" t="s">
        <v>47</v>
      </c>
      <c r="BM31" s="56"/>
    </row>
    <row r="32" spans="2:65" ht="14.25" customHeight="1" x14ac:dyDescent="0.15">
      <c r="B32" s="51"/>
      <c r="C32" s="52"/>
      <c r="D32" s="51"/>
      <c r="E32" s="52"/>
      <c r="F32" s="57"/>
      <c r="G32" s="75"/>
      <c r="H32" s="75"/>
      <c r="I32" s="58"/>
      <c r="J32" s="51"/>
      <c r="K32" s="52"/>
      <c r="L32" s="51"/>
      <c r="M32" s="52"/>
      <c r="O32" s="57"/>
      <c r="P32" s="58"/>
      <c r="Q32" s="51"/>
      <c r="R32" s="52"/>
      <c r="S32" s="51"/>
      <c r="T32" s="73"/>
      <c r="U32" s="73"/>
      <c r="V32" s="52"/>
      <c r="W32" s="51"/>
      <c r="X32" s="52"/>
      <c r="Y32" s="51"/>
      <c r="Z32" s="52"/>
      <c r="AB32" s="51"/>
      <c r="AC32" s="52"/>
      <c r="AD32" s="57"/>
      <c r="AE32" s="58"/>
      <c r="AF32" s="51"/>
      <c r="AG32" s="73"/>
      <c r="AH32" s="73"/>
      <c r="AI32" s="52"/>
      <c r="AJ32" s="51"/>
      <c r="AK32" s="52"/>
      <c r="AL32" s="51"/>
      <c r="AM32" s="52"/>
      <c r="AO32" s="51"/>
      <c r="AP32" s="52"/>
      <c r="AQ32" s="51"/>
      <c r="AR32" s="52"/>
      <c r="AS32" s="51"/>
      <c r="AT32" s="73"/>
      <c r="AU32" s="73"/>
      <c r="AV32" s="52"/>
      <c r="AW32" s="57"/>
      <c r="AX32" s="58"/>
      <c r="AY32" s="51"/>
      <c r="AZ32" s="52"/>
      <c r="BB32" s="51"/>
      <c r="BC32" s="52"/>
      <c r="BD32" s="51"/>
      <c r="BE32" s="52"/>
      <c r="BF32" s="51"/>
      <c r="BG32" s="73"/>
      <c r="BH32" s="73"/>
      <c r="BI32" s="52"/>
      <c r="BJ32" s="51"/>
      <c r="BK32" s="52"/>
      <c r="BL32" s="57"/>
      <c r="BM32" s="58"/>
    </row>
    <row r="33" spans="2:65" ht="15" customHeight="1" thickBot="1" x14ac:dyDescent="0.2">
      <c r="B33" s="53"/>
      <c r="C33" s="54"/>
      <c r="D33" s="53"/>
      <c r="E33" s="54"/>
      <c r="F33" s="59"/>
      <c r="G33" s="76"/>
      <c r="H33" s="76"/>
      <c r="I33" s="60"/>
      <c r="J33" s="53"/>
      <c r="K33" s="54"/>
      <c r="L33" s="53"/>
      <c r="M33" s="54"/>
      <c r="O33" s="59"/>
      <c r="P33" s="60"/>
      <c r="Q33" s="53"/>
      <c r="R33" s="54"/>
      <c r="S33" s="53"/>
      <c r="T33" s="74"/>
      <c r="U33" s="74"/>
      <c r="V33" s="54"/>
      <c r="W33" s="53"/>
      <c r="X33" s="54"/>
      <c r="Y33" s="53"/>
      <c r="Z33" s="54"/>
      <c r="AB33" s="53"/>
      <c r="AC33" s="54"/>
      <c r="AD33" s="59"/>
      <c r="AE33" s="60"/>
      <c r="AF33" s="53"/>
      <c r="AG33" s="74"/>
      <c r="AH33" s="74"/>
      <c r="AI33" s="54"/>
      <c r="AJ33" s="53"/>
      <c r="AK33" s="54"/>
      <c r="AL33" s="53"/>
      <c r="AM33" s="54"/>
      <c r="AO33" s="53"/>
      <c r="AP33" s="54"/>
      <c r="AQ33" s="53"/>
      <c r="AR33" s="54"/>
      <c r="AS33" s="53"/>
      <c r="AT33" s="74"/>
      <c r="AU33" s="74"/>
      <c r="AV33" s="54"/>
      <c r="AW33" s="59"/>
      <c r="AX33" s="60"/>
      <c r="AY33" s="53"/>
      <c r="AZ33" s="54"/>
      <c r="BB33" s="53"/>
      <c r="BC33" s="54"/>
      <c r="BD33" s="53"/>
      <c r="BE33" s="54"/>
      <c r="BF33" s="53"/>
      <c r="BG33" s="74"/>
      <c r="BH33" s="74"/>
      <c r="BI33" s="54"/>
      <c r="BJ33" s="53"/>
      <c r="BK33" s="54"/>
      <c r="BL33" s="59"/>
      <c r="BM33" s="60"/>
    </row>
  </sheetData>
  <mergeCells count="125">
    <mergeCell ref="AT6:AU8"/>
    <mergeCell ref="AQ6:AR8"/>
    <mergeCell ref="AW6:AX8"/>
    <mergeCell ref="AG29:AH30"/>
    <mergeCell ref="AT14:AU19"/>
    <mergeCell ref="AP13:AQ20"/>
    <mergeCell ref="AX13:AY20"/>
    <mergeCell ref="AT25:AU27"/>
    <mergeCell ref="AW25:AX27"/>
    <mergeCell ref="AQ25:AR27"/>
    <mergeCell ref="AP29:AR29"/>
    <mergeCell ref="AW29:AY29"/>
    <mergeCell ref="AT29:AU29"/>
    <mergeCell ref="AF6:AG6"/>
    <mergeCell ref="AI6:AJ6"/>
    <mergeCell ref="AH11:AI13"/>
    <mergeCell ref="AJ11:AK13"/>
    <mergeCell ref="AL11:AM13"/>
    <mergeCell ref="AD26:AE28"/>
    <mergeCell ref="AF26:AG28"/>
    <mergeCell ref="AH26:AI28"/>
    <mergeCell ref="AJ26:AK28"/>
    <mergeCell ref="AL26:AM28"/>
    <mergeCell ref="AD23:AE25"/>
    <mergeCell ref="AF23:AG25"/>
    <mergeCell ref="AH23:AI25"/>
    <mergeCell ref="AJ23:AK25"/>
    <mergeCell ref="AL23:AM25"/>
    <mergeCell ref="AD20:AE22"/>
    <mergeCell ref="AF20:AG22"/>
    <mergeCell ref="AH20:AI22"/>
    <mergeCell ref="AJ20:AK22"/>
    <mergeCell ref="AL20:AM22"/>
    <mergeCell ref="AD17:AE19"/>
    <mergeCell ref="AF17:AG19"/>
    <mergeCell ref="AH17:AI19"/>
    <mergeCell ref="AJ17:AK19"/>
    <mergeCell ref="AL17:AM19"/>
    <mergeCell ref="AD8:AE10"/>
    <mergeCell ref="AF8:AG10"/>
    <mergeCell ref="AH8:AI10"/>
    <mergeCell ref="AJ8:AK10"/>
    <mergeCell ref="AL8:AM10"/>
    <mergeCell ref="AC6:AD6"/>
    <mergeCell ref="P24:R26"/>
    <mergeCell ref="W10:Y12"/>
    <mergeCell ref="W14:Y16"/>
    <mergeCell ref="W18:Y20"/>
    <mergeCell ref="AB8:AC10"/>
    <mergeCell ref="AB11:AC13"/>
    <mergeCell ref="AB14:AC16"/>
    <mergeCell ref="AB17:AC19"/>
    <mergeCell ref="AB20:AC22"/>
    <mergeCell ref="AB23:AC25"/>
    <mergeCell ref="AB26:AC28"/>
    <mergeCell ref="AD14:AE16"/>
    <mergeCell ref="AF14:AG16"/>
    <mergeCell ref="AH14:AI16"/>
    <mergeCell ref="AJ14:AK16"/>
    <mergeCell ref="AL14:AM16"/>
    <mergeCell ref="AD11:AE13"/>
    <mergeCell ref="AF11:AG13"/>
    <mergeCell ref="B2:C4"/>
    <mergeCell ref="D4:M4"/>
    <mergeCell ref="H2:J3"/>
    <mergeCell ref="K2:M3"/>
    <mergeCell ref="B16:D16"/>
    <mergeCell ref="E16:G16"/>
    <mergeCell ref="H16:J16"/>
    <mergeCell ref="K16:M16"/>
    <mergeCell ref="F5:I5"/>
    <mergeCell ref="F31:I33"/>
    <mergeCell ref="B31:C33"/>
    <mergeCell ref="D31:E33"/>
    <mergeCell ref="J31:K33"/>
    <mergeCell ref="L31:M33"/>
    <mergeCell ref="B17:G18"/>
    <mergeCell ref="H17:M18"/>
    <mergeCell ref="E10:E12"/>
    <mergeCell ref="J10:J12"/>
    <mergeCell ref="B30:D30"/>
    <mergeCell ref="E30:G30"/>
    <mergeCell ref="H30:J30"/>
    <mergeCell ref="B19:M29"/>
    <mergeCell ref="AO31:AP33"/>
    <mergeCell ref="AQ31:AR33"/>
    <mergeCell ref="AS31:AV33"/>
    <mergeCell ref="AW31:AX33"/>
    <mergeCell ref="AY31:AZ33"/>
    <mergeCell ref="BB31:BC33"/>
    <mergeCell ref="BD31:BE33"/>
    <mergeCell ref="BF31:BI33"/>
    <mergeCell ref="O31:P33"/>
    <mergeCell ref="Q31:R33"/>
    <mergeCell ref="S31:V33"/>
    <mergeCell ref="W31:X33"/>
    <mergeCell ref="Y31:Z33"/>
    <mergeCell ref="AB31:AC33"/>
    <mergeCell ref="AD31:AE33"/>
    <mergeCell ref="AF31:AI33"/>
    <mergeCell ref="AJ31:AK33"/>
    <mergeCell ref="BJ31:BK33"/>
    <mergeCell ref="BL31:BM33"/>
    <mergeCell ref="O2:P4"/>
    <mergeCell ref="U2:W3"/>
    <mergeCell ref="X2:Z3"/>
    <mergeCell ref="Q4:Z4"/>
    <mergeCell ref="AB2:AC4"/>
    <mergeCell ref="AH2:AJ3"/>
    <mergeCell ref="AK2:AM3"/>
    <mergeCell ref="AD4:AM4"/>
    <mergeCell ref="AO2:AP4"/>
    <mergeCell ref="AU2:AW3"/>
    <mergeCell ref="AX2:AZ3"/>
    <mergeCell ref="AQ4:AZ4"/>
    <mergeCell ref="BB2:BC4"/>
    <mergeCell ref="BH2:BJ3"/>
    <mergeCell ref="BK2:BM3"/>
    <mergeCell ref="BD4:BM4"/>
    <mergeCell ref="BC6:BD6"/>
    <mergeCell ref="BE6:BF6"/>
    <mergeCell ref="BD8:BE9"/>
    <mergeCell ref="BD11:BE12"/>
    <mergeCell ref="BD14:BE15"/>
    <mergeCell ref="AL31:AM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>
      <selection activeCell="F30" sqref="F30"/>
    </sheetView>
  </sheetViews>
  <sheetFormatPr defaultRowHeight="14.25" x14ac:dyDescent="0.15"/>
  <cols>
    <col min="1" max="16384" width="9" style="3"/>
  </cols>
  <sheetData>
    <row r="1" spans="1:3" ht="21" x14ac:dyDescent="0.15">
      <c r="A1" s="6" t="s">
        <v>10</v>
      </c>
    </row>
    <row r="2" spans="1:3" x14ac:dyDescent="0.15">
      <c r="A2" s="3" t="s">
        <v>19</v>
      </c>
    </row>
    <row r="3" spans="1:3" x14ac:dyDescent="0.15">
      <c r="B3" s="3" t="s">
        <v>13</v>
      </c>
      <c r="C3" s="5" t="s">
        <v>26</v>
      </c>
    </row>
    <row r="4" spans="1:3" x14ac:dyDescent="0.15">
      <c r="B4" s="3" t="s">
        <v>14</v>
      </c>
      <c r="C4" s="10" t="s">
        <v>81</v>
      </c>
    </row>
    <row r="5" spans="1:3" x14ac:dyDescent="0.15">
      <c r="B5" s="3" t="s">
        <v>15</v>
      </c>
      <c r="C5" s="5" t="s">
        <v>27</v>
      </c>
    </row>
    <row r="6" spans="1:3" x14ac:dyDescent="0.15">
      <c r="B6" s="3" t="s">
        <v>16</v>
      </c>
      <c r="C6" s="10" t="s">
        <v>28</v>
      </c>
    </row>
    <row r="7" spans="1:3" x14ac:dyDescent="0.15">
      <c r="A7" s="3" t="s">
        <v>20</v>
      </c>
      <c r="C7" s="5"/>
    </row>
    <row r="8" spans="1:3" x14ac:dyDescent="0.15">
      <c r="B8" s="3" t="s">
        <v>11</v>
      </c>
      <c r="C8" s="10" t="s">
        <v>34</v>
      </c>
    </row>
    <row r="9" spans="1:3" x14ac:dyDescent="0.15">
      <c r="B9" s="3" t="s">
        <v>12</v>
      </c>
      <c r="C9" s="10" t="s">
        <v>35</v>
      </c>
    </row>
    <row r="10" spans="1:3" x14ac:dyDescent="0.15">
      <c r="B10" s="3" t="s">
        <v>146</v>
      </c>
      <c r="C10" s="10" t="s">
        <v>80</v>
      </c>
    </row>
    <row r="11" spans="1:3" x14ac:dyDescent="0.15">
      <c r="B11" s="3" t="s">
        <v>147</v>
      </c>
      <c r="C11" s="10" t="s">
        <v>82</v>
      </c>
    </row>
    <row r="12" spans="1:3" x14ac:dyDescent="0.15">
      <c r="B12" s="3" t="s">
        <v>148</v>
      </c>
      <c r="C12" s="10" t="s">
        <v>150</v>
      </c>
    </row>
    <row r="13" spans="1:3" x14ac:dyDescent="0.15">
      <c r="B13" s="3" t="s">
        <v>17</v>
      </c>
      <c r="C13" s="10" t="s">
        <v>31</v>
      </c>
    </row>
    <row r="14" spans="1:3" x14ac:dyDescent="0.15">
      <c r="B14" s="3" t="s">
        <v>18</v>
      </c>
      <c r="C14" s="10" t="s">
        <v>32</v>
      </c>
    </row>
    <row r="15" spans="1:3" x14ac:dyDescent="0.15">
      <c r="B15" s="3" t="s">
        <v>21</v>
      </c>
      <c r="C15" s="10" t="s">
        <v>149</v>
      </c>
    </row>
    <row r="16" spans="1:3" x14ac:dyDescent="0.15">
      <c r="B16" s="3" t="s">
        <v>22</v>
      </c>
      <c r="C16" s="10" t="s">
        <v>36</v>
      </c>
    </row>
    <row r="17" spans="2:13" x14ac:dyDescent="0.15">
      <c r="B17" s="3" t="s">
        <v>29</v>
      </c>
      <c r="C17" s="10" t="s">
        <v>145</v>
      </c>
      <c r="I17" s="10"/>
    </row>
    <row r="18" spans="2:13" x14ac:dyDescent="0.15">
      <c r="B18" s="3" t="s">
        <v>30</v>
      </c>
      <c r="C18" s="10" t="s">
        <v>33</v>
      </c>
    </row>
    <row r="21" spans="2:13" x14ac:dyDescent="0.15">
      <c r="B21" s="5" t="s">
        <v>132</v>
      </c>
      <c r="H21" s="30"/>
      <c r="M21" s="30"/>
    </row>
    <row r="22" spans="2:13" x14ac:dyDescent="0.15">
      <c r="B22" s="5" t="s">
        <v>123</v>
      </c>
      <c r="H22" s="30"/>
    </row>
    <row r="23" spans="2:13" x14ac:dyDescent="0.15">
      <c r="B23" s="5" t="s">
        <v>133</v>
      </c>
      <c r="G23" s="3" t="s">
        <v>124</v>
      </c>
      <c r="H23" s="3">
        <v>200</v>
      </c>
    </row>
    <row r="24" spans="2:13" x14ac:dyDescent="0.15">
      <c r="B24" s="5" t="s">
        <v>122</v>
      </c>
      <c r="G24" s="30" t="s">
        <v>125</v>
      </c>
      <c r="H24" s="32">
        <v>100</v>
      </c>
    </row>
    <row r="25" spans="2:13" x14ac:dyDescent="0.15">
      <c r="B25" s="5"/>
      <c r="G25" s="3" t="s">
        <v>126</v>
      </c>
      <c r="H25" s="30">
        <v>0.6</v>
      </c>
    </row>
    <row r="26" spans="2:13" x14ac:dyDescent="0.15">
      <c r="B26" s="5"/>
      <c r="G26" s="3" t="s">
        <v>127</v>
      </c>
      <c r="H26" s="3" t="s">
        <v>130</v>
      </c>
      <c r="I26" s="5" t="s">
        <v>131</v>
      </c>
      <c r="J26" s="31"/>
    </row>
    <row r="27" spans="2:13" x14ac:dyDescent="0.15">
      <c r="B27" s="5"/>
      <c r="G27" s="3" t="s">
        <v>128</v>
      </c>
      <c r="H27" s="3" t="s">
        <v>129</v>
      </c>
      <c r="J27" s="31"/>
    </row>
    <row r="28" spans="2:13" x14ac:dyDescent="0.15">
      <c r="J28" s="31"/>
    </row>
    <row r="29" spans="2:13" x14ac:dyDescent="0.15">
      <c r="B29" s="5" t="s">
        <v>151</v>
      </c>
      <c r="J29" s="31"/>
    </row>
    <row r="30" spans="2:13" x14ac:dyDescent="0.15">
      <c r="B30" s="5" t="s">
        <v>123</v>
      </c>
      <c r="J30" s="31"/>
    </row>
    <row r="31" spans="2:13" x14ac:dyDescent="0.15">
      <c r="B31" s="5" t="s">
        <v>152</v>
      </c>
      <c r="J31" s="31"/>
    </row>
    <row r="32" spans="2:13" x14ac:dyDescent="0.15">
      <c r="B32" s="5" t="s">
        <v>122</v>
      </c>
      <c r="J32" s="31"/>
    </row>
    <row r="33" spans="10:10" x14ac:dyDescent="0.15">
      <c r="J33" s="31"/>
    </row>
    <row r="34" spans="10:10" x14ac:dyDescent="0.15">
      <c r="J34" s="31"/>
    </row>
    <row r="35" spans="10:10" x14ac:dyDescent="0.15">
      <c r="J35" s="31"/>
    </row>
    <row r="36" spans="10:10" x14ac:dyDescent="0.15">
      <c r="J36" s="31"/>
    </row>
    <row r="37" spans="10:10" x14ac:dyDescent="0.15">
      <c r="J37" s="31"/>
    </row>
    <row r="38" spans="10:10" x14ac:dyDescent="0.15">
      <c r="J38" s="31"/>
    </row>
    <row r="39" spans="10:10" x14ac:dyDescent="0.15">
      <c r="J39" s="31"/>
    </row>
    <row r="40" spans="10:10" x14ac:dyDescent="0.15">
      <c r="J40" s="31"/>
    </row>
    <row r="41" spans="10:10" x14ac:dyDescent="0.15">
      <c r="J41" s="31"/>
    </row>
    <row r="42" spans="10:10" x14ac:dyDescent="0.15">
      <c r="J42" s="31"/>
    </row>
    <row r="43" spans="10:10" x14ac:dyDescent="0.15">
      <c r="J43" s="31"/>
    </row>
    <row r="44" spans="10:10" x14ac:dyDescent="0.15">
      <c r="J44" s="31"/>
    </row>
    <row r="45" spans="10:10" x14ac:dyDescent="0.15">
      <c r="J45" s="31"/>
    </row>
    <row r="46" spans="10:10" x14ac:dyDescent="0.15">
      <c r="J46" s="31"/>
    </row>
    <row r="47" spans="10:10" x14ac:dyDescent="0.15">
      <c r="J47" s="31"/>
    </row>
    <row r="48" spans="10:10" x14ac:dyDescent="0.15">
      <c r="J48" s="31"/>
    </row>
    <row r="49" spans="10:10" x14ac:dyDescent="0.15">
      <c r="J49" s="31"/>
    </row>
    <row r="50" spans="10:10" x14ac:dyDescent="0.15">
      <c r="J50" s="31"/>
    </row>
    <row r="51" spans="10:10" x14ac:dyDescent="0.15">
      <c r="J51" s="31"/>
    </row>
    <row r="52" spans="10:10" x14ac:dyDescent="0.15">
      <c r="J52" s="31"/>
    </row>
    <row r="53" spans="10:10" x14ac:dyDescent="0.15">
      <c r="J53" s="31"/>
    </row>
    <row r="54" spans="10:10" x14ac:dyDescent="0.15">
      <c r="J54" s="31"/>
    </row>
    <row r="55" spans="10:10" x14ac:dyDescent="0.15">
      <c r="J55" s="31"/>
    </row>
    <row r="56" spans="10:10" x14ac:dyDescent="0.15">
      <c r="J56" s="31"/>
    </row>
    <row r="57" spans="10:10" x14ac:dyDescent="0.15">
      <c r="J57" s="31"/>
    </row>
    <row r="58" spans="10:10" x14ac:dyDescent="0.15">
      <c r="J58" s="31"/>
    </row>
    <row r="59" spans="10:10" x14ac:dyDescent="0.15">
      <c r="J59" s="31"/>
    </row>
    <row r="60" spans="10:10" x14ac:dyDescent="0.15">
      <c r="J60" s="31"/>
    </row>
    <row r="61" spans="10:10" x14ac:dyDescent="0.15">
      <c r="J61" s="31"/>
    </row>
    <row r="62" spans="10:10" x14ac:dyDescent="0.15">
      <c r="J62" s="31"/>
    </row>
    <row r="63" spans="10:10" x14ac:dyDescent="0.15">
      <c r="J63" s="31"/>
    </row>
    <row r="64" spans="10:10" x14ac:dyDescent="0.15">
      <c r="J64" s="31"/>
    </row>
    <row r="65" spans="10:10" x14ac:dyDescent="0.15">
      <c r="J65" s="31"/>
    </row>
    <row r="66" spans="10:10" x14ac:dyDescent="0.15">
      <c r="J66" s="31"/>
    </row>
    <row r="67" spans="10:10" x14ac:dyDescent="0.15">
      <c r="J67" s="31"/>
    </row>
    <row r="68" spans="10:10" x14ac:dyDescent="0.15">
      <c r="J68" s="31"/>
    </row>
    <row r="69" spans="10:10" x14ac:dyDescent="0.15">
      <c r="J69" s="31"/>
    </row>
    <row r="70" spans="10:10" x14ac:dyDescent="0.15">
      <c r="J70" s="31"/>
    </row>
    <row r="71" spans="10:10" x14ac:dyDescent="0.15">
      <c r="J71" s="31"/>
    </row>
    <row r="72" spans="10:10" x14ac:dyDescent="0.15">
      <c r="J72" s="31"/>
    </row>
    <row r="73" spans="10:10" x14ac:dyDescent="0.15">
      <c r="J73" s="31"/>
    </row>
    <row r="74" spans="10:10" x14ac:dyDescent="0.15">
      <c r="J74" s="31"/>
    </row>
    <row r="75" spans="10:10" x14ac:dyDescent="0.15">
      <c r="J75" s="31"/>
    </row>
    <row r="76" spans="10:10" x14ac:dyDescent="0.15">
      <c r="J76" s="31"/>
    </row>
    <row r="77" spans="10:10" x14ac:dyDescent="0.15">
      <c r="J77" s="31"/>
    </row>
    <row r="78" spans="10:10" x14ac:dyDescent="0.15">
      <c r="J78" s="31"/>
    </row>
    <row r="79" spans="10:10" x14ac:dyDescent="0.15">
      <c r="J79" s="31"/>
    </row>
    <row r="80" spans="10:10" x14ac:dyDescent="0.15">
      <c r="J80" s="31"/>
    </row>
    <row r="81" spans="10:10" x14ac:dyDescent="0.15">
      <c r="J81" s="31"/>
    </row>
    <row r="82" spans="10:10" x14ac:dyDescent="0.15">
      <c r="J82" s="31"/>
    </row>
    <row r="83" spans="10:10" x14ac:dyDescent="0.15">
      <c r="J83" s="31"/>
    </row>
    <row r="84" spans="10:10" x14ac:dyDescent="0.15">
      <c r="J84" s="31"/>
    </row>
    <row r="85" spans="10:10" x14ac:dyDescent="0.15">
      <c r="J85" s="31"/>
    </row>
    <row r="86" spans="10:10" x14ac:dyDescent="0.15">
      <c r="J86" s="31"/>
    </row>
    <row r="87" spans="10:10" x14ac:dyDescent="0.15">
      <c r="J87" s="31"/>
    </row>
    <row r="88" spans="10:10" x14ac:dyDescent="0.15">
      <c r="J88" s="31"/>
    </row>
    <row r="89" spans="10:10" x14ac:dyDescent="0.15">
      <c r="J89" s="31"/>
    </row>
    <row r="90" spans="10:10" x14ac:dyDescent="0.15">
      <c r="J90" s="31"/>
    </row>
    <row r="91" spans="10:10" x14ac:dyDescent="0.15">
      <c r="J91" s="31"/>
    </row>
    <row r="92" spans="10:10" x14ac:dyDescent="0.15">
      <c r="J92" s="31"/>
    </row>
    <row r="93" spans="10:10" x14ac:dyDescent="0.15">
      <c r="J93" s="31"/>
    </row>
    <row r="94" spans="10:10" x14ac:dyDescent="0.15">
      <c r="J94" s="31"/>
    </row>
    <row r="95" spans="10:10" x14ac:dyDescent="0.15">
      <c r="J95" s="31"/>
    </row>
    <row r="96" spans="10:10" x14ac:dyDescent="0.15">
      <c r="J96" s="31"/>
    </row>
    <row r="97" spans="10:10" x14ac:dyDescent="0.15">
      <c r="J97" s="31"/>
    </row>
    <row r="98" spans="10:10" x14ac:dyDescent="0.15">
      <c r="J98" s="31"/>
    </row>
    <row r="99" spans="10:10" x14ac:dyDescent="0.15">
      <c r="J99" s="31"/>
    </row>
    <row r="100" spans="10:10" x14ac:dyDescent="0.15">
      <c r="J100" s="31"/>
    </row>
    <row r="101" spans="10:10" x14ac:dyDescent="0.15">
      <c r="J101" s="31"/>
    </row>
    <row r="102" spans="10:10" x14ac:dyDescent="0.15">
      <c r="J102" s="31"/>
    </row>
    <row r="103" spans="10:10" x14ac:dyDescent="0.15">
      <c r="J103" s="31"/>
    </row>
    <row r="104" spans="10:10" x14ac:dyDescent="0.15">
      <c r="J104" s="31"/>
    </row>
    <row r="105" spans="10:10" x14ac:dyDescent="0.15">
      <c r="J105" s="31"/>
    </row>
    <row r="106" spans="10:10" x14ac:dyDescent="0.15">
      <c r="J106" s="31"/>
    </row>
    <row r="107" spans="10:10" x14ac:dyDescent="0.15">
      <c r="J107" s="31"/>
    </row>
    <row r="108" spans="10:10" x14ac:dyDescent="0.15">
      <c r="J108" s="31"/>
    </row>
    <row r="109" spans="10:10" x14ac:dyDescent="0.15">
      <c r="J109" s="31"/>
    </row>
    <row r="110" spans="10:10" x14ac:dyDescent="0.15">
      <c r="J110" s="31"/>
    </row>
    <row r="111" spans="10:10" x14ac:dyDescent="0.15">
      <c r="J111" s="31"/>
    </row>
    <row r="112" spans="10:10" x14ac:dyDescent="0.15">
      <c r="J112" s="31"/>
    </row>
    <row r="113" spans="10:10" x14ac:dyDescent="0.15">
      <c r="J113" s="31"/>
    </row>
    <row r="114" spans="10:10" x14ac:dyDescent="0.15">
      <c r="J114" s="31"/>
    </row>
    <row r="115" spans="10:10" x14ac:dyDescent="0.15">
      <c r="J115" s="31"/>
    </row>
    <row r="116" spans="10:10" x14ac:dyDescent="0.15">
      <c r="J116" s="31"/>
    </row>
    <row r="117" spans="10:10" x14ac:dyDescent="0.15">
      <c r="J117" s="31"/>
    </row>
    <row r="118" spans="10:10" x14ac:dyDescent="0.15">
      <c r="J118" s="31"/>
    </row>
    <row r="119" spans="10:10" x14ac:dyDescent="0.15">
      <c r="J119" s="31"/>
    </row>
    <row r="120" spans="10:10" x14ac:dyDescent="0.15">
      <c r="J120" s="31"/>
    </row>
    <row r="121" spans="10:10" x14ac:dyDescent="0.15">
      <c r="J121" s="31"/>
    </row>
    <row r="122" spans="10:10" x14ac:dyDescent="0.15">
      <c r="J122" s="31"/>
    </row>
    <row r="123" spans="10:10" x14ac:dyDescent="0.15">
      <c r="J123" s="31"/>
    </row>
    <row r="124" spans="10:10" x14ac:dyDescent="0.15">
      <c r="J124" s="31"/>
    </row>
    <row r="125" spans="10:10" x14ac:dyDescent="0.15">
      <c r="J125" s="31"/>
    </row>
    <row r="126" spans="10:10" x14ac:dyDescent="0.15">
      <c r="J126" s="31"/>
    </row>
    <row r="127" spans="10:10" x14ac:dyDescent="0.15">
      <c r="J127" s="31"/>
    </row>
    <row r="128" spans="10:10" x14ac:dyDescent="0.15">
      <c r="J128" s="31"/>
    </row>
    <row r="129" spans="10:10" x14ac:dyDescent="0.15">
      <c r="J129" s="31"/>
    </row>
    <row r="130" spans="10:10" x14ac:dyDescent="0.15">
      <c r="J130" s="31"/>
    </row>
    <row r="131" spans="10:10" x14ac:dyDescent="0.15">
      <c r="J131" s="31"/>
    </row>
    <row r="132" spans="10:10" x14ac:dyDescent="0.15">
      <c r="J132" s="31"/>
    </row>
    <row r="133" spans="10:10" x14ac:dyDescent="0.15">
      <c r="J133" s="31"/>
    </row>
    <row r="134" spans="10:10" x14ac:dyDescent="0.15">
      <c r="J134" s="31"/>
    </row>
    <row r="135" spans="10:10" x14ac:dyDescent="0.15">
      <c r="J135" s="31"/>
    </row>
    <row r="136" spans="10:10" x14ac:dyDescent="0.15">
      <c r="J136" s="31"/>
    </row>
    <row r="137" spans="10:10" x14ac:dyDescent="0.15">
      <c r="J137" s="31"/>
    </row>
    <row r="138" spans="10:10" x14ac:dyDescent="0.15">
      <c r="J138" s="31"/>
    </row>
    <row r="139" spans="10:10" x14ac:dyDescent="0.15">
      <c r="J139" s="31"/>
    </row>
    <row r="140" spans="10:10" x14ac:dyDescent="0.15">
      <c r="J140" s="31"/>
    </row>
    <row r="141" spans="10:10" x14ac:dyDescent="0.15">
      <c r="J141" s="31"/>
    </row>
    <row r="142" spans="10:10" x14ac:dyDescent="0.15">
      <c r="J142" s="31"/>
    </row>
    <row r="143" spans="10:10" x14ac:dyDescent="0.15">
      <c r="J143" s="31"/>
    </row>
    <row r="144" spans="10:10" x14ac:dyDescent="0.15">
      <c r="J144" s="31"/>
    </row>
    <row r="145" spans="10:10" x14ac:dyDescent="0.15">
      <c r="J145" s="31"/>
    </row>
    <row r="146" spans="10:10" x14ac:dyDescent="0.15">
      <c r="J146" s="31"/>
    </row>
    <row r="147" spans="10:10" x14ac:dyDescent="0.15">
      <c r="J147" s="31"/>
    </row>
    <row r="148" spans="10:10" x14ac:dyDescent="0.15">
      <c r="J148" s="31"/>
    </row>
    <row r="149" spans="10:10" x14ac:dyDescent="0.15">
      <c r="J149" s="31"/>
    </row>
    <row r="150" spans="10:10" x14ac:dyDescent="0.15">
      <c r="J150" s="31"/>
    </row>
    <row r="151" spans="10:10" x14ac:dyDescent="0.15">
      <c r="J151" s="31"/>
    </row>
    <row r="152" spans="10:10" x14ac:dyDescent="0.15">
      <c r="J152" s="31"/>
    </row>
    <row r="153" spans="10:10" x14ac:dyDescent="0.15">
      <c r="J153" s="31"/>
    </row>
    <row r="154" spans="10:10" x14ac:dyDescent="0.15">
      <c r="J154" s="31"/>
    </row>
    <row r="155" spans="10:10" x14ac:dyDescent="0.15">
      <c r="J155" s="31"/>
    </row>
    <row r="156" spans="10:10" x14ac:dyDescent="0.15">
      <c r="J156" s="31"/>
    </row>
    <row r="157" spans="10:10" x14ac:dyDescent="0.15">
      <c r="J157" s="31"/>
    </row>
    <row r="158" spans="10:10" x14ac:dyDescent="0.15">
      <c r="J158" s="31"/>
    </row>
    <row r="159" spans="10:10" x14ac:dyDescent="0.15">
      <c r="J159" s="31"/>
    </row>
    <row r="160" spans="10:10" x14ac:dyDescent="0.15">
      <c r="J160" s="31"/>
    </row>
    <row r="161" spans="10:10" x14ac:dyDescent="0.15">
      <c r="J161" s="31"/>
    </row>
    <row r="162" spans="10:10" x14ac:dyDescent="0.15">
      <c r="J162" s="31"/>
    </row>
    <row r="163" spans="10:10" x14ac:dyDescent="0.15">
      <c r="J163" s="31"/>
    </row>
    <row r="164" spans="10:10" x14ac:dyDescent="0.15">
      <c r="J164" s="31"/>
    </row>
    <row r="165" spans="10:10" x14ac:dyDescent="0.15">
      <c r="J165" s="31"/>
    </row>
    <row r="166" spans="10:10" x14ac:dyDescent="0.15">
      <c r="J166" s="31"/>
    </row>
    <row r="167" spans="10:10" x14ac:dyDescent="0.15">
      <c r="J167" s="31"/>
    </row>
    <row r="168" spans="10:10" x14ac:dyDescent="0.15">
      <c r="J168" s="31"/>
    </row>
    <row r="169" spans="10:10" x14ac:dyDescent="0.15">
      <c r="J169" s="31"/>
    </row>
    <row r="170" spans="10:10" x14ac:dyDescent="0.15">
      <c r="J170" s="31"/>
    </row>
    <row r="171" spans="10:10" x14ac:dyDescent="0.15">
      <c r="J171" s="31"/>
    </row>
    <row r="172" spans="10:10" x14ac:dyDescent="0.15">
      <c r="J172" s="31"/>
    </row>
    <row r="173" spans="10:10" x14ac:dyDescent="0.15">
      <c r="J173" s="31"/>
    </row>
    <row r="174" spans="10:10" x14ac:dyDescent="0.15">
      <c r="J174" s="31"/>
    </row>
    <row r="175" spans="10:10" x14ac:dyDescent="0.15">
      <c r="J175" s="31"/>
    </row>
    <row r="176" spans="10:10" x14ac:dyDescent="0.15">
      <c r="J176" s="31"/>
    </row>
    <row r="177" spans="10:10" x14ac:dyDescent="0.15">
      <c r="J177" s="31"/>
    </row>
    <row r="178" spans="10:10" x14ac:dyDescent="0.15">
      <c r="J178" s="31"/>
    </row>
    <row r="179" spans="10:10" x14ac:dyDescent="0.15">
      <c r="J179" s="31"/>
    </row>
    <row r="180" spans="10:10" x14ac:dyDescent="0.15">
      <c r="J180" s="31"/>
    </row>
    <row r="181" spans="10:10" x14ac:dyDescent="0.15">
      <c r="J181" s="31"/>
    </row>
    <row r="182" spans="10:10" x14ac:dyDescent="0.15">
      <c r="J182" s="31"/>
    </row>
    <row r="183" spans="10:10" x14ac:dyDescent="0.15">
      <c r="J183" s="3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workbookViewId="0">
      <selection activeCell="E33" sqref="E33"/>
    </sheetView>
  </sheetViews>
  <sheetFormatPr defaultRowHeight="14.25" x14ac:dyDescent="0.15"/>
  <cols>
    <col min="1" max="16384" width="9" style="3"/>
  </cols>
  <sheetData>
    <row r="2" spans="3:14" ht="15" thickBot="1" x14ac:dyDescent="0.2"/>
    <row r="3" spans="3:14" x14ac:dyDescent="0.15">
      <c r="C3" s="42" t="s">
        <v>153</v>
      </c>
      <c r="D3" s="43"/>
    </row>
    <row r="4" spans="3:14" ht="15" thickBot="1" x14ac:dyDescent="0.2">
      <c r="C4" s="46"/>
      <c r="D4" s="47"/>
    </row>
    <row r="5" spans="3:14" ht="15" thickBot="1" x14ac:dyDescent="0.2"/>
    <row r="6" spans="3:14" x14ac:dyDescent="0.15">
      <c r="C6" s="42" t="s">
        <v>154</v>
      </c>
      <c r="D6" s="43"/>
    </row>
    <row r="7" spans="3:14" ht="15" thickBot="1" x14ac:dyDescent="0.2">
      <c r="C7" s="46"/>
      <c r="D7" s="47"/>
    </row>
    <row r="8" spans="3:14" ht="15" thickBot="1" x14ac:dyDescent="0.2"/>
    <row r="9" spans="3:14" x14ac:dyDescent="0.15">
      <c r="C9" s="42" t="s">
        <v>155</v>
      </c>
      <c r="D9" s="43"/>
    </row>
    <row r="10" spans="3:14" ht="15" thickBot="1" x14ac:dyDescent="0.2">
      <c r="C10" s="46"/>
      <c r="D10" s="47"/>
    </row>
    <row r="11" spans="3:14" ht="15" thickBot="1" x14ac:dyDescent="0.2"/>
    <row r="12" spans="3:14" x14ac:dyDescent="0.15">
      <c r="C12" s="42" t="s">
        <v>156</v>
      </c>
      <c r="D12" s="43"/>
      <c r="E12" s="44" t="s">
        <v>158</v>
      </c>
      <c r="F12" s="42" t="s">
        <v>159</v>
      </c>
      <c r="G12" s="43"/>
      <c r="H12" s="44" t="s">
        <v>158</v>
      </c>
      <c r="I12" s="42" t="s">
        <v>160</v>
      </c>
      <c r="J12" s="43"/>
      <c r="K12" s="44" t="s">
        <v>158</v>
      </c>
      <c r="L12" s="42" t="s">
        <v>161</v>
      </c>
      <c r="M12" s="43"/>
      <c r="N12" s="44" t="s">
        <v>166</v>
      </c>
    </row>
    <row r="13" spans="3:14" ht="15" thickBot="1" x14ac:dyDescent="0.2">
      <c r="C13" s="46"/>
      <c r="D13" s="47"/>
      <c r="E13" s="44"/>
      <c r="F13" s="46"/>
      <c r="G13" s="47"/>
      <c r="H13" s="44"/>
      <c r="I13" s="46"/>
      <c r="J13" s="47"/>
      <c r="K13" s="44"/>
      <c r="L13" s="46"/>
      <c r="M13" s="47"/>
      <c r="N13" s="44"/>
    </row>
    <row r="14" spans="3:14" ht="15" thickBot="1" x14ac:dyDescent="0.2">
      <c r="C14" s="70" t="s">
        <v>157</v>
      </c>
      <c r="D14" s="70"/>
      <c r="F14" s="70" t="s">
        <v>157</v>
      </c>
      <c r="G14" s="70"/>
      <c r="I14" s="70" t="s">
        <v>157</v>
      </c>
      <c r="J14" s="70"/>
      <c r="L14" s="70" t="s">
        <v>157</v>
      </c>
      <c r="M14" s="70"/>
    </row>
    <row r="15" spans="3:14" x14ac:dyDescent="0.15">
      <c r="C15" s="42" t="s">
        <v>165</v>
      </c>
      <c r="D15" s="43"/>
      <c r="F15" s="42" t="s">
        <v>162</v>
      </c>
      <c r="G15" s="43"/>
      <c r="I15" s="42" t="s">
        <v>163</v>
      </c>
      <c r="J15" s="43"/>
      <c r="L15" s="42" t="s">
        <v>164</v>
      </c>
      <c r="M15" s="43"/>
    </row>
    <row r="16" spans="3:14" ht="15" thickBot="1" x14ac:dyDescent="0.2">
      <c r="C16" s="46"/>
      <c r="D16" s="47"/>
      <c r="F16" s="46"/>
      <c r="G16" s="47"/>
      <c r="I16" s="46"/>
      <c r="J16" s="47"/>
      <c r="L16" s="46"/>
      <c r="M16" s="47"/>
    </row>
    <row r="17" spans="3:13" ht="15" thickBot="1" x14ac:dyDescent="0.2"/>
    <row r="18" spans="3:13" x14ac:dyDescent="0.15">
      <c r="C18" s="42" t="s">
        <v>155</v>
      </c>
      <c r="D18" s="43"/>
      <c r="F18" s="42" t="s">
        <v>155</v>
      </c>
      <c r="G18" s="43"/>
      <c r="I18" s="42" t="s">
        <v>155</v>
      </c>
      <c r="J18" s="43"/>
      <c r="L18" s="42" t="s">
        <v>155</v>
      </c>
      <c r="M18" s="43"/>
    </row>
    <row r="19" spans="3:13" ht="15" thickBot="1" x14ac:dyDescent="0.2">
      <c r="C19" s="46"/>
      <c r="D19" s="47"/>
      <c r="F19" s="46"/>
      <c r="G19" s="47"/>
      <c r="I19" s="46"/>
      <c r="J19" s="47"/>
      <c r="L19" s="46"/>
      <c r="M19" s="47"/>
    </row>
  </sheetData>
  <mergeCells count="23">
    <mergeCell ref="F15:G16"/>
    <mergeCell ref="C3:D4"/>
    <mergeCell ref="C6:D7"/>
    <mergeCell ref="C9:D10"/>
    <mergeCell ref="C12:D13"/>
    <mergeCell ref="C15:D16"/>
    <mergeCell ref="C14:D14"/>
    <mergeCell ref="N12:N13"/>
    <mergeCell ref="I15:J16"/>
    <mergeCell ref="L14:M14"/>
    <mergeCell ref="L15:M16"/>
    <mergeCell ref="C18:D19"/>
    <mergeCell ref="F18:G19"/>
    <mergeCell ref="I18:J19"/>
    <mergeCell ref="L18:M19"/>
    <mergeCell ref="H12:H13"/>
    <mergeCell ref="I12:J13"/>
    <mergeCell ref="K12:K13"/>
    <mergeCell ref="L12:M13"/>
    <mergeCell ref="F14:G14"/>
    <mergeCell ref="I14:J14"/>
    <mergeCell ref="E12:E13"/>
    <mergeCell ref="F12:G1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P13" sqref="P13"/>
    </sheetView>
  </sheetViews>
  <sheetFormatPr defaultRowHeight="13.5" x14ac:dyDescent="0.15"/>
  <cols>
    <col min="1" max="16384" width="9" style="7"/>
  </cols>
  <sheetData>
    <row r="1" spans="1:5" x14ac:dyDescent="0.15">
      <c r="A1" s="7" t="s">
        <v>14</v>
      </c>
      <c r="B1" s="7" t="s">
        <v>23</v>
      </c>
      <c r="C1" s="7" t="s">
        <v>24</v>
      </c>
      <c r="D1" s="7" t="s">
        <v>16</v>
      </c>
      <c r="E1" s="7" t="s">
        <v>25</v>
      </c>
    </row>
    <row r="2" spans="1:5" x14ac:dyDescent="0.15">
      <c r="A2" s="7">
        <v>1</v>
      </c>
      <c r="B2" s="8">
        <v>0.3</v>
      </c>
      <c r="C2" s="9">
        <f>MIN(MAX(B2+(A2-50)/(A2+200),0),80%)</f>
        <v>5.6218905472636804E-2</v>
      </c>
      <c r="D2" s="7">
        <v>1</v>
      </c>
      <c r="E2" s="9">
        <f>D2/(D2+300)</f>
        <v>3.3222591362126247E-3</v>
      </c>
    </row>
    <row r="3" spans="1:5" x14ac:dyDescent="0.15">
      <c r="A3" s="7">
        <v>2</v>
      </c>
      <c r="B3" s="8">
        <f>B2</f>
        <v>0.3</v>
      </c>
      <c r="C3" s="9">
        <f t="shared" ref="C3:C66" si="0">MIN(MAX(B3+(A3-50)/(A3+200),0),80%)</f>
        <v>6.2376237623762376E-2</v>
      </c>
      <c r="D3" s="7">
        <v>2</v>
      </c>
      <c r="E3" s="9">
        <f t="shared" ref="E3:E66" si="1">D3/(D3+300)</f>
        <v>6.6225165562913907E-3</v>
      </c>
    </row>
    <row r="4" spans="1:5" x14ac:dyDescent="0.15">
      <c r="A4" s="7">
        <v>3</v>
      </c>
      <c r="B4" s="8">
        <f t="shared" ref="B4:B67" si="2">B3</f>
        <v>0.3</v>
      </c>
      <c r="C4" s="9">
        <f t="shared" si="0"/>
        <v>6.8472906403940881E-2</v>
      </c>
      <c r="D4" s="7">
        <v>3</v>
      </c>
      <c r="E4" s="9">
        <f t="shared" si="1"/>
        <v>9.9009900990099011E-3</v>
      </c>
    </row>
    <row r="5" spans="1:5" x14ac:dyDescent="0.15">
      <c r="A5" s="7">
        <v>4</v>
      </c>
      <c r="B5" s="8">
        <f t="shared" si="2"/>
        <v>0.3</v>
      </c>
      <c r="C5" s="9">
        <f t="shared" si="0"/>
        <v>7.4509803921568613E-2</v>
      </c>
      <c r="D5" s="7">
        <v>4</v>
      </c>
      <c r="E5" s="9">
        <f t="shared" si="1"/>
        <v>1.3157894736842105E-2</v>
      </c>
    </row>
    <row r="6" spans="1:5" x14ac:dyDescent="0.15">
      <c r="A6" s="7">
        <v>5</v>
      </c>
      <c r="B6" s="8">
        <f t="shared" si="2"/>
        <v>0.3</v>
      </c>
      <c r="C6" s="9">
        <f t="shared" si="0"/>
        <v>8.0487804878048769E-2</v>
      </c>
      <c r="D6" s="7">
        <v>5</v>
      </c>
      <c r="E6" s="9">
        <f t="shared" si="1"/>
        <v>1.6393442622950821E-2</v>
      </c>
    </row>
    <row r="7" spans="1:5" x14ac:dyDescent="0.15">
      <c r="A7" s="7">
        <v>6</v>
      </c>
      <c r="B7" s="8">
        <f t="shared" si="2"/>
        <v>0.3</v>
      </c>
      <c r="C7" s="9">
        <f t="shared" si="0"/>
        <v>8.6407766990291263E-2</v>
      </c>
      <c r="D7" s="7">
        <v>6</v>
      </c>
      <c r="E7" s="9">
        <f t="shared" si="1"/>
        <v>1.9607843137254902E-2</v>
      </c>
    </row>
    <row r="8" spans="1:5" x14ac:dyDescent="0.15">
      <c r="A8" s="7">
        <v>7</v>
      </c>
      <c r="B8" s="8">
        <f t="shared" si="2"/>
        <v>0.3</v>
      </c>
      <c r="C8" s="9">
        <f t="shared" si="0"/>
        <v>9.2270531400966166E-2</v>
      </c>
      <c r="D8" s="7">
        <v>7</v>
      </c>
      <c r="E8" s="9">
        <f t="shared" si="1"/>
        <v>2.2801302931596091E-2</v>
      </c>
    </row>
    <row r="9" spans="1:5" x14ac:dyDescent="0.15">
      <c r="A9" s="7">
        <v>8</v>
      </c>
      <c r="B9" s="8">
        <f t="shared" si="2"/>
        <v>0.3</v>
      </c>
      <c r="C9" s="9">
        <f t="shared" si="0"/>
        <v>9.8076923076923062E-2</v>
      </c>
      <c r="D9" s="7">
        <v>8</v>
      </c>
      <c r="E9" s="9">
        <f t="shared" si="1"/>
        <v>2.5974025974025976E-2</v>
      </c>
    </row>
    <row r="10" spans="1:5" x14ac:dyDescent="0.15">
      <c r="A10" s="7">
        <v>9</v>
      </c>
      <c r="B10" s="8">
        <f t="shared" si="2"/>
        <v>0.3</v>
      </c>
      <c r="C10" s="9">
        <f t="shared" si="0"/>
        <v>0.10382775119617224</v>
      </c>
      <c r="D10" s="7">
        <v>9</v>
      </c>
      <c r="E10" s="9">
        <f t="shared" si="1"/>
        <v>2.9126213592233011E-2</v>
      </c>
    </row>
    <row r="11" spans="1:5" x14ac:dyDescent="0.15">
      <c r="A11" s="7">
        <v>10</v>
      </c>
      <c r="B11" s="8">
        <f t="shared" si="2"/>
        <v>0.3</v>
      </c>
      <c r="C11" s="9">
        <f t="shared" si="0"/>
        <v>0.10952380952380952</v>
      </c>
      <c r="D11" s="7">
        <v>10</v>
      </c>
      <c r="E11" s="9">
        <f t="shared" si="1"/>
        <v>3.2258064516129031E-2</v>
      </c>
    </row>
    <row r="12" spans="1:5" x14ac:dyDescent="0.15">
      <c r="A12" s="7">
        <v>11</v>
      </c>
      <c r="B12" s="8">
        <f t="shared" si="2"/>
        <v>0.3</v>
      </c>
      <c r="C12" s="9">
        <f t="shared" si="0"/>
        <v>0.11516587677725118</v>
      </c>
      <c r="D12" s="7">
        <v>11</v>
      </c>
      <c r="E12" s="9">
        <f t="shared" si="1"/>
        <v>3.5369774919614148E-2</v>
      </c>
    </row>
    <row r="13" spans="1:5" x14ac:dyDescent="0.15">
      <c r="A13" s="7">
        <v>12</v>
      </c>
      <c r="B13" s="8">
        <f t="shared" si="2"/>
        <v>0.3</v>
      </c>
      <c r="C13" s="9">
        <f t="shared" si="0"/>
        <v>0.12075471698113208</v>
      </c>
      <c r="D13" s="7">
        <v>12</v>
      </c>
      <c r="E13" s="9">
        <f t="shared" si="1"/>
        <v>3.8461538461538464E-2</v>
      </c>
    </row>
    <row r="14" spans="1:5" x14ac:dyDescent="0.15">
      <c r="A14" s="7">
        <v>13</v>
      </c>
      <c r="B14" s="8">
        <f t="shared" si="2"/>
        <v>0.3</v>
      </c>
      <c r="C14" s="9">
        <f t="shared" si="0"/>
        <v>0.12629107981220655</v>
      </c>
      <c r="D14" s="7">
        <v>13</v>
      </c>
      <c r="E14" s="9">
        <f t="shared" si="1"/>
        <v>4.1533546325878593E-2</v>
      </c>
    </row>
    <row r="15" spans="1:5" x14ac:dyDescent="0.15">
      <c r="A15" s="7">
        <v>14</v>
      </c>
      <c r="B15" s="8">
        <f t="shared" si="2"/>
        <v>0.3</v>
      </c>
      <c r="C15" s="9">
        <f t="shared" si="0"/>
        <v>0.13177570093457944</v>
      </c>
      <c r="D15" s="7">
        <v>14</v>
      </c>
      <c r="E15" s="9">
        <f t="shared" si="1"/>
        <v>4.4585987261146494E-2</v>
      </c>
    </row>
    <row r="16" spans="1:5" x14ac:dyDescent="0.15">
      <c r="A16" s="7">
        <v>15</v>
      </c>
      <c r="B16" s="8">
        <f t="shared" si="2"/>
        <v>0.3</v>
      </c>
      <c r="C16" s="9">
        <f t="shared" si="0"/>
        <v>0.13720930232558137</v>
      </c>
      <c r="D16" s="7">
        <v>15</v>
      </c>
      <c r="E16" s="9">
        <f t="shared" si="1"/>
        <v>4.7619047619047616E-2</v>
      </c>
    </row>
    <row r="17" spans="1:5" x14ac:dyDescent="0.15">
      <c r="A17" s="7">
        <v>16</v>
      </c>
      <c r="B17" s="8">
        <f t="shared" si="2"/>
        <v>0.3</v>
      </c>
      <c r="C17" s="9">
        <f t="shared" si="0"/>
        <v>0.14259259259259258</v>
      </c>
      <c r="D17" s="7">
        <v>16</v>
      </c>
      <c r="E17" s="9">
        <f t="shared" si="1"/>
        <v>5.0632911392405063E-2</v>
      </c>
    </row>
    <row r="18" spans="1:5" x14ac:dyDescent="0.15">
      <c r="A18" s="7">
        <v>17</v>
      </c>
      <c r="B18" s="8">
        <f t="shared" si="2"/>
        <v>0.3</v>
      </c>
      <c r="C18" s="9">
        <f t="shared" si="0"/>
        <v>0.14792626728110597</v>
      </c>
      <c r="D18" s="7">
        <v>17</v>
      </c>
      <c r="E18" s="9">
        <f t="shared" si="1"/>
        <v>5.362776025236593E-2</v>
      </c>
    </row>
    <row r="19" spans="1:5" x14ac:dyDescent="0.15">
      <c r="A19" s="7">
        <v>18</v>
      </c>
      <c r="B19" s="8">
        <f t="shared" si="2"/>
        <v>0.3</v>
      </c>
      <c r="C19" s="9">
        <f t="shared" si="0"/>
        <v>0.15321100917431191</v>
      </c>
      <c r="D19" s="7">
        <v>18</v>
      </c>
      <c r="E19" s="9">
        <f t="shared" si="1"/>
        <v>5.6603773584905662E-2</v>
      </c>
    </row>
    <row r="20" spans="1:5" x14ac:dyDescent="0.15">
      <c r="A20" s="7">
        <v>19</v>
      </c>
      <c r="B20" s="8">
        <f t="shared" si="2"/>
        <v>0.3</v>
      </c>
      <c r="C20" s="9">
        <f t="shared" si="0"/>
        <v>0.15844748858447488</v>
      </c>
      <c r="D20" s="7">
        <v>19</v>
      </c>
      <c r="E20" s="9">
        <f t="shared" si="1"/>
        <v>5.9561128526645767E-2</v>
      </c>
    </row>
    <row r="21" spans="1:5" x14ac:dyDescent="0.15">
      <c r="A21" s="7">
        <v>20</v>
      </c>
      <c r="B21" s="8">
        <f t="shared" si="2"/>
        <v>0.3</v>
      </c>
      <c r="C21" s="9">
        <f t="shared" si="0"/>
        <v>0.16363636363636364</v>
      </c>
      <c r="D21" s="7">
        <v>20</v>
      </c>
      <c r="E21" s="9">
        <f t="shared" si="1"/>
        <v>6.25E-2</v>
      </c>
    </row>
    <row r="22" spans="1:5" x14ac:dyDescent="0.15">
      <c r="A22" s="7">
        <v>21</v>
      </c>
      <c r="B22" s="8">
        <f t="shared" si="2"/>
        <v>0.3</v>
      </c>
      <c r="C22" s="9">
        <f t="shared" si="0"/>
        <v>0.16877828054298641</v>
      </c>
      <c r="D22" s="7">
        <v>21</v>
      </c>
      <c r="E22" s="9">
        <f t="shared" si="1"/>
        <v>6.5420560747663545E-2</v>
      </c>
    </row>
    <row r="23" spans="1:5" x14ac:dyDescent="0.15">
      <c r="A23" s="7">
        <v>22</v>
      </c>
      <c r="B23" s="8">
        <f t="shared" si="2"/>
        <v>0.3</v>
      </c>
      <c r="C23" s="9">
        <f t="shared" si="0"/>
        <v>0.17387387387387387</v>
      </c>
      <c r="D23" s="7">
        <v>22</v>
      </c>
      <c r="E23" s="9">
        <f t="shared" si="1"/>
        <v>6.8322981366459631E-2</v>
      </c>
    </row>
    <row r="24" spans="1:5" x14ac:dyDescent="0.15">
      <c r="A24" s="7">
        <v>23</v>
      </c>
      <c r="B24" s="8">
        <f t="shared" si="2"/>
        <v>0.3</v>
      </c>
      <c r="C24" s="9">
        <f t="shared" si="0"/>
        <v>0.17892376681614347</v>
      </c>
      <c r="D24" s="7">
        <v>23</v>
      </c>
      <c r="E24" s="9">
        <f t="shared" si="1"/>
        <v>7.1207430340557279E-2</v>
      </c>
    </row>
    <row r="25" spans="1:5" x14ac:dyDescent="0.15">
      <c r="A25" s="7">
        <v>24</v>
      </c>
      <c r="B25" s="8">
        <f t="shared" si="2"/>
        <v>0.3</v>
      </c>
      <c r="C25" s="9">
        <f t="shared" si="0"/>
        <v>0.18392857142857141</v>
      </c>
      <c r="D25" s="7">
        <v>24</v>
      </c>
      <c r="E25" s="9">
        <f t="shared" si="1"/>
        <v>7.407407407407407E-2</v>
      </c>
    </row>
    <row r="26" spans="1:5" x14ac:dyDescent="0.15">
      <c r="A26" s="7">
        <v>25</v>
      </c>
      <c r="B26" s="8">
        <f t="shared" si="2"/>
        <v>0.3</v>
      </c>
      <c r="C26" s="9">
        <f t="shared" si="0"/>
        <v>0.18888888888888888</v>
      </c>
      <c r="D26" s="7">
        <v>25</v>
      </c>
      <c r="E26" s="9">
        <f t="shared" si="1"/>
        <v>7.6923076923076927E-2</v>
      </c>
    </row>
    <row r="27" spans="1:5" x14ac:dyDescent="0.15">
      <c r="A27" s="7">
        <v>26</v>
      </c>
      <c r="B27" s="8">
        <f t="shared" si="2"/>
        <v>0.3</v>
      </c>
      <c r="C27" s="9">
        <f t="shared" si="0"/>
        <v>0.19380530973451326</v>
      </c>
      <c r="D27" s="7">
        <v>26</v>
      </c>
      <c r="E27" s="9">
        <f t="shared" si="1"/>
        <v>7.9754601226993863E-2</v>
      </c>
    </row>
    <row r="28" spans="1:5" x14ac:dyDescent="0.15">
      <c r="A28" s="7">
        <v>27</v>
      </c>
      <c r="B28" s="8">
        <f t="shared" si="2"/>
        <v>0.3</v>
      </c>
      <c r="C28" s="9">
        <f t="shared" si="0"/>
        <v>0.19867841409691628</v>
      </c>
      <c r="D28" s="7">
        <v>27</v>
      </c>
      <c r="E28" s="9">
        <f t="shared" si="1"/>
        <v>8.2568807339449546E-2</v>
      </c>
    </row>
    <row r="29" spans="1:5" x14ac:dyDescent="0.15">
      <c r="A29" s="7">
        <v>28</v>
      </c>
      <c r="B29" s="8">
        <f t="shared" si="2"/>
        <v>0.3</v>
      </c>
      <c r="C29" s="9">
        <f t="shared" si="0"/>
        <v>0.20350877192982456</v>
      </c>
      <c r="D29" s="7">
        <v>28</v>
      </c>
      <c r="E29" s="9">
        <f t="shared" si="1"/>
        <v>8.5365853658536592E-2</v>
      </c>
    </row>
    <row r="30" spans="1:5" x14ac:dyDescent="0.15">
      <c r="A30" s="7">
        <v>29</v>
      </c>
      <c r="B30" s="8">
        <f t="shared" si="2"/>
        <v>0.3</v>
      </c>
      <c r="C30" s="9">
        <f t="shared" si="0"/>
        <v>0.20829694323144105</v>
      </c>
      <c r="D30" s="7">
        <v>29</v>
      </c>
      <c r="E30" s="9">
        <f t="shared" si="1"/>
        <v>8.8145896656534953E-2</v>
      </c>
    </row>
    <row r="31" spans="1:5" x14ac:dyDescent="0.15">
      <c r="A31" s="7">
        <v>30</v>
      </c>
      <c r="B31" s="8">
        <f t="shared" si="2"/>
        <v>0.3</v>
      </c>
      <c r="C31" s="9">
        <f t="shared" si="0"/>
        <v>0.21304347826086956</v>
      </c>
      <c r="D31" s="7">
        <v>30</v>
      </c>
      <c r="E31" s="9">
        <f t="shared" si="1"/>
        <v>9.0909090909090912E-2</v>
      </c>
    </row>
    <row r="32" spans="1:5" x14ac:dyDescent="0.15">
      <c r="A32" s="7">
        <v>31</v>
      </c>
      <c r="B32" s="8">
        <f t="shared" si="2"/>
        <v>0.3</v>
      </c>
      <c r="C32" s="9">
        <f t="shared" si="0"/>
        <v>0.21774891774891775</v>
      </c>
      <c r="D32" s="7">
        <v>31</v>
      </c>
      <c r="E32" s="9">
        <f t="shared" si="1"/>
        <v>9.3655589123867067E-2</v>
      </c>
    </row>
    <row r="33" spans="1:5" x14ac:dyDescent="0.15">
      <c r="A33" s="7">
        <v>32</v>
      </c>
      <c r="B33" s="8">
        <f t="shared" si="2"/>
        <v>0.3</v>
      </c>
      <c r="C33" s="9">
        <f t="shared" si="0"/>
        <v>0.22241379310344828</v>
      </c>
      <c r="D33" s="7">
        <v>32</v>
      </c>
      <c r="E33" s="9">
        <f t="shared" si="1"/>
        <v>9.6385542168674704E-2</v>
      </c>
    </row>
    <row r="34" spans="1:5" x14ac:dyDescent="0.15">
      <c r="A34" s="7">
        <v>33</v>
      </c>
      <c r="B34" s="8">
        <f t="shared" si="2"/>
        <v>0.3</v>
      </c>
      <c r="C34" s="9">
        <f t="shared" si="0"/>
        <v>0.22703862660944205</v>
      </c>
      <c r="D34" s="7">
        <v>33</v>
      </c>
      <c r="E34" s="9">
        <f t="shared" si="1"/>
        <v>9.90990990990991E-2</v>
      </c>
    </row>
    <row r="35" spans="1:5" x14ac:dyDescent="0.15">
      <c r="A35" s="7">
        <v>34</v>
      </c>
      <c r="B35" s="8">
        <f t="shared" si="2"/>
        <v>0.3</v>
      </c>
      <c r="C35" s="9">
        <f t="shared" si="0"/>
        <v>0.23162393162393161</v>
      </c>
      <c r="D35" s="7">
        <v>34</v>
      </c>
      <c r="E35" s="9">
        <f t="shared" si="1"/>
        <v>0.10179640718562874</v>
      </c>
    </row>
    <row r="36" spans="1:5" x14ac:dyDescent="0.15">
      <c r="A36" s="7">
        <v>35</v>
      </c>
      <c r="B36" s="8">
        <f t="shared" si="2"/>
        <v>0.3</v>
      </c>
      <c r="C36" s="9">
        <f t="shared" si="0"/>
        <v>0.23617021276595745</v>
      </c>
      <c r="D36" s="7">
        <v>35</v>
      </c>
      <c r="E36" s="9">
        <f t="shared" si="1"/>
        <v>0.1044776119402985</v>
      </c>
    </row>
    <row r="37" spans="1:5" x14ac:dyDescent="0.15">
      <c r="A37" s="7">
        <v>36</v>
      </c>
      <c r="B37" s="8">
        <f t="shared" si="2"/>
        <v>0.3</v>
      </c>
      <c r="C37" s="9">
        <f t="shared" si="0"/>
        <v>0.2406779661016949</v>
      </c>
      <c r="D37" s="7">
        <v>36</v>
      </c>
      <c r="E37" s="9">
        <f t="shared" si="1"/>
        <v>0.10714285714285714</v>
      </c>
    </row>
    <row r="38" spans="1:5" x14ac:dyDescent="0.15">
      <c r="A38" s="7">
        <v>37</v>
      </c>
      <c r="B38" s="8">
        <f t="shared" si="2"/>
        <v>0.3</v>
      </c>
      <c r="C38" s="9">
        <f t="shared" si="0"/>
        <v>0.24514767932489451</v>
      </c>
      <c r="D38" s="7">
        <v>37</v>
      </c>
      <c r="E38" s="9">
        <f t="shared" si="1"/>
        <v>0.10979228486646884</v>
      </c>
    </row>
    <row r="39" spans="1:5" x14ac:dyDescent="0.15">
      <c r="A39" s="7">
        <v>38</v>
      </c>
      <c r="B39" s="8">
        <f t="shared" si="2"/>
        <v>0.3</v>
      </c>
      <c r="C39" s="9">
        <f t="shared" si="0"/>
        <v>0.24957983193277311</v>
      </c>
      <c r="D39" s="7">
        <v>38</v>
      </c>
      <c r="E39" s="9">
        <f t="shared" si="1"/>
        <v>0.11242603550295859</v>
      </c>
    </row>
    <row r="40" spans="1:5" x14ac:dyDescent="0.15">
      <c r="A40" s="7">
        <v>39</v>
      </c>
      <c r="B40" s="8">
        <f t="shared" si="2"/>
        <v>0.3</v>
      </c>
      <c r="C40" s="9">
        <f t="shared" si="0"/>
        <v>0.25397489539748952</v>
      </c>
      <c r="D40" s="7">
        <v>39</v>
      </c>
      <c r="E40" s="9">
        <f t="shared" si="1"/>
        <v>0.11504424778761062</v>
      </c>
    </row>
    <row r="41" spans="1:5" x14ac:dyDescent="0.15">
      <c r="A41" s="7">
        <v>40</v>
      </c>
      <c r="B41" s="8">
        <f t="shared" si="2"/>
        <v>0.3</v>
      </c>
      <c r="C41" s="9">
        <f t="shared" si="0"/>
        <v>0.2583333333333333</v>
      </c>
      <c r="D41" s="7">
        <v>40</v>
      </c>
      <c r="E41" s="9">
        <f t="shared" si="1"/>
        <v>0.11764705882352941</v>
      </c>
    </row>
    <row r="42" spans="1:5" x14ac:dyDescent="0.15">
      <c r="A42" s="7">
        <v>41</v>
      </c>
      <c r="B42" s="8">
        <f t="shared" si="2"/>
        <v>0.3</v>
      </c>
      <c r="C42" s="9">
        <f t="shared" si="0"/>
        <v>0.26265560165975105</v>
      </c>
      <c r="D42" s="7">
        <v>41</v>
      </c>
      <c r="E42" s="9">
        <f t="shared" si="1"/>
        <v>0.12023460410557185</v>
      </c>
    </row>
    <row r="43" spans="1:5" x14ac:dyDescent="0.15">
      <c r="A43" s="7">
        <v>42</v>
      </c>
      <c r="B43" s="8">
        <f t="shared" si="2"/>
        <v>0.3</v>
      </c>
      <c r="C43" s="9">
        <f t="shared" si="0"/>
        <v>0.26694214876033057</v>
      </c>
      <c r="D43" s="7">
        <v>42</v>
      </c>
      <c r="E43" s="9">
        <f t="shared" si="1"/>
        <v>0.12280701754385964</v>
      </c>
    </row>
    <row r="44" spans="1:5" x14ac:dyDescent="0.15">
      <c r="A44" s="7">
        <v>43</v>
      </c>
      <c r="B44" s="8">
        <f t="shared" si="2"/>
        <v>0.3</v>
      </c>
      <c r="C44" s="9">
        <f t="shared" si="0"/>
        <v>0.27119341563786009</v>
      </c>
      <c r="D44" s="7">
        <v>43</v>
      </c>
      <c r="E44" s="9">
        <f t="shared" si="1"/>
        <v>0.12536443148688048</v>
      </c>
    </row>
    <row r="45" spans="1:5" x14ac:dyDescent="0.15">
      <c r="A45" s="7">
        <v>44</v>
      </c>
      <c r="B45" s="8">
        <f t="shared" si="2"/>
        <v>0.3</v>
      </c>
      <c r="C45" s="9">
        <f t="shared" si="0"/>
        <v>0.27540983606557379</v>
      </c>
      <c r="D45" s="7">
        <v>44</v>
      </c>
      <c r="E45" s="9">
        <f t="shared" si="1"/>
        <v>0.12790697674418605</v>
      </c>
    </row>
    <row r="46" spans="1:5" x14ac:dyDescent="0.15">
      <c r="A46" s="7">
        <v>45</v>
      </c>
      <c r="B46" s="8">
        <f t="shared" si="2"/>
        <v>0.3</v>
      </c>
      <c r="C46" s="9">
        <f t="shared" si="0"/>
        <v>0.27959183673469384</v>
      </c>
      <c r="D46" s="7">
        <v>45</v>
      </c>
      <c r="E46" s="9">
        <f t="shared" si="1"/>
        <v>0.13043478260869565</v>
      </c>
    </row>
    <row r="47" spans="1:5" x14ac:dyDescent="0.15">
      <c r="A47" s="7">
        <v>46</v>
      </c>
      <c r="B47" s="8">
        <f t="shared" si="2"/>
        <v>0.3</v>
      </c>
      <c r="C47" s="9">
        <f t="shared" si="0"/>
        <v>0.283739837398374</v>
      </c>
      <c r="D47" s="7">
        <v>46</v>
      </c>
      <c r="E47" s="9">
        <f t="shared" si="1"/>
        <v>0.13294797687861271</v>
      </c>
    </row>
    <row r="48" spans="1:5" x14ac:dyDescent="0.15">
      <c r="A48" s="7">
        <v>47</v>
      </c>
      <c r="B48" s="8">
        <f t="shared" si="2"/>
        <v>0.3</v>
      </c>
      <c r="C48" s="9">
        <f t="shared" si="0"/>
        <v>0.28785425101214573</v>
      </c>
      <c r="D48" s="7">
        <v>47</v>
      </c>
      <c r="E48" s="9">
        <f t="shared" si="1"/>
        <v>0.13544668587896252</v>
      </c>
    </row>
    <row r="49" spans="1:5" x14ac:dyDescent="0.15">
      <c r="A49" s="7">
        <v>48</v>
      </c>
      <c r="B49" s="8">
        <f t="shared" si="2"/>
        <v>0.3</v>
      </c>
      <c r="C49" s="9">
        <f t="shared" si="0"/>
        <v>0.29193548387096774</v>
      </c>
      <c r="D49" s="7">
        <v>48</v>
      </c>
      <c r="E49" s="9">
        <f t="shared" si="1"/>
        <v>0.13793103448275862</v>
      </c>
    </row>
    <row r="50" spans="1:5" x14ac:dyDescent="0.15">
      <c r="A50" s="7">
        <v>49</v>
      </c>
      <c r="B50" s="8">
        <f t="shared" si="2"/>
        <v>0.3</v>
      </c>
      <c r="C50" s="9">
        <f t="shared" si="0"/>
        <v>0.29598393574297188</v>
      </c>
      <c r="D50" s="7">
        <v>49</v>
      </c>
      <c r="E50" s="9">
        <f t="shared" si="1"/>
        <v>0.14040114613180515</v>
      </c>
    </row>
    <row r="51" spans="1:5" x14ac:dyDescent="0.15">
      <c r="A51" s="7">
        <v>50</v>
      </c>
      <c r="B51" s="8">
        <f t="shared" si="2"/>
        <v>0.3</v>
      </c>
      <c r="C51" s="9">
        <f t="shared" si="0"/>
        <v>0.3</v>
      </c>
      <c r="D51" s="7">
        <v>50</v>
      </c>
      <c r="E51" s="9">
        <f t="shared" si="1"/>
        <v>0.14285714285714285</v>
      </c>
    </row>
    <row r="52" spans="1:5" x14ac:dyDescent="0.15">
      <c r="A52" s="7">
        <v>51</v>
      </c>
      <c r="B52" s="8">
        <f t="shared" si="2"/>
        <v>0.3</v>
      </c>
      <c r="C52" s="9">
        <f t="shared" si="0"/>
        <v>0.30398406374501991</v>
      </c>
      <c r="D52" s="7">
        <v>51</v>
      </c>
      <c r="E52" s="9">
        <f t="shared" si="1"/>
        <v>0.14529914529914531</v>
      </c>
    </row>
    <row r="53" spans="1:5" x14ac:dyDescent="0.15">
      <c r="A53" s="7">
        <v>52</v>
      </c>
      <c r="B53" s="8">
        <f t="shared" si="2"/>
        <v>0.3</v>
      </c>
      <c r="C53" s="9">
        <f t="shared" si="0"/>
        <v>0.30793650793650795</v>
      </c>
      <c r="D53" s="7">
        <v>52</v>
      </c>
      <c r="E53" s="9">
        <f t="shared" si="1"/>
        <v>0.14772727272727273</v>
      </c>
    </row>
    <row r="54" spans="1:5" x14ac:dyDescent="0.15">
      <c r="A54" s="7">
        <v>53</v>
      </c>
      <c r="B54" s="8">
        <f t="shared" si="2"/>
        <v>0.3</v>
      </c>
      <c r="C54" s="9">
        <f t="shared" si="0"/>
        <v>0.3118577075098814</v>
      </c>
      <c r="D54" s="7">
        <v>53</v>
      </c>
      <c r="E54" s="9">
        <f t="shared" si="1"/>
        <v>0.1501416430594901</v>
      </c>
    </row>
    <row r="55" spans="1:5" x14ac:dyDescent="0.15">
      <c r="A55" s="7">
        <v>54</v>
      </c>
      <c r="B55" s="8">
        <f t="shared" si="2"/>
        <v>0.3</v>
      </c>
      <c r="C55" s="9">
        <f t="shared" si="0"/>
        <v>0.31574803149606301</v>
      </c>
      <c r="D55" s="7">
        <v>54</v>
      </c>
      <c r="E55" s="9">
        <f t="shared" si="1"/>
        <v>0.15254237288135594</v>
      </c>
    </row>
    <row r="56" spans="1:5" x14ac:dyDescent="0.15">
      <c r="A56" s="7">
        <v>55</v>
      </c>
      <c r="B56" s="8">
        <f t="shared" si="2"/>
        <v>0.3</v>
      </c>
      <c r="C56" s="9">
        <f t="shared" si="0"/>
        <v>0.31960784313725488</v>
      </c>
      <c r="D56" s="7">
        <v>55</v>
      </c>
      <c r="E56" s="9">
        <f t="shared" si="1"/>
        <v>0.15492957746478872</v>
      </c>
    </row>
    <row r="57" spans="1:5" x14ac:dyDescent="0.15">
      <c r="A57" s="7">
        <v>56</v>
      </c>
      <c r="B57" s="8">
        <f t="shared" si="2"/>
        <v>0.3</v>
      </c>
      <c r="C57" s="9">
        <f t="shared" si="0"/>
        <v>0.32343749999999999</v>
      </c>
      <c r="D57" s="7">
        <v>56</v>
      </c>
      <c r="E57" s="9">
        <f t="shared" si="1"/>
        <v>0.15730337078651685</v>
      </c>
    </row>
    <row r="58" spans="1:5" x14ac:dyDescent="0.15">
      <c r="A58" s="7">
        <v>57</v>
      </c>
      <c r="B58" s="8">
        <f t="shared" si="2"/>
        <v>0.3</v>
      </c>
      <c r="C58" s="9">
        <f t="shared" si="0"/>
        <v>0.32723735408560312</v>
      </c>
      <c r="D58" s="7">
        <v>57</v>
      </c>
      <c r="E58" s="9">
        <f t="shared" si="1"/>
        <v>0.15966386554621848</v>
      </c>
    </row>
    <row r="59" spans="1:5" x14ac:dyDescent="0.15">
      <c r="A59" s="7">
        <v>58</v>
      </c>
      <c r="B59" s="8">
        <f t="shared" si="2"/>
        <v>0.3</v>
      </c>
      <c r="C59" s="9">
        <f t="shared" si="0"/>
        <v>0.33100775193798448</v>
      </c>
      <c r="D59" s="7">
        <v>58</v>
      </c>
      <c r="E59" s="9">
        <f t="shared" si="1"/>
        <v>0.16201117318435754</v>
      </c>
    </row>
    <row r="60" spans="1:5" x14ac:dyDescent="0.15">
      <c r="A60" s="7">
        <v>59</v>
      </c>
      <c r="B60" s="8">
        <f t="shared" si="2"/>
        <v>0.3</v>
      </c>
      <c r="C60" s="9">
        <f t="shared" si="0"/>
        <v>0.33474903474903472</v>
      </c>
      <c r="D60" s="7">
        <v>59</v>
      </c>
      <c r="E60" s="9">
        <f t="shared" si="1"/>
        <v>0.16434540389972144</v>
      </c>
    </row>
    <row r="61" spans="1:5" x14ac:dyDescent="0.15">
      <c r="A61" s="7">
        <v>60</v>
      </c>
      <c r="B61" s="8">
        <f t="shared" si="2"/>
        <v>0.3</v>
      </c>
      <c r="C61" s="9">
        <f t="shared" si="0"/>
        <v>0.33846153846153848</v>
      </c>
      <c r="D61" s="7">
        <v>60</v>
      </c>
      <c r="E61" s="9">
        <f t="shared" si="1"/>
        <v>0.16666666666666666</v>
      </c>
    </row>
    <row r="62" spans="1:5" x14ac:dyDescent="0.15">
      <c r="A62" s="7">
        <v>61</v>
      </c>
      <c r="B62" s="8">
        <f t="shared" si="2"/>
        <v>0.3</v>
      </c>
      <c r="C62" s="9">
        <f t="shared" si="0"/>
        <v>0.34214559386973181</v>
      </c>
      <c r="D62" s="7">
        <v>61</v>
      </c>
      <c r="E62" s="9">
        <f t="shared" si="1"/>
        <v>0.16897506925207756</v>
      </c>
    </row>
    <row r="63" spans="1:5" x14ac:dyDescent="0.15">
      <c r="A63" s="7">
        <v>62</v>
      </c>
      <c r="B63" s="8">
        <f t="shared" si="2"/>
        <v>0.3</v>
      </c>
      <c r="C63" s="9">
        <f t="shared" si="0"/>
        <v>0.34580152671755726</v>
      </c>
      <c r="D63" s="7">
        <v>62</v>
      </c>
      <c r="E63" s="9">
        <f t="shared" si="1"/>
        <v>0.17127071823204421</v>
      </c>
    </row>
    <row r="64" spans="1:5" x14ac:dyDescent="0.15">
      <c r="A64" s="7">
        <v>63</v>
      </c>
      <c r="B64" s="8">
        <f t="shared" si="2"/>
        <v>0.3</v>
      </c>
      <c r="C64" s="9">
        <f t="shared" si="0"/>
        <v>0.34942965779467677</v>
      </c>
      <c r="D64" s="7">
        <v>63</v>
      </c>
      <c r="E64" s="9">
        <f t="shared" si="1"/>
        <v>0.17355371900826447</v>
      </c>
    </row>
    <row r="65" spans="1:5" x14ac:dyDescent="0.15">
      <c r="A65" s="7">
        <v>64</v>
      </c>
      <c r="B65" s="8">
        <f t="shared" si="2"/>
        <v>0.3</v>
      </c>
      <c r="C65" s="9">
        <f t="shared" si="0"/>
        <v>0.35303030303030303</v>
      </c>
      <c r="D65" s="7">
        <v>64</v>
      </c>
      <c r="E65" s="9">
        <f t="shared" si="1"/>
        <v>0.17582417582417584</v>
      </c>
    </row>
    <row r="66" spans="1:5" x14ac:dyDescent="0.15">
      <c r="A66" s="7">
        <v>65</v>
      </c>
      <c r="B66" s="8">
        <f t="shared" si="2"/>
        <v>0.3</v>
      </c>
      <c r="C66" s="9">
        <f t="shared" si="0"/>
        <v>0.35660377358490564</v>
      </c>
      <c r="D66" s="7">
        <v>65</v>
      </c>
      <c r="E66" s="9">
        <f t="shared" si="1"/>
        <v>0.17808219178082191</v>
      </c>
    </row>
    <row r="67" spans="1:5" x14ac:dyDescent="0.15">
      <c r="A67" s="7">
        <v>66</v>
      </c>
      <c r="B67" s="8">
        <f t="shared" si="2"/>
        <v>0.3</v>
      </c>
      <c r="C67" s="9">
        <f t="shared" ref="C67:C130" si="3">MIN(MAX(B67+(A67-50)/(A67+200),0),80%)</f>
        <v>0.36015037593984961</v>
      </c>
      <c r="D67" s="7">
        <v>66</v>
      </c>
      <c r="E67" s="9">
        <f t="shared" ref="E67:E130" si="4">D67/(D67+300)</f>
        <v>0.18032786885245902</v>
      </c>
    </row>
    <row r="68" spans="1:5" x14ac:dyDescent="0.15">
      <c r="A68" s="7">
        <v>67</v>
      </c>
      <c r="B68" s="8">
        <f t="shared" ref="B68:B131" si="5">B67</f>
        <v>0.3</v>
      </c>
      <c r="C68" s="9">
        <f t="shared" si="3"/>
        <v>0.3636704119850187</v>
      </c>
      <c r="D68" s="7">
        <v>67</v>
      </c>
      <c r="E68" s="9">
        <f t="shared" si="4"/>
        <v>0.18256130790190736</v>
      </c>
    </row>
    <row r="69" spans="1:5" x14ac:dyDescent="0.15">
      <c r="A69" s="7">
        <v>68</v>
      </c>
      <c r="B69" s="8">
        <f t="shared" si="5"/>
        <v>0.3</v>
      </c>
      <c r="C69" s="9">
        <f t="shared" si="3"/>
        <v>0.36716417910447763</v>
      </c>
      <c r="D69" s="7">
        <v>68</v>
      </c>
      <c r="E69" s="9">
        <f t="shared" si="4"/>
        <v>0.18478260869565216</v>
      </c>
    </row>
    <row r="70" spans="1:5" x14ac:dyDescent="0.15">
      <c r="A70" s="7">
        <v>69</v>
      </c>
      <c r="B70" s="8">
        <f t="shared" si="5"/>
        <v>0.3</v>
      </c>
      <c r="C70" s="9">
        <f t="shared" si="3"/>
        <v>0.37063197026022304</v>
      </c>
      <c r="D70" s="7">
        <v>69</v>
      </c>
      <c r="E70" s="9">
        <f t="shared" si="4"/>
        <v>0.18699186991869918</v>
      </c>
    </row>
    <row r="71" spans="1:5" x14ac:dyDescent="0.15">
      <c r="A71" s="7">
        <v>70</v>
      </c>
      <c r="B71" s="8">
        <f t="shared" si="5"/>
        <v>0.3</v>
      </c>
      <c r="C71" s="9">
        <f t="shared" si="3"/>
        <v>0.37407407407407406</v>
      </c>
      <c r="D71" s="7">
        <v>70</v>
      </c>
      <c r="E71" s="9">
        <f t="shared" si="4"/>
        <v>0.1891891891891892</v>
      </c>
    </row>
    <row r="72" spans="1:5" x14ac:dyDescent="0.15">
      <c r="A72" s="7">
        <v>71</v>
      </c>
      <c r="B72" s="8">
        <f t="shared" si="5"/>
        <v>0.3</v>
      </c>
      <c r="C72" s="9">
        <f t="shared" si="3"/>
        <v>0.37749077490774907</v>
      </c>
      <c r="D72" s="7">
        <v>71</v>
      </c>
      <c r="E72" s="9">
        <f t="shared" si="4"/>
        <v>0.19137466307277629</v>
      </c>
    </row>
    <row r="73" spans="1:5" x14ac:dyDescent="0.15">
      <c r="A73" s="7">
        <v>72</v>
      </c>
      <c r="B73" s="8">
        <f t="shared" si="5"/>
        <v>0.3</v>
      </c>
      <c r="C73" s="9">
        <f t="shared" si="3"/>
        <v>0.38088235294117645</v>
      </c>
      <c r="D73" s="7">
        <v>72</v>
      </c>
      <c r="E73" s="9">
        <f t="shared" si="4"/>
        <v>0.19354838709677419</v>
      </c>
    </row>
    <row r="74" spans="1:5" x14ac:dyDescent="0.15">
      <c r="A74" s="7">
        <v>73</v>
      </c>
      <c r="B74" s="8">
        <f t="shared" si="5"/>
        <v>0.3</v>
      </c>
      <c r="C74" s="9">
        <f t="shared" si="3"/>
        <v>0.38424908424908422</v>
      </c>
      <c r="D74" s="7">
        <v>73</v>
      </c>
      <c r="E74" s="9">
        <f t="shared" si="4"/>
        <v>0.19571045576407506</v>
      </c>
    </row>
    <row r="75" spans="1:5" x14ac:dyDescent="0.15">
      <c r="A75" s="7">
        <v>74</v>
      </c>
      <c r="B75" s="8">
        <f t="shared" si="5"/>
        <v>0.3</v>
      </c>
      <c r="C75" s="9">
        <f t="shared" si="3"/>
        <v>0.3875912408759124</v>
      </c>
      <c r="D75" s="7">
        <v>74</v>
      </c>
      <c r="E75" s="9">
        <f t="shared" si="4"/>
        <v>0.19786096256684493</v>
      </c>
    </row>
    <row r="76" spans="1:5" x14ac:dyDescent="0.15">
      <c r="A76" s="7">
        <v>75</v>
      </c>
      <c r="B76" s="8">
        <f t="shared" si="5"/>
        <v>0.3</v>
      </c>
      <c r="C76" s="9">
        <f t="shared" si="3"/>
        <v>0.39090909090909087</v>
      </c>
      <c r="D76" s="7">
        <v>75</v>
      </c>
      <c r="E76" s="9">
        <f t="shared" si="4"/>
        <v>0.2</v>
      </c>
    </row>
    <row r="77" spans="1:5" x14ac:dyDescent="0.15">
      <c r="A77" s="7">
        <v>76</v>
      </c>
      <c r="B77" s="8">
        <f t="shared" si="5"/>
        <v>0.3</v>
      </c>
      <c r="C77" s="9">
        <f t="shared" si="3"/>
        <v>0.39420289855072466</v>
      </c>
      <c r="D77" s="7">
        <v>76</v>
      </c>
      <c r="E77" s="9">
        <f t="shared" si="4"/>
        <v>0.20212765957446807</v>
      </c>
    </row>
    <row r="78" spans="1:5" x14ac:dyDescent="0.15">
      <c r="A78" s="7">
        <v>77</v>
      </c>
      <c r="B78" s="8">
        <f t="shared" si="5"/>
        <v>0.3</v>
      </c>
      <c r="C78" s="9">
        <f t="shared" si="3"/>
        <v>0.39747292418772562</v>
      </c>
      <c r="D78" s="7">
        <v>77</v>
      </c>
      <c r="E78" s="9">
        <f t="shared" si="4"/>
        <v>0.20424403183023873</v>
      </c>
    </row>
    <row r="79" spans="1:5" x14ac:dyDescent="0.15">
      <c r="A79" s="7">
        <v>78</v>
      </c>
      <c r="B79" s="8">
        <f t="shared" si="5"/>
        <v>0.3</v>
      </c>
      <c r="C79" s="9">
        <f t="shared" si="3"/>
        <v>0.40071942446043163</v>
      </c>
      <c r="D79" s="7">
        <v>78</v>
      </c>
      <c r="E79" s="9">
        <f t="shared" si="4"/>
        <v>0.20634920634920634</v>
      </c>
    </row>
    <row r="80" spans="1:5" x14ac:dyDescent="0.15">
      <c r="A80" s="7">
        <v>79</v>
      </c>
      <c r="B80" s="8">
        <f t="shared" si="5"/>
        <v>0.3</v>
      </c>
      <c r="C80" s="9">
        <f t="shared" si="3"/>
        <v>0.40394265232974907</v>
      </c>
      <c r="D80" s="7">
        <v>79</v>
      </c>
      <c r="E80" s="9">
        <f t="shared" si="4"/>
        <v>0.20844327176781002</v>
      </c>
    </row>
    <row r="81" spans="1:5" x14ac:dyDescent="0.15">
      <c r="A81" s="7">
        <v>80</v>
      </c>
      <c r="B81" s="8">
        <f t="shared" si="5"/>
        <v>0.3</v>
      </c>
      <c r="C81" s="9">
        <f t="shared" si="3"/>
        <v>0.40714285714285714</v>
      </c>
      <c r="D81" s="7">
        <v>80</v>
      </c>
      <c r="E81" s="9">
        <f t="shared" si="4"/>
        <v>0.21052631578947367</v>
      </c>
    </row>
    <row r="82" spans="1:5" x14ac:dyDescent="0.15">
      <c r="A82" s="7">
        <v>81</v>
      </c>
      <c r="B82" s="8">
        <f t="shared" si="5"/>
        <v>0.3</v>
      </c>
      <c r="C82" s="9">
        <f t="shared" si="3"/>
        <v>0.41032028469750892</v>
      </c>
      <c r="D82" s="7">
        <v>81</v>
      </c>
      <c r="E82" s="9">
        <f t="shared" si="4"/>
        <v>0.2125984251968504</v>
      </c>
    </row>
    <row r="83" spans="1:5" x14ac:dyDescent="0.15">
      <c r="A83" s="7">
        <v>82</v>
      </c>
      <c r="B83" s="8">
        <f t="shared" si="5"/>
        <v>0.3</v>
      </c>
      <c r="C83" s="9">
        <f t="shared" si="3"/>
        <v>0.41347517730496453</v>
      </c>
      <c r="D83" s="7">
        <v>82</v>
      </c>
      <c r="E83" s="9">
        <f t="shared" si="4"/>
        <v>0.21465968586387435</v>
      </c>
    </row>
    <row r="84" spans="1:5" x14ac:dyDescent="0.15">
      <c r="A84" s="7">
        <v>83</v>
      </c>
      <c r="B84" s="8">
        <f t="shared" si="5"/>
        <v>0.3</v>
      </c>
      <c r="C84" s="9">
        <f t="shared" si="3"/>
        <v>0.41660777385159009</v>
      </c>
      <c r="D84" s="7">
        <v>83</v>
      </c>
      <c r="E84" s="9">
        <f t="shared" si="4"/>
        <v>0.21671018276762402</v>
      </c>
    </row>
    <row r="85" spans="1:5" x14ac:dyDescent="0.15">
      <c r="A85" s="7">
        <v>84</v>
      </c>
      <c r="B85" s="8">
        <f t="shared" si="5"/>
        <v>0.3</v>
      </c>
      <c r="C85" s="9">
        <f t="shared" si="3"/>
        <v>0.41971830985915493</v>
      </c>
      <c r="D85" s="7">
        <v>84</v>
      </c>
      <c r="E85" s="9">
        <f t="shared" si="4"/>
        <v>0.21875</v>
      </c>
    </row>
    <row r="86" spans="1:5" x14ac:dyDescent="0.15">
      <c r="A86" s="7">
        <v>85</v>
      </c>
      <c r="B86" s="8">
        <f t="shared" si="5"/>
        <v>0.3</v>
      </c>
      <c r="C86" s="9">
        <f t="shared" si="3"/>
        <v>0.42280701754385963</v>
      </c>
      <c r="D86" s="7">
        <v>85</v>
      </c>
      <c r="E86" s="9">
        <f t="shared" si="4"/>
        <v>0.22077922077922077</v>
      </c>
    </row>
    <row r="87" spans="1:5" x14ac:dyDescent="0.15">
      <c r="A87" s="7">
        <v>86</v>
      </c>
      <c r="B87" s="8">
        <f t="shared" si="5"/>
        <v>0.3</v>
      </c>
      <c r="C87" s="9">
        <f t="shared" si="3"/>
        <v>0.42587412587412588</v>
      </c>
      <c r="D87" s="7">
        <v>86</v>
      </c>
      <c r="E87" s="9">
        <f t="shared" si="4"/>
        <v>0.22279792746113988</v>
      </c>
    </row>
    <row r="88" spans="1:5" x14ac:dyDescent="0.15">
      <c r="A88" s="7">
        <v>87</v>
      </c>
      <c r="B88" s="8">
        <f t="shared" si="5"/>
        <v>0.3</v>
      </c>
      <c r="C88" s="9">
        <f t="shared" si="3"/>
        <v>0.42891986062717768</v>
      </c>
      <c r="D88" s="7">
        <v>87</v>
      </c>
      <c r="E88" s="9">
        <f t="shared" si="4"/>
        <v>0.22480620155038761</v>
      </c>
    </row>
    <row r="89" spans="1:5" x14ac:dyDescent="0.15">
      <c r="A89" s="7">
        <v>88</v>
      </c>
      <c r="B89" s="8">
        <f t="shared" si="5"/>
        <v>0.3</v>
      </c>
      <c r="C89" s="9">
        <f t="shared" si="3"/>
        <v>0.43194444444444446</v>
      </c>
      <c r="D89" s="7">
        <v>88</v>
      </c>
      <c r="E89" s="9">
        <f t="shared" si="4"/>
        <v>0.22680412371134021</v>
      </c>
    </row>
    <row r="90" spans="1:5" x14ac:dyDescent="0.15">
      <c r="A90" s="7">
        <v>89</v>
      </c>
      <c r="B90" s="8">
        <f t="shared" si="5"/>
        <v>0.3</v>
      </c>
      <c r="C90" s="9">
        <f t="shared" si="3"/>
        <v>0.43494809688581315</v>
      </c>
      <c r="D90" s="7">
        <v>89</v>
      </c>
      <c r="E90" s="9">
        <f t="shared" si="4"/>
        <v>0.22879177377892032</v>
      </c>
    </row>
    <row r="91" spans="1:5" x14ac:dyDescent="0.15">
      <c r="A91" s="7">
        <v>90</v>
      </c>
      <c r="B91" s="8">
        <f t="shared" si="5"/>
        <v>0.3</v>
      </c>
      <c r="C91" s="9">
        <f t="shared" si="3"/>
        <v>0.43793103448275861</v>
      </c>
      <c r="D91" s="7">
        <v>90</v>
      </c>
      <c r="E91" s="9">
        <f t="shared" si="4"/>
        <v>0.23076923076923078</v>
      </c>
    </row>
    <row r="92" spans="1:5" x14ac:dyDescent="0.15">
      <c r="A92" s="7">
        <v>91</v>
      </c>
      <c r="B92" s="8">
        <f t="shared" si="5"/>
        <v>0.3</v>
      </c>
      <c r="C92" s="9">
        <f t="shared" si="3"/>
        <v>0.44089347079037799</v>
      </c>
      <c r="D92" s="7">
        <v>91</v>
      </c>
      <c r="E92" s="9">
        <f t="shared" si="4"/>
        <v>0.23273657289002558</v>
      </c>
    </row>
    <row r="93" spans="1:5" x14ac:dyDescent="0.15">
      <c r="A93" s="7">
        <v>92</v>
      </c>
      <c r="B93" s="8">
        <f t="shared" si="5"/>
        <v>0.3</v>
      </c>
      <c r="C93" s="9">
        <f t="shared" si="3"/>
        <v>0.44383561643835612</v>
      </c>
      <c r="D93" s="7">
        <v>92</v>
      </c>
      <c r="E93" s="9">
        <f t="shared" si="4"/>
        <v>0.23469387755102042</v>
      </c>
    </row>
    <row r="94" spans="1:5" x14ac:dyDescent="0.15">
      <c r="A94" s="7">
        <v>93</v>
      </c>
      <c r="B94" s="8">
        <f t="shared" si="5"/>
        <v>0.3</v>
      </c>
      <c r="C94" s="9">
        <f t="shared" si="3"/>
        <v>0.44675767918088738</v>
      </c>
      <c r="D94" s="7">
        <v>93</v>
      </c>
      <c r="E94" s="9">
        <f t="shared" si="4"/>
        <v>0.23664122137404581</v>
      </c>
    </row>
    <row r="95" spans="1:5" x14ac:dyDescent="0.15">
      <c r="A95" s="7">
        <v>94</v>
      </c>
      <c r="B95" s="8">
        <f t="shared" si="5"/>
        <v>0.3</v>
      </c>
      <c r="C95" s="9">
        <f t="shared" si="3"/>
        <v>0.44965986394557822</v>
      </c>
      <c r="D95" s="7">
        <v>94</v>
      </c>
      <c r="E95" s="9">
        <f t="shared" si="4"/>
        <v>0.23857868020304568</v>
      </c>
    </row>
    <row r="96" spans="1:5" x14ac:dyDescent="0.15">
      <c r="A96" s="7">
        <v>95</v>
      </c>
      <c r="B96" s="8">
        <f t="shared" si="5"/>
        <v>0.3</v>
      </c>
      <c r="C96" s="9">
        <f t="shared" si="3"/>
        <v>0.4525423728813559</v>
      </c>
      <c r="D96" s="7">
        <v>95</v>
      </c>
      <c r="E96" s="9">
        <f t="shared" si="4"/>
        <v>0.24050632911392406</v>
      </c>
    </row>
    <row r="97" spans="1:5" x14ac:dyDescent="0.15">
      <c r="A97" s="7">
        <v>96</v>
      </c>
      <c r="B97" s="8">
        <f t="shared" si="5"/>
        <v>0.3</v>
      </c>
      <c r="C97" s="9">
        <f t="shared" si="3"/>
        <v>0.45540540540540542</v>
      </c>
      <c r="D97" s="7">
        <v>96</v>
      </c>
      <c r="E97" s="9">
        <f t="shared" si="4"/>
        <v>0.24242424242424243</v>
      </c>
    </row>
    <row r="98" spans="1:5" x14ac:dyDescent="0.15">
      <c r="A98" s="7">
        <v>97</v>
      </c>
      <c r="B98" s="8">
        <f t="shared" si="5"/>
        <v>0.3</v>
      </c>
      <c r="C98" s="9">
        <f t="shared" si="3"/>
        <v>0.45824915824915824</v>
      </c>
      <c r="D98" s="7">
        <v>97</v>
      </c>
      <c r="E98" s="9">
        <f t="shared" si="4"/>
        <v>0.24433249370277077</v>
      </c>
    </row>
    <row r="99" spans="1:5" x14ac:dyDescent="0.15">
      <c r="A99" s="7">
        <v>98</v>
      </c>
      <c r="B99" s="8">
        <f t="shared" si="5"/>
        <v>0.3</v>
      </c>
      <c r="C99" s="9">
        <f t="shared" si="3"/>
        <v>0.46107382550335568</v>
      </c>
      <c r="D99" s="7">
        <v>98</v>
      </c>
      <c r="E99" s="9">
        <f t="shared" si="4"/>
        <v>0.24623115577889448</v>
      </c>
    </row>
    <row r="100" spans="1:5" x14ac:dyDescent="0.15">
      <c r="A100" s="7">
        <v>99</v>
      </c>
      <c r="B100" s="8">
        <f t="shared" si="5"/>
        <v>0.3</v>
      </c>
      <c r="C100" s="9">
        <f t="shared" si="3"/>
        <v>0.46387959866220735</v>
      </c>
      <c r="D100" s="7">
        <v>99</v>
      </c>
      <c r="E100" s="9">
        <f t="shared" si="4"/>
        <v>0.24812030075187969</v>
      </c>
    </row>
    <row r="101" spans="1:5" x14ac:dyDescent="0.15">
      <c r="A101" s="7">
        <v>100</v>
      </c>
      <c r="B101" s="8">
        <f t="shared" si="5"/>
        <v>0.3</v>
      </c>
      <c r="C101" s="9">
        <f t="shared" si="3"/>
        <v>0.46666666666666667</v>
      </c>
      <c r="D101" s="7">
        <v>100</v>
      </c>
      <c r="E101" s="9">
        <f t="shared" si="4"/>
        <v>0.25</v>
      </c>
    </row>
    <row r="102" spans="1:5" x14ac:dyDescent="0.15">
      <c r="A102" s="7">
        <v>101</v>
      </c>
      <c r="B102" s="8">
        <f t="shared" si="5"/>
        <v>0.3</v>
      </c>
      <c r="C102" s="9">
        <f t="shared" si="3"/>
        <v>0.46943521594684384</v>
      </c>
      <c r="D102" s="7">
        <v>101</v>
      </c>
      <c r="E102" s="9">
        <f t="shared" si="4"/>
        <v>0.25187032418952621</v>
      </c>
    </row>
    <row r="103" spans="1:5" x14ac:dyDescent="0.15">
      <c r="A103" s="7">
        <v>102</v>
      </c>
      <c r="B103" s="8">
        <f t="shared" si="5"/>
        <v>0.3</v>
      </c>
      <c r="C103" s="9">
        <f t="shared" si="3"/>
        <v>0.47218543046357614</v>
      </c>
      <c r="D103" s="7">
        <v>102</v>
      </c>
      <c r="E103" s="9">
        <f t="shared" si="4"/>
        <v>0.2537313432835821</v>
      </c>
    </row>
    <row r="104" spans="1:5" x14ac:dyDescent="0.15">
      <c r="A104" s="7">
        <v>103</v>
      </c>
      <c r="B104" s="8">
        <f t="shared" si="5"/>
        <v>0.3</v>
      </c>
      <c r="C104" s="9">
        <f t="shared" si="3"/>
        <v>0.47491749174917491</v>
      </c>
      <c r="D104" s="7">
        <v>103</v>
      </c>
      <c r="E104" s="9">
        <f t="shared" si="4"/>
        <v>0.25558312655086851</v>
      </c>
    </row>
    <row r="105" spans="1:5" x14ac:dyDescent="0.15">
      <c r="A105" s="7">
        <v>104</v>
      </c>
      <c r="B105" s="8">
        <f t="shared" si="5"/>
        <v>0.3</v>
      </c>
      <c r="C105" s="9">
        <f t="shared" si="3"/>
        <v>0.47763157894736841</v>
      </c>
      <c r="D105" s="7">
        <v>104</v>
      </c>
      <c r="E105" s="9">
        <f t="shared" si="4"/>
        <v>0.25742574257425743</v>
      </c>
    </row>
    <row r="106" spans="1:5" x14ac:dyDescent="0.15">
      <c r="A106" s="7">
        <v>105</v>
      </c>
      <c r="B106" s="8">
        <f t="shared" si="5"/>
        <v>0.3</v>
      </c>
      <c r="C106" s="9">
        <f t="shared" si="3"/>
        <v>0.48032786885245904</v>
      </c>
      <c r="D106" s="7">
        <v>105</v>
      </c>
      <c r="E106" s="9">
        <f t="shared" si="4"/>
        <v>0.25925925925925924</v>
      </c>
    </row>
    <row r="107" spans="1:5" x14ac:dyDescent="0.15">
      <c r="A107" s="7">
        <v>106</v>
      </c>
      <c r="B107" s="8">
        <f t="shared" si="5"/>
        <v>0.3</v>
      </c>
      <c r="C107" s="9">
        <f t="shared" si="3"/>
        <v>0.48300653594771237</v>
      </c>
      <c r="D107" s="7">
        <v>106</v>
      </c>
      <c r="E107" s="9">
        <f t="shared" si="4"/>
        <v>0.26108374384236455</v>
      </c>
    </row>
    <row r="108" spans="1:5" x14ac:dyDescent="0.15">
      <c r="A108" s="7">
        <v>107</v>
      </c>
      <c r="B108" s="8">
        <f t="shared" si="5"/>
        <v>0.3</v>
      </c>
      <c r="C108" s="9">
        <f t="shared" si="3"/>
        <v>0.48566775244299676</v>
      </c>
      <c r="D108" s="7">
        <v>107</v>
      </c>
      <c r="E108" s="9">
        <f t="shared" si="4"/>
        <v>0.26289926289926291</v>
      </c>
    </row>
    <row r="109" spans="1:5" x14ac:dyDescent="0.15">
      <c r="A109" s="7">
        <v>108</v>
      </c>
      <c r="B109" s="8">
        <f t="shared" si="5"/>
        <v>0.3</v>
      </c>
      <c r="C109" s="9">
        <f t="shared" si="3"/>
        <v>0.48831168831168831</v>
      </c>
      <c r="D109" s="7">
        <v>108</v>
      </c>
      <c r="E109" s="9">
        <f t="shared" si="4"/>
        <v>0.26470588235294118</v>
      </c>
    </row>
    <row r="110" spans="1:5" x14ac:dyDescent="0.15">
      <c r="A110" s="7">
        <v>109</v>
      </c>
      <c r="B110" s="8">
        <f t="shared" si="5"/>
        <v>0.3</v>
      </c>
      <c r="C110" s="9">
        <f t="shared" si="3"/>
        <v>0.49093851132686084</v>
      </c>
      <c r="D110" s="7">
        <v>109</v>
      </c>
      <c r="E110" s="9">
        <f t="shared" si="4"/>
        <v>0.2665036674816626</v>
      </c>
    </row>
    <row r="111" spans="1:5" x14ac:dyDescent="0.15">
      <c r="A111" s="7">
        <v>110</v>
      </c>
      <c r="B111" s="8">
        <f t="shared" si="5"/>
        <v>0.3</v>
      </c>
      <c r="C111" s="9">
        <f t="shared" si="3"/>
        <v>0.49354838709677418</v>
      </c>
      <c r="D111" s="7">
        <v>110</v>
      </c>
      <c r="E111" s="9">
        <f t="shared" si="4"/>
        <v>0.26829268292682928</v>
      </c>
    </row>
    <row r="112" spans="1:5" x14ac:dyDescent="0.15">
      <c r="A112" s="7">
        <v>111</v>
      </c>
      <c r="B112" s="8">
        <f t="shared" si="5"/>
        <v>0.3</v>
      </c>
      <c r="C112" s="9">
        <f t="shared" si="3"/>
        <v>0.49614147909967843</v>
      </c>
      <c r="D112" s="7">
        <v>111</v>
      </c>
      <c r="E112" s="9">
        <f t="shared" si="4"/>
        <v>0.27007299270072993</v>
      </c>
    </row>
    <row r="113" spans="1:5" x14ac:dyDescent="0.15">
      <c r="A113" s="7">
        <v>112</v>
      </c>
      <c r="B113" s="8">
        <f t="shared" si="5"/>
        <v>0.3</v>
      </c>
      <c r="C113" s="9">
        <f t="shared" si="3"/>
        <v>0.49871794871794872</v>
      </c>
      <c r="D113" s="7">
        <v>112</v>
      </c>
      <c r="E113" s="9">
        <f t="shared" si="4"/>
        <v>0.27184466019417475</v>
      </c>
    </row>
    <row r="114" spans="1:5" x14ac:dyDescent="0.15">
      <c r="A114" s="7">
        <v>113</v>
      </c>
      <c r="B114" s="8">
        <f t="shared" si="5"/>
        <v>0.3</v>
      </c>
      <c r="C114" s="9">
        <f t="shared" si="3"/>
        <v>0.50127795527156549</v>
      </c>
      <c r="D114" s="7">
        <v>113</v>
      </c>
      <c r="E114" s="9">
        <f t="shared" si="4"/>
        <v>0.27360774818401939</v>
      </c>
    </row>
    <row r="115" spans="1:5" x14ac:dyDescent="0.15">
      <c r="A115" s="7">
        <v>114</v>
      </c>
      <c r="B115" s="8">
        <f t="shared" si="5"/>
        <v>0.3</v>
      </c>
      <c r="C115" s="9">
        <f t="shared" si="3"/>
        <v>0.50382165605095541</v>
      </c>
      <c r="D115" s="7">
        <v>114</v>
      </c>
      <c r="E115" s="9">
        <f t="shared" si="4"/>
        <v>0.27536231884057971</v>
      </c>
    </row>
    <row r="116" spans="1:5" x14ac:dyDescent="0.15">
      <c r="A116" s="7">
        <v>115</v>
      </c>
      <c r="B116" s="8">
        <f t="shared" si="5"/>
        <v>0.3</v>
      </c>
      <c r="C116" s="9">
        <f t="shared" si="3"/>
        <v>0.50634920634920633</v>
      </c>
      <c r="D116" s="7">
        <v>115</v>
      </c>
      <c r="E116" s="9">
        <f t="shared" si="4"/>
        <v>0.27710843373493976</v>
      </c>
    </row>
    <row r="117" spans="1:5" x14ac:dyDescent="0.15">
      <c r="A117" s="7">
        <v>116</v>
      </c>
      <c r="B117" s="8">
        <f t="shared" si="5"/>
        <v>0.3</v>
      </c>
      <c r="C117" s="9">
        <f t="shared" si="3"/>
        <v>0.50886075949367093</v>
      </c>
      <c r="D117" s="7">
        <v>116</v>
      </c>
      <c r="E117" s="9">
        <f t="shared" si="4"/>
        <v>0.27884615384615385</v>
      </c>
    </row>
    <row r="118" spans="1:5" x14ac:dyDescent="0.15">
      <c r="A118" s="7">
        <v>117</v>
      </c>
      <c r="B118" s="8">
        <f t="shared" si="5"/>
        <v>0.3</v>
      </c>
      <c r="C118" s="9">
        <f t="shared" si="3"/>
        <v>0.51135646687697156</v>
      </c>
      <c r="D118" s="7">
        <v>117</v>
      </c>
      <c r="E118" s="9">
        <f t="shared" si="4"/>
        <v>0.2805755395683453</v>
      </c>
    </row>
    <row r="119" spans="1:5" x14ac:dyDescent="0.15">
      <c r="A119" s="7">
        <v>118</v>
      </c>
      <c r="B119" s="8">
        <f t="shared" si="5"/>
        <v>0.3</v>
      </c>
      <c r="C119" s="9">
        <f t="shared" si="3"/>
        <v>0.51383647798742138</v>
      </c>
      <c r="D119" s="7">
        <v>118</v>
      </c>
      <c r="E119" s="9">
        <f t="shared" si="4"/>
        <v>0.28229665071770332</v>
      </c>
    </row>
    <row r="120" spans="1:5" x14ac:dyDescent="0.15">
      <c r="A120" s="7">
        <v>119</v>
      </c>
      <c r="B120" s="8">
        <f t="shared" si="5"/>
        <v>0.3</v>
      </c>
      <c r="C120" s="9">
        <f t="shared" si="3"/>
        <v>0.51630094043887143</v>
      </c>
      <c r="D120" s="7">
        <v>119</v>
      </c>
      <c r="E120" s="9">
        <f t="shared" si="4"/>
        <v>0.28400954653937949</v>
      </c>
    </row>
    <row r="121" spans="1:5" x14ac:dyDescent="0.15">
      <c r="A121" s="7">
        <v>120</v>
      </c>
      <c r="B121" s="8">
        <f t="shared" si="5"/>
        <v>0.3</v>
      </c>
      <c r="C121" s="9">
        <f t="shared" si="3"/>
        <v>0.51875000000000004</v>
      </c>
      <c r="D121" s="7">
        <v>120</v>
      </c>
      <c r="E121" s="9">
        <f t="shared" si="4"/>
        <v>0.2857142857142857</v>
      </c>
    </row>
    <row r="122" spans="1:5" x14ac:dyDescent="0.15">
      <c r="A122" s="7">
        <v>121</v>
      </c>
      <c r="B122" s="8">
        <f t="shared" si="5"/>
        <v>0.3</v>
      </c>
      <c r="C122" s="9">
        <f t="shared" si="3"/>
        <v>0.52118380062305292</v>
      </c>
      <c r="D122" s="7">
        <v>121</v>
      </c>
      <c r="E122" s="9">
        <f t="shared" si="4"/>
        <v>0.28741092636579574</v>
      </c>
    </row>
    <row r="123" spans="1:5" x14ac:dyDescent="0.15">
      <c r="A123" s="7">
        <v>122</v>
      </c>
      <c r="B123" s="8">
        <f t="shared" si="5"/>
        <v>0.3</v>
      </c>
      <c r="C123" s="9">
        <f t="shared" si="3"/>
        <v>0.52360248447204971</v>
      </c>
      <c r="D123" s="7">
        <v>122</v>
      </c>
      <c r="E123" s="9">
        <f t="shared" si="4"/>
        <v>0.2890995260663507</v>
      </c>
    </row>
    <row r="124" spans="1:5" x14ac:dyDescent="0.15">
      <c r="A124" s="7">
        <v>123</v>
      </c>
      <c r="B124" s="8">
        <f t="shared" si="5"/>
        <v>0.3</v>
      </c>
      <c r="C124" s="9">
        <f t="shared" si="3"/>
        <v>0.52600619195046439</v>
      </c>
      <c r="D124" s="7">
        <v>123</v>
      </c>
      <c r="E124" s="9">
        <f t="shared" si="4"/>
        <v>0.29078014184397161</v>
      </c>
    </row>
    <row r="125" spans="1:5" x14ac:dyDescent="0.15">
      <c r="A125" s="7">
        <v>124</v>
      </c>
      <c r="B125" s="8">
        <f t="shared" si="5"/>
        <v>0.3</v>
      </c>
      <c r="C125" s="9">
        <f t="shared" si="3"/>
        <v>0.52839506172839501</v>
      </c>
      <c r="D125" s="7">
        <v>124</v>
      </c>
      <c r="E125" s="9">
        <f t="shared" si="4"/>
        <v>0.29245283018867924</v>
      </c>
    </row>
    <row r="126" spans="1:5" x14ac:dyDescent="0.15">
      <c r="A126" s="7">
        <v>125</v>
      </c>
      <c r="B126" s="8">
        <f t="shared" si="5"/>
        <v>0.3</v>
      </c>
      <c r="C126" s="9">
        <f t="shared" si="3"/>
        <v>0.53076923076923077</v>
      </c>
      <c r="D126" s="7">
        <v>125</v>
      </c>
      <c r="E126" s="9">
        <f t="shared" si="4"/>
        <v>0.29411764705882354</v>
      </c>
    </row>
    <row r="127" spans="1:5" x14ac:dyDescent="0.15">
      <c r="A127" s="7">
        <v>126</v>
      </c>
      <c r="B127" s="8">
        <f t="shared" si="5"/>
        <v>0.3</v>
      </c>
      <c r="C127" s="9">
        <f t="shared" si="3"/>
        <v>0.53312883435582825</v>
      </c>
      <c r="D127" s="7">
        <v>126</v>
      </c>
      <c r="E127" s="9">
        <f t="shared" si="4"/>
        <v>0.29577464788732394</v>
      </c>
    </row>
    <row r="128" spans="1:5" x14ac:dyDescent="0.15">
      <c r="A128" s="7">
        <v>127</v>
      </c>
      <c r="B128" s="8">
        <f t="shared" si="5"/>
        <v>0.3</v>
      </c>
      <c r="C128" s="9">
        <f t="shared" si="3"/>
        <v>0.53547400611620799</v>
      </c>
      <c r="D128" s="7">
        <v>127</v>
      </c>
      <c r="E128" s="9">
        <f t="shared" si="4"/>
        <v>0.29742388758782201</v>
      </c>
    </row>
    <row r="129" spans="1:5" x14ac:dyDescent="0.15">
      <c r="A129" s="7">
        <v>128</v>
      </c>
      <c r="B129" s="8">
        <f t="shared" si="5"/>
        <v>0.3</v>
      </c>
      <c r="C129" s="9">
        <f t="shared" si="3"/>
        <v>0.53780487804878052</v>
      </c>
      <c r="D129" s="7">
        <v>128</v>
      </c>
      <c r="E129" s="9">
        <f t="shared" si="4"/>
        <v>0.29906542056074764</v>
      </c>
    </row>
    <row r="130" spans="1:5" x14ac:dyDescent="0.15">
      <c r="A130" s="7">
        <v>129</v>
      </c>
      <c r="B130" s="8">
        <f t="shared" si="5"/>
        <v>0.3</v>
      </c>
      <c r="C130" s="9">
        <f t="shared" si="3"/>
        <v>0.54012158054711246</v>
      </c>
      <c r="D130" s="7">
        <v>129</v>
      </c>
      <c r="E130" s="9">
        <f t="shared" si="4"/>
        <v>0.30069930069930068</v>
      </c>
    </row>
    <row r="131" spans="1:5" x14ac:dyDescent="0.15">
      <c r="A131" s="7">
        <v>130</v>
      </c>
      <c r="B131" s="8">
        <f t="shared" si="5"/>
        <v>0.3</v>
      </c>
      <c r="C131" s="9">
        <f t="shared" ref="C131:C194" si="6">MIN(MAX(B131+(A131-50)/(A131+200),0),80%)</f>
        <v>0.54242424242424248</v>
      </c>
      <c r="D131" s="7">
        <v>130</v>
      </c>
      <c r="E131" s="9">
        <f t="shared" ref="E131:E194" si="7">D131/(D131+300)</f>
        <v>0.30232558139534882</v>
      </c>
    </row>
    <row r="132" spans="1:5" x14ac:dyDescent="0.15">
      <c r="A132" s="7">
        <v>131</v>
      </c>
      <c r="B132" s="8">
        <f t="shared" ref="B132:B195" si="8">B131</f>
        <v>0.3</v>
      </c>
      <c r="C132" s="9">
        <f t="shared" si="6"/>
        <v>0.5447129909365559</v>
      </c>
      <c r="D132" s="7">
        <v>131</v>
      </c>
      <c r="E132" s="9">
        <f t="shared" si="7"/>
        <v>0.30394431554524359</v>
      </c>
    </row>
    <row r="133" spans="1:5" x14ac:dyDescent="0.15">
      <c r="A133" s="7">
        <v>132</v>
      </c>
      <c r="B133" s="8">
        <f t="shared" si="8"/>
        <v>0.3</v>
      </c>
      <c r="C133" s="9">
        <f t="shared" si="6"/>
        <v>0.54698795180722892</v>
      </c>
      <c r="D133" s="7">
        <v>132</v>
      </c>
      <c r="E133" s="9">
        <f t="shared" si="7"/>
        <v>0.30555555555555558</v>
      </c>
    </row>
    <row r="134" spans="1:5" x14ac:dyDescent="0.15">
      <c r="A134" s="7">
        <v>133</v>
      </c>
      <c r="B134" s="8">
        <f t="shared" si="8"/>
        <v>0.3</v>
      </c>
      <c r="C134" s="9">
        <f t="shared" si="6"/>
        <v>0.54924924924924923</v>
      </c>
      <c r="D134" s="7">
        <v>133</v>
      </c>
      <c r="E134" s="9">
        <f t="shared" si="7"/>
        <v>0.30715935334872979</v>
      </c>
    </row>
    <row r="135" spans="1:5" x14ac:dyDescent="0.15">
      <c r="A135" s="7">
        <v>134</v>
      </c>
      <c r="B135" s="8">
        <f t="shared" si="8"/>
        <v>0.3</v>
      </c>
      <c r="C135" s="9">
        <f t="shared" si="6"/>
        <v>0.55149700598802398</v>
      </c>
      <c r="D135" s="7">
        <v>134</v>
      </c>
      <c r="E135" s="9">
        <f t="shared" si="7"/>
        <v>0.30875576036866359</v>
      </c>
    </row>
    <row r="136" spans="1:5" x14ac:dyDescent="0.15">
      <c r="A136" s="7">
        <v>135</v>
      </c>
      <c r="B136" s="8">
        <f t="shared" si="8"/>
        <v>0.3</v>
      </c>
      <c r="C136" s="9">
        <f t="shared" si="6"/>
        <v>0.55373134328358209</v>
      </c>
      <c r="D136" s="7">
        <v>135</v>
      </c>
      <c r="E136" s="9">
        <f t="shared" si="7"/>
        <v>0.31034482758620691</v>
      </c>
    </row>
    <row r="137" spans="1:5" x14ac:dyDescent="0.15">
      <c r="A137" s="7">
        <v>136</v>
      </c>
      <c r="B137" s="8">
        <f t="shared" si="8"/>
        <v>0.3</v>
      </c>
      <c r="C137" s="9">
        <f t="shared" si="6"/>
        <v>0.55595238095238098</v>
      </c>
      <c r="D137" s="7">
        <v>136</v>
      </c>
      <c r="E137" s="9">
        <f t="shared" si="7"/>
        <v>0.31192660550458717</v>
      </c>
    </row>
    <row r="138" spans="1:5" x14ac:dyDescent="0.15">
      <c r="A138" s="7">
        <v>137</v>
      </c>
      <c r="B138" s="8">
        <f t="shared" si="8"/>
        <v>0.3</v>
      </c>
      <c r="C138" s="9">
        <f t="shared" si="6"/>
        <v>0.558160237388724</v>
      </c>
      <c r="D138" s="7">
        <v>137</v>
      </c>
      <c r="E138" s="9">
        <f t="shared" si="7"/>
        <v>0.31350114416475972</v>
      </c>
    </row>
    <row r="139" spans="1:5" x14ac:dyDescent="0.15">
      <c r="A139" s="7">
        <v>138</v>
      </c>
      <c r="B139" s="8">
        <f t="shared" si="8"/>
        <v>0.3</v>
      </c>
      <c r="C139" s="9">
        <f t="shared" si="6"/>
        <v>0.56035502958579886</v>
      </c>
      <c r="D139" s="7">
        <v>138</v>
      </c>
      <c r="E139" s="9">
        <f t="shared" si="7"/>
        <v>0.31506849315068491</v>
      </c>
    </row>
    <row r="140" spans="1:5" x14ac:dyDescent="0.15">
      <c r="A140" s="7">
        <v>139</v>
      </c>
      <c r="B140" s="8">
        <f t="shared" si="8"/>
        <v>0.3</v>
      </c>
      <c r="C140" s="9">
        <f t="shared" si="6"/>
        <v>0.56253687315634215</v>
      </c>
      <c r="D140" s="7">
        <v>139</v>
      </c>
      <c r="E140" s="9">
        <f t="shared" si="7"/>
        <v>0.31662870159453305</v>
      </c>
    </row>
    <row r="141" spans="1:5" x14ac:dyDescent="0.15">
      <c r="A141" s="7">
        <v>140</v>
      </c>
      <c r="B141" s="8">
        <f t="shared" si="8"/>
        <v>0.3</v>
      </c>
      <c r="C141" s="9">
        <f t="shared" si="6"/>
        <v>0.56470588235294117</v>
      </c>
      <c r="D141" s="7">
        <v>140</v>
      </c>
      <c r="E141" s="9">
        <f t="shared" si="7"/>
        <v>0.31818181818181818</v>
      </c>
    </row>
    <row r="142" spans="1:5" x14ac:dyDescent="0.15">
      <c r="A142" s="7">
        <v>141</v>
      </c>
      <c r="B142" s="8">
        <f t="shared" si="8"/>
        <v>0.3</v>
      </c>
      <c r="C142" s="9">
        <f t="shared" si="6"/>
        <v>0.56686217008797657</v>
      </c>
      <c r="D142" s="7">
        <v>141</v>
      </c>
      <c r="E142" s="9">
        <f t="shared" si="7"/>
        <v>0.31972789115646261</v>
      </c>
    </row>
    <row r="143" spans="1:5" x14ac:dyDescent="0.15">
      <c r="A143" s="7">
        <v>142</v>
      </c>
      <c r="B143" s="8">
        <f t="shared" si="8"/>
        <v>0.3</v>
      </c>
      <c r="C143" s="9">
        <f t="shared" si="6"/>
        <v>0.56900584795321629</v>
      </c>
      <c r="D143" s="7">
        <v>142</v>
      </c>
      <c r="E143" s="9">
        <f t="shared" si="7"/>
        <v>0.32126696832579188</v>
      </c>
    </row>
    <row r="144" spans="1:5" x14ac:dyDescent="0.15">
      <c r="A144" s="7">
        <v>143</v>
      </c>
      <c r="B144" s="8">
        <f t="shared" si="8"/>
        <v>0.3</v>
      </c>
      <c r="C144" s="9">
        <f t="shared" si="6"/>
        <v>0.57113702623906704</v>
      </c>
      <c r="D144" s="7">
        <v>143</v>
      </c>
      <c r="E144" s="9">
        <f t="shared" si="7"/>
        <v>0.32279909706546278</v>
      </c>
    </row>
    <row r="145" spans="1:5" x14ac:dyDescent="0.15">
      <c r="A145" s="7">
        <v>144</v>
      </c>
      <c r="B145" s="8">
        <f t="shared" si="8"/>
        <v>0.3</v>
      </c>
      <c r="C145" s="9">
        <f t="shared" si="6"/>
        <v>0.57325581395348835</v>
      </c>
      <c r="D145" s="7">
        <v>144</v>
      </c>
      <c r="E145" s="9">
        <f t="shared" si="7"/>
        <v>0.32432432432432434</v>
      </c>
    </row>
    <row r="146" spans="1:5" x14ac:dyDescent="0.15">
      <c r="A146" s="7">
        <v>145</v>
      </c>
      <c r="B146" s="8">
        <f t="shared" si="8"/>
        <v>0.3</v>
      </c>
      <c r="C146" s="9">
        <f t="shared" si="6"/>
        <v>0.57536231884057965</v>
      </c>
      <c r="D146" s="7">
        <v>145</v>
      </c>
      <c r="E146" s="9">
        <f t="shared" si="7"/>
        <v>0.3258426966292135</v>
      </c>
    </row>
    <row r="147" spans="1:5" x14ac:dyDescent="0.15">
      <c r="A147" s="7">
        <v>146</v>
      </c>
      <c r="B147" s="8">
        <f t="shared" si="8"/>
        <v>0.3</v>
      </c>
      <c r="C147" s="9">
        <f t="shared" si="6"/>
        <v>0.57745664739884384</v>
      </c>
      <c r="D147" s="7">
        <v>146</v>
      </c>
      <c r="E147" s="9">
        <f t="shared" si="7"/>
        <v>0.3273542600896861</v>
      </c>
    </row>
    <row r="148" spans="1:5" x14ac:dyDescent="0.15">
      <c r="A148" s="7">
        <v>147</v>
      </c>
      <c r="B148" s="8">
        <f t="shared" si="8"/>
        <v>0.3</v>
      </c>
      <c r="C148" s="9">
        <f t="shared" si="6"/>
        <v>0.57953890489913551</v>
      </c>
      <c r="D148" s="7">
        <v>147</v>
      </c>
      <c r="E148" s="9">
        <f t="shared" si="7"/>
        <v>0.32885906040268459</v>
      </c>
    </row>
    <row r="149" spans="1:5" x14ac:dyDescent="0.15">
      <c r="A149" s="7">
        <v>148</v>
      </c>
      <c r="B149" s="8">
        <f t="shared" si="8"/>
        <v>0.3</v>
      </c>
      <c r="C149" s="9">
        <f t="shared" si="6"/>
        <v>0.58160919540229883</v>
      </c>
      <c r="D149" s="7">
        <v>148</v>
      </c>
      <c r="E149" s="9">
        <f t="shared" si="7"/>
        <v>0.33035714285714285</v>
      </c>
    </row>
    <row r="150" spans="1:5" x14ac:dyDescent="0.15">
      <c r="A150" s="7">
        <v>149</v>
      </c>
      <c r="B150" s="8">
        <f t="shared" si="8"/>
        <v>0.3</v>
      </c>
      <c r="C150" s="9">
        <f t="shared" si="6"/>
        <v>0.58366762177650422</v>
      </c>
      <c r="D150" s="7">
        <v>149</v>
      </c>
      <c r="E150" s="9">
        <f t="shared" si="7"/>
        <v>0.33184855233853006</v>
      </c>
    </row>
    <row r="151" spans="1:5" x14ac:dyDescent="0.15">
      <c r="A151" s="7">
        <v>150</v>
      </c>
      <c r="B151" s="8">
        <f t="shared" si="8"/>
        <v>0.3</v>
      </c>
      <c r="C151" s="9">
        <f t="shared" si="6"/>
        <v>0.58571428571428563</v>
      </c>
      <c r="D151" s="7">
        <v>150</v>
      </c>
      <c r="E151" s="9">
        <f t="shared" si="7"/>
        <v>0.33333333333333331</v>
      </c>
    </row>
    <row r="152" spans="1:5" x14ac:dyDescent="0.15">
      <c r="A152" s="7">
        <v>151</v>
      </c>
      <c r="B152" s="8">
        <f t="shared" si="8"/>
        <v>0.3</v>
      </c>
      <c r="C152" s="9">
        <f t="shared" si="6"/>
        <v>0.58774928774928781</v>
      </c>
      <c r="D152" s="7">
        <v>151</v>
      </c>
      <c r="E152" s="9">
        <f t="shared" si="7"/>
        <v>0.33481152993348118</v>
      </c>
    </row>
    <row r="153" spans="1:5" x14ac:dyDescent="0.15">
      <c r="A153" s="7">
        <v>152</v>
      </c>
      <c r="B153" s="8">
        <f t="shared" si="8"/>
        <v>0.3</v>
      </c>
      <c r="C153" s="9">
        <f t="shared" si="6"/>
        <v>0.58977272727272734</v>
      </c>
      <c r="D153" s="7">
        <v>152</v>
      </c>
      <c r="E153" s="9">
        <f t="shared" si="7"/>
        <v>0.33628318584070799</v>
      </c>
    </row>
    <row r="154" spans="1:5" x14ac:dyDescent="0.15">
      <c r="A154" s="7">
        <v>153</v>
      </c>
      <c r="B154" s="8">
        <f t="shared" si="8"/>
        <v>0.3</v>
      </c>
      <c r="C154" s="9">
        <f t="shared" si="6"/>
        <v>0.59178470254957505</v>
      </c>
      <c r="D154" s="7">
        <v>153</v>
      </c>
      <c r="E154" s="9">
        <f t="shared" si="7"/>
        <v>0.33774834437086093</v>
      </c>
    </row>
    <row r="155" spans="1:5" x14ac:dyDescent="0.15">
      <c r="A155" s="7">
        <v>154</v>
      </c>
      <c r="B155" s="8">
        <f t="shared" si="8"/>
        <v>0.3</v>
      </c>
      <c r="C155" s="9">
        <f t="shared" si="6"/>
        <v>0.59378531073446328</v>
      </c>
      <c r="D155" s="7">
        <v>154</v>
      </c>
      <c r="E155" s="9">
        <f t="shared" si="7"/>
        <v>0.33920704845814981</v>
      </c>
    </row>
    <row r="156" spans="1:5" x14ac:dyDescent="0.15">
      <c r="A156" s="7">
        <v>155</v>
      </c>
      <c r="B156" s="8">
        <f t="shared" si="8"/>
        <v>0.3</v>
      </c>
      <c r="C156" s="9">
        <f t="shared" si="6"/>
        <v>0.59577464788732393</v>
      </c>
      <c r="D156" s="7">
        <v>155</v>
      </c>
      <c r="E156" s="9">
        <f t="shared" si="7"/>
        <v>0.34065934065934067</v>
      </c>
    </row>
    <row r="157" spans="1:5" x14ac:dyDescent="0.15">
      <c r="A157" s="7">
        <v>156</v>
      </c>
      <c r="B157" s="8">
        <f t="shared" si="8"/>
        <v>0.3</v>
      </c>
      <c r="C157" s="9">
        <f t="shared" si="6"/>
        <v>0.59775280898876404</v>
      </c>
      <c r="D157" s="7">
        <v>156</v>
      </c>
      <c r="E157" s="9">
        <f t="shared" si="7"/>
        <v>0.34210526315789475</v>
      </c>
    </row>
    <row r="158" spans="1:5" x14ac:dyDescent="0.15">
      <c r="A158" s="7">
        <v>157</v>
      </c>
      <c r="B158" s="8">
        <f t="shared" si="8"/>
        <v>0.3</v>
      </c>
      <c r="C158" s="9">
        <f t="shared" si="6"/>
        <v>0.59971988795518205</v>
      </c>
      <c r="D158" s="7">
        <v>157</v>
      </c>
      <c r="E158" s="9">
        <f t="shared" si="7"/>
        <v>0.34354485776805249</v>
      </c>
    </row>
    <row r="159" spans="1:5" x14ac:dyDescent="0.15">
      <c r="A159" s="7">
        <v>158</v>
      </c>
      <c r="B159" s="8">
        <f t="shared" si="8"/>
        <v>0.3</v>
      </c>
      <c r="C159" s="9">
        <f t="shared" si="6"/>
        <v>0.60167597765363134</v>
      </c>
      <c r="D159" s="7">
        <v>158</v>
      </c>
      <c r="E159" s="9">
        <f t="shared" si="7"/>
        <v>0.34497816593886466</v>
      </c>
    </row>
    <row r="160" spans="1:5" x14ac:dyDescent="0.15">
      <c r="A160" s="7">
        <v>159</v>
      </c>
      <c r="B160" s="8">
        <f t="shared" si="8"/>
        <v>0.3</v>
      </c>
      <c r="C160" s="9">
        <f t="shared" si="6"/>
        <v>0.60362116991643455</v>
      </c>
      <c r="D160" s="7">
        <v>159</v>
      </c>
      <c r="E160" s="9">
        <f t="shared" si="7"/>
        <v>0.34640522875816993</v>
      </c>
    </row>
    <row r="161" spans="1:5" x14ac:dyDescent="0.15">
      <c r="A161" s="7">
        <v>160</v>
      </c>
      <c r="B161" s="8">
        <f t="shared" si="8"/>
        <v>0.3</v>
      </c>
      <c r="C161" s="9">
        <f t="shared" si="6"/>
        <v>0.60555555555555562</v>
      </c>
      <c r="D161" s="7">
        <v>160</v>
      </c>
      <c r="E161" s="9">
        <f t="shared" si="7"/>
        <v>0.34782608695652173</v>
      </c>
    </row>
    <row r="162" spans="1:5" x14ac:dyDescent="0.15">
      <c r="A162" s="7">
        <v>161</v>
      </c>
      <c r="B162" s="8">
        <f t="shared" si="8"/>
        <v>0.3</v>
      </c>
      <c r="C162" s="9">
        <f t="shared" si="6"/>
        <v>0.6074792243767313</v>
      </c>
      <c r="D162" s="7">
        <v>161</v>
      </c>
      <c r="E162" s="9">
        <f t="shared" si="7"/>
        <v>0.34924078091106292</v>
      </c>
    </row>
    <row r="163" spans="1:5" x14ac:dyDescent="0.15">
      <c r="A163" s="7">
        <v>162</v>
      </c>
      <c r="B163" s="8">
        <f t="shared" si="8"/>
        <v>0.3</v>
      </c>
      <c r="C163" s="9">
        <f t="shared" si="6"/>
        <v>0.60939226519337009</v>
      </c>
      <c r="D163" s="7">
        <v>162</v>
      </c>
      <c r="E163" s="9">
        <f t="shared" si="7"/>
        <v>0.35064935064935066</v>
      </c>
    </row>
    <row r="164" spans="1:5" x14ac:dyDescent="0.15">
      <c r="A164" s="7">
        <v>163</v>
      </c>
      <c r="B164" s="8">
        <f t="shared" si="8"/>
        <v>0.3</v>
      </c>
      <c r="C164" s="9">
        <f t="shared" si="6"/>
        <v>0.61129476584022036</v>
      </c>
      <c r="D164" s="7">
        <v>163</v>
      </c>
      <c r="E164" s="9">
        <f t="shared" si="7"/>
        <v>0.35205183585313177</v>
      </c>
    </row>
    <row r="165" spans="1:5" x14ac:dyDescent="0.15">
      <c r="A165" s="7">
        <v>164</v>
      </c>
      <c r="B165" s="8">
        <f t="shared" si="8"/>
        <v>0.3</v>
      </c>
      <c r="C165" s="9">
        <f t="shared" si="6"/>
        <v>0.61318681318681323</v>
      </c>
      <c r="D165" s="7">
        <v>164</v>
      </c>
      <c r="E165" s="9">
        <f t="shared" si="7"/>
        <v>0.35344827586206895</v>
      </c>
    </row>
    <row r="166" spans="1:5" x14ac:dyDescent="0.15">
      <c r="A166" s="7">
        <v>165</v>
      </c>
      <c r="B166" s="8">
        <f t="shared" si="8"/>
        <v>0.3</v>
      </c>
      <c r="C166" s="9">
        <f t="shared" si="6"/>
        <v>0.6150684931506849</v>
      </c>
      <c r="D166" s="7">
        <v>165</v>
      </c>
      <c r="E166" s="9">
        <f t="shared" si="7"/>
        <v>0.35483870967741937</v>
      </c>
    </row>
    <row r="167" spans="1:5" x14ac:dyDescent="0.15">
      <c r="A167" s="7">
        <v>166</v>
      </c>
      <c r="B167" s="8">
        <f t="shared" si="8"/>
        <v>0.3</v>
      </c>
      <c r="C167" s="9">
        <f t="shared" si="6"/>
        <v>0.61693989071038247</v>
      </c>
      <c r="D167" s="7">
        <v>166</v>
      </c>
      <c r="E167" s="9">
        <f t="shared" si="7"/>
        <v>0.35622317596566522</v>
      </c>
    </row>
    <row r="168" spans="1:5" x14ac:dyDescent="0.15">
      <c r="A168" s="7">
        <v>167</v>
      </c>
      <c r="B168" s="8">
        <f t="shared" si="8"/>
        <v>0.3</v>
      </c>
      <c r="C168" s="9">
        <f t="shared" si="6"/>
        <v>0.61880108991825611</v>
      </c>
      <c r="D168" s="7">
        <v>167</v>
      </c>
      <c r="E168" s="9">
        <f t="shared" si="7"/>
        <v>0.35760171306209848</v>
      </c>
    </row>
    <row r="169" spans="1:5" x14ac:dyDescent="0.15">
      <c r="A169" s="7">
        <v>168</v>
      </c>
      <c r="B169" s="8">
        <f t="shared" si="8"/>
        <v>0.3</v>
      </c>
      <c r="C169" s="9">
        <f t="shared" si="6"/>
        <v>0.6206521739130435</v>
      </c>
      <c r="D169" s="7">
        <v>168</v>
      </c>
      <c r="E169" s="9">
        <f t="shared" si="7"/>
        <v>0.35897435897435898</v>
      </c>
    </row>
    <row r="170" spans="1:5" x14ac:dyDescent="0.15">
      <c r="A170" s="7">
        <v>169</v>
      </c>
      <c r="B170" s="8">
        <f t="shared" si="8"/>
        <v>0.3</v>
      </c>
      <c r="C170" s="9">
        <f t="shared" si="6"/>
        <v>0.62249322493224923</v>
      </c>
      <c r="D170" s="7">
        <v>169</v>
      </c>
      <c r="E170" s="9">
        <f t="shared" si="7"/>
        <v>0.36034115138592748</v>
      </c>
    </row>
    <row r="171" spans="1:5" x14ac:dyDescent="0.15">
      <c r="A171" s="7">
        <v>170</v>
      </c>
      <c r="B171" s="8">
        <f t="shared" si="8"/>
        <v>0.3</v>
      </c>
      <c r="C171" s="9">
        <f t="shared" si="6"/>
        <v>0.62432432432432439</v>
      </c>
      <c r="D171" s="7">
        <v>170</v>
      </c>
      <c r="E171" s="9">
        <f t="shared" si="7"/>
        <v>0.36170212765957449</v>
      </c>
    </row>
    <row r="172" spans="1:5" x14ac:dyDescent="0.15">
      <c r="A172" s="7">
        <v>171</v>
      </c>
      <c r="B172" s="8">
        <f t="shared" si="8"/>
        <v>0.3</v>
      </c>
      <c r="C172" s="9">
        <f t="shared" si="6"/>
        <v>0.62614555256064697</v>
      </c>
      <c r="D172" s="7">
        <v>171</v>
      </c>
      <c r="E172" s="9">
        <f t="shared" si="7"/>
        <v>0.36305732484076431</v>
      </c>
    </row>
    <row r="173" spans="1:5" x14ac:dyDescent="0.15">
      <c r="A173" s="7">
        <v>172</v>
      </c>
      <c r="B173" s="8">
        <f t="shared" si="8"/>
        <v>0.3</v>
      </c>
      <c r="C173" s="9">
        <f t="shared" si="6"/>
        <v>0.6279569892473118</v>
      </c>
      <c r="D173" s="7">
        <v>172</v>
      </c>
      <c r="E173" s="9">
        <f t="shared" si="7"/>
        <v>0.36440677966101692</v>
      </c>
    </row>
    <row r="174" spans="1:5" x14ac:dyDescent="0.15">
      <c r="A174" s="7">
        <v>173</v>
      </c>
      <c r="B174" s="8">
        <f t="shared" si="8"/>
        <v>0.3</v>
      </c>
      <c r="C174" s="9">
        <f t="shared" si="6"/>
        <v>0.62975871313672926</v>
      </c>
      <c r="D174" s="7">
        <v>173</v>
      </c>
      <c r="E174" s="9">
        <f t="shared" si="7"/>
        <v>0.36575052854122619</v>
      </c>
    </row>
    <row r="175" spans="1:5" x14ac:dyDescent="0.15">
      <c r="A175" s="7">
        <v>174</v>
      </c>
      <c r="B175" s="8">
        <f t="shared" si="8"/>
        <v>0.3</v>
      </c>
      <c r="C175" s="9">
        <f t="shared" si="6"/>
        <v>0.63155080213903747</v>
      </c>
      <c r="D175" s="7">
        <v>174</v>
      </c>
      <c r="E175" s="9">
        <f t="shared" si="7"/>
        <v>0.36708860759493672</v>
      </c>
    </row>
    <row r="176" spans="1:5" x14ac:dyDescent="0.15">
      <c r="A176" s="7">
        <v>175</v>
      </c>
      <c r="B176" s="8">
        <f t="shared" si="8"/>
        <v>0.3</v>
      </c>
      <c r="C176" s="9">
        <f t="shared" si="6"/>
        <v>0.6333333333333333</v>
      </c>
      <c r="D176" s="7">
        <v>175</v>
      </c>
      <c r="E176" s="9">
        <f t="shared" si="7"/>
        <v>0.36842105263157893</v>
      </c>
    </row>
    <row r="177" spans="1:5" x14ac:dyDescent="0.15">
      <c r="A177" s="7">
        <v>176</v>
      </c>
      <c r="B177" s="8">
        <f t="shared" si="8"/>
        <v>0.3</v>
      </c>
      <c r="C177" s="9">
        <f t="shared" si="6"/>
        <v>0.63510638297872335</v>
      </c>
      <c r="D177" s="7">
        <v>176</v>
      </c>
      <c r="E177" s="9">
        <f t="shared" si="7"/>
        <v>0.36974789915966388</v>
      </c>
    </row>
    <row r="178" spans="1:5" x14ac:dyDescent="0.15">
      <c r="A178" s="7">
        <v>177</v>
      </c>
      <c r="B178" s="8">
        <f t="shared" si="8"/>
        <v>0.3</v>
      </c>
      <c r="C178" s="9">
        <f t="shared" si="6"/>
        <v>0.63687002652519897</v>
      </c>
      <c r="D178" s="7">
        <v>177</v>
      </c>
      <c r="E178" s="9">
        <f t="shared" si="7"/>
        <v>0.37106918238993708</v>
      </c>
    </row>
    <row r="179" spans="1:5" x14ac:dyDescent="0.15">
      <c r="A179" s="7">
        <v>178</v>
      </c>
      <c r="B179" s="8">
        <f t="shared" si="8"/>
        <v>0.3</v>
      </c>
      <c r="C179" s="9">
        <f t="shared" si="6"/>
        <v>0.63862433862433865</v>
      </c>
      <c r="D179" s="7">
        <v>178</v>
      </c>
      <c r="E179" s="9">
        <f t="shared" si="7"/>
        <v>0.3723849372384937</v>
      </c>
    </row>
    <row r="180" spans="1:5" x14ac:dyDescent="0.15">
      <c r="A180" s="7">
        <v>179</v>
      </c>
      <c r="B180" s="8">
        <f t="shared" si="8"/>
        <v>0.3</v>
      </c>
      <c r="C180" s="9">
        <f t="shared" si="6"/>
        <v>0.64036939313984176</v>
      </c>
      <c r="D180" s="7">
        <v>179</v>
      </c>
      <c r="E180" s="9">
        <f t="shared" si="7"/>
        <v>0.37369519832985387</v>
      </c>
    </row>
    <row r="181" spans="1:5" x14ac:dyDescent="0.15">
      <c r="A181" s="7">
        <v>180</v>
      </c>
      <c r="B181" s="8">
        <f t="shared" si="8"/>
        <v>0.3</v>
      </c>
      <c r="C181" s="9">
        <f t="shared" si="6"/>
        <v>0.64210526315789473</v>
      </c>
      <c r="D181" s="7">
        <v>180</v>
      </c>
      <c r="E181" s="9">
        <f t="shared" si="7"/>
        <v>0.375</v>
      </c>
    </row>
    <row r="182" spans="1:5" x14ac:dyDescent="0.15">
      <c r="A182" s="7">
        <v>181</v>
      </c>
      <c r="B182" s="8">
        <f t="shared" si="8"/>
        <v>0.3</v>
      </c>
      <c r="C182" s="9">
        <f t="shared" si="6"/>
        <v>0.64383202099737535</v>
      </c>
      <c r="D182" s="7">
        <v>181</v>
      </c>
      <c r="E182" s="9">
        <f t="shared" si="7"/>
        <v>0.37629937629937632</v>
      </c>
    </row>
    <row r="183" spans="1:5" x14ac:dyDescent="0.15">
      <c r="A183" s="7">
        <v>182</v>
      </c>
      <c r="B183" s="8">
        <f t="shared" si="8"/>
        <v>0.3</v>
      </c>
      <c r="C183" s="9">
        <f t="shared" si="6"/>
        <v>0.64554973821989525</v>
      </c>
      <c r="D183" s="7">
        <v>182</v>
      </c>
      <c r="E183" s="9">
        <f t="shared" si="7"/>
        <v>0.37759336099585061</v>
      </c>
    </row>
    <row r="184" spans="1:5" x14ac:dyDescent="0.15">
      <c r="A184" s="7">
        <v>183</v>
      </c>
      <c r="B184" s="8">
        <f t="shared" si="8"/>
        <v>0.3</v>
      </c>
      <c r="C184" s="9">
        <f t="shared" si="6"/>
        <v>0.64725848563968669</v>
      </c>
      <c r="D184" s="7">
        <v>183</v>
      </c>
      <c r="E184" s="9">
        <f t="shared" si="7"/>
        <v>0.37888198757763975</v>
      </c>
    </row>
    <row r="185" spans="1:5" x14ac:dyDescent="0.15">
      <c r="A185" s="7">
        <v>184</v>
      </c>
      <c r="B185" s="8">
        <f t="shared" si="8"/>
        <v>0.3</v>
      </c>
      <c r="C185" s="9">
        <f t="shared" si="6"/>
        <v>0.6489583333333333</v>
      </c>
      <c r="D185" s="7">
        <v>184</v>
      </c>
      <c r="E185" s="9">
        <f t="shared" si="7"/>
        <v>0.38016528925619836</v>
      </c>
    </row>
    <row r="186" spans="1:5" x14ac:dyDescent="0.15">
      <c r="A186" s="7">
        <v>185</v>
      </c>
      <c r="B186" s="8">
        <f t="shared" si="8"/>
        <v>0.3</v>
      </c>
      <c r="C186" s="9">
        <f t="shared" si="6"/>
        <v>0.6506493506493507</v>
      </c>
      <c r="D186" s="7">
        <v>185</v>
      </c>
      <c r="E186" s="9">
        <f t="shared" si="7"/>
        <v>0.38144329896907214</v>
      </c>
    </row>
    <row r="187" spans="1:5" x14ac:dyDescent="0.15">
      <c r="A187" s="7">
        <v>186</v>
      </c>
      <c r="B187" s="8">
        <f t="shared" si="8"/>
        <v>0.3</v>
      </c>
      <c r="C187" s="9">
        <f t="shared" si="6"/>
        <v>0.65233160621761654</v>
      </c>
      <c r="D187" s="7">
        <v>186</v>
      </c>
      <c r="E187" s="9">
        <f t="shared" si="7"/>
        <v>0.38271604938271603</v>
      </c>
    </row>
    <row r="188" spans="1:5" x14ac:dyDescent="0.15">
      <c r="A188" s="7">
        <v>187</v>
      </c>
      <c r="B188" s="8">
        <f t="shared" si="8"/>
        <v>0.3</v>
      </c>
      <c r="C188" s="9">
        <f t="shared" si="6"/>
        <v>0.65400516795865626</v>
      </c>
      <c r="D188" s="7">
        <v>187</v>
      </c>
      <c r="E188" s="9">
        <f t="shared" si="7"/>
        <v>0.38398357289527718</v>
      </c>
    </row>
    <row r="189" spans="1:5" x14ac:dyDescent="0.15">
      <c r="A189" s="7">
        <v>188</v>
      </c>
      <c r="B189" s="8">
        <f t="shared" si="8"/>
        <v>0.3</v>
      </c>
      <c r="C189" s="9">
        <f t="shared" si="6"/>
        <v>0.65567010309278351</v>
      </c>
      <c r="D189" s="7">
        <v>188</v>
      </c>
      <c r="E189" s="9">
        <f t="shared" si="7"/>
        <v>0.38524590163934425</v>
      </c>
    </row>
    <row r="190" spans="1:5" x14ac:dyDescent="0.15">
      <c r="A190" s="7">
        <v>189</v>
      </c>
      <c r="B190" s="8">
        <f t="shared" si="8"/>
        <v>0.3</v>
      </c>
      <c r="C190" s="9">
        <f t="shared" si="6"/>
        <v>0.65732647814910017</v>
      </c>
      <c r="D190" s="7">
        <v>189</v>
      </c>
      <c r="E190" s="9">
        <f t="shared" si="7"/>
        <v>0.38650306748466257</v>
      </c>
    </row>
    <row r="191" spans="1:5" x14ac:dyDescent="0.15">
      <c r="A191" s="7">
        <v>190</v>
      </c>
      <c r="B191" s="8">
        <f t="shared" si="8"/>
        <v>0.3</v>
      </c>
      <c r="C191" s="9">
        <f t="shared" si="6"/>
        <v>0.65897435897435896</v>
      </c>
      <c r="D191" s="7">
        <v>190</v>
      </c>
      <c r="E191" s="9">
        <f t="shared" si="7"/>
        <v>0.38775510204081631</v>
      </c>
    </row>
    <row r="192" spans="1:5" x14ac:dyDescent="0.15">
      <c r="A192" s="7">
        <v>191</v>
      </c>
      <c r="B192" s="8">
        <f t="shared" si="8"/>
        <v>0.3</v>
      </c>
      <c r="C192" s="9">
        <f t="shared" si="6"/>
        <v>0.6606138107416879</v>
      </c>
      <c r="D192" s="7">
        <v>191</v>
      </c>
      <c r="E192" s="9">
        <f t="shared" si="7"/>
        <v>0.38900203665987781</v>
      </c>
    </row>
    <row r="193" spans="1:5" x14ac:dyDescent="0.15">
      <c r="A193" s="7">
        <v>192</v>
      </c>
      <c r="B193" s="8">
        <f t="shared" si="8"/>
        <v>0.3</v>
      </c>
      <c r="C193" s="9">
        <f t="shared" si="6"/>
        <v>0.66224489795918373</v>
      </c>
      <c r="D193" s="7">
        <v>192</v>
      </c>
      <c r="E193" s="9">
        <f t="shared" si="7"/>
        <v>0.3902439024390244</v>
      </c>
    </row>
    <row r="194" spans="1:5" x14ac:dyDescent="0.15">
      <c r="A194" s="7">
        <v>193</v>
      </c>
      <c r="B194" s="8">
        <f t="shared" si="8"/>
        <v>0.3</v>
      </c>
      <c r="C194" s="9">
        <f t="shared" si="6"/>
        <v>0.66386768447837152</v>
      </c>
      <c r="D194" s="7">
        <v>193</v>
      </c>
      <c r="E194" s="9">
        <f t="shared" si="7"/>
        <v>0.39148073022312374</v>
      </c>
    </row>
    <row r="195" spans="1:5" x14ac:dyDescent="0.15">
      <c r="A195" s="7">
        <v>194</v>
      </c>
      <c r="B195" s="8">
        <f t="shared" si="8"/>
        <v>0.3</v>
      </c>
      <c r="C195" s="9">
        <f t="shared" ref="C195:C258" si="9">MIN(MAX(B195+(A195-50)/(A195+200),0),80%)</f>
        <v>0.6654822335025381</v>
      </c>
      <c r="D195" s="7">
        <v>194</v>
      </c>
      <c r="E195" s="9">
        <f t="shared" ref="E195:E258" si="10">D195/(D195+300)</f>
        <v>0.39271255060728744</v>
      </c>
    </row>
    <row r="196" spans="1:5" x14ac:dyDescent="0.15">
      <c r="A196" s="7">
        <v>195</v>
      </c>
      <c r="B196" s="8">
        <f t="shared" ref="B196:B259" si="11">B195</f>
        <v>0.3</v>
      </c>
      <c r="C196" s="9">
        <f t="shared" si="9"/>
        <v>0.66708860759493671</v>
      </c>
      <c r="D196" s="7">
        <v>195</v>
      </c>
      <c r="E196" s="9">
        <f t="shared" si="10"/>
        <v>0.39393939393939392</v>
      </c>
    </row>
    <row r="197" spans="1:5" x14ac:dyDescent="0.15">
      <c r="A197" s="7">
        <v>196</v>
      </c>
      <c r="B197" s="8">
        <f t="shared" si="11"/>
        <v>0.3</v>
      </c>
      <c r="C197" s="9">
        <f t="shared" si="9"/>
        <v>0.66868686868686866</v>
      </c>
      <c r="D197" s="7">
        <v>196</v>
      </c>
      <c r="E197" s="9">
        <f t="shared" si="10"/>
        <v>0.39516129032258063</v>
      </c>
    </row>
    <row r="198" spans="1:5" x14ac:dyDescent="0.15">
      <c r="A198" s="7">
        <v>197</v>
      </c>
      <c r="B198" s="8">
        <f t="shared" si="11"/>
        <v>0.3</v>
      </c>
      <c r="C198" s="9">
        <f t="shared" si="9"/>
        <v>0.6702770780856423</v>
      </c>
      <c r="D198" s="7">
        <v>197</v>
      </c>
      <c r="E198" s="9">
        <f t="shared" si="10"/>
        <v>0.39637826961770622</v>
      </c>
    </row>
    <row r="199" spans="1:5" x14ac:dyDescent="0.15">
      <c r="A199" s="7">
        <v>198</v>
      </c>
      <c r="B199" s="8">
        <f t="shared" si="11"/>
        <v>0.3</v>
      </c>
      <c r="C199" s="9">
        <f t="shared" si="9"/>
        <v>0.67185929648241205</v>
      </c>
      <c r="D199" s="7">
        <v>198</v>
      </c>
      <c r="E199" s="9">
        <f t="shared" si="10"/>
        <v>0.39759036144578314</v>
      </c>
    </row>
    <row r="200" spans="1:5" x14ac:dyDescent="0.15">
      <c r="A200" s="7">
        <v>199</v>
      </c>
      <c r="B200" s="8">
        <f t="shared" si="11"/>
        <v>0.3</v>
      </c>
      <c r="C200" s="9">
        <f t="shared" si="9"/>
        <v>0.67343358395989972</v>
      </c>
      <c r="D200" s="7">
        <v>199</v>
      </c>
      <c r="E200" s="9">
        <f t="shared" si="10"/>
        <v>0.39879759519038077</v>
      </c>
    </row>
    <row r="201" spans="1:5" x14ac:dyDescent="0.15">
      <c r="A201" s="7">
        <v>200</v>
      </c>
      <c r="B201" s="8">
        <f t="shared" si="11"/>
        <v>0.3</v>
      </c>
      <c r="C201" s="9">
        <f t="shared" si="9"/>
        <v>0.67500000000000004</v>
      </c>
      <c r="D201" s="7">
        <v>200</v>
      </c>
      <c r="E201" s="9">
        <f t="shared" si="10"/>
        <v>0.4</v>
      </c>
    </row>
    <row r="202" spans="1:5" x14ac:dyDescent="0.15">
      <c r="A202" s="7">
        <v>201</v>
      </c>
      <c r="B202" s="8">
        <f t="shared" si="11"/>
        <v>0.3</v>
      </c>
      <c r="C202" s="9">
        <f t="shared" si="9"/>
        <v>0.67655860349127184</v>
      </c>
      <c r="D202" s="7">
        <v>201</v>
      </c>
      <c r="E202" s="9">
        <f t="shared" si="10"/>
        <v>0.40119760479041916</v>
      </c>
    </row>
    <row r="203" spans="1:5" x14ac:dyDescent="0.15">
      <c r="A203" s="7">
        <v>202</v>
      </c>
      <c r="B203" s="8">
        <f t="shared" si="11"/>
        <v>0.3</v>
      </c>
      <c r="C203" s="9">
        <f t="shared" si="9"/>
        <v>0.6781094527363184</v>
      </c>
      <c r="D203" s="7">
        <v>202</v>
      </c>
      <c r="E203" s="9">
        <f t="shared" si="10"/>
        <v>0.40239043824701193</v>
      </c>
    </row>
    <row r="204" spans="1:5" x14ac:dyDescent="0.15">
      <c r="A204" s="7">
        <v>203</v>
      </c>
      <c r="B204" s="8">
        <f t="shared" si="11"/>
        <v>0.3</v>
      </c>
      <c r="C204" s="9">
        <f t="shared" si="9"/>
        <v>0.67965260545905704</v>
      </c>
      <c r="D204" s="7">
        <v>203</v>
      </c>
      <c r="E204" s="9">
        <f t="shared" si="10"/>
        <v>0.40357852882703776</v>
      </c>
    </row>
    <row r="205" spans="1:5" x14ac:dyDescent="0.15">
      <c r="A205" s="7">
        <v>204</v>
      </c>
      <c r="B205" s="8">
        <f t="shared" si="11"/>
        <v>0.3</v>
      </c>
      <c r="C205" s="9">
        <f t="shared" si="9"/>
        <v>0.68118811881188113</v>
      </c>
      <c r="D205" s="7">
        <v>204</v>
      </c>
      <c r="E205" s="9">
        <f t="shared" si="10"/>
        <v>0.40476190476190477</v>
      </c>
    </row>
    <row r="206" spans="1:5" x14ac:dyDescent="0.15">
      <c r="A206" s="7">
        <v>205</v>
      </c>
      <c r="B206" s="8">
        <f t="shared" si="11"/>
        <v>0.3</v>
      </c>
      <c r="C206" s="9">
        <f t="shared" si="9"/>
        <v>0.68271604938271602</v>
      </c>
      <c r="D206" s="7">
        <v>205</v>
      </c>
      <c r="E206" s="9">
        <f t="shared" si="10"/>
        <v>0.40594059405940597</v>
      </c>
    </row>
    <row r="207" spans="1:5" x14ac:dyDescent="0.15">
      <c r="A207" s="7">
        <v>206</v>
      </c>
      <c r="B207" s="8">
        <f t="shared" si="11"/>
        <v>0.3</v>
      </c>
      <c r="C207" s="9">
        <f t="shared" si="9"/>
        <v>0.68423645320197046</v>
      </c>
      <c r="D207" s="7">
        <v>206</v>
      </c>
      <c r="E207" s="9">
        <f t="shared" si="10"/>
        <v>0.40711462450592883</v>
      </c>
    </row>
    <row r="208" spans="1:5" x14ac:dyDescent="0.15">
      <c r="A208" s="7">
        <v>207</v>
      </c>
      <c r="B208" s="8">
        <f t="shared" si="11"/>
        <v>0.3</v>
      </c>
      <c r="C208" s="9">
        <f t="shared" si="9"/>
        <v>0.68574938574938571</v>
      </c>
      <c r="D208" s="7">
        <v>207</v>
      </c>
      <c r="E208" s="9">
        <f t="shared" si="10"/>
        <v>0.40828402366863903</v>
      </c>
    </row>
    <row r="209" spans="1:5" x14ac:dyDescent="0.15">
      <c r="A209" s="7">
        <v>208</v>
      </c>
      <c r="B209" s="8">
        <f t="shared" si="11"/>
        <v>0.3</v>
      </c>
      <c r="C209" s="9">
        <f t="shared" si="9"/>
        <v>0.68725490196078431</v>
      </c>
      <c r="D209" s="7">
        <v>208</v>
      </c>
      <c r="E209" s="9">
        <f t="shared" si="10"/>
        <v>0.40944881889763779</v>
      </c>
    </row>
    <row r="210" spans="1:5" x14ac:dyDescent="0.15">
      <c r="A210" s="7">
        <v>209</v>
      </c>
      <c r="B210" s="8">
        <f t="shared" si="11"/>
        <v>0.3</v>
      </c>
      <c r="C210" s="9">
        <f t="shared" si="9"/>
        <v>0.68875305623471883</v>
      </c>
      <c r="D210" s="7">
        <v>209</v>
      </c>
      <c r="E210" s="9">
        <f t="shared" si="10"/>
        <v>0.41060903732809428</v>
      </c>
    </row>
    <row r="211" spans="1:5" x14ac:dyDescent="0.15">
      <c r="A211" s="7">
        <v>210</v>
      </c>
      <c r="B211" s="8">
        <f t="shared" si="11"/>
        <v>0.3</v>
      </c>
      <c r="C211" s="9">
        <f t="shared" si="9"/>
        <v>0.69024390243902434</v>
      </c>
      <c r="D211" s="7">
        <v>210</v>
      </c>
      <c r="E211" s="9">
        <f t="shared" si="10"/>
        <v>0.41176470588235292</v>
      </c>
    </row>
    <row r="212" spans="1:5" x14ac:dyDescent="0.15">
      <c r="A212" s="7">
        <v>211</v>
      </c>
      <c r="B212" s="8">
        <f t="shared" si="11"/>
        <v>0.3</v>
      </c>
      <c r="C212" s="9">
        <f t="shared" si="9"/>
        <v>0.69172749391727495</v>
      </c>
      <c r="D212" s="7">
        <v>211</v>
      </c>
      <c r="E212" s="9">
        <f t="shared" si="10"/>
        <v>0.41291585127201563</v>
      </c>
    </row>
    <row r="213" spans="1:5" x14ac:dyDescent="0.15">
      <c r="A213" s="7">
        <v>212</v>
      </c>
      <c r="B213" s="8">
        <f t="shared" si="11"/>
        <v>0.3</v>
      </c>
      <c r="C213" s="9">
        <f t="shared" si="9"/>
        <v>0.69320388349514561</v>
      </c>
      <c r="D213" s="7">
        <v>212</v>
      </c>
      <c r="E213" s="9">
        <f t="shared" si="10"/>
        <v>0.4140625</v>
      </c>
    </row>
    <row r="214" spans="1:5" x14ac:dyDescent="0.15">
      <c r="A214" s="7">
        <v>213</v>
      </c>
      <c r="B214" s="8">
        <f t="shared" si="11"/>
        <v>0.3</v>
      </c>
      <c r="C214" s="9">
        <f t="shared" si="9"/>
        <v>0.69467312348668275</v>
      </c>
      <c r="D214" s="7">
        <v>213</v>
      </c>
      <c r="E214" s="9">
        <f t="shared" si="10"/>
        <v>0.41520467836257308</v>
      </c>
    </row>
    <row r="215" spans="1:5" x14ac:dyDescent="0.15">
      <c r="A215" s="7">
        <v>214</v>
      </c>
      <c r="B215" s="8">
        <f t="shared" si="11"/>
        <v>0.3</v>
      </c>
      <c r="C215" s="9">
        <f t="shared" si="9"/>
        <v>0.69613526570048312</v>
      </c>
      <c r="D215" s="7">
        <v>214</v>
      </c>
      <c r="E215" s="9">
        <f t="shared" si="10"/>
        <v>0.41634241245136189</v>
      </c>
    </row>
    <row r="216" spans="1:5" x14ac:dyDescent="0.15">
      <c r="A216" s="7">
        <v>215</v>
      </c>
      <c r="B216" s="8">
        <f t="shared" si="11"/>
        <v>0.3</v>
      </c>
      <c r="C216" s="9">
        <f t="shared" si="9"/>
        <v>0.69759036144578312</v>
      </c>
      <c r="D216" s="7">
        <v>215</v>
      </c>
      <c r="E216" s="9">
        <f t="shared" si="10"/>
        <v>0.41747572815533979</v>
      </c>
    </row>
    <row r="217" spans="1:5" x14ac:dyDescent="0.15">
      <c r="A217" s="7">
        <v>216</v>
      </c>
      <c r="B217" s="8">
        <f t="shared" si="11"/>
        <v>0.3</v>
      </c>
      <c r="C217" s="9">
        <f t="shared" si="9"/>
        <v>0.6990384615384615</v>
      </c>
      <c r="D217" s="7">
        <v>216</v>
      </c>
      <c r="E217" s="9">
        <f t="shared" si="10"/>
        <v>0.41860465116279072</v>
      </c>
    </row>
    <row r="218" spans="1:5" x14ac:dyDescent="0.15">
      <c r="A218" s="7">
        <v>217</v>
      </c>
      <c r="B218" s="8">
        <f t="shared" si="11"/>
        <v>0.3</v>
      </c>
      <c r="C218" s="9">
        <f t="shared" si="9"/>
        <v>0.70047961630695443</v>
      </c>
      <c r="D218" s="7">
        <v>217</v>
      </c>
      <c r="E218" s="9">
        <f t="shared" si="10"/>
        <v>0.4197292069632495</v>
      </c>
    </row>
    <row r="219" spans="1:5" x14ac:dyDescent="0.15">
      <c r="A219" s="7">
        <v>218</v>
      </c>
      <c r="B219" s="8">
        <f t="shared" si="11"/>
        <v>0.3</v>
      </c>
      <c r="C219" s="9">
        <f t="shared" si="9"/>
        <v>0.70191387559808605</v>
      </c>
      <c r="D219" s="7">
        <v>218</v>
      </c>
      <c r="E219" s="9">
        <f t="shared" si="10"/>
        <v>0.42084942084942084</v>
      </c>
    </row>
    <row r="220" spans="1:5" x14ac:dyDescent="0.15">
      <c r="A220" s="7">
        <v>219</v>
      </c>
      <c r="B220" s="8">
        <f t="shared" si="11"/>
        <v>0.3</v>
      </c>
      <c r="C220" s="9">
        <f t="shared" si="9"/>
        <v>0.70334128878281621</v>
      </c>
      <c r="D220" s="7">
        <v>219</v>
      </c>
      <c r="E220" s="9">
        <f t="shared" si="10"/>
        <v>0.42196531791907516</v>
      </c>
    </row>
    <row r="221" spans="1:5" x14ac:dyDescent="0.15">
      <c r="A221" s="7">
        <v>220</v>
      </c>
      <c r="B221" s="8">
        <f t="shared" si="11"/>
        <v>0.3</v>
      </c>
      <c r="C221" s="9">
        <f t="shared" si="9"/>
        <v>0.7047619047619047</v>
      </c>
      <c r="D221" s="7">
        <v>220</v>
      </c>
      <c r="E221" s="9">
        <f t="shared" si="10"/>
        <v>0.42307692307692307</v>
      </c>
    </row>
    <row r="222" spans="1:5" x14ac:dyDescent="0.15">
      <c r="A222" s="7">
        <v>221</v>
      </c>
      <c r="B222" s="8">
        <f t="shared" si="11"/>
        <v>0.3</v>
      </c>
      <c r="C222" s="9">
        <f t="shared" si="9"/>
        <v>0.7061757719714965</v>
      </c>
      <c r="D222" s="7">
        <v>221</v>
      </c>
      <c r="E222" s="9">
        <f t="shared" si="10"/>
        <v>0.42418426103646834</v>
      </c>
    </row>
    <row r="223" spans="1:5" x14ac:dyDescent="0.15">
      <c r="A223" s="7">
        <v>222</v>
      </c>
      <c r="B223" s="8">
        <f t="shared" si="11"/>
        <v>0.3</v>
      </c>
      <c r="C223" s="9">
        <f t="shared" si="9"/>
        <v>0.70758293838862563</v>
      </c>
      <c r="D223" s="7">
        <v>222</v>
      </c>
      <c r="E223" s="9">
        <f t="shared" si="10"/>
        <v>0.42528735632183906</v>
      </c>
    </row>
    <row r="224" spans="1:5" x14ac:dyDescent="0.15">
      <c r="A224" s="7">
        <v>223</v>
      </c>
      <c r="B224" s="8">
        <f t="shared" si="11"/>
        <v>0.3</v>
      </c>
      <c r="C224" s="9">
        <f t="shared" si="9"/>
        <v>0.70898345153664299</v>
      </c>
      <c r="D224" s="7">
        <v>223</v>
      </c>
      <c r="E224" s="9">
        <f t="shared" si="10"/>
        <v>0.42638623326959846</v>
      </c>
    </row>
    <row r="225" spans="1:5" x14ac:dyDescent="0.15">
      <c r="A225" s="7">
        <v>224</v>
      </c>
      <c r="B225" s="8">
        <f t="shared" si="11"/>
        <v>0.3</v>
      </c>
      <c r="C225" s="9">
        <f t="shared" si="9"/>
        <v>0.71037735849056605</v>
      </c>
      <c r="D225" s="7">
        <v>224</v>
      </c>
      <c r="E225" s="9">
        <f t="shared" si="10"/>
        <v>0.42748091603053434</v>
      </c>
    </row>
    <row r="226" spans="1:5" x14ac:dyDescent="0.15">
      <c r="A226" s="7">
        <v>225</v>
      </c>
      <c r="B226" s="8">
        <f t="shared" si="11"/>
        <v>0.3</v>
      </c>
      <c r="C226" s="9">
        <f t="shared" si="9"/>
        <v>0.71176470588235285</v>
      </c>
      <c r="D226" s="7">
        <v>225</v>
      </c>
      <c r="E226" s="9">
        <f t="shared" si="10"/>
        <v>0.42857142857142855</v>
      </c>
    </row>
    <row r="227" spans="1:5" x14ac:dyDescent="0.15">
      <c r="A227" s="7">
        <v>226</v>
      </c>
      <c r="B227" s="8">
        <f t="shared" si="11"/>
        <v>0.3</v>
      </c>
      <c r="C227" s="9">
        <f t="shared" si="9"/>
        <v>0.7131455399061033</v>
      </c>
      <c r="D227" s="7">
        <v>226</v>
      </c>
      <c r="E227" s="9">
        <f t="shared" si="10"/>
        <v>0.42965779467680609</v>
      </c>
    </row>
    <row r="228" spans="1:5" x14ac:dyDescent="0.15">
      <c r="A228" s="7">
        <v>227</v>
      </c>
      <c r="B228" s="8">
        <f t="shared" si="11"/>
        <v>0.3</v>
      </c>
      <c r="C228" s="9">
        <f t="shared" si="9"/>
        <v>0.71451990632318507</v>
      </c>
      <c r="D228" s="7">
        <v>227</v>
      </c>
      <c r="E228" s="9">
        <f t="shared" si="10"/>
        <v>0.43074003795066412</v>
      </c>
    </row>
    <row r="229" spans="1:5" x14ac:dyDescent="0.15">
      <c r="A229" s="7">
        <v>228</v>
      </c>
      <c r="B229" s="8">
        <f t="shared" si="11"/>
        <v>0.3</v>
      </c>
      <c r="C229" s="9">
        <f t="shared" si="9"/>
        <v>0.71588785046728964</v>
      </c>
      <c r="D229" s="7">
        <v>228</v>
      </c>
      <c r="E229" s="9">
        <f t="shared" si="10"/>
        <v>0.43181818181818182</v>
      </c>
    </row>
    <row r="230" spans="1:5" x14ac:dyDescent="0.15">
      <c r="A230" s="7">
        <v>229</v>
      </c>
      <c r="B230" s="8">
        <f t="shared" si="11"/>
        <v>0.3</v>
      </c>
      <c r="C230" s="9">
        <f t="shared" si="9"/>
        <v>0.71724941724941726</v>
      </c>
      <c r="D230" s="7">
        <v>229</v>
      </c>
      <c r="E230" s="9">
        <f t="shared" si="10"/>
        <v>0.43289224952741023</v>
      </c>
    </row>
    <row r="231" spans="1:5" x14ac:dyDescent="0.15">
      <c r="A231" s="7">
        <v>230</v>
      </c>
      <c r="B231" s="8">
        <f t="shared" si="11"/>
        <v>0.3</v>
      </c>
      <c r="C231" s="9">
        <f t="shared" si="9"/>
        <v>0.71860465116279071</v>
      </c>
      <c r="D231" s="7">
        <v>230</v>
      </c>
      <c r="E231" s="9">
        <f t="shared" si="10"/>
        <v>0.43396226415094341</v>
      </c>
    </row>
    <row r="232" spans="1:5" x14ac:dyDescent="0.15">
      <c r="A232" s="7">
        <v>231</v>
      </c>
      <c r="B232" s="8">
        <f t="shared" si="11"/>
        <v>0.3</v>
      </c>
      <c r="C232" s="9">
        <f t="shared" si="9"/>
        <v>0.71995359628770306</v>
      </c>
      <c r="D232" s="7">
        <v>231</v>
      </c>
      <c r="E232" s="9">
        <f t="shared" si="10"/>
        <v>0.43502824858757061</v>
      </c>
    </row>
    <row r="233" spans="1:5" x14ac:dyDescent="0.15">
      <c r="A233" s="7">
        <v>232</v>
      </c>
      <c r="B233" s="8">
        <f t="shared" si="11"/>
        <v>0.3</v>
      </c>
      <c r="C233" s="9">
        <f t="shared" si="9"/>
        <v>0.72129629629629632</v>
      </c>
      <c r="D233" s="7">
        <v>232</v>
      </c>
      <c r="E233" s="9">
        <f t="shared" si="10"/>
        <v>0.43609022556390975</v>
      </c>
    </row>
    <row r="234" spans="1:5" x14ac:dyDescent="0.15">
      <c r="A234" s="7">
        <v>233</v>
      </c>
      <c r="B234" s="8">
        <f t="shared" si="11"/>
        <v>0.3</v>
      </c>
      <c r="C234" s="9">
        <f t="shared" si="9"/>
        <v>0.7226327944572748</v>
      </c>
      <c r="D234" s="7">
        <v>233</v>
      </c>
      <c r="E234" s="9">
        <f t="shared" si="10"/>
        <v>0.43714821763602252</v>
      </c>
    </row>
    <row r="235" spans="1:5" x14ac:dyDescent="0.15">
      <c r="A235" s="7">
        <v>234</v>
      </c>
      <c r="B235" s="8">
        <f t="shared" si="11"/>
        <v>0.3</v>
      </c>
      <c r="C235" s="9">
        <f t="shared" si="9"/>
        <v>0.72396313364055298</v>
      </c>
      <c r="D235" s="7">
        <v>234</v>
      </c>
      <c r="E235" s="9">
        <f t="shared" si="10"/>
        <v>0.43820224719101125</v>
      </c>
    </row>
    <row r="236" spans="1:5" x14ac:dyDescent="0.15">
      <c r="A236" s="7">
        <v>235</v>
      </c>
      <c r="B236" s="8">
        <f t="shared" si="11"/>
        <v>0.3</v>
      </c>
      <c r="C236" s="9">
        <f t="shared" si="9"/>
        <v>0.72528735632183905</v>
      </c>
      <c r="D236" s="7">
        <v>235</v>
      </c>
      <c r="E236" s="9">
        <f t="shared" si="10"/>
        <v>0.43925233644859812</v>
      </c>
    </row>
    <row r="237" spans="1:5" x14ac:dyDescent="0.15">
      <c r="A237" s="7">
        <v>236</v>
      </c>
      <c r="B237" s="8">
        <f t="shared" si="11"/>
        <v>0.3</v>
      </c>
      <c r="C237" s="9">
        <f t="shared" si="9"/>
        <v>0.726605504587156</v>
      </c>
      <c r="D237" s="7">
        <v>236</v>
      </c>
      <c r="E237" s="9">
        <f t="shared" si="10"/>
        <v>0.44029850746268656</v>
      </c>
    </row>
    <row r="238" spans="1:5" x14ac:dyDescent="0.15">
      <c r="A238" s="7">
        <v>237</v>
      </c>
      <c r="B238" s="8">
        <f t="shared" si="11"/>
        <v>0.3</v>
      </c>
      <c r="C238" s="9">
        <f t="shared" si="9"/>
        <v>0.72791762013729977</v>
      </c>
      <c r="D238" s="7">
        <v>237</v>
      </c>
      <c r="E238" s="9">
        <f t="shared" si="10"/>
        <v>0.44134078212290501</v>
      </c>
    </row>
    <row r="239" spans="1:5" x14ac:dyDescent="0.15">
      <c r="A239" s="7">
        <v>238</v>
      </c>
      <c r="B239" s="8">
        <f t="shared" si="11"/>
        <v>0.3</v>
      </c>
      <c r="C239" s="9">
        <f t="shared" si="9"/>
        <v>0.72922374429223735</v>
      </c>
      <c r="D239" s="7">
        <v>238</v>
      </c>
      <c r="E239" s="9">
        <f t="shared" si="10"/>
        <v>0.44237918215613381</v>
      </c>
    </row>
    <row r="240" spans="1:5" x14ac:dyDescent="0.15">
      <c r="A240" s="7">
        <v>239</v>
      </c>
      <c r="B240" s="8">
        <f t="shared" si="11"/>
        <v>0.3</v>
      </c>
      <c r="C240" s="9">
        <f t="shared" si="9"/>
        <v>0.73052391799544414</v>
      </c>
      <c r="D240" s="7">
        <v>239</v>
      </c>
      <c r="E240" s="9">
        <f t="shared" si="10"/>
        <v>0.44341372912801486</v>
      </c>
    </row>
    <row r="241" spans="1:5" x14ac:dyDescent="0.15">
      <c r="A241" s="7">
        <v>240</v>
      </c>
      <c r="B241" s="8">
        <f t="shared" si="11"/>
        <v>0.3</v>
      </c>
      <c r="C241" s="9">
        <f t="shared" si="9"/>
        <v>0.73181818181818181</v>
      </c>
      <c r="D241" s="7">
        <v>240</v>
      </c>
      <c r="E241" s="9">
        <f t="shared" si="10"/>
        <v>0.44444444444444442</v>
      </c>
    </row>
    <row r="242" spans="1:5" x14ac:dyDescent="0.15">
      <c r="A242" s="7">
        <v>241</v>
      </c>
      <c r="B242" s="8">
        <f t="shared" si="11"/>
        <v>0.3</v>
      </c>
      <c r="C242" s="9">
        <f t="shared" si="9"/>
        <v>0.73310657596371875</v>
      </c>
      <c r="D242" s="7">
        <v>241</v>
      </c>
      <c r="E242" s="9">
        <f t="shared" si="10"/>
        <v>0.44547134935304988</v>
      </c>
    </row>
    <row r="243" spans="1:5" x14ac:dyDescent="0.15">
      <c r="A243" s="7">
        <v>242</v>
      </c>
      <c r="B243" s="8">
        <f t="shared" si="11"/>
        <v>0.3</v>
      </c>
      <c r="C243" s="9">
        <f t="shared" si="9"/>
        <v>0.73438914027149327</v>
      </c>
      <c r="D243" s="7">
        <v>242</v>
      </c>
      <c r="E243" s="9">
        <f t="shared" si="10"/>
        <v>0.44649446494464945</v>
      </c>
    </row>
    <row r="244" spans="1:5" x14ac:dyDescent="0.15">
      <c r="A244" s="7">
        <v>243</v>
      </c>
      <c r="B244" s="8">
        <f t="shared" si="11"/>
        <v>0.3</v>
      </c>
      <c r="C244" s="9">
        <f t="shared" si="9"/>
        <v>0.73566591422121896</v>
      </c>
      <c r="D244" s="7">
        <v>243</v>
      </c>
      <c r="E244" s="9">
        <f t="shared" si="10"/>
        <v>0.44751381215469616</v>
      </c>
    </row>
    <row r="245" spans="1:5" x14ac:dyDescent="0.15">
      <c r="A245" s="7">
        <v>244</v>
      </c>
      <c r="B245" s="8">
        <f t="shared" si="11"/>
        <v>0.3</v>
      </c>
      <c r="C245" s="9">
        <f t="shared" si="9"/>
        <v>0.73693693693693696</v>
      </c>
      <c r="D245" s="7">
        <v>244</v>
      </c>
      <c r="E245" s="9">
        <f t="shared" si="10"/>
        <v>0.4485294117647059</v>
      </c>
    </row>
    <row r="246" spans="1:5" x14ac:dyDescent="0.15">
      <c r="A246" s="7">
        <v>245</v>
      </c>
      <c r="B246" s="8">
        <f t="shared" si="11"/>
        <v>0.3</v>
      </c>
      <c r="C246" s="9">
        <f t="shared" si="9"/>
        <v>0.73820224719101124</v>
      </c>
      <c r="D246" s="7">
        <v>245</v>
      </c>
      <c r="E246" s="9">
        <f t="shared" si="10"/>
        <v>0.44954128440366975</v>
      </c>
    </row>
    <row r="247" spans="1:5" x14ac:dyDescent="0.15">
      <c r="A247" s="7">
        <v>246</v>
      </c>
      <c r="B247" s="8">
        <f t="shared" si="11"/>
        <v>0.3</v>
      </c>
      <c r="C247" s="9">
        <f t="shared" si="9"/>
        <v>0.73946188340807173</v>
      </c>
      <c r="D247" s="7">
        <v>246</v>
      </c>
      <c r="E247" s="9">
        <f t="shared" si="10"/>
        <v>0.45054945054945056</v>
      </c>
    </row>
    <row r="248" spans="1:5" x14ac:dyDescent="0.15">
      <c r="A248" s="7">
        <v>247</v>
      </c>
      <c r="B248" s="8">
        <f t="shared" si="11"/>
        <v>0.3</v>
      </c>
      <c r="C248" s="9">
        <f t="shared" si="9"/>
        <v>0.74071588366890384</v>
      </c>
      <c r="D248" s="7">
        <v>247</v>
      </c>
      <c r="E248" s="9">
        <f t="shared" si="10"/>
        <v>0.45155393053016452</v>
      </c>
    </row>
    <row r="249" spans="1:5" x14ac:dyDescent="0.15">
      <c r="A249" s="7">
        <v>248</v>
      </c>
      <c r="B249" s="8">
        <f t="shared" si="11"/>
        <v>0.3</v>
      </c>
      <c r="C249" s="9">
        <f t="shared" si="9"/>
        <v>0.74196428571428563</v>
      </c>
      <c r="D249" s="7">
        <v>248</v>
      </c>
      <c r="E249" s="9">
        <f t="shared" si="10"/>
        <v>0.45255474452554745</v>
      </c>
    </row>
    <row r="250" spans="1:5" x14ac:dyDescent="0.15">
      <c r="A250" s="7">
        <v>249</v>
      </c>
      <c r="B250" s="8">
        <f t="shared" si="11"/>
        <v>0.3</v>
      </c>
      <c r="C250" s="9">
        <f t="shared" si="9"/>
        <v>0.743207126948775</v>
      </c>
      <c r="D250" s="7">
        <v>249</v>
      </c>
      <c r="E250" s="9">
        <f t="shared" si="10"/>
        <v>0.45355191256830601</v>
      </c>
    </row>
    <row r="251" spans="1:5" x14ac:dyDescent="0.15">
      <c r="A251" s="7">
        <v>250</v>
      </c>
      <c r="B251" s="8">
        <f t="shared" si="11"/>
        <v>0.3</v>
      </c>
      <c r="C251" s="9">
        <f t="shared" si="9"/>
        <v>0.74444444444444446</v>
      </c>
      <c r="D251" s="7">
        <v>250</v>
      </c>
      <c r="E251" s="9">
        <f t="shared" si="10"/>
        <v>0.45454545454545453</v>
      </c>
    </row>
    <row r="252" spans="1:5" x14ac:dyDescent="0.15">
      <c r="A252" s="7">
        <v>251</v>
      </c>
      <c r="B252" s="8">
        <f t="shared" si="11"/>
        <v>0.3</v>
      </c>
      <c r="C252" s="9">
        <f t="shared" si="9"/>
        <v>0.74567627494456756</v>
      </c>
      <c r="D252" s="7">
        <v>251</v>
      </c>
      <c r="E252" s="9">
        <f t="shared" si="10"/>
        <v>0.45553539019963701</v>
      </c>
    </row>
    <row r="253" spans="1:5" x14ac:dyDescent="0.15">
      <c r="A253" s="7">
        <v>252</v>
      </c>
      <c r="B253" s="8">
        <f t="shared" si="11"/>
        <v>0.3</v>
      </c>
      <c r="C253" s="9">
        <f t="shared" si="9"/>
        <v>0.7469026548672566</v>
      </c>
      <c r="D253" s="7">
        <v>252</v>
      </c>
      <c r="E253" s="9">
        <f t="shared" si="10"/>
        <v>0.45652173913043476</v>
      </c>
    </row>
    <row r="254" spans="1:5" x14ac:dyDescent="0.15">
      <c r="A254" s="7">
        <v>253</v>
      </c>
      <c r="B254" s="8">
        <f t="shared" si="11"/>
        <v>0.3</v>
      </c>
      <c r="C254" s="9">
        <f t="shared" si="9"/>
        <v>0.74812362030905077</v>
      </c>
      <c r="D254" s="7">
        <v>253</v>
      </c>
      <c r="E254" s="9">
        <f t="shared" si="10"/>
        <v>0.45750452079566006</v>
      </c>
    </row>
    <row r="255" spans="1:5" x14ac:dyDescent="0.15">
      <c r="A255" s="7">
        <v>254</v>
      </c>
      <c r="B255" s="8">
        <f t="shared" si="11"/>
        <v>0.3</v>
      </c>
      <c r="C255" s="9">
        <f t="shared" si="9"/>
        <v>0.74933920704845813</v>
      </c>
      <c r="D255" s="7">
        <v>254</v>
      </c>
      <c r="E255" s="9">
        <f t="shared" si="10"/>
        <v>0.4584837545126354</v>
      </c>
    </row>
    <row r="256" spans="1:5" x14ac:dyDescent="0.15">
      <c r="A256" s="7">
        <v>255</v>
      </c>
      <c r="B256" s="8">
        <f t="shared" si="11"/>
        <v>0.3</v>
      </c>
      <c r="C256" s="9">
        <f t="shared" si="9"/>
        <v>0.75054945054945055</v>
      </c>
      <c r="D256" s="7">
        <v>255</v>
      </c>
      <c r="E256" s="9">
        <f t="shared" si="10"/>
        <v>0.45945945945945948</v>
      </c>
    </row>
    <row r="257" spans="1:5" x14ac:dyDescent="0.15">
      <c r="A257" s="7">
        <v>256</v>
      </c>
      <c r="B257" s="8">
        <f t="shared" si="11"/>
        <v>0.3</v>
      </c>
      <c r="C257" s="9">
        <f t="shared" si="9"/>
        <v>0.75175438596491229</v>
      </c>
      <c r="D257" s="7">
        <v>256</v>
      </c>
      <c r="E257" s="9">
        <f t="shared" si="10"/>
        <v>0.46043165467625902</v>
      </c>
    </row>
    <row r="258" spans="1:5" x14ac:dyDescent="0.15">
      <c r="A258" s="7">
        <v>257</v>
      </c>
      <c r="B258" s="8">
        <f t="shared" si="11"/>
        <v>0.3</v>
      </c>
      <c r="C258" s="9">
        <f t="shared" si="9"/>
        <v>0.75295404814004374</v>
      </c>
      <c r="D258" s="7">
        <v>257</v>
      </c>
      <c r="E258" s="9">
        <f t="shared" si="10"/>
        <v>0.46140035906642729</v>
      </c>
    </row>
    <row r="259" spans="1:5" x14ac:dyDescent="0.15">
      <c r="A259" s="7">
        <v>258</v>
      </c>
      <c r="B259" s="8">
        <f t="shared" si="11"/>
        <v>0.3</v>
      </c>
      <c r="C259" s="9">
        <f t="shared" ref="C259:C322" si="12">MIN(MAX(B259+(A259-50)/(A259+200),0),80%)</f>
        <v>0.75414847161572052</v>
      </c>
      <c r="D259" s="7">
        <v>258</v>
      </c>
      <c r="E259" s="9">
        <f t="shared" ref="E259:E322" si="13">D259/(D259+300)</f>
        <v>0.46236559139784944</v>
      </c>
    </row>
    <row r="260" spans="1:5" x14ac:dyDescent="0.15">
      <c r="A260" s="7">
        <v>259</v>
      </c>
      <c r="B260" s="8">
        <f t="shared" ref="B260:B323" si="14">B259</f>
        <v>0.3</v>
      </c>
      <c r="C260" s="9">
        <f t="shared" si="12"/>
        <v>0.75533769063180833</v>
      </c>
      <c r="D260" s="7">
        <v>259</v>
      </c>
      <c r="E260" s="9">
        <f t="shared" si="13"/>
        <v>0.46332737030411447</v>
      </c>
    </row>
    <row r="261" spans="1:5" x14ac:dyDescent="0.15">
      <c r="A261" s="7">
        <v>260</v>
      </c>
      <c r="B261" s="8">
        <f t="shared" si="14"/>
        <v>0.3</v>
      </c>
      <c r="C261" s="9">
        <f t="shared" si="12"/>
        <v>0.75652173913043474</v>
      </c>
      <c r="D261" s="7">
        <v>260</v>
      </c>
      <c r="E261" s="9">
        <f t="shared" si="13"/>
        <v>0.4642857142857143</v>
      </c>
    </row>
    <row r="262" spans="1:5" x14ac:dyDescent="0.15">
      <c r="A262" s="7">
        <v>261</v>
      </c>
      <c r="B262" s="8">
        <f t="shared" si="14"/>
        <v>0.3</v>
      </c>
      <c r="C262" s="9">
        <f t="shared" si="12"/>
        <v>0.757700650759219</v>
      </c>
      <c r="D262" s="7">
        <v>261</v>
      </c>
      <c r="E262" s="9">
        <f t="shared" si="13"/>
        <v>0.46524064171122997</v>
      </c>
    </row>
    <row r="263" spans="1:5" x14ac:dyDescent="0.15">
      <c r="A263" s="7">
        <v>262</v>
      </c>
      <c r="B263" s="8">
        <f t="shared" si="14"/>
        <v>0.3</v>
      </c>
      <c r="C263" s="9">
        <f t="shared" si="12"/>
        <v>0.75887445887445892</v>
      </c>
      <c r="D263" s="7">
        <v>262</v>
      </c>
      <c r="E263" s="9">
        <f t="shared" si="13"/>
        <v>0.46619217081850534</v>
      </c>
    </row>
    <row r="264" spans="1:5" x14ac:dyDescent="0.15">
      <c r="A264" s="7">
        <v>263</v>
      </c>
      <c r="B264" s="8">
        <f t="shared" si="14"/>
        <v>0.3</v>
      </c>
      <c r="C264" s="9">
        <f t="shared" si="12"/>
        <v>0.76004319654427643</v>
      </c>
      <c r="D264" s="7">
        <v>263</v>
      </c>
      <c r="E264" s="9">
        <f t="shared" si="13"/>
        <v>0.46714031971580816</v>
      </c>
    </row>
    <row r="265" spans="1:5" x14ac:dyDescent="0.15">
      <c r="A265" s="7">
        <v>264</v>
      </c>
      <c r="B265" s="8">
        <f t="shared" si="14"/>
        <v>0.3</v>
      </c>
      <c r="C265" s="9">
        <f t="shared" si="12"/>
        <v>0.76120689655172413</v>
      </c>
      <c r="D265" s="7">
        <v>264</v>
      </c>
      <c r="E265" s="9">
        <f t="shared" si="13"/>
        <v>0.46808510638297873</v>
      </c>
    </row>
    <row r="266" spans="1:5" x14ac:dyDescent="0.15">
      <c r="A266" s="7">
        <v>265</v>
      </c>
      <c r="B266" s="8">
        <f t="shared" si="14"/>
        <v>0.3</v>
      </c>
      <c r="C266" s="9">
        <f t="shared" si="12"/>
        <v>0.76236559139784943</v>
      </c>
      <c r="D266" s="7">
        <v>265</v>
      </c>
      <c r="E266" s="9">
        <f t="shared" si="13"/>
        <v>0.46902654867256638</v>
      </c>
    </row>
    <row r="267" spans="1:5" x14ac:dyDescent="0.15">
      <c r="A267" s="7">
        <v>266</v>
      </c>
      <c r="B267" s="8">
        <f t="shared" si="14"/>
        <v>0.3</v>
      </c>
      <c r="C267" s="9">
        <f t="shared" si="12"/>
        <v>0.763519313304721</v>
      </c>
      <c r="D267" s="7">
        <v>266</v>
      </c>
      <c r="E267" s="9">
        <f t="shared" si="13"/>
        <v>0.46996466431095407</v>
      </c>
    </row>
    <row r="268" spans="1:5" x14ac:dyDescent="0.15">
      <c r="A268" s="7">
        <v>267</v>
      </c>
      <c r="B268" s="8">
        <f t="shared" si="14"/>
        <v>0.3</v>
      </c>
      <c r="C268" s="9">
        <f t="shared" si="12"/>
        <v>0.76466809421841542</v>
      </c>
      <c r="D268" s="7">
        <v>267</v>
      </c>
      <c r="E268" s="9">
        <f t="shared" si="13"/>
        <v>0.47089947089947087</v>
      </c>
    </row>
    <row r="269" spans="1:5" x14ac:dyDescent="0.15">
      <c r="A269" s="7">
        <v>268</v>
      </c>
      <c r="B269" s="8">
        <f t="shared" si="14"/>
        <v>0.3</v>
      </c>
      <c r="C269" s="9">
        <f t="shared" si="12"/>
        <v>0.76581196581196576</v>
      </c>
      <c r="D269" s="7">
        <v>268</v>
      </c>
      <c r="E269" s="9">
        <f t="shared" si="13"/>
        <v>0.47183098591549294</v>
      </c>
    </row>
    <row r="270" spans="1:5" x14ac:dyDescent="0.15">
      <c r="A270" s="7">
        <v>269</v>
      </c>
      <c r="B270" s="8">
        <f t="shared" si="14"/>
        <v>0.3</v>
      </c>
      <c r="C270" s="9">
        <f t="shared" si="12"/>
        <v>0.76695095948827285</v>
      </c>
      <c r="D270" s="7">
        <v>269</v>
      </c>
      <c r="E270" s="9">
        <f t="shared" si="13"/>
        <v>0.47275922671353249</v>
      </c>
    </row>
    <row r="271" spans="1:5" x14ac:dyDescent="0.15">
      <c r="A271" s="7">
        <v>270</v>
      </c>
      <c r="B271" s="8">
        <f t="shared" si="14"/>
        <v>0.3</v>
      </c>
      <c r="C271" s="9">
        <f t="shared" si="12"/>
        <v>0.76808510638297878</v>
      </c>
      <c r="D271" s="7">
        <v>270</v>
      </c>
      <c r="E271" s="9">
        <f t="shared" si="13"/>
        <v>0.47368421052631576</v>
      </c>
    </row>
    <row r="272" spans="1:5" x14ac:dyDescent="0.15">
      <c r="A272" s="7">
        <v>271</v>
      </c>
      <c r="B272" s="8">
        <f t="shared" si="14"/>
        <v>0.3</v>
      </c>
      <c r="C272" s="9">
        <f t="shared" si="12"/>
        <v>0.76921443736730355</v>
      </c>
      <c r="D272" s="7">
        <v>271</v>
      </c>
      <c r="E272" s="9">
        <f t="shared" si="13"/>
        <v>0.47460595446584941</v>
      </c>
    </row>
    <row r="273" spans="1:5" x14ac:dyDescent="0.15">
      <c r="A273" s="7">
        <v>272</v>
      </c>
      <c r="B273" s="8">
        <f t="shared" si="14"/>
        <v>0.3</v>
      </c>
      <c r="C273" s="9">
        <f t="shared" si="12"/>
        <v>0.77033898305084747</v>
      </c>
      <c r="D273" s="7">
        <v>272</v>
      </c>
      <c r="E273" s="9">
        <f t="shared" si="13"/>
        <v>0.47552447552447552</v>
      </c>
    </row>
    <row r="274" spans="1:5" x14ac:dyDescent="0.15">
      <c r="A274" s="7">
        <v>273</v>
      </c>
      <c r="B274" s="8">
        <f t="shared" si="14"/>
        <v>0.3</v>
      </c>
      <c r="C274" s="9">
        <f t="shared" si="12"/>
        <v>0.77145877378435523</v>
      </c>
      <c r="D274" s="7">
        <v>273</v>
      </c>
      <c r="E274" s="9">
        <f t="shared" si="13"/>
        <v>0.47643979057591623</v>
      </c>
    </row>
    <row r="275" spans="1:5" x14ac:dyDescent="0.15">
      <c r="A275" s="7">
        <v>274</v>
      </c>
      <c r="B275" s="8">
        <f t="shared" si="14"/>
        <v>0.3</v>
      </c>
      <c r="C275" s="9">
        <f t="shared" si="12"/>
        <v>0.7725738396624473</v>
      </c>
      <c r="D275" s="7">
        <v>274</v>
      </c>
      <c r="E275" s="9">
        <f t="shared" si="13"/>
        <v>0.47735191637630664</v>
      </c>
    </row>
    <row r="276" spans="1:5" x14ac:dyDescent="0.15">
      <c r="A276" s="7">
        <v>275</v>
      </c>
      <c r="B276" s="8">
        <f t="shared" si="14"/>
        <v>0.3</v>
      </c>
      <c r="C276" s="9">
        <f t="shared" si="12"/>
        <v>0.77368421052631575</v>
      </c>
      <c r="D276" s="7">
        <v>275</v>
      </c>
      <c r="E276" s="9">
        <f t="shared" si="13"/>
        <v>0.47826086956521741</v>
      </c>
    </row>
    <row r="277" spans="1:5" x14ac:dyDescent="0.15">
      <c r="A277" s="7">
        <v>276</v>
      </c>
      <c r="B277" s="8">
        <f t="shared" si="14"/>
        <v>0.3</v>
      </c>
      <c r="C277" s="9">
        <f t="shared" si="12"/>
        <v>0.77478991596638647</v>
      </c>
      <c r="D277" s="7">
        <v>276</v>
      </c>
      <c r="E277" s="9">
        <f t="shared" si="13"/>
        <v>0.47916666666666669</v>
      </c>
    </row>
    <row r="278" spans="1:5" x14ac:dyDescent="0.15">
      <c r="A278" s="7">
        <v>277</v>
      </c>
      <c r="B278" s="8">
        <f t="shared" si="14"/>
        <v>0.3</v>
      </c>
      <c r="C278" s="9">
        <f t="shared" si="12"/>
        <v>0.7758909853249476</v>
      </c>
      <c r="D278" s="7">
        <v>277</v>
      </c>
      <c r="E278" s="9">
        <f t="shared" si="13"/>
        <v>0.48006932409012132</v>
      </c>
    </row>
    <row r="279" spans="1:5" x14ac:dyDescent="0.15">
      <c r="A279" s="7">
        <v>278</v>
      </c>
      <c r="B279" s="8">
        <f t="shared" si="14"/>
        <v>0.3</v>
      </c>
      <c r="C279" s="9">
        <f t="shared" si="12"/>
        <v>0.77698744769874484</v>
      </c>
      <c r="D279" s="7">
        <v>278</v>
      </c>
      <c r="E279" s="9">
        <f t="shared" si="13"/>
        <v>0.48096885813148788</v>
      </c>
    </row>
    <row r="280" spans="1:5" x14ac:dyDescent="0.15">
      <c r="A280" s="7">
        <v>279</v>
      </c>
      <c r="B280" s="8">
        <f t="shared" si="14"/>
        <v>0.3</v>
      </c>
      <c r="C280" s="9">
        <f t="shared" si="12"/>
        <v>0.77807933194154488</v>
      </c>
      <c r="D280" s="7">
        <v>279</v>
      </c>
      <c r="E280" s="9">
        <f t="shared" si="13"/>
        <v>0.48186528497409326</v>
      </c>
    </row>
    <row r="281" spans="1:5" x14ac:dyDescent="0.15">
      <c r="A281" s="7">
        <v>280</v>
      </c>
      <c r="B281" s="8">
        <f t="shared" si="14"/>
        <v>0.3</v>
      </c>
      <c r="C281" s="9">
        <f t="shared" si="12"/>
        <v>0.77916666666666667</v>
      </c>
      <c r="D281" s="7">
        <v>280</v>
      </c>
      <c r="E281" s="9">
        <f t="shared" si="13"/>
        <v>0.48275862068965519</v>
      </c>
    </row>
    <row r="282" spans="1:5" x14ac:dyDescent="0.15">
      <c r="A282" s="7">
        <v>281</v>
      </c>
      <c r="B282" s="8">
        <f t="shared" si="14"/>
        <v>0.3</v>
      </c>
      <c r="C282" s="9">
        <f t="shared" si="12"/>
        <v>0.78024948024948027</v>
      </c>
      <c r="D282" s="7">
        <v>281</v>
      </c>
      <c r="E282" s="9">
        <f t="shared" si="13"/>
        <v>0.48364888123924271</v>
      </c>
    </row>
    <row r="283" spans="1:5" x14ac:dyDescent="0.15">
      <c r="A283" s="7">
        <v>282</v>
      </c>
      <c r="B283" s="8">
        <f t="shared" si="14"/>
        <v>0.3</v>
      </c>
      <c r="C283" s="9">
        <f t="shared" si="12"/>
        <v>0.78132780082987552</v>
      </c>
      <c r="D283" s="7">
        <v>282</v>
      </c>
      <c r="E283" s="9">
        <f t="shared" si="13"/>
        <v>0.4845360824742268</v>
      </c>
    </row>
    <row r="284" spans="1:5" x14ac:dyDescent="0.15">
      <c r="A284" s="7">
        <v>283</v>
      </c>
      <c r="B284" s="8">
        <f t="shared" si="14"/>
        <v>0.3</v>
      </c>
      <c r="C284" s="9">
        <f t="shared" si="12"/>
        <v>0.78240165631469982</v>
      </c>
      <c r="D284" s="7">
        <v>283</v>
      </c>
      <c r="E284" s="9">
        <f t="shared" si="13"/>
        <v>0.48542024013722129</v>
      </c>
    </row>
    <row r="285" spans="1:5" x14ac:dyDescent="0.15">
      <c r="A285" s="7">
        <v>284</v>
      </c>
      <c r="B285" s="8">
        <f t="shared" si="14"/>
        <v>0.3</v>
      </c>
      <c r="C285" s="9">
        <f t="shared" si="12"/>
        <v>0.78347107438016528</v>
      </c>
      <c r="D285" s="7">
        <v>284</v>
      </c>
      <c r="E285" s="9">
        <f t="shared" si="13"/>
        <v>0.4863013698630137</v>
      </c>
    </row>
    <row r="286" spans="1:5" x14ac:dyDescent="0.15">
      <c r="A286" s="7">
        <v>285</v>
      </c>
      <c r="B286" s="8">
        <f t="shared" si="14"/>
        <v>0.3</v>
      </c>
      <c r="C286" s="9">
        <f t="shared" si="12"/>
        <v>0.78453608247422679</v>
      </c>
      <c r="D286" s="7">
        <v>285</v>
      </c>
      <c r="E286" s="9">
        <f t="shared" si="13"/>
        <v>0.48717948717948717</v>
      </c>
    </row>
    <row r="287" spans="1:5" x14ac:dyDescent="0.15">
      <c r="A287" s="7">
        <v>286</v>
      </c>
      <c r="B287" s="8">
        <f t="shared" si="14"/>
        <v>0.3</v>
      </c>
      <c r="C287" s="9">
        <f t="shared" si="12"/>
        <v>0.7855967078189301</v>
      </c>
      <c r="D287" s="7">
        <v>286</v>
      </c>
      <c r="E287" s="9">
        <f t="shared" si="13"/>
        <v>0.48805460750853241</v>
      </c>
    </row>
    <row r="288" spans="1:5" x14ac:dyDescent="0.15">
      <c r="A288" s="7">
        <v>287</v>
      </c>
      <c r="B288" s="8">
        <f t="shared" si="14"/>
        <v>0.3</v>
      </c>
      <c r="C288" s="9">
        <f t="shared" si="12"/>
        <v>0.78665297741273099</v>
      </c>
      <c r="D288" s="7">
        <v>287</v>
      </c>
      <c r="E288" s="9">
        <f t="shared" si="13"/>
        <v>0.48892674616695059</v>
      </c>
    </row>
    <row r="289" spans="1:5" x14ac:dyDescent="0.15">
      <c r="A289" s="7">
        <v>288</v>
      </c>
      <c r="B289" s="8">
        <f t="shared" si="14"/>
        <v>0.3</v>
      </c>
      <c r="C289" s="9">
        <f t="shared" si="12"/>
        <v>0.78770491803278686</v>
      </c>
      <c r="D289" s="7">
        <v>288</v>
      </c>
      <c r="E289" s="9">
        <f t="shared" si="13"/>
        <v>0.48979591836734693</v>
      </c>
    </row>
    <row r="290" spans="1:5" x14ac:dyDescent="0.15">
      <c r="A290" s="7">
        <v>289</v>
      </c>
      <c r="B290" s="8">
        <f t="shared" si="14"/>
        <v>0.3</v>
      </c>
      <c r="C290" s="9">
        <f t="shared" si="12"/>
        <v>0.78875255623721885</v>
      </c>
      <c r="D290" s="7">
        <v>289</v>
      </c>
      <c r="E290" s="9">
        <f t="shared" si="13"/>
        <v>0.4906621392190153</v>
      </c>
    </row>
    <row r="291" spans="1:5" x14ac:dyDescent="0.15">
      <c r="A291" s="7">
        <v>290</v>
      </c>
      <c r="B291" s="8">
        <f t="shared" si="14"/>
        <v>0.3</v>
      </c>
      <c r="C291" s="9">
        <f t="shared" si="12"/>
        <v>0.78979591836734686</v>
      </c>
      <c r="D291" s="7">
        <v>290</v>
      </c>
      <c r="E291" s="9">
        <f t="shared" si="13"/>
        <v>0.49152542372881358</v>
      </c>
    </row>
    <row r="292" spans="1:5" x14ac:dyDescent="0.15">
      <c r="A292" s="7">
        <v>291</v>
      </c>
      <c r="B292" s="8">
        <f t="shared" si="14"/>
        <v>0.3</v>
      </c>
      <c r="C292" s="9">
        <f t="shared" si="12"/>
        <v>0.79083503054989812</v>
      </c>
      <c r="D292" s="7">
        <v>291</v>
      </c>
      <c r="E292" s="9">
        <f t="shared" si="13"/>
        <v>0.49238578680203043</v>
      </c>
    </row>
    <row r="293" spans="1:5" x14ac:dyDescent="0.15">
      <c r="A293" s="7">
        <v>292</v>
      </c>
      <c r="B293" s="8">
        <f t="shared" si="14"/>
        <v>0.3</v>
      </c>
      <c r="C293" s="9">
        <f t="shared" si="12"/>
        <v>0.79186991869918699</v>
      </c>
      <c r="D293" s="7">
        <v>292</v>
      </c>
      <c r="E293" s="9">
        <f t="shared" si="13"/>
        <v>0.49324324324324326</v>
      </c>
    </row>
    <row r="294" spans="1:5" x14ac:dyDescent="0.15">
      <c r="A294" s="7">
        <v>293</v>
      </c>
      <c r="B294" s="8">
        <f t="shared" si="14"/>
        <v>0.3</v>
      </c>
      <c r="C294" s="9">
        <f t="shared" si="12"/>
        <v>0.7929006085192698</v>
      </c>
      <c r="D294" s="7">
        <v>293</v>
      </c>
      <c r="E294" s="9">
        <f t="shared" si="13"/>
        <v>0.49409780775716694</v>
      </c>
    </row>
    <row r="295" spans="1:5" x14ac:dyDescent="0.15">
      <c r="A295" s="7">
        <v>294</v>
      </c>
      <c r="B295" s="8">
        <f t="shared" si="14"/>
        <v>0.3</v>
      </c>
      <c r="C295" s="9">
        <f t="shared" si="12"/>
        <v>0.79392712550607292</v>
      </c>
      <c r="D295" s="7">
        <v>294</v>
      </c>
      <c r="E295" s="9">
        <f t="shared" si="13"/>
        <v>0.49494949494949497</v>
      </c>
    </row>
    <row r="296" spans="1:5" x14ac:dyDescent="0.15">
      <c r="A296" s="7">
        <v>295</v>
      </c>
      <c r="B296" s="8">
        <f t="shared" si="14"/>
        <v>0.3</v>
      </c>
      <c r="C296" s="9">
        <f t="shared" si="12"/>
        <v>0.79494949494949496</v>
      </c>
      <c r="D296" s="7">
        <v>295</v>
      </c>
      <c r="E296" s="9">
        <f t="shared" si="13"/>
        <v>0.49579831932773111</v>
      </c>
    </row>
    <row r="297" spans="1:5" x14ac:dyDescent="0.15">
      <c r="A297" s="7">
        <v>296</v>
      </c>
      <c r="B297" s="8">
        <f t="shared" si="14"/>
        <v>0.3</v>
      </c>
      <c r="C297" s="9">
        <f t="shared" si="12"/>
        <v>0.79596774193548381</v>
      </c>
      <c r="D297" s="7">
        <v>296</v>
      </c>
      <c r="E297" s="9">
        <f t="shared" si="13"/>
        <v>0.49664429530201343</v>
      </c>
    </row>
    <row r="298" spans="1:5" x14ac:dyDescent="0.15">
      <c r="A298" s="7">
        <v>297</v>
      </c>
      <c r="B298" s="8">
        <f t="shared" si="14"/>
        <v>0.3</v>
      </c>
      <c r="C298" s="9">
        <f t="shared" si="12"/>
        <v>0.7969818913480885</v>
      </c>
      <c r="D298" s="7">
        <v>297</v>
      </c>
      <c r="E298" s="9">
        <f t="shared" si="13"/>
        <v>0.49748743718592964</v>
      </c>
    </row>
    <row r="299" spans="1:5" x14ac:dyDescent="0.15">
      <c r="A299" s="7">
        <v>298</v>
      </c>
      <c r="B299" s="8">
        <f t="shared" si="14"/>
        <v>0.3</v>
      </c>
      <c r="C299" s="9">
        <f t="shared" si="12"/>
        <v>0.79799196787148596</v>
      </c>
      <c r="D299" s="7">
        <v>298</v>
      </c>
      <c r="E299" s="9">
        <f t="shared" si="13"/>
        <v>0.49832775919732442</v>
      </c>
    </row>
    <row r="300" spans="1:5" x14ac:dyDescent="0.15">
      <c r="A300" s="7">
        <v>299</v>
      </c>
      <c r="B300" s="8">
        <f t="shared" si="14"/>
        <v>0.3</v>
      </c>
      <c r="C300" s="9">
        <f t="shared" si="12"/>
        <v>0.79899799599198396</v>
      </c>
      <c r="D300" s="7">
        <v>299</v>
      </c>
      <c r="E300" s="9">
        <f t="shared" si="13"/>
        <v>0.4991652754590985</v>
      </c>
    </row>
    <row r="301" spans="1:5" x14ac:dyDescent="0.15">
      <c r="A301" s="7">
        <v>300</v>
      </c>
      <c r="B301" s="8">
        <f t="shared" si="14"/>
        <v>0.3</v>
      </c>
      <c r="C301" s="9">
        <f t="shared" si="12"/>
        <v>0.8</v>
      </c>
      <c r="D301" s="7">
        <v>300</v>
      </c>
      <c r="E301" s="9">
        <f t="shared" si="13"/>
        <v>0.5</v>
      </c>
    </row>
    <row r="302" spans="1:5" x14ac:dyDescent="0.15">
      <c r="A302" s="7">
        <v>301</v>
      </c>
      <c r="B302" s="8">
        <f t="shared" si="14"/>
        <v>0.3</v>
      </c>
      <c r="C302" s="9">
        <f t="shared" si="12"/>
        <v>0.8</v>
      </c>
      <c r="D302" s="7">
        <v>301</v>
      </c>
      <c r="E302" s="9">
        <f t="shared" si="13"/>
        <v>0.50083194675540765</v>
      </c>
    </row>
    <row r="303" spans="1:5" x14ac:dyDescent="0.15">
      <c r="A303" s="7">
        <v>302</v>
      </c>
      <c r="B303" s="8">
        <f t="shared" si="14"/>
        <v>0.3</v>
      </c>
      <c r="C303" s="9">
        <f t="shared" si="12"/>
        <v>0.8</v>
      </c>
      <c r="D303" s="7">
        <v>302</v>
      </c>
      <c r="E303" s="9">
        <f t="shared" si="13"/>
        <v>0.50166112956810627</v>
      </c>
    </row>
    <row r="304" spans="1:5" x14ac:dyDescent="0.15">
      <c r="A304" s="7">
        <v>303</v>
      </c>
      <c r="B304" s="8">
        <f t="shared" si="14"/>
        <v>0.3</v>
      </c>
      <c r="C304" s="9">
        <f t="shared" si="12"/>
        <v>0.8</v>
      </c>
      <c r="D304" s="7">
        <v>303</v>
      </c>
      <c r="E304" s="9">
        <f t="shared" si="13"/>
        <v>0.50248756218905477</v>
      </c>
    </row>
    <row r="305" spans="1:5" x14ac:dyDescent="0.15">
      <c r="A305" s="7">
        <v>304</v>
      </c>
      <c r="B305" s="8">
        <f t="shared" si="14"/>
        <v>0.3</v>
      </c>
      <c r="C305" s="9">
        <f t="shared" si="12"/>
        <v>0.8</v>
      </c>
      <c r="D305" s="7">
        <v>304</v>
      </c>
      <c r="E305" s="9">
        <f t="shared" si="13"/>
        <v>0.50331125827814571</v>
      </c>
    </row>
    <row r="306" spans="1:5" x14ac:dyDescent="0.15">
      <c r="A306" s="7">
        <v>305</v>
      </c>
      <c r="B306" s="8">
        <f t="shared" si="14"/>
        <v>0.3</v>
      </c>
      <c r="C306" s="9">
        <f t="shared" si="12"/>
        <v>0.8</v>
      </c>
      <c r="D306" s="7">
        <v>305</v>
      </c>
      <c r="E306" s="9">
        <f t="shared" si="13"/>
        <v>0.50413223140495866</v>
      </c>
    </row>
    <row r="307" spans="1:5" x14ac:dyDescent="0.15">
      <c r="A307" s="7">
        <v>306</v>
      </c>
      <c r="B307" s="8">
        <f t="shared" si="14"/>
        <v>0.3</v>
      </c>
      <c r="C307" s="9">
        <f t="shared" si="12"/>
        <v>0.8</v>
      </c>
      <c r="D307" s="7">
        <v>306</v>
      </c>
      <c r="E307" s="9">
        <f t="shared" si="13"/>
        <v>0.50495049504950495</v>
      </c>
    </row>
    <row r="308" spans="1:5" x14ac:dyDescent="0.15">
      <c r="A308" s="7">
        <v>307</v>
      </c>
      <c r="B308" s="8">
        <f t="shared" si="14"/>
        <v>0.3</v>
      </c>
      <c r="C308" s="9">
        <f t="shared" si="12"/>
        <v>0.8</v>
      </c>
      <c r="D308" s="7">
        <v>307</v>
      </c>
      <c r="E308" s="9">
        <f t="shared" si="13"/>
        <v>0.50576606260296542</v>
      </c>
    </row>
    <row r="309" spans="1:5" x14ac:dyDescent="0.15">
      <c r="A309" s="7">
        <v>308</v>
      </c>
      <c r="B309" s="8">
        <f t="shared" si="14"/>
        <v>0.3</v>
      </c>
      <c r="C309" s="9">
        <f t="shared" si="12"/>
        <v>0.8</v>
      </c>
      <c r="D309" s="7">
        <v>308</v>
      </c>
      <c r="E309" s="9">
        <f t="shared" si="13"/>
        <v>0.50657894736842102</v>
      </c>
    </row>
    <row r="310" spans="1:5" x14ac:dyDescent="0.15">
      <c r="A310" s="7">
        <v>309</v>
      </c>
      <c r="B310" s="8">
        <f t="shared" si="14"/>
        <v>0.3</v>
      </c>
      <c r="C310" s="9">
        <f t="shared" si="12"/>
        <v>0.8</v>
      </c>
      <c r="D310" s="7">
        <v>309</v>
      </c>
      <c r="E310" s="9">
        <f t="shared" si="13"/>
        <v>0.5073891625615764</v>
      </c>
    </row>
    <row r="311" spans="1:5" x14ac:dyDescent="0.15">
      <c r="A311" s="7">
        <v>310</v>
      </c>
      <c r="B311" s="8">
        <f t="shared" si="14"/>
        <v>0.3</v>
      </c>
      <c r="C311" s="9">
        <f t="shared" si="12"/>
        <v>0.8</v>
      </c>
      <c r="D311" s="7">
        <v>310</v>
      </c>
      <c r="E311" s="9">
        <f t="shared" si="13"/>
        <v>0.50819672131147542</v>
      </c>
    </row>
    <row r="312" spans="1:5" x14ac:dyDescent="0.15">
      <c r="A312" s="7">
        <v>311</v>
      </c>
      <c r="B312" s="8">
        <f t="shared" si="14"/>
        <v>0.3</v>
      </c>
      <c r="C312" s="9">
        <f t="shared" si="12"/>
        <v>0.8</v>
      </c>
      <c r="D312" s="7">
        <v>311</v>
      </c>
      <c r="E312" s="9">
        <f t="shared" si="13"/>
        <v>0.50900163666121112</v>
      </c>
    </row>
    <row r="313" spans="1:5" x14ac:dyDescent="0.15">
      <c r="A313" s="7">
        <v>312</v>
      </c>
      <c r="B313" s="8">
        <f t="shared" si="14"/>
        <v>0.3</v>
      </c>
      <c r="C313" s="9">
        <f t="shared" si="12"/>
        <v>0.8</v>
      </c>
      <c r="D313" s="7">
        <v>312</v>
      </c>
      <c r="E313" s="9">
        <f t="shared" si="13"/>
        <v>0.50980392156862742</v>
      </c>
    </row>
    <row r="314" spans="1:5" x14ac:dyDescent="0.15">
      <c r="A314" s="7">
        <v>313</v>
      </c>
      <c r="B314" s="8">
        <f t="shared" si="14"/>
        <v>0.3</v>
      </c>
      <c r="C314" s="9">
        <f t="shared" si="12"/>
        <v>0.8</v>
      </c>
      <c r="D314" s="7">
        <v>313</v>
      </c>
      <c r="E314" s="9">
        <f t="shared" si="13"/>
        <v>0.51060358890701463</v>
      </c>
    </row>
    <row r="315" spans="1:5" x14ac:dyDescent="0.15">
      <c r="A315" s="7">
        <v>314</v>
      </c>
      <c r="B315" s="8">
        <f t="shared" si="14"/>
        <v>0.3</v>
      </c>
      <c r="C315" s="9">
        <f t="shared" si="12"/>
        <v>0.8</v>
      </c>
      <c r="D315" s="7">
        <v>314</v>
      </c>
      <c r="E315" s="9">
        <f t="shared" si="13"/>
        <v>0.51140065146579805</v>
      </c>
    </row>
    <row r="316" spans="1:5" x14ac:dyDescent="0.15">
      <c r="A316" s="7">
        <v>315</v>
      </c>
      <c r="B316" s="8">
        <f t="shared" si="14"/>
        <v>0.3</v>
      </c>
      <c r="C316" s="9">
        <f t="shared" si="12"/>
        <v>0.8</v>
      </c>
      <c r="D316" s="7">
        <v>315</v>
      </c>
      <c r="E316" s="9">
        <f t="shared" si="13"/>
        <v>0.51219512195121952</v>
      </c>
    </row>
    <row r="317" spans="1:5" x14ac:dyDescent="0.15">
      <c r="A317" s="7">
        <v>316</v>
      </c>
      <c r="B317" s="8">
        <f t="shared" si="14"/>
        <v>0.3</v>
      </c>
      <c r="C317" s="9">
        <f t="shared" si="12"/>
        <v>0.8</v>
      </c>
      <c r="D317" s="7">
        <v>316</v>
      </c>
      <c r="E317" s="9">
        <f t="shared" si="13"/>
        <v>0.51298701298701299</v>
      </c>
    </row>
    <row r="318" spans="1:5" x14ac:dyDescent="0.15">
      <c r="A318" s="7">
        <v>317</v>
      </c>
      <c r="B318" s="8">
        <f t="shared" si="14"/>
        <v>0.3</v>
      </c>
      <c r="C318" s="9">
        <f t="shared" si="12"/>
        <v>0.8</v>
      </c>
      <c r="D318" s="7">
        <v>317</v>
      </c>
      <c r="E318" s="9">
        <f t="shared" si="13"/>
        <v>0.51377633711507298</v>
      </c>
    </row>
    <row r="319" spans="1:5" x14ac:dyDescent="0.15">
      <c r="A319" s="7">
        <v>318</v>
      </c>
      <c r="B319" s="8">
        <f t="shared" si="14"/>
        <v>0.3</v>
      </c>
      <c r="C319" s="9">
        <f t="shared" si="12"/>
        <v>0.8</v>
      </c>
      <c r="D319" s="7">
        <v>318</v>
      </c>
      <c r="E319" s="9">
        <f t="shared" si="13"/>
        <v>0.5145631067961165</v>
      </c>
    </row>
    <row r="320" spans="1:5" x14ac:dyDescent="0.15">
      <c r="A320" s="7">
        <v>319</v>
      </c>
      <c r="B320" s="8">
        <f t="shared" si="14"/>
        <v>0.3</v>
      </c>
      <c r="C320" s="9">
        <f t="shared" si="12"/>
        <v>0.8</v>
      </c>
      <c r="D320" s="7">
        <v>319</v>
      </c>
      <c r="E320" s="9">
        <f t="shared" si="13"/>
        <v>0.51534733441033931</v>
      </c>
    </row>
    <row r="321" spans="1:5" x14ac:dyDescent="0.15">
      <c r="A321" s="7">
        <v>320</v>
      </c>
      <c r="B321" s="8">
        <f t="shared" si="14"/>
        <v>0.3</v>
      </c>
      <c r="C321" s="9">
        <f t="shared" si="12"/>
        <v>0.8</v>
      </c>
      <c r="D321" s="7">
        <v>320</v>
      </c>
      <c r="E321" s="9">
        <f t="shared" si="13"/>
        <v>0.5161290322580645</v>
      </c>
    </row>
    <row r="322" spans="1:5" x14ac:dyDescent="0.15">
      <c r="A322" s="7">
        <v>321</v>
      </c>
      <c r="B322" s="8">
        <f t="shared" si="14"/>
        <v>0.3</v>
      </c>
      <c r="C322" s="9">
        <f t="shared" si="12"/>
        <v>0.8</v>
      </c>
      <c r="D322" s="7">
        <v>321</v>
      </c>
      <c r="E322" s="9">
        <f t="shared" si="13"/>
        <v>0.51690821256038644</v>
      </c>
    </row>
    <row r="323" spans="1:5" x14ac:dyDescent="0.15">
      <c r="A323" s="7">
        <v>322</v>
      </c>
      <c r="B323" s="8">
        <f t="shared" si="14"/>
        <v>0.3</v>
      </c>
      <c r="C323" s="9">
        <f t="shared" ref="C323:C386" si="15">MIN(MAX(B323+(A323-50)/(A323+200),0),80%)</f>
        <v>0.8</v>
      </c>
      <c r="D323" s="7">
        <v>322</v>
      </c>
      <c r="E323" s="9">
        <f t="shared" ref="E323:E386" si="16">D323/(D323+300)</f>
        <v>0.51768488745980712</v>
      </c>
    </row>
    <row r="324" spans="1:5" x14ac:dyDescent="0.15">
      <c r="A324" s="7">
        <v>323</v>
      </c>
      <c r="B324" s="8">
        <f t="shared" ref="B324:B387" si="17">B323</f>
        <v>0.3</v>
      </c>
      <c r="C324" s="9">
        <f t="shared" si="15"/>
        <v>0.8</v>
      </c>
      <c r="D324" s="7">
        <v>323</v>
      </c>
      <c r="E324" s="9">
        <f t="shared" si="16"/>
        <v>0.5184590690208668</v>
      </c>
    </row>
    <row r="325" spans="1:5" x14ac:dyDescent="0.15">
      <c r="A325" s="7">
        <v>324</v>
      </c>
      <c r="B325" s="8">
        <f t="shared" si="17"/>
        <v>0.3</v>
      </c>
      <c r="C325" s="9">
        <f t="shared" si="15"/>
        <v>0.8</v>
      </c>
      <c r="D325" s="7">
        <v>324</v>
      </c>
      <c r="E325" s="9">
        <f t="shared" si="16"/>
        <v>0.51923076923076927</v>
      </c>
    </row>
    <row r="326" spans="1:5" x14ac:dyDescent="0.15">
      <c r="A326" s="7">
        <v>325</v>
      </c>
      <c r="B326" s="8">
        <f t="shared" si="17"/>
        <v>0.3</v>
      </c>
      <c r="C326" s="9">
        <f t="shared" si="15"/>
        <v>0.8</v>
      </c>
      <c r="D326" s="7">
        <v>325</v>
      </c>
      <c r="E326" s="9">
        <f t="shared" si="16"/>
        <v>0.52</v>
      </c>
    </row>
    <row r="327" spans="1:5" x14ac:dyDescent="0.15">
      <c r="A327" s="7">
        <v>326</v>
      </c>
      <c r="B327" s="8">
        <f t="shared" si="17"/>
        <v>0.3</v>
      </c>
      <c r="C327" s="9">
        <f t="shared" si="15"/>
        <v>0.8</v>
      </c>
      <c r="D327" s="7">
        <v>326</v>
      </c>
      <c r="E327" s="9">
        <f t="shared" si="16"/>
        <v>0.52076677316293929</v>
      </c>
    </row>
    <row r="328" spans="1:5" x14ac:dyDescent="0.15">
      <c r="A328" s="7">
        <v>327</v>
      </c>
      <c r="B328" s="8">
        <f t="shared" si="17"/>
        <v>0.3</v>
      </c>
      <c r="C328" s="9">
        <f t="shared" si="15"/>
        <v>0.8</v>
      </c>
      <c r="D328" s="7">
        <v>327</v>
      </c>
      <c r="E328" s="9">
        <f t="shared" si="16"/>
        <v>0.52153110047846885</v>
      </c>
    </row>
    <row r="329" spans="1:5" x14ac:dyDescent="0.15">
      <c r="A329" s="7">
        <v>328</v>
      </c>
      <c r="B329" s="8">
        <f t="shared" si="17"/>
        <v>0.3</v>
      </c>
      <c r="C329" s="9">
        <f t="shared" si="15"/>
        <v>0.8</v>
      </c>
      <c r="D329" s="7">
        <v>328</v>
      </c>
      <c r="E329" s="9">
        <f t="shared" si="16"/>
        <v>0.52229299363057324</v>
      </c>
    </row>
    <row r="330" spans="1:5" x14ac:dyDescent="0.15">
      <c r="A330" s="7">
        <v>329</v>
      </c>
      <c r="B330" s="8">
        <f t="shared" si="17"/>
        <v>0.3</v>
      </c>
      <c r="C330" s="9">
        <f t="shared" si="15"/>
        <v>0.8</v>
      </c>
      <c r="D330" s="7">
        <v>329</v>
      </c>
      <c r="E330" s="9">
        <f t="shared" si="16"/>
        <v>0.52305246422893481</v>
      </c>
    </row>
    <row r="331" spans="1:5" x14ac:dyDescent="0.15">
      <c r="A331" s="7">
        <v>330</v>
      </c>
      <c r="B331" s="8">
        <f t="shared" si="17"/>
        <v>0.3</v>
      </c>
      <c r="C331" s="9">
        <f t="shared" si="15"/>
        <v>0.8</v>
      </c>
      <c r="D331" s="7">
        <v>330</v>
      </c>
      <c r="E331" s="9">
        <f t="shared" si="16"/>
        <v>0.52380952380952384</v>
      </c>
    </row>
    <row r="332" spans="1:5" x14ac:dyDescent="0.15">
      <c r="A332" s="7">
        <v>331</v>
      </c>
      <c r="B332" s="8">
        <f t="shared" si="17"/>
        <v>0.3</v>
      </c>
      <c r="C332" s="9">
        <f t="shared" si="15"/>
        <v>0.8</v>
      </c>
      <c r="D332" s="7">
        <v>331</v>
      </c>
      <c r="E332" s="9">
        <f t="shared" si="16"/>
        <v>0.52456418383518222</v>
      </c>
    </row>
    <row r="333" spans="1:5" x14ac:dyDescent="0.15">
      <c r="A333" s="7">
        <v>332</v>
      </c>
      <c r="B333" s="8">
        <f t="shared" si="17"/>
        <v>0.3</v>
      </c>
      <c r="C333" s="9">
        <f t="shared" si="15"/>
        <v>0.8</v>
      </c>
      <c r="D333" s="7">
        <v>332</v>
      </c>
      <c r="E333" s="9">
        <f t="shared" si="16"/>
        <v>0.52531645569620256</v>
      </c>
    </row>
    <row r="334" spans="1:5" x14ac:dyDescent="0.15">
      <c r="A334" s="7">
        <v>333</v>
      </c>
      <c r="B334" s="8">
        <f t="shared" si="17"/>
        <v>0.3</v>
      </c>
      <c r="C334" s="9">
        <f t="shared" si="15"/>
        <v>0.8</v>
      </c>
      <c r="D334" s="7">
        <v>333</v>
      </c>
      <c r="E334" s="9">
        <f t="shared" si="16"/>
        <v>0.52606635071090047</v>
      </c>
    </row>
    <row r="335" spans="1:5" x14ac:dyDescent="0.15">
      <c r="A335" s="7">
        <v>334</v>
      </c>
      <c r="B335" s="8">
        <f t="shared" si="17"/>
        <v>0.3</v>
      </c>
      <c r="C335" s="9">
        <f t="shared" si="15"/>
        <v>0.8</v>
      </c>
      <c r="D335" s="7">
        <v>334</v>
      </c>
      <c r="E335" s="9">
        <f t="shared" si="16"/>
        <v>0.52681388012618302</v>
      </c>
    </row>
    <row r="336" spans="1:5" x14ac:dyDescent="0.15">
      <c r="A336" s="7">
        <v>335</v>
      </c>
      <c r="B336" s="8">
        <f t="shared" si="17"/>
        <v>0.3</v>
      </c>
      <c r="C336" s="9">
        <f t="shared" si="15"/>
        <v>0.8</v>
      </c>
      <c r="D336" s="7">
        <v>335</v>
      </c>
      <c r="E336" s="9">
        <f t="shared" si="16"/>
        <v>0.52755905511811019</v>
      </c>
    </row>
    <row r="337" spans="1:5" x14ac:dyDescent="0.15">
      <c r="A337" s="7">
        <v>336</v>
      </c>
      <c r="B337" s="8">
        <f t="shared" si="17"/>
        <v>0.3</v>
      </c>
      <c r="C337" s="9">
        <f t="shared" si="15"/>
        <v>0.8</v>
      </c>
      <c r="D337" s="7">
        <v>336</v>
      </c>
      <c r="E337" s="9">
        <f t="shared" si="16"/>
        <v>0.52830188679245282</v>
      </c>
    </row>
    <row r="338" spans="1:5" x14ac:dyDescent="0.15">
      <c r="A338" s="7">
        <v>337</v>
      </c>
      <c r="B338" s="8">
        <f t="shared" si="17"/>
        <v>0.3</v>
      </c>
      <c r="C338" s="9">
        <f t="shared" si="15"/>
        <v>0.8</v>
      </c>
      <c r="D338" s="7">
        <v>337</v>
      </c>
      <c r="E338" s="9">
        <f t="shared" si="16"/>
        <v>0.52904238618524335</v>
      </c>
    </row>
    <row r="339" spans="1:5" x14ac:dyDescent="0.15">
      <c r="A339" s="7">
        <v>338</v>
      </c>
      <c r="B339" s="8">
        <f t="shared" si="17"/>
        <v>0.3</v>
      </c>
      <c r="C339" s="9">
        <f t="shared" si="15"/>
        <v>0.8</v>
      </c>
      <c r="D339" s="7">
        <v>338</v>
      </c>
      <c r="E339" s="9">
        <f t="shared" si="16"/>
        <v>0.52978056426332287</v>
      </c>
    </row>
    <row r="340" spans="1:5" x14ac:dyDescent="0.15">
      <c r="A340" s="7">
        <v>339</v>
      </c>
      <c r="B340" s="8">
        <f t="shared" si="17"/>
        <v>0.3</v>
      </c>
      <c r="C340" s="9">
        <f t="shared" si="15"/>
        <v>0.8</v>
      </c>
      <c r="D340" s="7">
        <v>339</v>
      </c>
      <c r="E340" s="9">
        <f t="shared" si="16"/>
        <v>0.53051643192488263</v>
      </c>
    </row>
    <row r="341" spans="1:5" x14ac:dyDescent="0.15">
      <c r="A341" s="7">
        <v>340</v>
      </c>
      <c r="B341" s="8">
        <f t="shared" si="17"/>
        <v>0.3</v>
      </c>
      <c r="C341" s="9">
        <f t="shared" si="15"/>
        <v>0.8</v>
      </c>
      <c r="D341" s="7">
        <v>340</v>
      </c>
      <c r="E341" s="9">
        <f t="shared" si="16"/>
        <v>0.53125</v>
      </c>
    </row>
    <row r="342" spans="1:5" x14ac:dyDescent="0.15">
      <c r="A342" s="7">
        <v>341</v>
      </c>
      <c r="B342" s="8">
        <f t="shared" si="17"/>
        <v>0.3</v>
      </c>
      <c r="C342" s="9">
        <f t="shared" si="15"/>
        <v>0.8</v>
      </c>
      <c r="D342" s="7">
        <v>341</v>
      </c>
      <c r="E342" s="9">
        <f t="shared" si="16"/>
        <v>0.53198127925117</v>
      </c>
    </row>
    <row r="343" spans="1:5" x14ac:dyDescent="0.15">
      <c r="A343" s="7">
        <v>342</v>
      </c>
      <c r="B343" s="8">
        <f t="shared" si="17"/>
        <v>0.3</v>
      </c>
      <c r="C343" s="9">
        <f t="shared" si="15"/>
        <v>0.8</v>
      </c>
      <c r="D343" s="7">
        <v>342</v>
      </c>
      <c r="E343" s="9">
        <f t="shared" si="16"/>
        <v>0.53271028037383172</v>
      </c>
    </row>
    <row r="344" spans="1:5" x14ac:dyDescent="0.15">
      <c r="A344" s="7">
        <v>343</v>
      </c>
      <c r="B344" s="8">
        <f t="shared" si="17"/>
        <v>0.3</v>
      </c>
      <c r="C344" s="9">
        <f t="shared" si="15"/>
        <v>0.8</v>
      </c>
      <c r="D344" s="7">
        <v>343</v>
      </c>
      <c r="E344" s="9">
        <f t="shared" si="16"/>
        <v>0.53343701399688959</v>
      </c>
    </row>
    <row r="345" spans="1:5" x14ac:dyDescent="0.15">
      <c r="A345" s="7">
        <v>344</v>
      </c>
      <c r="B345" s="8">
        <f t="shared" si="17"/>
        <v>0.3</v>
      </c>
      <c r="C345" s="9">
        <f t="shared" si="15"/>
        <v>0.8</v>
      </c>
      <c r="D345" s="7">
        <v>344</v>
      </c>
      <c r="E345" s="9">
        <f t="shared" si="16"/>
        <v>0.53416149068322982</v>
      </c>
    </row>
    <row r="346" spans="1:5" x14ac:dyDescent="0.15">
      <c r="A346" s="7">
        <v>345</v>
      </c>
      <c r="B346" s="8">
        <f t="shared" si="17"/>
        <v>0.3</v>
      </c>
      <c r="C346" s="9">
        <f t="shared" si="15"/>
        <v>0.8</v>
      </c>
      <c r="D346" s="7">
        <v>345</v>
      </c>
      <c r="E346" s="9">
        <f t="shared" si="16"/>
        <v>0.53488372093023251</v>
      </c>
    </row>
    <row r="347" spans="1:5" x14ac:dyDescent="0.15">
      <c r="A347" s="7">
        <v>346</v>
      </c>
      <c r="B347" s="8">
        <f t="shared" si="17"/>
        <v>0.3</v>
      </c>
      <c r="C347" s="9">
        <f t="shared" si="15"/>
        <v>0.8</v>
      </c>
      <c r="D347" s="7">
        <v>346</v>
      </c>
      <c r="E347" s="9">
        <f t="shared" si="16"/>
        <v>0.5356037151702786</v>
      </c>
    </row>
    <row r="348" spans="1:5" x14ac:dyDescent="0.15">
      <c r="A348" s="7">
        <v>347</v>
      </c>
      <c r="B348" s="8">
        <f t="shared" si="17"/>
        <v>0.3</v>
      </c>
      <c r="C348" s="9">
        <f t="shared" si="15"/>
        <v>0.8</v>
      </c>
      <c r="D348" s="7">
        <v>347</v>
      </c>
      <c r="E348" s="9">
        <f t="shared" si="16"/>
        <v>0.53632148377125188</v>
      </c>
    </row>
    <row r="349" spans="1:5" x14ac:dyDescent="0.15">
      <c r="A349" s="7">
        <v>348</v>
      </c>
      <c r="B349" s="8">
        <f t="shared" si="17"/>
        <v>0.3</v>
      </c>
      <c r="C349" s="9">
        <f t="shared" si="15"/>
        <v>0.8</v>
      </c>
      <c r="D349" s="7">
        <v>348</v>
      </c>
      <c r="E349" s="9">
        <f t="shared" si="16"/>
        <v>0.53703703703703709</v>
      </c>
    </row>
    <row r="350" spans="1:5" x14ac:dyDescent="0.15">
      <c r="A350" s="7">
        <v>349</v>
      </c>
      <c r="B350" s="8">
        <f t="shared" si="17"/>
        <v>0.3</v>
      </c>
      <c r="C350" s="9">
        <f t="shared" si="15"/>
        <v>0.8</v>
      </c>
      <c r="D350" s="7">
        <v>349</v>
      </c>
      <c r="E350" s="9">
        <f t="shared" si="16"/>
        <v>0.53775038520801233</v>
      </c>
    </row>
    <row r="351" spans="1:5" x14ac:dyDescent="0.15">
      <c r="A351" s="7">
        <v>350</v>
      </c>
      <c r="B351" s="8">
        <f t="shared" si="17"/>
        <v>0.3</v>
      </c>
      <c r="C351" s="9">
        <f t="shared" si="15"/>
        <v>0.8</v>
      </c>
      <c r="D351" s="7">
        <v>350</v>
      </c>
      <c r="E351" s="9">
        <f t="shared" si="16"/>
        <v>0.53846153846153844</v>
      </c>
    </row>
    <row r="352" spans="1:5" x14ac:dyDescent="0.15">
      <c r="A352" s="7">
        <v>351</v>
      </c>
      <c r="B352" s="8">
        <f t="shared" si="17"/>
        <v>0.3</v>
      </c>
      <c r="C352" s="9">
        <f t="shared" si="15"/>
        <v>0.8</v>
      </c>
      <c r="D352" s="7">
        <v>351</v>
      </c>
      <c r="E352" s="9">
        <f t="shared" si="16"/>
        <v>0.53917050691244239</v>
      </c>
    </row>
    <row r="353" spans="1:5" x14ac:dyDescent="0.15">
      <c r="A353" s="7">
        <v>352</v>
      </c>
      <c r="B353" s="8">
        <f t="shared" si="17"/>
        <v>0.3</v>
      </c>
      <c r="C353" s="9">
        <f t="shared" si="15"/>
        <v>0.8</v>
      </c>
      <c r="D353" s="7">
        <v>352</v>
      </c>
      <c r="E353" s="9">
        <f t="shared" si="16"/>
        <v>0.53987730061349692</v>
      </c>
    </row>
    <row r="354" spans="1:5" x14ac:dyDescent="0.15">
      <c r="A354" s="7">
        <v>353</v>
      </c>
      <c r="B354" s="8">
        <f t="shared" si="17"/>
        <v>0.3</v>
      </c>
      <c r="C354" s="9">
        <f t="shared" si="15"/>
        <v>0.8</v>
      </c>
      <c r="D354" s="7">
        <v>353</v>
      </c>
      <c r="E354" s="9">
        <f t="shared" si="16"/>
        <v>0.5405819295558959</v>
      </c>
    </row>
    <row r="355" spans="1:5" x14ac:dyDescent="0.15">
      <c r="A355" s="7">
        <v>354</v>
      </c>
      <c r="B355" s="8">
        <f t="shared" si="17"/>
        <v>0.3</v>
      </c>
      <c r="C355" s="9">
        <f t="shared" si="15"/>
        <v>0.8</v>
      </c>
      <c r="D355" s="7">
        <v>354</v>
      </c>
      <c r="E355" s="9">
        <f t="shared" si="16"/>
        <v>0.54128440366972475</v>
      </c>
    </row>
    <row r="356" spans="1:5" x14ac:dyDescent="0.15">
      <c r="A356" s="7">
        <v>355</v>
      </c>
      <c r="B356" s="8">
        <f t="shared" si="17"/>
        <v>0.3</v>
      </c>
      <c r="C356" s="9">
        <f t="shared" si="15"/>
        <v>0.8</v>
      </c>
      <c r="D356" s="7">
        <v>355</v>
      </c>
      <c r="E356" s="9">
        <f t="shared" si="16"/>
        <v>0.5419847328244275</v>
      </c>
    </row>
    <row r="357" spans="1:5" x14ac:dyDescent="0.15">
      <c r="A357" s="7">
        <v>356</v>
      </c>
      <c r="B357" s="8">
        <f t="shared" si="17"/>
        <v>0.3</v>
      </c>
      <c r="C357" s="9">
        <f t="shared" si="15"/>
        <v>0.8</v>
      </c>
      <c r="D357" s="7">
        <v>356</v>
      </c>
      <c r="E357" s="9">
        <f t="shared" si="16"/>
        <v>0.54268292682926833</v>
      </c>
    </row>
    <row r="358" spans="1:5" x14ac:dyDescent="0.15">
      <c r="A358" s="7">
        <v>357</v>
      </c>
      <c r="B358" s="8">
        <f t="shared" si="17"/>
        <v>0.3</v>
      </c>
      <c r="C358" s="9">
        <f t="shared" si="15"/>
        <v>0.8</v>
      </c>
      <c r="D358" s="7">
        <v>357</v>
      </c>
      <c r="E358" s="9">
        <f t="shared" si="16"/>
        <v>0.54337899543378998</v>
      </c>
    </row>
    <row r="359" spans="1:5" x14ac:dyDescent="0.15">
      <c r="A359" s="7">
        <v>358</v>
      </c>
      <c r="B359" s="8">
        <f t="shared" si="17"/>
        <v>0.3</v>
      </c>
      <c r="C359" s="9">
        <f t="shared" si="15"/>
        <v>0.8</v>
      </c>
      <c r="D359" s="7">
        <v>358</v>
      </c>
      <c r="E359" s="9">
        <f t="shared" si="16"/>
        <v>0.54407294832826747</v>
      </c>
    </row>
    <row r="360" spans="1:5" x14ac:dyDescent="0.15">
      <c r="A360" s="7">
        <v>359</v>
      </c>
      <c r="B360" s="8">
        <f t="shared" si="17"/>
        <v>0.3</v>
      </c>
      <c r="C360" s="9">
        <f t="shared" si="15"/>
        <v>0.8</v>
      </c>
      <c r="D360" s="7">
        <v>359</v>
      </c>
      <c r="E360" s="9">
        <f t="shared" si="16"/>
        <v>0.54476479514415777</v>
      </c>
    </row>
    <row r="361" spans="1:5" x14ac:dyDescent="0.15">
      <c r="A361" s="7">
        <v>360</v>
      </c>
      <c r="B361" s="8">
        <f t="shared" si="17"/>
        <v>0.3</v>
      </c>
      <c r="C361" s="9">
        <f t="shared" si="15"/>
        <v>0.8</v>
      </c>
      <c r="D361" s="7">
        <v>360</v>
      </c>
      <c r="E361" s="9">
        <f t="shared" si="16"/>
        <v>0.54545454545454541</v>
      </c>
    </row>
    <row r="362" spans="1:5" x14ac:dyDescent="0.15">
      <c r="A362" s="7">
        <v>361</v>
      </c>
      <c r="B362" s="8">
        <f t="shared" si="17"/>
        <v>0.3</v>
      </c>
      <c r="C362" s="9">
        <f t="shared" si="15"/>
        <v>0.8</v>
      </c>
      <c r="D362" s="7">
        <v>361</v>
      </c>
      <c r="E362" s="9">
        <f t="shared" si="16"/>
        <v>0.54614220877458397</v>
      </c>
    </row>
    <row r="363" spans="1:5" x14ac:dyDescent="0.15">
      <c r="A363" s="7">
        <v>362</v>
      </c>
      <c r="B363" s="8">
        <f t="shared" si="17"/>
        <v>0.3</v>
      </c>
      <c r="C363" s="9">
        <f t="shared" si="15"/>
        <v>0.8</v>
      </c>
      <c r="D363" s="7">
        <v>362</v>
      </c>
      <c r="E363" s="9">
        <f t="shared" si="16"/>
        <v>0.54682779456193353</v>
      </c>
    </row>
    <row r="364" spans="1:5" x14ac:dyDescent="0.15">
      <c r="A364" s="7">
        <v>363</v>
      </c>
      <c r="B364" s="8">
        <f t="shared" si="17"/>
        <v>0.3</v>
      </c>
      <c r="C364" s="9">
        <f t="shared" si="15"/>
        <v>0.8</v>
      </c>
      <c r="D364" s="7">
        <v>363</v>
      </c>
      <c r="E364" s="9">
        <f t="shared" si="16"/>
        <v>0.54751131221719462</v>
      </c>
    </row>
    <row r="365" spans="1:5" x14ac:dyDescent="0.15">
      <c r="A365" s="7">
        <v>364</v>
      </c>
      <c r="B365" s="8">
        <f t="shared" si="17"/>
        <v>0.3</v>
      </c>
      <c r="C365" s="9">
        <f t="shared" si="15"/>
        <v>0.8</v>
      </c>
      <c r="D365" s="7">
        <v>364</v>
      </c>
      <c r="E365" s="9">
        <f t="shared" si="16"/>
        <v>0.54819277108433739</v>
      </c>
    </row>
    <row r="366" spans="1:5" x14ac:dyDescent="0.15">
      <c r="A366" s="7">
        <v>365</v>
      </c>
      <c r="B366" s="8">
        <f t="shared" si="17"/>
        <v>0.3</v>
      </c>
      <c r="C366" s="9">
        <f t="shared" si="15"/>
        <v>0.8</v>
      </c>
      <c r="D366" s="7">
        <v>365</v>
      </c>
      <c r="E366" s="9">
        <f t="shared" si="16"/>
        <v>0.54887218045112784</v>
      </c>
    </row>
    <row r="367" spans="1:5" x14ac:dyDescent="0.15">
      <c r="A367" s="7">
        <v>366</v>
      </c>
      <c r="B367" s="8">
        <f t="shared" si="17"/>
        <v>0.3</v>
      </c>
      <c r="C367" s="9">
        <f t="shared" si="15"/>
        <v>0.8</v>
      </c>
      <c r="D367" s="7">
        <v>366</v>
      </c>
      <c r="E367" s="9">
        <f t="shared" si="16"/>
        <v>0.5495495495495496</v>
      </c>
    </row>
    <row r="368" spans="1:5" x14ac:dyDescent="0.15">
      <c r="A368" s="7">
        <v>367</v>
      </c>
      <c r="B368" s="8">
        <f t="shared" si="17"/>
        <v>0.3</v>
      </c>
      <c r="C368" s="9">
        <f t="shared" si="15"/>
        <v>0.8</v>
      </c>
      <c r="D368" s="7">
        <v>367</v>
      </c>
      <c r="E368" s="9">
        <f t="shared" si="16"/>
        <v>0.5502248875562219</v>
      </c>
    </row>
    <row r="369" spans="1:5" x14ac:dyDescent="0.15">
      <c r="A369" s="7">
        <v>368</v>
      </c>
      <c r="B369" s="8">
        <f t="shared" si="17"/>
        <v>0.3</v>
      </c>
      <c r="C369" s="9">
        <f t="shared" si="15"/>
        <v>0.8</v>
      </c>
      <c r="D369" s="7">
        <v>368</v>
      </c>
      <c r="E369" s="9">
        <f t="shared" si="16"/>
        <v>0.55089820359281438</v>
      </c>
    </row>
    <row r="370" spans="1:5" x14ac:dyDescent="0.15">
      <c r="A370" s="7">
        <v>369</v>
      </c>
      <c r="B370" s="8">
        <f t="shared" si="17"/>
        <v>0.3</v>
      </c>
      <c r="C370" s="9">
        <f t="shared" si="15"/>
        <v>0.8</v>
      </c>
      <c r="D370" s="7">
        <v>369</v>
      </c>
      <c r="E370" s="9">
        <f t="shared" si="16"/>
        <v>0.55156950672645744</v>
      </c>
    </row>
    <row r="371" spans="1:5" x14ac:dyDescent="0.15">
      <c r="A371" s="7">
        <v>370</v>
      </c>
      <c r="B371" s="8">
        <f t="shared" si="17"/>
        <v>0.3</v>
      </c>
      <c r="C371" s="9">
        <f t="shared" si="15"/>
        <v>0.8</v>
      </c>
      <c r="D371" s="7">
        <v>370</v>
      </c>
      <c r="E371" s="9">
        <f t="shared" si="16"/>
        <v>0.55223880597014929</v>
      </c>
    </row>
    <row r="372" spans="1:5" x14ac:dyDescent="0.15">
      <c r="A372" s="7">
        <v>371</v>
      </c>
      <c r="B372" s="8">
        <f t="shared" si="17"/>
        <v>0.3</v>
      </c>
      <c r="C372" s="9">
        <f t="shared" si="15"/>
        <v>0.8</v>
      </c>
      <c r="D372" s="7">
        <v>371</v>
      </c>
      <c r="E372" s="9">
        <f t="shared" si="16"/>
        <v>0.5529061102831595</v>
      </c>
    </row>
    <row r="373" spans="1:5" x14ac:dyDescent="0.15">
      <c r="A373" s="7">
        <v>372</v>
      </c>
      <c r="B373" s="8">
        <f t="shared" si="17"/>
        <v>0.3</v>
      </c>
      <c r="C373" s="9">
        <f t="shared" si="15"/>
        <v>0.8</v>
      </c>
      <c r="D373" s="7">
        <v>372</v>
      </c>
      <c r="E373" s="9">
        <f t="shared" si="16"/>
        <v>0.5535714285714286</v>
      </c>
    </row>
    <row r="374" spans="1:5" x14ac:dyDescent="0.15">
      <c r="A374" s="7">
        <v>373</v>
      </c>
      <c r="B374" s="8">
        <f t="shared" si="17"/>
        <v>0.3</v>
      </c>
      <c r="C374" s="9">
        <f t="shared" si="15"/>
        <v>0.8</v>
      </c>
      <c r="D374" s="7">
        <v>373</v>
      </c>
      <c r="E374" s="9">
        <f t="shared" si="16"/>
        <v>0.55423476968796437</v>
      </c>
    </row>
    <row r="375" spans="1:5" x14ac:dyDescent="0.15">
      <c r="A375" s="7">
        <v>374</v>
      </c>
      <c r="B375" s="8">
        <f t="shared" si="17"/>
        <v>0.3</v>
      </c>
      <c r="C375" s="9">
        <f t="shared" si="15"/>
        <v>0.8</v>
      </c>
      <c r="D375" s="7">
        <v>374</v>
      </c>
      <c r="E375" s="9">
        <f t="shared" si="16"/>
        <v>0.55489614243323437</v>
      </c>
    </row>
    <row r="376" spans="1:5" x14ac:dyDescent="0.15">
      <c r="A376" s="7">
        <v>375</v>
      </c>
      <c r="B376" s="8">
        <f t="shared" si="17"/>
        <v>0.3</v>
      </c>
      <c r="C376" s="9">
        <f t="shared" si="15"/>
        <v>0.8</v>
      </c>
      <c r="D376" s="7">
        <v>375</v>
      </c>
      <c r="E376" s="9">
        <f t="shared" si="16"/>
        <v>0.55555555555555558</v>
      </c>
    </row>
    <row r="377" spans="1:5" x14ac:dyDescent="0.15">
      <c r="A377" s="7">
        <v>376</v>
      </c>
      <c r="B377" s="8">
        <f t="shared" si="17"/>
        <v>0.3</v>
      </c>
      <c r="C377" s="9">
        <f t="shared" si="15"/>
        <v>0.8</v>
      </c>
      <c r="D377" s="7">
        <v>376</v>
      </c>
      <c r="E377" s="9">
        <f t="shared" si="16"/>
        <v>0.55621301775147924</v>
      </c>
    </row>
    <row r="378" spans="1:5" x14ac:dyDescent="0.15">
      <c r="A378" s="7">
        <v>377</v>
      </c>
      <c r="B378" s="8">
        <f t="shared" si="17"/>
        <v>0.3</v>
      </c>
      <c r="C378" s="9">
        <f t="shared" si="15"/>
        <v>0.8</v>
      </c>
      <c r="D378" s="7">
        <v>377</v>
      </c>
      <c r="E378" s="9">
        <f t="shared" si="16"/>
        <v>0.55686853766617428</v>
      </c>
    </row>
    <row r="379" spans="1:5" x14ac:dyDescent="0.15">
      <c r="A379" s="7">
        <v>378</v>
      </c>
      <c r="B379" s="8">
        <f t="shared" si="17"/>
        <v>0.3</v>
      </c>
      <c r="C379" s="9">
        <f t="shared" si="15"/>
        <v>0.8</v>
      </c>
      <c r="D379" s="7">
        <v>378</v>
      </c>
      <c r="E379" s="9">
        <f t="shared" si="16"/>
        <v>0.55752212389380529</v>
      </c>
    </row>
    <row r="380" spans="1:5" x14ac:dyDescent="0.15">
      <c r="A380" s="7">
        <v>379</v>
      </c>
      <c r="B380" s="8">
        <f t="shared" si="17"/>
        <v>0.3</v>
      </c>
      <c r="C380" s="9">
        <f t="shared" si="15"/>
        <v>0.8</v>
      </c>
      <c r="D380" s="7">
        <v>379</v>
      </c>
      <c r="E380" s="9">
        <f t="shared" si="16"/>
        <v>0.5581737849779087</v>
      </c>
    </row>
    <row r="381" spans="1:5" x14ac:dyDescent="0.15">
      <c r="A381" s="7">
        <v>380</v>
      </c>
      <c r="B381" s="8">
        <f t="shared" si="17"/>
        <v>0.3</v>
      </c>
      <c r="C381" s="9">
        <f t="shared" si="15"/>
        <v>0.8</v>
      </c>
      <c r="D381" s="7">
        <v>380</v>
      </c>
      <c r="E381" s="9">
        <f t="shared" si="16"/>
        <v>0.55882352941176472</v>
      </c>
    </row>
    <row r="382" spans="1:5" x14ac:dyDescent="0.15">
      <c r="A382" s="7">
        <v>381</v>
      </c>
      <c r="B382" s="8">
        <f t="shared" si="17"/>
        <v>0.3</v>
      </c>
      <c r="C382" s="9">
        <f t="shared" si="15"/>
        <v>0.8</v>
      </c>
      <c r="D382" s="7">
        <v>381</v>
      </c>
      <c r="E382" s="9">
        <f t="shared" si="16"/>
        <v>0.55947136563876654</v>
      </c>
    </row>
    <row r="383" spans="1:5" x14ac:dyDescent="0.15">
      <c r="A383" s="7">
        <v>382</v>
      </c>
      <c r="B383" s="8">
        <f t="shared" si="17"/>
        <v>0.3</v>
      </c>
      <c r="C383" s="9">
        <f t="shared" si="15"/>
        <v>0.8</v>
      </c>
      <c r="D383" s="7">
        <v>382</v>
      </c>
      <c r="E383" s="9">
        <f t="shared" si="16"/>
        <v>0.56011730205278587</v>
      </c>
    </row>
    <row r="384" spans="1:5" x14ac:dyDescent="0.15">
      <c r="A384" s="7">
        <v>383</v>
      </c>
      <c r="B384" s="8">
        <f t="shared" si="17"/>
        <v>0.3</v>
      </c>
      <c r="C384" s="9">
        <f t="shared" si="15"/>
        <v>0.8</v>
      </c>
      <c r="D384" s="7">
        <v>383</v>
      </c>
      <c r="E384" s="9">
        <f t="shared" si="16"/>
        <v>0.56076134699853586</v>
      </c>
    </row>
    <row r="385" spans="1:5" x14ac:dyDescent="0.15">
      <c r="A385" s="7">
        <v>384</v>
      </c>
      <c r="B385" s="8">
        <f t="shared" si="17"/>
        <v>0.3</v>
      </c>
      <c r="C385" s="9">
        <f t="shared" si="15"/>
        <v>0.8</v>
      </c>
      <c r="D385" s="7">
        <v>384</v>
      </c>
      <c r="E385" s="9">
        <f t="shared" si="16"/>
        <v>0.56140350877192979</v>
      </c>
    </row>
    <row r="386" spans="1:5" x14ac:dyDescent="0.15">
      <c r="A386" s="7">
        <v>385</v>
      </c>
      <c r="B386" s="8">
        <f t="shared" si="17"/>
        <v>0.3</v>
      </c>
      <c r="C386" s="9">
        <f t="shared" si="15"/>
        <v>0.8</v>
      </c>
      <c r="D386" s="7">
        <v>385</v>
      </c>
      <c r="E386" s="9">
        <f t="shared" si="16"/>
        <v>0.56204379562043794</v>
      </c>
    </row>
    <row r="387" spans="1:5" x14ac:dyDescent="0.15">
      <c r="A387" s="7">
        <v>386</v>
      </c>
      <c r="B387" s="8">
        <f t="shared" si="17"/>
        <v>0.3</v>
      </c>
      <c r="C387" s="9">
        <f t="shared" ref="C387:C450" si="18">MIN(MAX(B387+(A387-50)/(A387+200),0),80%)</f>
        <v>0.8</v>
      </c>
      <c r="D387" s="7">
        <v>386</v>
      </c>
      <c r="E387" s="9">
        <f t="shared" ref="E387:E450" si="19">D387/(D387+300)</f>
        <v>0.56268221574344024</v>
      </c>
    </row>
    <row r="388" spans="1:5" x14ac:dyDescent="0.15">
      <c r="A388" s="7">
        <v>387</v>
      </c>
      <c r="B388" s="8">
        <f t="shared" ref="B388:B451" si="20">B387</f>
        <v>0.3</v>
      </c>
      <c r="C388" s="9">
        <f t="shared" si="18"/>
        <v>0.8</v>
      </c>
      <c r="D388" s="7">
        <v>387</v>
      </c>
      <c r="E388" s="9">
        <f t="shared" si="19"/>
        <v>0.5633187772925764</v>
      </c>
    </row>
    <row r="389" spans="1:5" x14ac:dyDescent="0.15">
      <c r="A389" s="7">
        <v>388</v>
      </c>
      <c r="B389" s="8">
        <f t="shared" si="20"/>
        <v>0.3</v>
      </c>
      <c r="C389" s="9">
        <f t="shared" si="18"/>
        <v>0.8</v>
      </c>
      <c r="D389" s="7">
        <v>388</v>
      </c>
      <c r="E389" s="9">
        <f t="shared" si="19"/>
        <v>0.56395348837209303</v>
      </c>
    </row>
    <row r="390" spans="1:5" x14ac:dyDescent="0.15">
      <c r="A390" s="7">
        <v>389</v>
      </c>
      <c r="B390" s="8">
        <f t="shared" si="20"/>
        <v>0.3</v>
      </c>
      <c r="C390" s="9">
        <f t="shared" si="18"/>
        <v>0.8</v>
      </c>
      <c r="D390" s="7">
        <v>389</v>
      </c>
      <c r="E390" s="9">
        <f t="shared" si="19"/>
        <v>0.56458635703918725</v>
      </c>
    </row>
    <row r="391" spans="1:5" x14ac:dyDescent="0.15">
      <c r="A391" s="7">
        <v>390</v>
      </c>
      <c r="B391" s="8">
        <f t="shared" si="20"/>
        <v>0.3</v>
      </c>
      <c r="C391" s="9">
        <f t="shared" si="18"/>
        <v>0.8</v>
      </c>
      <c r="D391" s="7">
        <v>390</v>
      </c>
      <c r="E391" s="9">
        <f t="shared" si="19"/>
        <v>0.56521739130434778</v>
      </c>
    </row>
    <row r="392" spans="1:5" x14ac:dyDescent="0.15">
      <c r="A392" s="7">
        <v>391</v>
      </c>
      <c r="B392" s="8">
        <f t="shared" si="20"/>
        <v>0.3</v>
      </c>
      <c r="C392" s="9">
        <f t="shared" si="18"/>
        <v>0.8</v>
      </c>
      <c r="D392" s="7">
        <v>391</v>
      </c>
      <c r="E392" s="9">
        <f t="shared" si="19"/>
        <v>0.56584659913169322</v>
      </c>
    </row>
    <row r="393" spans="1:5" x14ac:dyDescent="0.15">
      <c r="A393" s="7">
        <v>392</v>
      </c>
      <c r="B393" s="8">
        <f t="shared" si="20"/>
        <v>0.3</v>
      </c>
      <c r="C393" s="9">
        <f t="shared" si="18"/>
        <v>0.8</v>
      </c>
      <c r="D393" s="7">
        <v>392</v>
      </c>
      <c r="E393" s="9">
        <f t="shared" si="19"/>
        <v>0.56647398843930641</v>
      </c>
    </row>
    <row r="394" spans="1:5" x14ac:dyDescent="0.15">
      <c r="A394" s="7">
        <v>393</v>
      </c>
      <c r="B394" s="8">
        <f t="shared" si="20"/>
        <v>0.3</v>
      </c>
      <c r="C394" s="9">
        <f t="shared" si="18"/>
        <v>0.8</v>
      </c>
      <c r="D394" s="7">
        <v>393</v>
      </c>
      <c r="E394" s="9">
        <f t="shared" si="19"/>
        <v>0.5670995670995671</v>
      </c>
    </row>
    <row r="395" spans="1:5" x14ac:dyDescent="0.15">
      <c r="A395" s="7">
        <v>394</v>
      </c>
      <c r="B395" s="8">
        <f t="shared" si="20"/>
        <v>0.3</v>
      </c>
      <c r="C395" s="9">
        <f t="shared" si="18"/>
        <v>0.8</v>
      </c>
      <c r="D395" s="7">
        <v>394</v>
      </c>
      <c r="E395" s="9">
        <f t="shared" si="19"/>
        <v>0.56772334293948123</v>
      </c>
    </row>
    <row r="396" spans="1:5" x14ac:dyDescent="0.15">
      <c r="A396" s="7">
        <v>395</v>
      </c>
      <c r="B396" s="8">
        <f t="shared" si="20"/>
        <v>0.3</v>
      </c>
      <c r="C396" s="9">
        <f t="shared" si="18"/>
        <v>0.8</v>
      </c>
      <c r="D396" s="7">
        <v>395</v>
      </c>
      <c r="E396" s="9">
        <f t="shared" si="19"/>
        <v>0.56834532374100721</v>
      </c>
    </row>
    <row r="397" spans="1:5" x14ac:dyDescent="0.15">
      <c r="A397" s="7">
        <v>396</v>
      </c>
      <c r="B397" s="8">
        <f t="shared" si="20"/>
        <v>0.3</v>
      </c>
      <c r="C397" s="9">
        <f t="shared" si="18"/>
        <v>0.8</v>
      </c>
      <c r="D397" s="7">
        <v>396</v>
      </c>
      <c r="E397" s="9">
        <f t="shared" si="19"/>
        <v>0.56896551724137934</v>
      </c>
    </row>
    <row r="398" spans="1:5" x14ac:dyDescent="0.15">
      <c r="A398" s="7">
        <v>397</v>
      </c>
      <c r="B398" s="8">
        <f t="shared" si="20"/>
        <v>0.3</v>
      </c>
      <c r="C398" s="9">
        <f t="shared" si="18"/>
        <v>0.8</v>
      </c>
      <c r="D398" s="7">
        <v>397</v>
      </c>
      <c r="E398" s="9">
        <f t="shared" si="19"/>
        <v>0.56958393113342898</v>
      </c>
    </row>
    <row r="399" spans="1:5" x14ac:dyDescent="0.15">
      <c r="A399" s="7">
        <v>398</v>
      </c>
      <c r="B399" s="8">
        <f t="shared" si="20"/>
        <v>0.3</v>
      </c>
      <c r="C399" s="9">
        <f t="shared" si="18"/>
        <v>0.8</v>
      </c>
      <c r="D399" s="7">
        <v>398</v>
      </c>
      <c r="E399" s="9">
        <f t="shared" si="19"/>
        <v>0.57020057306590255</v>
      </c>
    </row>
    <row r="400" spans="1:5" x14ac:dyDescent="0.15">
      <c r="A400" s="7">
        <v>399</v>
      </c>
      <c r="B400" s="8">
        <f t="shared" si="20"/>
        <v>0.3</v>
      </c>
      <c r="C400" s="9">
        <f t="shared" si="18"/>
        <v>0.8</v>
      </c>
      <c r="D400" s="7">
        <v>399</v>
      </c>
      <c r="E400" s="9">
        <f t="shared" si="19"/>
        <v>0.57081545064377681</v>
      </c>
    </row>
    <row r="401" spans="1:5" x14ac:dyDescent="0.15">
      <c r="A401" s="7">
        <v>400</v>
      </c>
      <c r="B401" s="8">
        <f t="shared" si="20"/>
        <v>0.3</v>
      </c>
      <c r="C401" s="9">
        <f t="shared" si="18"/>
        <v>0.8</v>
      </c>
      <c r="D401" s="7">
        <v>400</v>
      </c>
      <c r="E401" s="9">
        <f t="shared" si="19"/>
        <v>0.5714285714285714</v>
      </c>
    </row>
    <row r="402" spans="1:5" x14ac:dyDescent="0.15">
      <c r="A402" s="7">
        <v>401</v>
      </c>
      <c r="B402" s="8">
        <f t="shared" si="20"/>
        <v>0.3</v>
      </c>
      <c r="C402" s="9">
        <f t="shared" si="18"/>
        <v>0.8</v>
      </c>
      <c r="D402" s="7">
        <v>401</v>
      </c>
      <c r="E402" s="9">
        <f t="shared" si="19"/>
        <v>0.57203994293865901</v>
      </c>
    </row>
    <row r="403" spans="1:5" x14ac:dyDescent="0.15">
      <c r="A403" s="7">
        <v>402</v>
      </c>
      <c r="B403" s="8">
        <f t="shared" si="20"/>
        <v>0.3</v>
      </c>
      <c r="C403" s="9">
        <f t="shared" si="18"/>
        <v>0.8</v>
      </c>
      <c r="D403" s="7">
        <v>402</v>
      </c>
      <c r="E403" s="9">
        <f t="shared" si="19"/>
        <v>0.57264957264957261</v>
      </c>
    </row>
    <row r="404" spans="1:5" x14ac:dyDescent="0.15">
      <c r="A404" s="7">
        <v>403</v>
      </c>
      <c r="B404" s="8">
        <f t="shared" si="20"/>
        <v>0.3</v>
      </c>
      <c r="C404" s="9">
        <f t="shared" si="18"/>
        <v>0.8</v>
      </c>
      <c r="D404" s="7">
        <v>403</v>
      </c>
      <c r="E404" s="9">
        <f t="shared" si="19"/>
        <v>0.5732574679943101</v>
      </c>
    </row>
    <row r="405" spans="1:5" x14ac:dyDescent="0.15">
      <c r="A405" s="7">
        <v>404</v>
      </c>
      <c r="B405" s="8">
        <f t="shared" si="20"/>
        <v>0.3</v>
      </c>
      <c r="C405" s="9">
        <f t="shared" si="18"/>
        <v>0.8</v>
      </c>
      <c r="D405" s="7">
        <v>404</v>
      </c>
      <c r="E405" s="9">
        <f t="shared" si="19"/>
        <v>0.57386363636363635</v>
      </c>
    </row>
    <row r="406" spans="1:5" x14ac:dyDescent="0.15">
      <c r="A406" s="7">
        <v>405</v>
      </c>
      <c r="B406" s="8">
        <f t="shared" si="20"/>
        <v>0.3</v>
      </c>
      <c r="C406" s="9">
        <f t="shared" si="18"/>
        <v>0.8</v>
      </c>
      <c r="D406" s="7">
        <v>405</v>
      </c>
      <c r="E406" s="9">
        <f t="shared" si="19"/>
        <v>0.57446808510638303</v>
      </c>
    </row>
    <row r="407" spans="1:5" x14ac:dyDescent="0.15">
      <c r="A407" s="7">
        <v>406</v>
      </c>
      <c r="B407" s="8">
        <f t="shared" si="20"/>
        <v>0.3</v>
      </c>
      <c r="C407" s="9">
        <f t="shared" si="18"/>
        <v>0.8</v>
      </c>
      <c r="D407" s="7">
        <v>406</v>
      </c>
      <c r="E407" s="9">
        <f t="shared" si="19"/>
        <v>0.57507082152974509</v>
      </c>
    </row>
    <row r="408" spans="1:5" x14ac:dyDescent="0.15">
      <c r="A408" s="7">
        <v>407</v>
      </c>
      <c r="B408" s="8">
        <f t="shared" si="20"/>
        <v>0.3</v>
      </c>
      <c r="C408" s="9">
        <f t="shared" si="18"/>
        <v>0.8</v>
      </c>
      <c r="D408" s="7">
        <v>407</v>
      </c>
      <c r="E408" s="9">
        <f t="shared" si="19"/>
        <v>0.57567185289957568</v>
      </c>
    </row>
    <row r="409" spans="1:5" x14ac:dyDescent="0.15">
      <c r="A409" s="7">
        <v>408</v>
      </c>
      <c r="B409" s="8">
        <f t="shared" si="20"/>
        <v>0.3</v>
      </c>
      <c r="C409" s="9">
        <f t="shared" si="18"/>
        <v>0.8</v>
      </c>
      <c r="D409" s="7">
        <v>408</v>
      </c>
      <c r="E409" s="9">
        <f t="shared" si="19"/>
        <v>0.57627118644067798</v>
      </c>
    </row>
    <row r="410" spans="1:5" x14ac:dyDescent="0.15">
      <c r="A410" s="7">
        <v>409</v>
      </c>
      <c r="B410" s="8">
        <f t="shared" si="20"/>
        <v>0.3</v>
      </c>
      <c r="C410" s="9">
        <f t="shared" si="18"/>
        <v>0.8</v>
      </c>
      <c r="D410" s="7">
        <v>409</v>
      </c>
      <c r="E410" s="9">
        <f t="shared" si="19"/>
        <v>0.57686882933709449</v>
      </c>
    </row>
    <row r="411" spans="1:5" x14ac:dyDescent="0.15">
      <c r="A411" s="7">
        <v>410</v>
      </c>
      <c r="B411" s="8">
        <f t="shared" si="20"/>
        <v>0.3</v>
      </c>
      <c r="C411" s="9">
        <f t="shared" si="18"/>
        <v>0.8</v>
      </c>
      <c r="D411" s="7">
        <v>410</v>
      </c>
      <c r="E411" s="9">
        <f t="shared" si="19"/>
        <v>0.57746478873239437</v>
      </c>
    </row>
    <row r="412" spans="1:5" x14ac:dyDescent="0.15">
      <c r="A412" s="7">
        <v>411</v>
      </c>
      <c r="B412" s="8">
        <f t="shared" si="20"/>
        <v>0.3</v>
      </c>
      <c r="C412" s="9">
        <f t="shared" si="18"/>
        <v>0.8</v>
      </c>
      <c r="D412" s="7">
        <v>411</v>
      </c>
      <c r="E412" s="9">
        <f t="shared" si="19"/>
        <v>0.57805907172995785</v>
      </c>
    </row>
    <row r="413" spans="1:5" x14ac:dyDescent="0.15">
      <c r="A413" s="7">
        <v>412</v>
      </c>
      <c r="B413" s="8">
        <f t="shared" si="20"/>
        <v>0.3</v>
      </c>
      <c r="C413" s="9">
        <f t="shared" si="18"/>
        <v>0.8</v>
      </c>
      <c r="D413" s="7">
        <v>412</v>
      </c>
      <c r="E413" s="9">
        <f t="shared" si="19"/>
        <v>0.5786516853932584</v>
      </c>
    </row>
    <row r="414" spans="1:5" x14ac:dyDescent="0.15">
      <c r="A414" s="7">
        <v>413</v>
      </c>
      <c r="B414" s="8">
        <f t="shared" si="20"/>
        <v>0.3</v>
      </c>
      <c r="C414" s="9">
        <f t="shared" si="18"/>
        <v>0.8</v>
      </c>
      <c r="D414" s="7">
        <v>413</v>
      </c>
      <c r="E414" s="9">
        <f t="shared" si="19"/>
        <v>0.57924263674614307</v>
      </c>
    </row>
    <row r="415" spans="1:5" x14ac:dyDescent="0.15">
      <c r="A415" s="7">
        <v>414</v>
      </c>
      <c r="B415" s="8">
        <f t="shared" si="20"/>
        <v>0.3</v>
      </c>
      <c r="C415" s="9">
        <f t="shared" si="18"/>
        <v>0.8</v>
      </c>
      <c r="D415" s="7">
        <v>414</v>
      </c>
      <c r="E415" s="9">
        <f t="shared" si="19"/>
        <v>0.57983193277310929</v>
      </c>
    </row>
    <row r="416" spans="1:5" x14ac:dyDescent="0.15">
      <c r="A416" s="7">
        <v>415</v>
      </c>
      <c r="B416" s="8">
        <f t="shared" si="20"/>
        <v>0.3</v>
      </c>
      <c r="C416" s="9">
        <f t="shared" si="18"/>
        <v>0.8</v>
      </c>
      <c r="D416" s="7">
        <v>415</v>
      </c>
      <c r="E416" s="9">
        <f t="shared" si="19"/>
        <v>0.58041958041958042</v>
      </c>
    </row>
    <row r="417" spans="1:5" x14ac:dyDescent="0.15">
      <c r="A417" s="7">
        <v>416</v>
      </c>
      <c r="B417" s="8">
        <f t="shared" si="20"/>
        <v>0.3</v>
      </c>
      <c r="C417" s="9">
        <f t="shared" si="18"/>
        <v>0.8</v>
      </c>
      <c r="D417" s="7">
        <v>416</v>
      </c>
      <c r="E417" s="9">
        <f t="shared" si="19"/>
        <v>0.58100558659217882</v>
      </c>
    </row>
    <row r="418" spans="1:5" x14ac:dyDescent="0.15">
      <c r="A418" s="7">
        <v>417</v>
      </c>
      <c r="B418" s="8">
        <f t="shared" si="20"/>
        <v>0.3</v>
      </c>
      <c r="C418" s="9">
        <f t="shared" si="18"/>
        <v>0.8</v>
      </c>
      <c r="D418" s="7">
        <v>417</v>
      </c>
      <c r="E418" s="9">
        <f t="shared" si="19"/>
        <v>0.58158995815899583</v>
      </c>
    </row>
    <row r="419" spans="1:5" x14ac:dyDescent="0.15">
      <c r="A419" s="7">
        <v>418</v>
      </c>
      <c r="B419" s="8">
        <f t="shared" si="20"/>
        <v>0.3</v>
      </c>
      <c r="C419" s="9">
        <f t="shared" si="18"/>
        <v>0.8</v>
      </c>
      <c r="D419" s="7">
        <v>418</v>
      </c>
      <c r="E419" s="9">
        <f t="shared" si="19"/>
        <v>0.5821727019498607</v>
      </c>
    </row>
    <row r="420" spans="1:5" x14ac:dyDescent="0.15">
      <c r="A420" s="7">
        <v>419</v>
      </c>
      <c r="B420" s="8">
        <f t="shared" si="20"/>
        <v>0.3</v>
      </c>
      <c r="C420" s="9">
        <f t="shared" si="18"/>
        <v>0.8</v>
      </c>
      <c r="D420" s="7">
        <v>419</v>
      </c>
      <c r="E420" s="9">
        <f t="shared" si="19"/>
        <v>0.58275382475660642</v>
      </c>
    </row>
    <row r="421" spans="1:5" x14ac:dyDescent="0.15">
      <c r="A421" s="7">
        <v>420</v>
      </c>
      <c r="B421" s="8">
        <f t="shared" si="20"/>
        <v>0.3</v>
      </c>
      <c r="C421" s="9">
        <f t="shared" si="18"/>
        <v>0.8</v>
      </c>
      <c r="D421" s="7">
        <v>420</v>
      </c>
      <c r="E421" s="9">
        <f t="shared" si="19"/>
        <v>0.58333333333333337</v>
      </c>
    </row>
    <row r="422" spans="1:5" x14ac:dyDescent="0.15">
      <c r="A422" s="7">
        <v>421</v>
      </c>
      <c r="B422" s="8">
        <f t="shared" si="20"/>
        <v>0.3</v>
      </c>
      <c r="C422" s="9">
        <f t="shared" si="18"/>
        <v>0.8</v>
      </c>
      <c r="D422" s="7">
        <v>421</v>
      </c>
      <c r="E422" s="9">
        <f t="shared" si="19"/>
        <v>0.58391123439667125</v>
      </c>
    </row>
    <row r="423" spans="1:5" x14ac:dyDescent="0.15">
      <c r="A423" s="7">
        <v>422</v>
      </c>
      <c r="B423" s="8">
        <f t="shared" si="20"/>
        <v>0.3</v>
      </c>
      <c r="C423" s="9">
        <f t="shared" si="18"/>
        <v>0.8</v>
      </c>
      <c r="D423" s="7">
        <v>422</v>
      </c>
      <c r="E423" s="9">
        <f t="shared" si="19"/>
        <v>0.58448753462603875</v>
      </c>
    </row>
    <row r="424" spans="1:5" x14ac:dyDescent="0.15">
      <c r="A424" s="7">
        <v>423</v>
      </c>
      <c r="B424" s="8">
        <f t="shared" si="20"/>
        <v>0.3</v>
      </c>
      <c r="C424" s="9">
        <f t="shared" si="18"/>
        <v>0.8</v>
      </c>
      <c r="D424" s="7">
        <v>423</v>
      </c>
      <c r="E424" s="9">
        <f t="shared" si="19"/>
        <v>0.58506224066390045</v>
      </c>
    </row>
    <row r="425" spans="1:5" x14ac:dyDescent="0.15">
      <c r="A425" s="7">
        <v>424</v>
      </c>
      <c r="B425" s="8">
        <f t="shared" si="20"/>
        <v>0.3</v>
      </c>
      <c r="C425" s="9">
        <f t="shared" si="18"/>
        <v>0.8</v>
      </c>
      <c r="D425" s="7">
        <v>424</v>
      </c>
      <c r="E425" s="9">
        <f t="shared" si="19"/>
        <v>0.58563535911602205</v>
      </c>
    </row>
    <row r="426" spans="1:5" x14ac:dyDescent="0.15">
      <c r="A426" s="7">
        <v>425</v>
      </c>
      <c r="B426" s="8">
        <f t="shared" si="20"/>
        <v>0.3</v>
      </c>
      <c r="C426" s="9">
        <f t="shared" si="18"/>
        <v>0.8</v>
      </c>
      <c r="D426" s="7">
        <v>425</v>
      </c>
      <c r="E426" s="9">
        <f t="shared" si="19"/>
        <v>0.58620689655172409</v>
      </c>
    </row>
    <row r="427" spans="1:5" x14ac:dyDescent="0.15">
      <c r="A427" s="7">
        <v>426</v>
      </c>
      <c r="B427" s="8">
        <f t="shared" si="20"/>
        <v>0.3</v>
      </c>
      <c r="C427" s="9">
        <f t="shared" si="18"/>
        <v>0.8</v>
      </c>
      <c r="D427" s="7">
        <v>426</v>
      </c>
      <c r="E427" s="9">
        <f t="shared" si="19"/>
        <v>0.58677685950413228</v>
      </c>
    </row>
    <row r="428" spans="1:5" x14ac:dyDescent="0.15">
      <c r="A428" s="7">
        <v>427</v>
      </c>
      <c r="B428" s="8">
        <f t="shared" si="20"/>
        <v>0.3</v>
      </c>
      <c r="C428" s="9">
        <f t="shared" si="18"/>
        <v>0.8</v>
      </c>
      <c r="D428" s="7">
        <v>427</v>
      </c>
      <c r="E428" s="9">
        <f t="shared" si="19"/>
        <v>0.5873452544704264</v>
      </c>
    </row>
    <row r="429" spans="1:5" x14ac:dyDescent="0.15">
      <c r="A429" s="7">
        <v>428</v>
      </c>
      <c r="B429" s="8">
        <f t="shared" si="20"/>
        <v>0.3</v>
      </c>
      <c r="C429" s="9">
        <f t="shared" si="18"/>
        <v>0.8</v>
      </c>
      <c r="D429" s="7">
        <v>428</v>
      </c>
      <c r="E429" s="9">
        <f t="shared" si="19"/>
        <v>0.58791208791208793</v>
      </c>
    </row>
    <row r="430" spans="1:5" x14ac:dyDescent="0.15">
      <c r="A430" s="7">
        <v>429</v>
      </c>
      <c r="B430" s="8">
        <f t="shared" si="20"/>
        <v>0.3</v>
      </c>
      <c r="C430" s="9">
        <f t="shared" si="18"/>
        <v>0.8</v>
      </c>
      <c r="D430" s="7">
        <v>429</v>
      </c>
      <c r="E430" s="9">
        <f t="shared" si="19"/>
        <v>0.58847736625514402</v>
      </c>
    </row>
    <row r="431" spans="1:5" x14ac:dyDescent="0.15">
      <c r="A431" s="7">
        <v>430</v>
      </c>
      <c r="B431" s="8">
        <f t="shared" si="20"/>
        <v>0.3</v>
      </c>
      <c r="C431" s="9">
        <f t="shared" si="18"/>
        <v>0.8</v>
      </c>
      <c r="D431" s="7">
        <v>430</v>
      </c>
      <c r="E431" s="9">
        <f t="shared" si="19"/>
        <v>0.58904109589041098</v>
      </c>
    </row>
    <row r="432" spans="1:5" x14ac:dyDescent="0.15">
      <c r="A432" s="7">
        <v>431</v>
      </c>
      <c r="B432" s="8">
        <f t="shared" si="20"/>
        <v>0.3</v>
      </c>
      <c r="C432" s="9">
        <f t="shared" si="18"/>
        <v>0.8</v>
      </c>
      <c r="D432" s="7">
        <v>431</v>
      </c>
      <c r="E432" s="9">
        <f t="shared" si="19"/>
        <v>0.58960328317373456</v>
      </c>
    </row>
    <row r="433" spans="1:5" x14ac:dyDescent="0.15">
      <c r="A433" s="7">
        <v>432</v>
      </c>
      <c r="B433" s="8">
        <f t="shared" si="20"/>
        <v>0.3</v>
      </c>
      <c r="C433" s="9">
        <f t="shared" si="18"/>
        <v>0.8</v>
      </c>
      <c r="D433" s="7">
        <v>432</v>
      </c>
      <c r="E433" s="9">
        <f t="shared" si="19"/>
        <v>0.5901639344262295</v>
      </c>
    </row>
    <row r="434" spans="1:5" x14ac:dyDescent="0.15">
      <c r="A434" s="7">
        <v>433</v>
      </c>
      <c r="B434" s="8">
        <f t="shared" si="20"/>
        <v>0.3</v>
      </c>
      <c r="C434" s="9">
        <f t="shared" si="18"/>
        <v>0.8</v>
      </c>
      <c r="D434" s="7">
        <v>433</v>
      </c>
      <c r="E434" s="9">
        <f t="shared" si="19"/>
        <v>0.59072305593451568</v>
      </c>
    </row>
    <row r="435" spans="1:5" x14ac:dyDescent="0.15">
      <c r="A435" s="7">
        <v>434</v>
      </c>
      <c r="B435" s="8">
        <f t="shared" si="20"/>
        <v>0.3</v>
      </c>
      <c r="C435" s="9">
        <f t="shared" si="18"/>
        <v>0.8</v>
      </c>
      <c r="D435" s="7">
        <v>434</v>
      </c>
      <c r="E435" s="9">
        <f t="shared" si="19"/>
        <v>0.59128065395095364</v>
      </c>
    </row>
    <row r="436" spans="1:5" x14ac:dyDescent="0.15">
      <c r="A436" s="7">
        <v>435</v>
      </c>
      <c r="B436" s="8">
        <f t="shared" si="20"/>
        <v>0.3</v>
      </c>
      <c r="C436" s="9">
        <f t="shared" si="18"/>
        <v>0.8</v>
      </c>
      <c r="D436" s="7">
        <v>435</v>
      </c>
      <c r="E436" s="9">
        <f t="shared" si="19"/>
        <v>0.59183673469387754</v>
      </c>
    </row>
    <row r="437" spans="1:5" x14ac:dyDescent="0.15">
      <c r="A437" s="7">
        <v>436</v>
      </c>
      <c r="B437" s="8">
        <f t="shared" si="20"/>
        <v>0.3</v>
      </c>
      <c r="C437" s="9">
        <f t="shared" si="18"/>
        <v>0.8</v>
      </c>
      <c r="D437" s="7">
        <v>436</v>
      </c>
      <c r="E437" s="9">
        <f t="shared" si="19"/>
        <v>0.59239130434782605</v>
      </c>
    </row>
    <row r="438" spans="1:5" x14ac:dyDescent="0.15">
      <c r="A438" s="7">
        <v>437</v>
      </c>
      <c r="B438" s="8">
        <f t="shared" si="20"/>
        <v>0.3</v>
      </c>
      <c r="C438" s="9">
        <f t="shared" si="18"/>
        <v>0.8</v>
      </c>
      <c r="D438" s="7">
        <v>437</v>
      </c>
      <c r="E438" s="9">
        <f t="shared" si="19"/>
        <v>0.59294436906377201</v>
      </c>
    </row>
    <row r="439" spans="1:5" x14ac:dyDescent="0.15">
      <c r="A439" s="7">
        <v>438</v>
      </c>
      <c r="B439" s="8">
        <f t="shared" si="20"/>
        <v>0.3</v>
      </c>
      <c r="C439" s="9">
        <f t="shared" si="18"/>
        <v>0.8</v>
      </c>
      <c r="D439" s="7">
        <v>438</v>
      </c>
      <c r="E439" s="9">
        <f t="shared" si="19"/>
        <v>0.5934959349593496</v>
      </c>
    </row>
    <row r="440" spans="1:5" x14ac:dyDescent="0.15">
      <c r="A440" s="7">
        <v>439</v>
      </c>
      <c r="B440" s="8">
        <f t="shared" si="20"/>
        <v>0.3</v>
      </c>
      <c r="C440" s="9">
        <f t="shared" si="18"/>
        <v>0.8</v>
      </c>
      <c r="D440" s="7">
        <v>439</v>
      </c>
      <c r="E440" s="9">
        <f t="shared" si="19"/>
        <v>0.59404600811907982</v>
      </c>
    </row>
    <row r="441" spans="1:5" x14ac:dyDescent="0.15">
      <c r="A441" s="7">
        <v>440</v>
      </c>
      <c r="B441" s="8">
        <f t="shared" si="20"/>
        <v>0.3</v>
      </c>
      <c r="C441" s="9">
        <f t="shared" si="18"/>
        <v>0.8</v>
      </c>
      <c r="D441" s="7">
        <v>440</v>
      </c>
      <c r="E441" s="9">
        <f t="shared" si="19"/>
        <v>0.59459459459459463</v>
      </c>
    </row>
    <row r="442" spans="1:5" x14ac:dyDescent="0.15">
      <c r="A442" s="7">
        <v>441</v>
      </c>
      <c r="B442" s="8">
        <f t="shared" si="20"/>
        <v>0.3</v>
      </c>
      <c r="C442" s="9">
        <f t="shared" si="18"/>
        <v>0.8</v>
      </c>
      <c r="D442" s="7">
        <v>441</v>
      </c>
      <c r="E442" s="9">
        <f t="shared" si="19"/>
        <v>0.59514170040485825</v>
      </c>
    </row>
    <row r="443" spans="1:5" x14ac:dyDescent="0.15">
      <c r="A443" s="7">
        <v>442</v>
      </c>
      <c r="B443" s="8">
        <f t="shared" si="20"/>
        <v>0.3</v>
      </c>
      <c r="C443" s="9">
        <f t="shared" si="18"/>
        <v>0.8</v>
      </c>
      <c r="D443" s="7">
        <v>442</v>
      </c>
      <c r="E443" s="9">
        <f t="shared" si="19"/>
        <v>0.59568733153638809</v>
      </c>
    </row>
    <row r="444" spans="1:5" x14ac:dyDescent="0.15">
      <c r="A444" s="7">
        <v>443</v>
      </c>
      <c r="B444" s="8">
        <f t="shared" si="20"/>
        <v>0.3</v>
      </c>
      <c r="C444" s="9">
        <f t="shared" si="18"/>
        <v>0.8</v>
      </c>
      <c r="D444" s="7">
        <v>443</v>
      </c>
      <c r="E444" s="9">
        <f t="shared" si="19"/>
        <v>0.59623149394347241</v>
      </c>
    </row>
    <row r="445" spans="1:5" x14ac:dyDescent="0.15">
      <c r="A445" s="7">
        <v>444</v>
      </c>
      <c r="B445" s="8">
        <f t="shared" si="20"/>
        <v>0.3</v>
      </c>
      <c r="C445" s="9">
        <f t="shared" si="18"/>
        <v>0.8</v>
      </c>
      <c r="D445" s="7">
        <v>444</v>
      </c>
      <c r="E445" s="9">
        <f t="shared" si="19"/>
        <v>0.59677419354838712</v>
      </c>
    </row>
    <row r="446" spans="1:5" x14ac:dyDescent="0.15">
      <c r="A446" s="7">
        <v>445</v>
      </c>
      <c r="B446" s="8">
        <f t="shared" si="20"/>
        <v>0.3</v>
      </c>
      <c r="C446" s="9">
        <f t="shared" si="18"/>
        <v>0.8</v>
      </c>
      <c r="D446" s="7">
        <v>445</v>
      </c>
      <c r="E446" s="9">
        <f t="shared" si="19"/>
        <v>0.59731543624161076</v>
      </c>
    </row>
    <row r="447" spans="1:5" x14ac:dyDescent="0.15">
      <c r="A447" s="7">
        <v>446</v>
      </c>
      <c r="B447" s="8">
        <f t="shared" si="20"/>
        <v>0.3</v>
      </c>
      <c r="C447" s="9">
        <f t="shared" si="18"/>
        <v>0.8</v>
      </c>
      <c r="D447" s="7">
        <v>446</v>
      </c>
      <c r="E447" s="9">
        <f t="shared" si="19"/>
        <v>0.59785522788203749</v>
      </c>
    </row>
    <row r="448" spans="1:5" x14ac:dyDescent="0.15">
      <c r="A448" s="7">
        <v>447</v>
      </c>
      <c r="B448" s="8">
        <f t="shared" si="20"/>
        <v>0.3</v>
      </c>
      <c r="C448" s="9">
        <f t="shared" si="18"/>
        <v>0.8</v>
      </c>
      <c r="D448" s="7">
        <v>447</v>
      </c>
      <c r="E448" s="9">
        <f t="shared" si="19"/>
        <v>0.59839357429718876</v>
      </c>
    </row>
    <row r="449" spans="1:5" x14ac:dyDescent="0.15">
      <c r="A449" s="7">
        <v>448</v>
      </c>
      <c r="B449" s="8">
        <f t="shared" si="20"/>
        <v>0.3</v>
      </c>
      <c r="C449" s="9">
        <f t="shared" si="18"/>
        <v>0.8</v>
      </c>
      <c r="D449" s="7">
        <v>448</v>
      </c>
      <c r="E449" s="9">
        <f t="shared" si="19"/>
        <v>0.59893048128342241</v>
      </c>
    </row>
    <row r="450" spans="1:5" x14ac:dyDescent="0.15">
      <c r="A450" s="7">
        <v>449</v>
      </c>
      <c r="B450" s="8">
        <f t="shared" si="20"/>
        <v>0.3</v>
      </c>
      <c r="C450" s="9">
        <f t="shared" si="18"/>
        <v>0.8</v>
      </c>
      <c r="D450" s="7">
        <v>449</v>
      </c>
      <c r="E450" s="9">
        <f t="shared" si="19"/>
        <v>0.59946595460614149</v>
      </c>
    </row>
    <row r="451" spans="1:5" x14ac:dyDescent="0.15">
      <c r="A451" s="7">
        <v>450</v>
      </c>
      <c r="B451" s="8">
        <f t="shared" si="20"/>
        <v>0.3</v>
      </c>
      <c r="C451" s="9">
        <f t="shared" ref="C451:C514" si="21">MIN(MAX(B451+(A451-50)/(A451+200),0),80%)</f>
        <v>0.8</v>
      </c>
      <c r="D451" s="7">
        <v>450</v>
      </c>
      <c r="E451" s="9">
        <f t="shared" ref="E451:E514" si="22">D451/(D451+300)</f>
        <v>0.6</v>
      </c>
    </row>
    <row r="452" spans="1:5" x14ac:dyDescent="0.15">
      <c r="A452" s="7">
        <v>451</v>
      </c>
      <c r="B452" s="8">
        <f t="shared" ref="B452:B515" si="23">B451</f>
        <v>0.3</v>
      </c>
      <c r="C452" s="9">
        <f t="shared" si="21"/>
        <v>0.8</v>
      </c>
      <c r="D452" s="7">
        <v>451</v>
      </c>
      <c r="E452" s="9">
        <f t="shared" si="22"/>
        <v>0.60053262316910783</v>
      </c>
    </row>
    <row r="453" spans="1:5" x14ac:dyDescent="0.15">
      <c r="A453" s="7">
        <v>452</v>
      </c>
      <c r="B453" s="8">
        <f t="shared" si="23"/>
        <v>0.3</v>
      </c>
      <c r="C453" s="9">
        <f t="shared" si="21"/>
        <v>0.8</v>
      </c>
      <c r="D453" s="7">
        <v>452</v>
      </c>
      <c r="E453" s="9">
        <f t="shared" si="22"/>
        <v>0.60106382978723405</v>
      </c>
    </row>
    <row r="454" spans="1:5" x14ac:dyDescent="0.15">
      <c r="A454" s="7">
        <v>453</v>
      </c>
      <c r="B454" s="8">
        <f t="shared" si="23"/>
        <v>0.3</v>
      </c>
      <c r="C454" s="9">
        <f t="shared" si="21"/>
        <v>0.8</v>
      </c>
      <c r="D454" s="7">
        <v>453</v>
      </c>
      <c r="E454" s="9">
        <f t="shared" si="22"/>
        <v>0.60159362549800799</v>
      </c>
    </row>
    <row r="455" spans="1:5" x14ac:dyDescent="0.15">
      <c r="A455" s="7">
        <v>454</v>
      </c>
      <c r="B455" s="8">
        <f t="shared" si="23"/>
        <v>0.3</v>
      </c>
      <c r="C455" s="9">
        <f t="shared" si="21"/>
        <v>0.8</v>
      </c>
      <c r="D455" s="7">
        <v>454</v>
      </c>
      <c r="E455" s="9">
        <f t="shared" si="22"/>
        <v>0.60212201591511938</v>
      </c>
    </row>
    <row r="456" spans="1:5" x14ac:dyDescent="0.15">
      <c r="A456" s="7">
        <v>455</v>
      </c>
      <c r="B456" s="8">
        <f t="shared" si="23"/>
        <v>0.3</v>
      </c>
      <c r="C456" s="9">
        <f t="shared" si="21"/>
        <v>0.8</v>
      </c>
      <c r="D456" s="7">
        <v>455</v>
      </c>
      <c r="E456" s="9">
        <f t="shared" si="22"/>
        <v>0.60264900662251653</v>
      </c>
    </row>
    <row r="457" spans="1:5" x14ac:dyDescent="0.15">
      <c r="A457" s="7">
        <v>456</v>
      </c>
      <c r="B457" s="8">
        <f t="shared" si="23"/>
        <v>0.3</v>
      </c>
      <c r="C457" s="9">
        <f t="shared" si="21"/>
        <v>0.8</v>
      </c>
      <c r="D457" s="7">
        <v>456</v>
      </c>
      <c r="E457" s="9">
        <f t="shared" si="22"/>
        <v>0.60317460317460314</v>
      </c>
    </row>
    <row r="458" spans="1:5" x14ac:dyDescent="0.15">
      <c r="A458" s="7">
        <v>457</v>
      </c>
      <c r="B458" s="8">
        <f t="shared" si="23"/>
        <v>0.3</v>
      </c>
      <c r="C458" s="9">
        <f t="shared" si="21"/>
        <v>0.8</v>
      </c>
      <c r="D458" s="7">
        <v>457</v>
      </c>
      <c r="E458" s="9">
        <f t="shared" si="22"/>
        <v>0.60369881109643331</v>
      </c>
    </row>
    <row r="459" spans="1:5" x14ac:dyDescent="0.15">
      <c r="A459" s="7">
        <v>458</v>
      </c>
      <c r="B459" s="8">
        <f t="shared" si="23"/>
        <v>0.3</v>
      </c>
      <c r="C459" s="9">
        <f t="shared" si="21"/>
        <v>0.8</v>
      </c>
      <c r="D459" s="7">
        <v>458</v>
      </c>
      <c r="E459" s="9">
        <f t="shared" si="22"/>
        <v>0.60422163588390498</v>
      </c>
    </row>
    <row r="460" spans="1:5" x14ac:dyDescent="0.15">
      <c r="A460" s="7">
        <v>459</v>
      </c>
      <c r="B460" s="8">
        <f t="shared" si="23"/>
        <v>0.3</v>
      </c>
      <c r="C460" s="9">
        <f t="shared" si="21"/>
        <v>0.8</v>
      </c>
      <c r="D460" s="7">
        <v>459</v>
      </c>
      <c r="E460" s="9">
        <f t="shared" si="22"/>
        <v>0.60474308300395252</v>
      </c>
    </row>
    <row r="461" spans="1:5" x14ac:dyDescent="0.15">
      <c r="A461" s="7">
        <v>460</v>
      </c>
      <c r="B461" s="8">
        <f t="shared" si="23"/>
        <v>0.3</v>
      </c>
      <c r="C461" s="9">
        <f t="shared" si="21"/>
        <v>0.8</v>
      </c>
      <c r="D461" s="7">
        <v>460</v>
      </c>
      <c r="E461" s="9">
        <f t="shared" si="22"/>
        <v>0.60526315789473684</v>
      </c>
    </row>
    <row r="462" spans="1:5" x14ac:dyDescent="0.15">
      <c r="A462" s="7">
        <v>461</v>
      </c>
      <c r="B462" s="8">
        <f t="shared" si="23"/>
        <v>0.3</v>
      </c>
      <c r="C462" s="9">
        <f t="shared" si="21"/>
        <v>0.8</v>
      </c>
      <c r="D462" s="7">
        <v>461</v>
      </c>
      <c r="E462" s="9">
        <f t="shared" si="22"/>
        <v>0.60578186596583439</v>
      </c>
    </row>
    <row r="463" spans="1:5" x14ac:dyDescent="0.15">
      <c r="A463" s="7">
        <v>462</v>
      </c>
      <c r="B463" s="8">
        <f t="shared" si="23"/>
        <v>0.3</v>
      </c>
      <c r="C463" s="9">
        <f t="shared" si="21"/>
        <v>0.8</v>
      </c>
      <c r="D463" s="7">
        <v>462</v>
      </c>
      <c r="E463" s="9">
        <f t="shared" si="22"/>
        <v>0.60629921259842523</v>
      </c>
    </row>
    <row r="464" spans="1:5" x14ac:dyDescent="0.15">
      <c r="A464" s="7">
        <v>463</v>
      </c>
      <c r="B464" s="8">
        <f t="shared" si="23"/>
        <v>0.3</v>
      </c>
      <c r="C464" s="9">
        <f t="shared" si="21"/>
        <v>0.8</v>
      </c>
      <c r="D464" s="7">
        <v>463</v>
      </c>
      <c r="E464" s="9">
        <f t="shared" si="22"/>
        <v>0.60681520314547832</v>
      </c>
    </row>
    <row r="465" spans="1:5" x14ac:dyDescent="0.15">
      <c r="A465" s="7">
        <v>464</v>
      </c>
      <c r="B465" s="8">
        <f t="shared" si="23"/>
        <v>0.3</v>
      </c>
      <c r="C465" s="9">
        <f t="shared" si="21"/>
        <v>0.8</v>
      </c>
      <c r="D465" s="7">
        <v>464</v>
      </c>
      <c r="E465" s="9">
        <f t="shared" si="22"/>
        <v>0.60732984293193715</v>
      </c>
    </row>
    <row r="466" spans="1:5" x14ac:dyDescent="0.15">
      <c r="A466" s="7">
        <v>465</v>
      </c>
      <c r="B466" s="8">
        <f t="shared" si="23"/>
        <v>0.3</v>
      </c>
      <c r="C466" s="9">
        <f t="shared" si="21"/>
        <v>0.8</v>
      </c>
      <c r="D466" s="7">
        <v>465</v>
      </c>
      <c r="E466" s="9">
        <f t="shared" si="22"/>
        <v>0.60784313725490191</v>
      </c>
    </row>
    <row r="467" spans="1:5" x14ac:dyDescent="0.15">
      <c r="A467" s="7">
        <v>466</v>
      </c>
      <c r="B467" s="8">
        <f t="shared" si="23"/>
        <v>0.3</v>
      </c>
      <c r="C467" s="9">
        <f t="shared" si="21"/>
        <v>0.8</v>
      </c>
      <c r="D467" s="7">
        <v>466</v>
      </c>
      <c r="E467" s="9">
        <f t="shared" si="22"/>
        <v>0.60835509138381205</v>
      </c>
    </row>
    <row r="468" spans="1:5" x14ac:dyDescent="0.15">
      <c r="A468" s="7">
        <v>467</v>
      </c>
      <c r="B468" s="8">
        <f t="shared" si="23"/>
        <v>0.3</v>
      </c>
      <c r="C468" s="9">
        <f t="shared" si="21"/>
        <v>0.8</v>
      </c>
      <c r="D468" s="7">
        <v>467</v>
      </c>
      <c r="E468" s="9">
        <f t="shared" si="22"/>
        <v>0.60886571056062577</v>
      </c>
    </row>
    <row r="469" spans="1:5" x14ac:dyDescent="0.15">
      <c r="A469" s="7">
        <v>468</v>
      </c>
      <c r="B469" s="8">
        <f t="shared" si="23"/>
        <v>0.3</v>
      </c>
      <c r="C469" s="9">
        <f t="shared" si="21"/>
        <v>0.8</v>
      </c>
      <c r="D469" s="7">
        <v>468</v>
      </c>
      <c r="E469" s="9">
        <f t="shared" si="22"/>
        <v>0.609375</v>
      </c>
    </row>
    <row r="470" spans="1:5" x14ac:dyDescent="0.15">
      <c r="A470" s="7">
        <v>469</v>
      </c>
      <c r="B470" s="8">
        <f t="shared" si="23"/>
        <v>0.3</v>
      </c>
      <c r="C470" s="9">
        <f t="shared" si="21"/>
        <v>0.8</v>
      </c>
      <c r="D470" s="7">
        <v>469</v>
      </c>
      <c r="E470" s="9">
        <f t="shared" si="22"/>
        <v>0.60988296488946681</v>
      </c>
    </row>
    <row r="471" spans="1:5" x14ac:dyDescent="0.15">
      <c r="A471" s="7">
        <v>470</v>
      </c>
      <c r="B471" s="8">
        <f t="shared" si="23"/>
        <v>0.3</v>
      </c>
      <c r="C471" s="9">
        <f t="shared" si="21"/>
        <v>0.8</v>
      </c>
      <c r="D471" s="7">
        <v>470</v>
      </c>
      <c r="E471" s="9">
        <f t="shared" si="22"/>
        <v>0.61038961038961037</v>
      </c>
    </row>
    <row r="472" spans="1:5" x14ac:dyDescent="0.15">
      <c r="A472" s="7">
        <v>471</v>
      </c>
      <c r="B472" s="8">
        <f t="shared" si="23"/>
        <v>0.3</v>
      </c>
      <c r="C472" s="9">
        <f t="shared" si="21"/>
        <v>0.8</v>
      </c>
      <c r="D472" s="7">
        <v>471</v>
      </c>
      <c r="E472" s="9">
        <f t="shared" si="22"/>
        <v>0.6108949416342413</v>
      </c>
    </row>
    <row r="473" spans="1:5" x14ac:dyDescent="0.15">
      <c r="A473" s="7">
        <v>472</v>
      </c>
      <c r="B473" s="8">
        <f t="shared" si="23"/>
        <v>0.3</v>
      </c>
      <c r="C473" s="9">
        <f t="shared" si="21"/>
        <v>0.8</v>
      </c>
      <c r="D473" s="7">
        <v>472</v>
      </c>
      <c r="E473" s="9">
        <f t="shared" si="22"/>
        <v>0.6113989637305699</v>
      </c>
    </row>
    <row r="474" spans="1:5" x14ac:dyDescent="0.15">
      <c r="A474" s="7">
        <v>473</v>
      </c>
      <c r="B474" s="8">
        <f t="shared" si="23"/>
        <v>0.3</v>
      </c>
      <c r="C474" s="9">
        <f t="shared" si="21"/>
        <v>0.8</v>
      </c>
      <c r="D474" s="7">
        <v>473</v>
      </c>
      <c r="E474" s="9">
        <f t="shared" si="22"/>
        <v>0.61190168175937909</v>
      </c>
    </row>
    <row r="475" spans="1:5" x14ac:dyDescent="0.15">
      <c r="A475" s="7">
        <v>474</v>
      </c>
      <c r="B475" s="8">
        <f t="shared" si="23"/>
        <v>0.3</v>
      </c>
      <c r="C475" s="9">
        <f t="shared" si="21"/>
        <v>0.8</v>
      </c>
      <c r="D475" s="7">
        <v>474</v>
      </c>
      <c r="E475" s="9">
        <f t="shared" si="22"/>
        <v>0.61240310077519378</v>
      </c>
    </row>
    <row r="476" spans="1:5" x14ac:dyDescent="0.15">
      <c r="A476" s="7">
        <v>475</v>
      </c>
      <c r="B476" s="8">
        <f t="shared" si="23"/>
        <v>0.3</v>
      </c>
      <c r="C476" s="9">
        <f t="shared" si="21"/>
        <v>0.8</v>
      </c>
      <c r="D476" s="7">
        <v>475</v>
      </c>
      <c r="E476" s="9">
        <f t="shared" si="22"/>
        <v>0.61290322580645162</v>
      </c>
    </row>
    <row r="477" spans="1:5" x14ac:dyDescent="0.15">
      <c r="A477" s="7">
        <v>476</v>
      </c>
      <c r="B477" s="8">
        <f t="shared" si="23"/>
        <v>0.3</v>
      </c>
      <c r="C477" s="9">
        <f t="shared" si="21"/>
        <v>0.8</v>
      </c>
      <c r="D477" s="7">
        <v>476</v>
      </c>
      <c r="E477" s="9">
        <f t="shared" si="22"/>
        <v>0.61340206185567014</v>
      </c>
    </row>
    <row r="478" spans="1:5" x14ac:dyDescent="0.15">
      <c r="A478" s="7">
        <v>477</v>
      </c>
      <c r="B478" s="8">
        <f t="shared" si="23"/>
        <v>0.3</v>
      </c>
      <c r="C478" s="9">
        <f t="shared" si="21"/>
        <v>0.8</v>
      </c>
      <c r="D478" s="7">
        <v>477</v>
      </c>
      <c r="E478" s="9">
        <f t="shared" si="22"/>
        <v>0.61389961389961389</v>
      </c>
    </row>
    <row r="479" spans="1:5" x14ac:dyDescent="0.15">
      <c r="A479" s="7">
        <v>478</v>
      </c>
      <c r="B479" s="8">
        <f t="shared" si="23"/>
        <v>0.3</v>
      </c>
      <c r="C479" s="9">
        <f t="shared" si="21"/>
        <v>0.8</v>
      </c>
      <c r="D479" s="7">
        <v>478</v>
      </c>
      <c r="E479" s="9">
        <f t="shared" si="22"/>
        <v>0.61439588688946012</v>
      </c>
    </row>
    <row r="480" spans="1:5" x14ac:dyDescent="0.15">
      <c r="A480" s="7">
        <v>479</v>
      </c>
      <c r="B480" s="8">
        <f t="shared" si="23"/>
        <v>0.3</v>
      </c>
      <c r="C480" s="9">
        <f t="shared" si="21"/>
        <v>0.8</v>
      </c>
      <c r="D480" s="7">
        <v>479</v>
      </c>
      <c r="E480" s="9">
        <f t="shared" si="22"/>
        <v>0.61489088575096273</v>
      </c>
    </row>
    <row r="481" spans="1:5" x14ac:dyDescent="0.15">
      <c r="A481" s="7">
        <v>480</v>
      </c>
      <c r="B481" s="8">
        <f t="shared" si="23"/>
        <v>0.3</v>
      </c>
      <c r="C481" s="9">
        <f t="shared" si="21"/>
        <v>0.8</v>
      </c>
      <c r="D481" s="7">
        <v>480</v>
      </c>
      <c r="E481" s="9">
        <f t="shared" si="22"/>
        <v>0.61538461538461542</v>
      </c>
    </row>
    <row r="482" spans="1:5" x14ac:dyDescent="0.15">
      <c r="A482" s="7">
        <v>481</v>
      </c>
      <c r="B482" s="8">
        <f t="shared" si="23"/>
        <v>0.3</v>
      </c>
      <c r="C482" s="9">
        <f t="shared" si="21"/>
        <v>0.8</v>
      </c>
      <c r="D482" s="7">
        <v>481</v>
      </c>
      <c r="E482" s="9">
        <f t="shared" si="22"/>
        <v>0.61587708066581304</v>
      </c>
    </row>
    <row r="483" spans="1:5" x14ac:dyDescent="0.15">
      <c r="A483" s="7">
        <v>482</v>
      </c>
      <c r="B483" s="8">
        <f t="shared" si="23"/>
        <v>0.3</v>
      </c>
      <c r="C483" s="9">
        <f t="shared" si="21"/>
        <v>0.8</v>
      </c>
      <c r="D483" s="7">
        <v>482</v>
      </c>
      <c r="E483" s="9">
        <f t="shared" si="22"/>
        <v>0.61636828644501274</v>
      </c>
    </row>
    <row r="484" spans="1:5" x14ac:dyDescent="0.15">
      <c r="A484" s="7">
        <v>483</v>
      </c>
      <c r="B484" s="8">
        <f t="shared" si="23"/>
        <v>0.3</v>
      </c>
      <c r="C484" s="9">
        <f t="shared" si="21"/>
        <v>0.8</v>
      </c>
      <c r="D484" s="7">
        <v>483</v>
      </c>
      <c r="E484" s="9">
        <f t="shared" si="22"/>
        <v>0.61685823754789271</v>
      </c>
    </row>
    <row r="485" spans="1:5" x14ac:dyDescent="0.15">
      <c r="A485" s="7">
        <v>484</v>
      </c>
      <c r="B485" s="8">
        <f t="shared" si="23"/>
        <v>0.3</v>
      </c>
      <c r="C485" s="9">
        <f t="shared" si="21"/>
        <v>0.8</v>
      </c>
      <c r="D485" s="7">
        <v>484</v>
      </c>
      <c r="E485" s="9">
        <f t="shared" si="22"/>
        <v>0.61734693877551017</v>
      </c>
    </row>
    <row r="486" spans="1:5" x14ac:dyDescent="0.15">
      <c r="A486" s="7">
        <v>485</v>
      </c>
      <c r="B486" s="8">
        <f t="shared" si="23"/>
        <v>0.3</v>
      </c>
      <c r="C486" s="9">
        <f t="shared" si="21"/>
        <v>0.8</v>
      </c>
      <c r="D486" s="7">
        <v>485</v>
      </c>
      <c r="E486" s="9">
        <f t="shared" si="22"/>
        <v>0.61783439490445857</v>
      </c>
    </row>
    <row r="487" spans="1:5" x14ac:dyDescent="0.15">
      <c r="A487" s="7">
        <v>486</v>
      </c>
      <c r="B487" s="8">
        <f t="shared" si="23"/>
        <v>0.3</v>
      </c>
      <c r="C487" s="9">
        <f t="shared" si="21"/>
        <v>0.8</v>
      </c>
      <c r="D487" s="7">
        <v>486</v>
      </c>
      <c r="E487" s="9">
        <f t="shared" si="22"/>
        <v>0.61832061068702293</v>
      </c>
    </row>
    <row r="488" spans="1:5" x14ac:dyDescent="0.15">
      <c r="A488" s="7">
        <v>487</v>
      </c>
      <c r="B488" s="8">
        <f t="shared" si="23"/>
        <v>0.3</v>
      </c>
      <c r="C488" s="9">
        <f t="shared" si="21"/>
        <v>0.8</v>
      </c>
      <c r="D488" s="7">
        <v>487</v>
      </c>
      <c r="E488" s="9">
        <f t="shared" si="22"/>
        <v>0.61880559085133413</v>
      </c>
    </row>
    <row r="489" spans="1:5" x14ac:dyDescent="0.15">
      <c r="A489" s="7">
        <v>488</v>
      </c>
      <c r="B489" s="8">
        <f t="shared" si="23"/>
        <v>0.3</v>
      </c>
      <c r="C489" s="9">
        <f t="shared" si="21"/>
        <v>0.8</v>
      </c>
      <c r="D489" s="7">
        <v>488</v>
      </c>
      <c r="E489" s="9">
        <f t="shared" si="22"/>
        <v>0.61928934010152281</v>
      </c>
    </row>
    <row r="490" spans="1:5" x14ac:dyDescent="0.15">
      <c r="A490" s="7">
        <v>489</v>
      </c>
      <c r="B490" s="8">
        <f t="shared" si="23"/>
        <v>0.3</v>
      </c>
      <c r="C490" s="9">
        <f t="shared" si="21"/>
        <v>0.8</v>
      </c>
      <c r="D490" s="7">
        <v>489</v>
      </c>
      <c r="E490" s="9">
        <f t="shared" si="22"/>
        <v>0.61977186311787069</v>
      </c>
    </row>
    <row r="491" spans="1:5" x14ac:dyDescent="0.15">
      <c r="A491" s="7">
        <v>490</v>
      </c>
      <c r="B491" s="8">
        <f t="shared" si="23"/>
        <v>0.3</v>
      </c>
      <c r="C491" s="9">
        <f t="shared" si="21"/>
        <v>0.8</v>
      </c>
      <c r="D491" s="7">
        <v>490</v>
      </c>
      <c r="E491" s="9">
        <f t="shared" si="22"/>
        <v>0.620253164556962</v>
      </c>
    </row>
    <row r="492" spans="1:5" x14ac:dyDescent="0.15">
      <c r="A492" s="7">
        <v>491</v>
      </c>
      <c r="B492" s="8">
        <f t="shared" si="23"/>
        <v>0.3</v>
      </c>
      <c r="C492" s="9">
        <f t="shared" si="21"/>
        <v>0.8</v>
      </c>
      <c r="D492" s="7">
        <v>491</v>
      </c>
      <c r="E492" s="9">
        <f t="shared" si="22"/>
        <v>0.62073324905183314</v>
      </c>
    </row>
    <row r="493" spans="1:5" x14ac:dyDescent="0.15">
      <c r="A493" s="7">
        <v>492</v>
      </c>
      <c r="B493" s="8">
        <f t="shared" si="23"/>
        <v>0.3</v>
      </c>
      <c r="C493" s="9">
        <f t="shared" si="21"/>
        <v>0.8</v>
      </c>
      <c r="D493" s="7">
        <v>492</v>
      </c>
      <c r="E493" s="9">
        <f t="shared" si="22"/>
        <v>0.62121212121212122</v>
      </c>
    </row>
    <row r="494" spans="1:5" x14ac:dyDescent="0.15">
      <c r="A494" s="7">
        <v>493</v>
      </c>
      <c r="B494" s="8">
        <f t="shared" si="23"/>
        <v>0.3</v>
      </c>
      <c r="C494" s="9">
        <f t="shared" si="21"/>
        <v>0.8</v>
      </c>
      <c r="D494" s="7">
        <v>493</v>
      </c>
      <c r="E494" s="9">
        <f t="shared" si="22"/>
        <v>0.62168978562421184</v>
      </c>
    </row>
    <row r="495" spans="1:5" x14ac:dyDescent="0.15">
      <c r="A495" s="7">
        <v>494</v>
      </c>
      <c r="B495" s="8">
        <f t="shared" si="23"/>
        <v>0.3</v>
      </c>
      <c r="C495" s="9">
        <f t="shared" si="21"/>
        <v>0.8</v>
      </c>
      <c r="D495" s="7">
        <v>494</v>
      </c>
      <c r="E495" s="9">
        <f t="shared" si="22"/>
        <v>0.62216624685138544</v>
      </c>
    </row>
    <row r="496" spans="1:5" x14ac:dyDescent="0.15">
      <c r="A496" s="7">
        <v>495</v>
      </c>
      <c r="B496" s="8">
        <f t="shared" si="23"/>
        <v>0.3</v>
      </c>
      <c r="C496" s="9">
        <f t="shared" si="21"/>
        <v>0.8</v>
      </c>
      <c r="D496" s="7">
        <v>495</v>
      </c>
      <c r="E496" s="9">
        <f t="shared" si="22"/>
        <v>0.62264150943396224</v>
      </c>
    </row>
    <row r="497" spans="1:5" x14ac:dyDescent="0.15">
      <c r="A497" s="7">
        <v>496</v>
      </c>
      <c r="B497" s="8">
        <f t="shared" si="23"/>
        <v>0.3</v>
      </c>
      <c r="C497" s="9">
        <f t="shared" si="21"/>
        <v>0.8</v>
      </c>
      <c r="D497" s="7">
        <v>496</v>
      </c>
      <c r="E497" s="9">
        <f t="shared" si="22"/>
        <v>0.62311557788944727</v>
      </c>
    </row>
    <row r="498" spans="1:5" x14ac:dyDescent="0.15">
      <c r="A498" s="7">
        <v>497</v>
      </c>
      <c r="B498" s="8">
        <f t="shared" si="23"/>
        <v>0.3</v>
      </c>
      <c r="C498" s="9">
        <f t="shared" si="21"/>
        <v>0.8</v>
      </c>
      <c r="D498" s="7">
        <v>497</v>
      </c>
      <c r="E498" s="9">
        <f t="shared" si="22"/>
        <v>0.62358845671267249</v>
      </c>
    </row>
    <row r="499" spans="1:5" x14ac:dyDescent="0.15">
      <c r="A499" s="7">
        <v>498</v>
      </c>
      <c r="B499" s="8">
        <f t="shared" si="23"/>
        <v>0.3</v>
      </c>
      <c r="C499" s="9">
        <f t="shared" si="21"/>
        <v>0.8</v>
      </c>
      <c r="D499" s="7">
        <v>498</v>
      </c>
      <c r="E499" s="9">
        <f t="shared" si="22"/>
        <v>0.62406015037593987</v>
      </c>
    </row>
    <row r="500" spans="1:5" x14ac:dyDescent="0.15">
      <c r="A500" s="7">
        <v>499</v>
      </c>
      <c r="B500" s="8">
        <f t="shared" si="23"/>
        <v>0.3</v>
      </c>
      <c r="C500" s="9">
        <f t="shared" si="21"/>
        <v>0.8</v>
      </c>
      <c r="D500" s="7">
        <v>499</v>
      </c>
      <c r="E500" s="9">
        <f t="shared" si="22"/>
        <v>0.62453066332916141</v>
      </c>
    </row>
    <row r="501" spans="1:5" x14ac:dyDescent="0.15">
      <c r="A501" s="7">
        <v>500</v>
      </c>
      <c r="B501" s="8">
        <f t="shared" si="23"/>
        <v>0.3</v>
      </c>
      <c r="C501" s="9">
        <f t="shared" si="21"/>
        <v>0.8</v>
      </c>
      <c r="D501" s="7">
        <v>500</v>
      </c>
      <c r="E501" s="9">
        <f t="shared" si="22"/>
        <v>0.625</v>
      </c>
    </row>
    <row r="502" spans="1:5" x14ac:dyDescent="0.15">
      <c r="A502" s="7">
        <v>501</v>
      </c>
      <c r="B502" s="8">
        <f t="shared" si="23"/>
        <v>0.3</v>
      </c>
      <c r="C502" s="9">
        <f t="shared" si="21"/>
        <v>0.8</v>
      </c>
      <c r="D502" s="7">
        <v>501</v>
      </c>
      <c r="E502" s="9">
        <f t="shared" si="22"/>
        <v>0.62546816479400746</v>
      </c>
    </row>
    <row r="503" spans="1:5" x14ac:dyDescent="0.15">
      <c r="A503" s="7">
        <v>502</v>
      </c>
      <c r="B503" s="8">
        <f t="shared" si="23"/>
        <v>0.3</v>
      </c>
      <c r="C503" s="9">
        <f t="shared" si="21"/>
        <v>0.8</v>
      </c>
      <c r="D503" s="7">
        <v>502</v>
      </c>
      <c r="E503" s="9">
        <f t="shared" si="22"/>
        <v>0.62593516209476308</v>
      </c>
    </row>
    <row r="504" spans="1:5" x14ac:dyDescent="0.15">
      <c r="A504" s="7">
        <v>503</v>
      </c>
      <c r="B504" s="8">
        <f t="shared" si="23"/>
        <v>0.3</v>
      </c>
      <c r="C504" s="9">
        <f t="shared" si="21"/>
        <v>0.8</v>
      </c>
      <c r="D504" s="7">
        <v>503</v>
      </c>
      <c r="E504" s="9">
        <f t="shared" si="22"/>
        <v>0.62640099626400991</v>
      </c>
    </row>
    <row r="505" spans="1:5" x14ac:dyDescent="0.15">
      <c r="A505" s="7">
        <v>504</v>
      </c>
      <c r="B505" s="8">
        <f t="shared" si="23"/>
        <v>0.3</v>
      </c>
      <c r="C505" s="9">
        <f t="shared" si="21"/>
        <v>0.8</v>
      </c>
      <c r="D505" s="7">
        <v>504</v>
      </c>
      <c r="E505" s="9">
        <f t="shared" si="22"/>
        <v>0.62686567164179108</v>
      </c>
    </row>
    <row r="506" spans="1:5" x14ac:dyDescent="0.15">
      <c r="A506" s="7">
        <v>505</v>
      </c>
      <c r="B506" s="8">
        <f t="shared" si="23"/>
        <v>0.3</v>
      </c>
      <c r="C506" s="9">
        <f t="shared" si="21"/>
        <v>0.8</v>
      </c>
      <c r="D506" s="7">
        <v>505</v>
      </c>
      <c r="E506" s="9">
        <f t="shared" si="22"/>
        <v>0.62732919254658381</v>
      </c>
    </row>
    <row r="507" spans="1:5" x14ac:dyDescent="0.15">
      <c r="A507" s="7">
        <v>506</v>
      </c>
      <c r="B507" s="8">
        <f t="shared" si="23"/>
        <v>0.3</v>
      </c>
      <c r="C507" s="9">
        <f t="shared" si="21"/>
        <v>0.8</v>
      </c>
      <c r="D507" s="7">
        <v>506</v>
      </c>
      <c r="E507" s="9">
        <f t="shared" si="22"/>
        <v>0.62779156327543428</v>
      </c>
    </row>
    <row r="508" spans="1:5" x14ac:dyDescent="0.15">
      <c r="A508" s="7">
        <v>507</v>
      </c>
      <c r="B508" s="8">
        <f t="shared" si="23"/>
        <v>0.3</v>
      </c>
      <c r="C508" s="9">
        <f t="shared" si="21"/>
        <v>0.8</v>
      </c>
      <c r="D508" s="7">
        <v>507</v>
      </c>
      <c r="E508" s="9">
        <f t="shared" si="22"/>
        <v>0.62825278810408924</v>
      </c>
    </row>
    <row r="509" spans="1:5" x14ac:dyDescent="0.15">
      <c r="A509" s="7">
        <v>508</v>
      </c>
      <c r="B509" s="8">
        <f t="shared" si="23"/>
        <v>0.3</v>
      </c>
      <c r="C509" s="9">
        <f t="shared" si="21"/>
        <v>0.8</v>
      </c>
      <c r="D509" s="7">
        <v>508</v>
      </c>
      <c r="E509" s="9">
        <f t="shared" si="22"/>
        <v>0.62871287128712872</v>
      </c>
    </row>
    <row r="510" spans="1:5" x14ac:dyDescent="0.15">
      <c r="A510" s="7">
        <v>509</v>
      </c>
      <c r="B510" s="8">
        <f t="shared" si="23"/>
        <v>0.3</v>
      </c>
      <c r="C510" s="9">
        <f t="shared" si="21"/>
        <v>0.8</v>
      </c>
      <c r="D510" s="7">
        <v>509</v>
      </c>
      <c r="E510" s="9">
        <f t="shared" si="22"/>
        <v>0.62917181705809644</v>
      </c>
    </row>
    <row r="511" spans="1:5" x14ac:dyDescent="0.15">
      <c r="A511" s="7">
        <v>510</v>
      </c>
      <c r="B511" s="8">
        <f t="shared" si="23"/>
        <v>0.3</v>
      </c>
      <c r="C511" s="9">
        <f t="shared" si="21"/>
        <v>0.8</v>
      </c>
      <c r="D511" s="7">
        <v>510</v>
      </c>
      <c r="E511" s="9">
        <f t="shared" si="22"/>
        <v>0.62962962962962965</v>
      </c>
    </row>
    <row r="512" spans="1:5" x14ac:dyDescent="0.15">
      <c r="A512" s="7">
        <v>511</v>
      </c>
      <c r="B512" s="8">
        <f t="shared" si="23"/>
        <v>0.3</v>
      </c>
      <c r="C512" s="9">
        <f t="shared" si="21"/>
        <v>0.8</v>
      </c>
      <c r="D512" s="7">
        <v>511</v>
      </c>
      <c r="E512" s="9">
        <f t="shared" si="22"/>
        <v>0.63008631319358821</v>
      </c>
    </row>
    <row r="513" spans="1:5" x14ac:dyDescent="0.15">
      <c r="A513" s="7">
        <v>512</v>
      </c>
      <c r="B513" s="8">
        <f t="shared" si="23"/>
        <v>0.3</v>
      </c>
      <c r="C513" s="9">
        <f t="shared" si="21"/>
        <v>0.8</v>
      </c>
      <c r="D513" s="7">
        <v>512</v>
      </c>
      <c r="E513" s="9">
        <f t="shared" si="22"/>
        <v>0.63054187192118227</v>
      </c>
    </row>
    <row r="514" spans="1:5" x14ac:dyDescent="0.15">
      <c r="A514" s="7">
        <v>513</v>
      </c>
      <c r="B514" s="8">
        <f t="shared" si="23"/>
        <v>0.3</v>
      </c>
      <c r="C514" s="9">
        <f t="shared" si="21"/>
        <v>0.8</v>
      </c>
      <c r="D514" s="7">
        <v>513</v>
      </c>
      <c r="E514" s="9">
        <f t="shared" si="22"/>
        <v>0.63099630996309963</v>
      </c>
    </row>
    <row r="515" spans="1:5" x14ac:dyDescent="0.15">
      <c r="A515" s="7">
        <v>514</v>
      </c>
      <c r="B515" s="8">
        <f t="shared" si="23"/>
        <v>0.3</v>
      </c>
      <c r="C515" s="9">
        <f t="shared" ref="C515:C578" si="24">MIN(MAX(B515+(A515-50)/(A515+200),0),80%)</f>
        <v>0.8</v>
      </c>
      <c r="D515" s="7">
        <v>514</v>
      </c>
      <c r="E515" s="9">
        <f t="shared" ref="E515:E578" si="25">D515/(D515+300)</f>
        <v>0.6314496314496314</v>
      </c>
    </row>
    <row r="516" spans="1:5" x14ac:dyDescent="0.15">
      <c r="A516" s="7">
        <v>515</v>
      </c>
      <c r="B516" s="8">
        <f t="shared" ref="B516:B579" si="26">B515</f>
        <v>0.3</v>
      </c>
      <c r="C516" s="9">
        <f t="shared" si="24"/>
        <v>0.8</v>
      </c>
      <c r="D516" s="7">
        <v>515</v>
      </c>
      <c r="E516" s="9">
        <f t="shared" si="25"/>
        <v>0.63190184049079756</v>
      </c>
    </row>
    <row r="517" spans="1:5" x14ac:dyDescent="0.15">
      <c r="A517" s="7">
        <v>516</v>
      </c>
      <c r="B517" s="8">
        <f t="shared" si="26"/>
        <v>0.3</v>
      </c>
      <c r="C517" s="9">
        <f t="shared" si="24"/>
        <v>0.8</v>
      </c>
      <c r="D517" s="7">
        <v>516</v>
      </c>
      <c r="E517" s="9">
        <f t="shared" si="25"/>
        <v>0.63235294117647056</v>
      </c>
    </row>
    <row r="518" spans="1:5" x14ac:dyDescent="0.15">
      <c r="A518" s="7">
        <v>517</v>
      </c>
      <c r="B518" s="8">
        <f t="shared" si="26"/>
        <v>0.3</v>
      </c>
      <c r="C518" s="9">
        <f t="shared" si="24"/>
        <v>0.8</v>
      </c>
      <c r="D518" s="7">
        <v>517</v>
      </c>
      <c r="E518" s="9">
        <f t="shared" si="25"/>
        <v>0.63280293757649941</v>
      </c>
    </row>
    <row r="519" spans="1:5" x14ac:dyDescent="0.15">
      <c r="A519" s="7">
        <v>518</v>
      </c>
      <c r="B519" s="8">
        <f t="shared" si="26"/>
        <v>0.3</v>
      </c>
      <c r="C519" s="9">
        <f t="shared" si="24"/>
        <v>0.8</v>
      </c>
      <c r="D519" s="7">
        <v>518</v>
      </c>
      <c r="E519" s="9">
        <f t="shared" si="25"/>
        <v>0.63325183374083127</v>
      </c>
    </row>
    <row r="520" spans="1:5" x14ac:dyDescent="0.15">
      <c r="A520" s="7">
        <v>519</v>
      </c>
      <c r="B520" s="8">
        <f t="shared" si="26"/>
        <v>0.3</v>
      </c>
      <c r="C520" s="9">
        <f t="shared" si="24"/>
        <v>0.8</v>
      </c>
      <c r="D520" s="7">
        <v>519</v>
      </c>
      <c r="E520" s="9">
        <f t="shared" si="25"/>
        <v>0.63369963369963367</v>
      </c>
    </row>
    <row r="521" spans="1:5" x14ac:dyDescent="0.15">
      <c r="A521" s="7">
        <v>520</v>
      </c>
      <c r="B521" s="8">
        <f t="shared" si="26"/>
        <v>0.3</v>
      </c>
      <c r="C521" s="9">
        <f t="shared" si="24"/>
        <v>0.8</v>
      </c>
      <c r="D521" s="7">
        <v>520</v>
      </c>
      <c r="E521" s="9">
        <f t="shared" si="25"/>
        <v>0.63414634146341464</v>
      </c>
    </row>
    <row r="522" spans="1:5" x14ac:dyDescent="0.15">
      <c r="A522" s="7">
        <v>521</v>
      </c>
      <c r="B522" s="8">
        <f t="shared" si="26"/>
        <v>0.3</v>
      </c>
      <c r="C522" s="9">
        <f t="shared" si="24"/>
        <v>0.8</v>
      </c>
      <c r="D522" s="7">
        <v>521</v>
      </c>
      <c r="E522" s="9">
        <f t="shared" si="25"/>
        <v>0.63459196102314253</v>
      </c>
    </row>
    <row r="523" spans="1:5" x14ac:dyDescent="0.15">
      <c r="A523" s="7">
        <v>522</v>
      </c>
      <c r="B523" s="8">
        <f t="shared" si="26"/>
        <v>0.3</v>
      </c>
      <c r="C523" s="9">
        <f t="shared" si="24"/>
        <v>0.8</v>
      </c>
      <c r="D523" s="7">
        <v>522</v>
      </c>
      <c r="E523" s="9">
        <f t="shared" si="25"/>
        <v>0.63503649635036497</v>
      </c>
    </row>
    <row r="524" spans="1:5" x14ac:dyDescent="0.15">
      <c r="A524" s="7">
        <v>523</v>
      </c>
      <c r="B524" s="8">
        <f t="shared" si="26"/>
        <v>0.3</v>
      </c>
      <c r="C524" s="9">
        <f t="shared" si="24"/>
        <v>0.8</v>
      </c>
      <c r="D524" s="7">
        <v>523</v>
      </c>
      <c r="E524" s="9">
        <f t="shared" si="25"/>
        <v>0.63547995139732683</v>
      </c>
    </row>
    <row r="525" spans="1:5" x14ac:dyDescent="0.15">
      <c r="A525" s="7">
        <v>524</v>
      </c>
      <c r="B525" s="8">
        <f t="shared" si="26"/>
        <v>0.3</v>
      </c>
      <c r="C525" s="9">
        <f t="shared" si="24"/>
        <v>0.8</v>
      </c>
      <c r="D525" s="7">
        <v>524</v>
      </c>
      <c r="E525" s="9">
        <f t="shared" si="25"/>
        <v>0.63592233009708743</v>
      </c>
    </row>
    <row r="526" spans="1:5" x14ac:dyDescent="0.15">
      <c r="A526" s="7">
        <v>525</v>
      </c>
      <c r="B526" s="8">
        <f t="shared" si="26"/>
        <v>0.3</v>
      </c>
      <c r="C526" s="9">
        <f t="shared" si="24"/>
        <v>0.8</v>
      </c>
      <c r="D526" s="7">
        <v>525</v>
      </c>
      <c r="E526" s="9">
        <f t="shared" si="25"/>
        <v>0.63636363636363635</v>
      </c>
    </row>
    <row r="527" spans="1:5" x14ac:dyDescent="0.15">
      <c r="A527" s="7">
        <v>526</v>
      </c>
      <c r="B527" s="8">
        <f t="shared" si="26"/>
        <v>0.3</v>
      </c>
      <c r="C527" s="9">
        <f t="shared" si="24"/>
        <v>0.8</v>
      </c>
      <c r="D527" s="7">
        <v>526</v>
      </c>
      <c r="E527" s="9">
        <f t="shared" si="25"/>
        <v>0.63680387409200967</v>
      </c>
    </row>
    <row r="528" spans="1:5" x14ac:dyDescent="0.15">
      <c r="A528" s="7">
        <v>527</v>
      </c>
      <c r="B528" s="8">
        <f t="shared" si="26"/>
        <v>0.3</v>
      </c>
      <c r="C528" s="9">
        <f t="shared" si="24"/>
        <v>0.8</v>
      </c>
      <c r="D528" s="7">
        <v>527</v>
      </c>
      <c r="E528" s="9">
        <f t="shared" si="25"/>
        <v>0.63724304715840385</v>
      </c>
    </row>
    <row r="529" spans="1:5" x14ac:dyDescent="0.15">
      <c r="A529" s="7">
        <v>528</v>
      </c>
      <c r="B529" s="8">
        <f t="shared" si="26"/>
        <v>0.3</v>
      </c>
      <c r="C529" s="9">
        <f t="shared" si="24"/>
        <v>0.8</v>
      </c>
      <c r="D529" s="7">
        <v>528</v>
      </c>
      <c r="E529" s="9">
        <f t="shared" si="25"/>
        <v>0.6376811594202898</v>
      </c>
    </row>
    <row r="530" spans="1:5" x14ac:dyDescent="0.15">
      <c r="A530" s="7">
        <v>529</v>
      </c>
      <c r="B530" s="8">
        <f t="shared" si="26"/>
        <v>0.3</v>
      </c>
      <c r="C530" s="9">
        <f t="shared" si="24"/>
        <v>0.8</v>
      </c>
      <c r="D530" s="7">
        <v>529</v>
      </c>
      <c r="E530" s="9">
        <f t="shared" si="25"/>
        <v>0.63811821471652597</v>
      </c>
    </row>
    <row r="531" spans="1:5" x14ac:dyDescent="0.15">
      <c r="A531" s="7">
        <v>530</v>
      </c>
      <c r="B531" s="8">
        <f t="shared" si="26"/>
        <v>0.3</v>
      </c>
      <c r="C531" s="9">
        <f t="shared" si="24"/>
        <v>0.8</v>
      </c>
      <c r="D531" s="7">
        <v>530</v>
      </c>
      <c r="E531" s="9">
        <f t="shared" si="25"/>
        <v>0.63855421686746983</v>
      </c>
    </row>
    <row r="532" spans="1:5" x14ac:dyDescent="0.15">
      <c r="A532" s="7">
        <v>531</v>
      </c>
      <c r="B532" s="8">
        <f t="shared" si="26"/>
        <v>0.3</v>
      </c>
      <c r="C532" s="9">
        <f t="shared" si="24"/>
        <v>0.8</v>
      </c>
      <c r="D532" s="7">
        <v>531</v>
      </c>
      <c r="E532" s="9">
        <f t="shared" si="25"/>
        <v>0.63898916967509023</v>
      </c>
    </row>
    <row r="533" spans="1:5" x14ac:dyDescent="0.15">
      <c r="A533" s="7">
        <v>532</v>
      </c>
      <c r="B533" s="8">
        <f t="shared" si="26"/>
        <v>0.3</v>
      </c>
      <c r="C533" s="9">
        <f t="shared" si="24"/>
        <v>0.8</v>
      </c>
      <c r="D533" s="7">
        <v>532</v>
      </c>
      <c r="E533" s="9">
        <f t="shared" si="25"/>
        <v>0.63942307692307687</v>
      </c>
    </row>
    <row r="534" spans="1:5" x14ac:dyDescent="0.15">
      <c r="A534" s="7">
        <v>533</v>
      </c>
      <c r="B534" s="8">
        <f t="shared" si="26"/>
        <v>0.3</v>
      </c>
      <c r="C534" s="9">
        <f t="shared" si="24"/>
        <v>0.8</v>
      </c>
      <c r="D534" s="7">
        <v>533</v>
      </c>
      <c r="E534" s="9">
        <f t="shared" si="25"/>
        <v>0.63985594237695076</v>
      </c>
    </row>
    <row r="535" spans="1:5" x14ac:dyDescent="0.15">
      <c r="A535" s="7">
        <v>534</v>
      </c>
      <c r="B535" s="8">
        <f t="shared" si="26"/>
        <v>0.3</v>
      </c>
      <c r="C535" s="9">
        <f t="shared" si="24"/>
        <v>0.8</v>
      </c>
      <c r="D535" s="7">
        <v>534</v>
      </c>
      <c r="E535" s="9">
        <f t="shared" si="25"/>
        <v>0.64028776978417268</v>
      </c>
    </row>
    <row r="536" spans="1:5" x14ac:dyDescent="0.15">
      <c r="A536" s="7">
        <v>535</v>
      </c>
      <c r="B536" s="8">
        <f t="shared" si="26"/>
        <v>0.3</v>
      </c>
      <c r="C536" s="9">
        <f t="shared" si="24"/>
        <v>0.8</v>
      </c>
      <c r="D536" s="7">
        <v>535</v>
      </c>
      <c r="E536" s="9">
        <f t="shared" si="25"/>
        <v>0.64071856287425155</v>
      </c>
    </row>
    <row r="537" spans="1:5" x14ac:dyDescent="0.15">
      <c r="A537" s="7">
        <v>536</v>
      </c>
      <c r="B537" s="8">
        <f t="shared" si="26"/>
        <v>0.3</v>
      </c>
      <c r="C537" s="9">
        <f t="shared" si="24"/>
        <v>0.8</v>
      </c>
      <c r="D537" s="7">
        <v>536</v>
      </c>
      <c r="E537" s="9">
        <f t="shared" si="25"/>
        <v>0.64114832535885169</v>
      </c>
    </row>
    <row r="538" spans="1:5" x14ac:dyDescent="0.15">
      <c r="A538" s="7">
        <v>537</v>
      </c>
      <c r="B538" s="8">
        <f t="shared" si="26"/>
        <v>0.3</v>
      </c>
      <c r="C538" s="9">
        <f t="shared" si="24"/>
        <v>0.8</v>
      </c>
      <c r="D538" s="7">
        <v>537</v>
      </c>
      <c r="E538" s="9">
        <f t="shared" si="25"/>
        <v>0.64157706093189959</v>
      </c>
    </row>
    <row r="539" spans="1:5" x14ac:dyDescent="0.15">
      <c r="A539" s="7">
        <v>538</v>
      </c>
      <c r="B539" s="8">
        <f t="shared" si="26"/>
        <v>0.3</v>
      </c>
      <c r="C539" s="9">
        <f t="shared" si="24"/>
        <v>0.8</v>
      </c>
      <c r="D539" s="7">
        <v>538</v>
      </c>
      <c r="E539" s="9">
        <f t="shared" si="25"/>
        <v>0.64200477326968974</v>
      </c>
    </row>
    <row r="540" spans="1:5" x14ac:dyDescent="0.15">
      <c r="A540" s="7">
        <v>539</v>
      </c>
      <c r="B540" s="8">
        <f t="shared" si="26"/>
        <v>0.3</v>
      </c>
      <c r="C540" s="9">
        <f t="shared" si="24"/>
        <v>0.8</v>
      </c>
      <c r="D540" s="7">
        <v>539</v>
      </c>
      <c r="E540" s="9">
        <f t="shared" si="25"/>
        <v>0.64243146603098922</v>
      </c>
    </row>
    <row r="541" spans="1:5" x14ac:dyDescent="0.15">
      <c r="A541" s="7">
        <v>540</v>
      </c>
      <c r="B541" s="8">
        <f t="shared" si="26"/>
        <v>0.3</v>
      </c>
      <c r="C541" s="9">
        <f t="shared" si="24"/>
        <v>0.8</v>
      </c>
      <c r="D541" s="7">
        <v>540</v>
      </c>
      <c r="E541" s="9">
        <f t="shared" si="25"/>
        <v>0.6428571428571429</v>
      </c>
    </row>
    <row r="542" spans="1:5" x14ac:dyDescent="0.15">
      <c r="A542" s="7">
        <v>541</v>
      </c>
      <c r="B542" s="8">
        <f t="shared" si="26"/>
        <v>0.3</v>
      </c>
      <c r="C542" s="9">
        <f t="shared" si="24"/>
        <v>0.8</v>
      </c>
      <c r="D542" s="7">
        <v>541</v>
      </c>
      <c r="E542" s="9">
        <f t="shared" si="25"/>
        <v>0.643281807372176</v>
      </c>
    </row>
    <row r="543" spans="1:5" x14ac:dyDescent="0.15">
      <c r="A543" s="7">
        <v>542</v>
      </c>
      <c r="B543" s="8">
        <f t="shared" si="26"/>
        <v>0.3</v>
      </c>
      <c r="C543" s="9">
        <f t="shared" si="24"/>
        <v>0.8</v>
      </c>
      <c r="D543" s="7">
        <v>542</v>
      </c>
      <c r="E543" s="9">
        <f t="shared" si="25"/>
        <v>0.6437054631828979</v>
      </c>
    </row>
    <row r="544" spans="1:5" x14ac:dyDescent="0.15">
      <c r="A544" s="7">
        <v>543</v>
      </c>
      <c r="B544" s="8">
        <f t="shared" si="26"/>
        <v>0.3</v>
      </c>
      <c r="C544" s="9">
        <f t="shared" si="24"/>
        <v>0.8</v>
      </c>
      <c r="D544" s="7">
        <v>543</v>
      </c>
      <c r="E544" s="9">
        <f t="shared" si="25"/>
        <v>0.64412811387900359</v>
      </c>
    </row>
    <row r="545" spans="1:5" x14ac:dyDescent="0.15">
      <c r="A545" s="7">
        <v>544</v>
      </c>
      <c r="B545" s="8">
        <f t="shared" si="26"/>
        <v>0.3</v>
      </c>
      <c r="C545" s="9">
        <f t="shared" si="24"/>
        <v>0.8</v>
      </c>
      <c r="D545" s="7">
        <v>544</v>
      </c>
      <c r="E545" s="9">
        <f t="shared" si="25"/>
        <v>0.64454976303317535</v>
      </c>
    </row>
    <row r="546" spans="1:5" x14ac:dyDescent="0.15">
      <c r="A546" s="7">
        <v>545</v>
      </c>
      <c r="B546" s="8">
        <f t="shared" si="26"/>
        <v>0.3</v>
      </c>
      <c r="C546" s="9">
        <f t="shared" si="24"/>
        <v>0.8</v>
      </c>
      <c r="D546" s="7">
        <v>545</v>
      </c>
      <c r="E546" s="9">
        <f t="shared" si="25"/>
        <v>0.6449704142011834</v>
      </c>
    </row>
    <row r="547" spans="1:5" x14ac:dyDescent="0.15">
      <c r="A547" s="7">
        <v>546</v>
      </c>
      <c r="B547" s="8">
        <f t="shared" si="26"/>
        <v>0.3</v>
      </c>
      <c r="C547" s="9">
        <f t="shared" si="24"/>
        <v>0.8</v>
      </c>
      <c r="D547" s="7">
        <v>546</v>
      </c>
      <c r="E547" s="9">
        <f t="shared" si="25"/>
        <v>0.64539007092198586</v>
      </c>
    </row>
    <row r="548" spans="1:5" x14ac:dyDescent="0.15">
      <c r="A548" s="7">
        <v>547</v>
      </c>
      <c r="B548" s="8">
        <f t="shared" si="26"/>
        <v>0.3</v>
      </c>
      <c r="C548" s="9">
        <f t="shared" si="24"/>
        <v>0.8</v>
      </c>
      <c r="D548" s="7">
        <v>547</v>
      </c>
      <c r="E548" s="9">
        <f t="shared" si="25"/>
        <v>0.64580873671782768</v>
      </c>
    </row>
    <row r="549" spans="1:5" x14ac:dyDescent="0.15">
      <c r="A549" s="7">
        <v>548</v>
      </c>
      <c r="B549" s="8">
        <f t="shared" si="26"/>
        <v>0.3</v>
      </c>
      <c r="C549" s="9">
        <f t="shared" si="24"/>
        <v>0.8</v>
      </c>
      <c r="D549" s="7">
        <v>548</v>
      </c>
      <c r="E549" s="9">
        <f t="shared" si="25"/>
        <v>0.64622641509433965</v>
      </c>
    </row>
    <row r="550" spans="1:5" x14ac:dyDescent="0.15">
      <c r="A550" s="7">
        <v>549</v>
      </c>
      <c r="B550" s="8">
        <f t="shared" si="26"/>
        <v>0.3</v>
      </c>
      <c r="C550" s="9">
        <f t="shared" si="24"/>
        <v>0.8</v>
      </c>
      <c r="D550" s="7">
        <v>549</v>
      </c>
      <c r="E550" s="9">
        <f t="shared" si="25"/>
        <v>0.64664310954063609</v>
      </c>
    </row>
    <row r="551" spans="1:5" x14ac:dyDescent="0.15">
      <c r="A551" s="7">
        <v>550</v>
      </c>
      <c r="B551" s="8">
        <f t="shared" si="26"/>
        <v>0.3</v>
      </c>
      <c r="C551" s="9">
        <f t="shared" si="24"/>
        <v>0.8</v>
      </c>
      <c r="D551" s="7">
        <v>550</v>
      </c>
      <c r="E551" s="9">
        <f t="shared" si="25"/>
        <v>0.6470588235294118</v>
      </c>
    </row>
    <row r="552" spans="1:5" x14ac:dyDescent="0.15">
      <c r="A552" s="7">
        <v>551</v>
      </c>
      <c r="B552" s="8">
        <f t="shared" si="26"/>
        <v>0.3</v>
      </c>
      <c r="C552" s="9">
        <f t="shared" si="24"/>
        <v>0.8</v>
      </c>
      <c r="D552" s="7">
        <v>551</v>
      </c>
      <c r="E552" s="9">
        <f t="shared" si="25"/>
        <v>0.64747356051703875</v>
      </c>
    </row>
    <row r="553" spans="1:5" x14ac:dyDescent="0.15">
      <c r="A553" s="7">
        <v>552</v>
      </c>
      <c r="B553" s="8">
        <f t="shared" si="26"/>
        <v>0.3</v>
      </c>
      <c r="C553" s="9">
        <f t="shared" si="24"/>
        <v>0.8</v>
      </c>
      <c r="D553" s="7">
        <v>552</v>
      </c>
      <c r="E553" s="9">
        <f t="shared" si="25"/>
        <v>0.647887323943662</v>
      </c>
    </row>
    <row r="554" spans="1:5" x14ac:dyDescent="0.15">
      <c r="A554" s="7">
        <v>553</v>
      </c>
      <c r="B554" s="8">
        <f t="shared" si="26"/>
        <v>0.3</v>
      </c>
      <c r="C554" s="9">
        <f t="shared" si="24"/>
        <v>0.8</v>
      </c>
      <c r="D554" s="7">
        <v>553</v>
      </c>
      <c r="E554" s="9">
        <f t="shared" si="25"/>
        <v>0.64830011723329428</v>
      </c>
    </row>
    <row r="555" spans="1:5" x14ac:dyDescent="0.15">
      <c r="A555" s="7">
        <v>554</v>
      </c>
      <c r="B555" s="8">
        <f t="shared" si="26"/>
        <v>0.3</v>
      </c>
      <c r="C555" s="9">
        <f t="shared" si="24"/>
        <v>0.8</v>
      </c>
      <c r="D555" s="7">
        <v>554</v>
      </c>
      <c r="E555" s="9">
        <f t="shared" si="25"/>
        <v>0.64871194379391106</v>
      </c>
    </row>
    <row r="556" spans="1:5" x14ac:dyDescent="0.15">
      <c r="A556" s="7">
        <v>555</v>
      </c>
      <c r="B556" s="8">
        <f t="shared" si="26"/>
        <v>0.3</v>
      </c>
      <c r="C556" s="9">
        <f t="shared" si="24"/>
        <v>0.8</v>
      </c>
      <c r="D556" s="7">
        <v>555</v>
      </c>
      <c r="E556" s="9">
        <f t="shared" si="25"/>
        <v>0.64912280701754388</v>
      </c>
    </row>
    <row r="557" spans="1:5" x14ac:dyDescent="0.15">
      <c r="A557" s="7">
        <v>556</v>
      </c>
      <c r="B557" s="8">
        <f t="shared" si="26"/>
        <v>0.3</v>
      </c>
      <c r="C557" s="9">
        <f t="shared" si="24"/>
        <v>0.8</v>
      </c>
      <c r="D557" s="7">
        <v>556</v>
      </c>
      <c r="E557" s="9">
        <f t="shared" si="25"/>
        <v>0.64953271028037385</v>
      </c>
    </row>
    <row r="558" spans="1:5" x14ac:dyDescent="0.15">
      <c r="A558" s="7">
        <v>557</v>
      </c>
      <c r="B558" s="8">
        <f t="shared" si="26"/>
        <v>0.3</v>
      </c>
      <c r="C558" s="9">
        <f t="shared" si="24"/>
        <v>0.8</v>
      </c>
      <c r="D558" s="7">
        <v>557</v>
      </c>
      <c r="E558" s="9">
        <f t="shared" si="25"/>
        <v>0.6499416569428238</v>
      </c>
    </row>
    <row r="559" spans="1:5" x14ac:dyDescent="0.15">
      <c r="A559" s="7">
        <v>558</v>
      </c>
      <c r="B559" s="8">
        <f t="shared" si="26"/>
        <v>0.3</v>
      </c>
      <c r="C559" s="9">
        <f t="shared" si="24"/>
        <v>0.8</v>
      </c>
      <c r="D559" s="7">
        <v>558</v>
      </c>
      <c r="E559" s="9">
        <f t="shared" si="25"/>
        <v>0.65034965034965031</v>
      </c>
    </row>
    <row r="560" spans="1:5" x14ac:dyDescent="0.15">
      <c r="A560" s="7">
        <v>559</v>
      </c>
      <c r="B560" s="8">
        <f t="shared" si="26"/>
        <v>0.3</v>
      </c>
      <c r="C560" s="9">
        <f t="shared" si="24"/>
        <v>0.8</v>
      </c>
      <c r="D560" s="7">
        <v>559</v>
      </c>
      <c r="E560" s="9">
        <f t="shared" si="25"/>
        <v>0.65075669383003487</v>
      </c>
    </row>
    <row r="561" spans="1:5" x14ac:dyDescent="0.15">
      <c r="A561" s="7">
        <v>560</v>
      </c>
      <c r="B561" s="8">
        <f t="shared" si="26"/>
        <v>0.3</v>
      </c>
      <c r="C561" s="9">
        <f t="shared" si="24"/>
        <v>0.8</v>
      </c>
      <c r="D561" s="7">
        <v>560</v>
      </c>
      <c r="E561" s="9">
        <f t="shared" si="25"/>
        <v>0.65116279069767447</v>
      </c>
    </row>
    <row r="562" spans="1:5" x14ac:dyDescent="0.15">
      <c r="A562" s="7">
        <v>561</v>
      </c>
      <c r="B562" s="8">
        <f t="shared" si="26"/>
        <v>0.3</v>
      </c>
      <c r="C562" s="9">
        <f t="shared" si="24"/>
        <v>0.8</v>
      </c>
      <c r="D562" s="7">
        <v>561</v>
      </c>
      <c r="E562" s="9">
        <f t="shared" si="25"/>
        <v>0.65156794425087106</v>
      </c>
    </row>
    <row r="563" spans="1:5" x14ac:dyDescent="0.15">
      <c r="A563" s="7">
        <v>562</v>
      </c>
      <c r="B563" s="8">
        <f t="shared" si="26"/>
        <v>0.3</v>
      </c>
      <c r="C563" s="9">
        <f t="shared" si="24"/>
        <v>0.8</v>
      </c>
      <c r="D563" s="7">
        <v>562</v>
      </c>
      <c r="E563" s="9">
        <f t="shared" si="25"/>
        <v>0.65197215777262185</v>
      </c>
    </row>
    <row r="564" spans="1:5" x14ac:dyDescent="0.15">
      <c r="A564" s="7">
        <v>563</v>
      </c>
      <c r="B564" s="8">
        <f t="shared" si="26"/>
        <v>0.3</v>
      </c>
      <c r="C564" s="9">
        <f t="shared" si="24"/>
        <v>0.8</v>
      </c>
      <c r="D564" s="7">
        <v>563</v>
      </c>
      <c r="E564" s="9">
        <f t="shared" si="25"/>
        <v>0.65237543453070679</v>
      </c>
    </row>
    <row r="565" spans="1:5" x14ac:dyDescent="0.15">
      <c r="A565" s="7">
        <v>564</v>
      </c>
      <c r="B565" s="8">
        <f t="shared" si="26"/>
        <v>0.3</v>
      </c>
      <c r="C565" s="9">
        <f t="shared" si="24"/>
        <v>0.8</v>
      </c>
      <c r="D565" s="7">
        <v>564</v>
      </c>
      <c r="E565" s="9">
        <f t="shared" si="25"/>
        <v>0.65277777777777779</v>
      </c>
    </row>
    <row r="566" spans="1:5" x14ac:dyDescent="0.15">
      <c r="A566" s="7">
        <v>565</v>
      </c>
      <c r="B566" s="8">
        <f t="shared" si="26"/>
        <v>0.3</v>
      </c>
      <c r="C566" s="9">
        <f t="shared" si="24"/>
        <v>0.8</v>
      </c>
      <c r="D566" s="7">
        <v>565</v>
      </c>
      <c r="E566" s="9">
        <f t="shared" si="25"/>
        <v>0.65317919075144504</v>
      </c>
    </row>
    <row r="567" spans="1:5" x14ac:dyDescent="0.15">
      <c r="A567" s="7">
        <v>566</v>
      </c>
      <c r="B567" s="8">
        <f t="shared" si="26"/>
        <v>0.3</v>
      </c>
      <c r="C567" s="9">
        <f t="shared" si="24"/>
        <v>0.8</v>
      </c>
      <c r="D567" s="7">
        <v>566</v>
      </c>
      <c r="E567" s="9">
        <f t="shared" si="25"/>
        <v>0.6535796766743649</v>
      </c>
    </row>
    <row r="568" spans="1:5" x14ac:dyDescent="0.15">
      <c r="A568" s="7">
        <v>567</v>
      </c>
      <c r="B568" s="8">
        <f t="shared" si="26"/>
        <v>0.3</v>
      </c>
      <c r="C568" s="9">
        <f t="shared" si="24"/>
        <v>0.8</v>
      </c>
      <c r="D568" s="7">
        <v>567</v>
      </c>
      <c r="E568" s="9">
        <f t="shared" si="25"/>
        <v>0.65397923875432529</v>
      </c>
    </row>
    <row r="569" spans="1:5" x14ac:dyDescent="0.15">
      <c r="A569" s="7">
        <v>568</v>
      </c>
      <c r="B569" s="8">
        <f t="shared" si="26"/>
        <v>0.3</v>
      </c>
      <c r="C569" s="9">
        <f t="shared" si="24"/>
        <v>0.8</v>
      </c>
      <c r="D569" s="7">
        <v>568</v>
      </c>
      <c r="E569" s="9">
        <f t="shared" si="25"/>
        <v>0.65437788018433185</v>
      </c>
    </row>
    <row r="570" spans="1:5" x14ac:dyDescent="0.15">
      <c r="A570" s="7">
        <v>569</v>
      </c>
      <c r="B570" s="8">
        <f t="shared" si="26"/>
        <v>0.3</v>
      </c>
      <c r="C570" s="9">
        <f t="shared" si="24"/>
        <v>0.8</v>
      </c>
      <c r="D570" s="7">
        <v>569</v>
      </c>
      <c r="E570" s="9">
        <f t="shared" si="25"/>
        <v>0.65477560414269276</v>
      </c>
    </row>
    <row r="571" spans="1:5" x14ac:dyDescent="0.15">
      <c r="A571" s="7">
        <v>570</v>
      </c>
      <c r="B571" s="8">
        <f t="shared" si="26"/>
        <v>0.3</v>
      </c>
      <c r="C571" s="9">
        <f t="shared" si="24"/>
        <v>0.8</v>
      </c>
      <c r="D571" s="7">
        <v>570</v>
      </c>
      <c r="E571" s="9">
        <f t="shared" si="25"/>
        <v>0.65517241379310343</v>
      </c>
    </row>
    <row r="572" spans="1:5" x14ac:dyDescent="0.15">
      <c r="A572" s="7">
        <v>571</v>
      </c>
      <c r="B572" s="8">
        <f t="shared" si="26"/>
        <v>0.3</v>
      </c>
      <c r="C572" s="9">
        <f t="shared" si="24"/>
        <v>0.8</v>
      </c>
      <c r="D572" s="7">
        <v>571</v>
      </c>
      <c r="E572" s="9">
        <f t="shared" si="25"/>
        <v>0.65556831228473023</v>
      </c>
    </row>
    <row r="573" spans="1:5" x14ac:dyDescent="0.15">
      <c r="A573" s="7">
        <v>572</v>
      </c>
      <c r="B573" s="8">
        <f t="shared" si="26"/>
        <v>0.3</v>
      </c>
      <c r="C573" s="9">
        <f t="shared" si="24"/>
        <v>0.8</v>
      </c>
      <c r="D573" s="7">
        <v>572</v>
      </c>
      <c r="E573" s="9">
        <f t="shared" si="25"/>
        <v>0.65596330275229353</v>
      </c>
    </row>
    <row r="574" spans="1:5" x14ac:dyDescent="0.15">
      <c r="A574" s="7">
        <v>573</v>
      </c>
      <c r="B574" s="8">
        <f t="shared" si="26"/>
        <v>0.3</v>
      </c>
      <c r="C574" s="9">
        <f t="shared" si="24"/>
        <v>0.8</v>
      </c>
      <c r="D574" s="7">
        <v>573</v>
      </c>
      <c r="E574" s="9">
        <f t="shared" si="25"/>
        <v>0.6563573883161512</v>
      </c>
    </row>
    <row r="575" spans="1:5" x14ac:dyDescent="0.15">
      <c r="A575" s="7">
        <v>574</v>
      </c>
      <c r="B575" s="8">
        <f t="shared" si="26"/>
        <v>0.3</v>
      </c>
      <c r="C575" s="9">
        <f t="shared" si="24"/>
        <v>0.8</v>
      </c>
      <c r="D575" s="7">
        <v>574</v>
      </c>
      <c r="E575" s="9">
        <f t="shared" si="25"/>
        <v>0.65675057208237986</v>
      </c>
    </row>
    <row r="576" spans="1:5" x14ac:dyDescent="0.15">
      <c r="A576" s="7">
        <v>575</v>
      </c>
      <c r="B576" s="8">
        <f t="shared" si="26"/>
        <v>0.3</v>
      </c>
      <c r="C576" s="9">
        <f t="shared" si="24"/>
        <v>0.8</v>
      </c>
      <c r="D576" s="7">
        <v>575</v>
      </c>
      <c r="E576" s="9">
        <f t="shared" si="25"/>
        <v>0.65714285714285714</v>
      </c>
    </row>
    <row r="577" spans="1:5" x14ac:dyDescent="0.15">
      <c r="A577" s="7">
        <v>576</v>
      </c>
      <c r="B577" s="8">
        <f t="shared" si="26"/>
        <v>0.3</v>
      </c>
      <c r="C577" s="9">
        <f t="shared" si="24"/>
        <v>0.8</v>
      </c>
      <c r="D577" s="7">
        <v>576</v>
      </c>
      <c r="E577" s="9">
        <f t="shared" si="25"/>
        <v>0.65753424657534243</v>
      </c>
    </row>
    <row r="578" spans="1:5" x14ac:dyDescent="0.15">
      <c r="A578" s="7">
        <v>577</v>
      </c>
      <c r="B578" s="8">
        <f t="shared" si="26"/>
        <v>0.3</v>
      </c>
      <c r="C578" s="9">
        <f t="shared" si="24"/>
        <v>0.8</v>
      </c>
      <c r="D578" s="7">
        <v>577</v>
      </c>
      <c r="E578" s="9">
        <f t="shared" si="25"/>
        <v>0.65792474344355756</v>
      </c>
    </row>
    <row r="579" spans="1:5" x14ac:dyDescent="0.15">
      <c r="A579" s="7">
        <v>578</v>
      </c>
      <c r="B579" s="8">
        <f t="shared" si="26"/>
        <v>0.3</v>
      </c>
      <c r="C579" s="9">
        <f t="shared" ref="C579:C642" si="27">MIN(MAX(B579+(A579-50)/(A579+200),0),80%)</f>
        <v>0.8</v>
      </c>
      <c r="D579" s="7">
        <v>578</v>
      </c>
      <c r="E579" s="9">
        <f t="shared" ref="E579:E642" si="28">D579/(D579+300)</f>
        <v>0.65831435079726652</v>
      </c>
    </row>
    <row r="580" spans="1:5" x14ac:dyDescent="0.15">
      <c r="A580" s="7">
        <v>579</v>
      </c>
      <c r="B580" s="8">
        <f t="shared" ref="B580:B643" si="29">B579</f>
        <v>0.3</v>
      </c>
      <c r="C580" s="9">
        <f t="shared" si="27"/>
        <v>0.8</v>
      </c>
      <c r="D580" s="7">
        <v>579</v>
      </c>
      <c r="E580" s="9">
        <f t="shared" si="28"/>
        <v>0.65870307167235498</v>
      </c>
    </row>
    <row r="581" spans="1:5" x14ac:dyDescent="0.15">
      <c r="A581" s="7">
        <v>580</v>
      </c>
      <c r="B581" s="8">
        <f t="shared" si="29"/>
        <v>0.3</v>
      </c>
      <c r="C581" s="9">
        <f t="shared" si="27"/>
        <v>0.8</v>
      </c>
      <c r="D581" s="7">
        <v>580</v>
      </c>
      <c r="E581" s="9">
        <f t="shared" si="28"/>
        <v>0.65909090909090906</v>
      </c>
    </row>
    <row r="582" spans="1:5" x14ac:dyDescent="0.15">
      <c r="A582" s="7">
        <v>581</v>
      </c>
      <c r="B582" s="8">
        <f t="shared" si="29"/>
        <v>0.3</v>
      </c>
      <c r="C582" s="9">
        <f t="shared" si="27"/>
        <v>0.8</v>
      </c>
      <c r="D582" s="7">
        <v>581</v>
      </c>
      <c r="E582" s="9">
        <f t="shared" si="28"/>
        <v>0.65947786606129399</v>
      </c>
    </row>
    <row r="583" spans="1:5" x14ac:dyDescent="0.15">
      <c r="A583" s="7">
        <v>582</v>
      </c>
      <c r="B583" s="8">
        <f t="shared" si="29"/>
        <v>0.3</v>
      </c>
      <c r="C583" s="9">
        <f t="shared" si="27"/>
        <v>0.8</v>
      </c>
      <c r="D583" s="7">
        <v>582</v>
      </c>
      <c r="E583" s="9">
        <f t="shared" si="28"/>
        <v>0.65986394557823125</v>
      </c>
    </row>
    <row r="584" spans="1:5" x14ac:dyDescent="0.15">
      <c r="A584" s="7">
        <v>583</v>
      </c>
      <c r="B584" s="8">
        <f t="shared" si="29"/>
        <v>0.3</v>
      </c>
      <c r="C584" s="9">
        <f t="shared" si="27"/>
        <v>0.8</v>
      </c>
      <c r="D584" s="7">
        <v>583</v>
      </c>
      <c r="E584" s="9">
        <f t="shared" si="28"/>
        <v>0.66024915062287659</v>
      </c>
    </row>
    <row r="585" spans="1:5" x14ac:dyDescent="0.15">
      <c r="A585" s="7">
        <v>584</v>
      </c>
      <c r="B585" s="8">
        <f t="shared" si="29"/>
        <v>0.3</v>
      </c>
      <c r="C585" s="9">
        <f t="shared" si="27"/>
        <v>0.8</v>
      </c>
      <c r="D585" s="7">
        <v>584</v>
      </c>
      <c r="E585" s="9">
        <f t="shared" si="28"/>
        <v>0.66063348416289591</v>
      </c>
    </row>
    <row r="586" spans="1:5" x14ac:dyDescent="0.15">
      <c r="A586" s="7">
        <v>585</v>
      </c>
      <c r="B586" s="8">
        <f t="shared" si="29"/>
        <v>0.3</v>
      </c>
      <c r="C586" s="9">
        <f t="shared" si="27"/>
        <v>0.8</v>
      </c>
      <c r="D586" s="7">
        <v>585</v>
      </c>
      <c r="E586" s="9">
        <f t="shared" si="28"/>
        <v>0.66101694915254239</v>
      </c>
    </row>
    <row r="587" spans="1:5" x14ac:dyDescent="0.15">
      <c r="A587" s="7">
        <v>586</v>
      </c>
      <c r="B587" s="8">
        <f t="shared" si="29"/>
        <v>0.3</v>
      </c>
      <c r="C587" s="9">
        <f t="shared" si="27"/>
        <v>0.8</v>
      </c>
      <c r="D587" s="7">
        <v>586</v>
      </c>
      <c r="E587" s="9">
        <f t="shared" si="28"/>
        <v>0.66139954853273142</v>
      </c>
    </row>
    <row r="588" spans="1:5" x14ac:dyDescent="0.15">
      <c r="A588" s="7">
        <v>587</v>
      </c>
      <c r="B588" s="8">
        <f t="shared" si="29"/>
        <v>0.3</v>
      </c>
      <c r="C588" s="9">
        <f t="shared" si="27"/>
        <v>0.8</v>
      </c>
      <c r="D588" s="7">
        <v>587</v>
      </c>
      <c r="E588" s="9">
        <f t="shared" si="28"/>
        <v>0.66178128523111612</v>
      </c>
    </row>
    <row r="589" spans="1:5" x14ac:dyDescent="0.15">
      <c r="A589" s="7">
        <v>588</v>
      </c>
      <c r="B589" s="8">
        <f t="shared" si="29"/>
        <v>0.3</v>
      </c>
      <c r="C589" s="9">
        <f t="shared" si="27"/>
        <v>0.8</v>
      </c>
      <c r="D589" s="7">
        <v>588</v>
      </c>
      <c r="E589" s="9">
        <f t="shared" si="28"/>
        <v>0.66216216216216217</v>
      </c>
    </row>
    <row r="590" spans="1:5" x14ac:dyDescent="0.15">
      <c r="A590" s="7">
        <v>589</v>
      </c>
      <c r="B590" s="8">
        <f t="shared" si="29"/>
        <v>0.3</v>
      </c>
      <c r="C590" s="9">
        <f t="shared" si="27"/>
        <v>0.8</v>
      </c>
      <c r="D590" s="7">
        <v>589</v>
      </c>
      <c r="E590" s="9">
        <f t="shared" si="28"/>
        <v>0.66254218222722161</v>
      </c>
    </row>
    <row r="591" spans="1:5" x14ac:dyDescent="0.15">
      <c r="A591" s="7">
        <v>590</v>
      </c>
      <c r="B591" s="8">
        <f t="shared" si="29"/>
        <v>0.3</v>
      </c>
      <c r="C591" s="9">
        <f t="shared" si="27"/>
        <v>0.8</v>
      </c>
      <c r="D591" s="7">
        <v>590</v>
      </c>
      <c r="E591" s="9">
        <f t="shared" si="28"/>
        <v>0.6629213483146067</v>
      </c>
    </row>
    <row r="592" spans="1:5" x14ac:dyDescent="0.15">
      <c r="A592" s="7">
        <v>591</v>
      </c>
      <c r="B592" s="8">
        <f t="shared" si="29"/>
        <v>0.3</v>
      </c>
      <c r="C592" s="9">
        <f t="shared" si="27"/>
        <v>0.8</v>
      </c>
      <c r="D592" s="7">
        <v>591</v>
      </c>
      <c r="E592" s="9">
        <f t="shared" si="28"/>
        <v>0.66329966329966328</v>
      </c>
    </row>
    <row r="593" spans="1:5" x14ac:dyDescent="0.15">
      <c r="A593" s="7">
        <v>592</v>
      </c>
      <c r="B593" s="8">
        <f t="shared" si="29"/>
        <v>0.3</v>
      </c>
      <c r="C593" s="9">
        <f t="shared" si="27"/>
        <v>0.8</v>
      </c>
      <c r="D593" s="7">
        <v>592</v>
      </c>
      <c r="E593" s="9">
        <f t="shared" si="28"/>
        <v>0.66367713004484308</v>
      </c>
    </row>
    <row r="594" spans="1:5" x14ac:dyDescent="0.15">
      <c r="A594" s="7">
        <v>593</v>
      </c>
      <c r="B594" s="8">
        <f t="shared" si="29"/>
        <v>0.3</v>
      </c>
      <c r="C594" s="9">
        <f t="shared" si="27"/>
        <v>0.8</v>
      </c>
      <c r="D594" s="7">
        <v>593</v>
      </c>
      <c r="E594" s="9">
        <f t="shared" si="28"/>
        <v>0.66405375139977607</v>
      </c>
    </row>
    <row r="595" spans="1:5" x14ac:dyDescent="0.15">
      <c r="A595" s="7">
        <v>594</v>
      </c>
      <c r="B595" s="8">
        <f t="shared" si="29"/>
        <v>0.3</v>
      </c>
      <c r="C595" s="9">
        <f t="shared" si="27"/>
        <v>0.8</v>
      </c>
      <c r="D595" s="7">
        <v>594</v>
      </c>
      <c r="E595" s="9">
        <f t="shared" si="28"/>
        <v>0.66442953020134232</v>
      </c>
    </row>
    <row r="596" spans="1:5" x14ac:dyDescent="0.15">
      <c r="A596" s="7">
        <v>595</v>
      </c>
      <c r="B596" s="8">
        <f t="shared" si="29"/>
        <v>0.3</v>
      </c>
      <c r="C596" s="9">
        <f t="shared" si="27"/>
        <v>0.8</v>
      </c>
      <c r="D596" s="7">
        <v>595</v>
      </c>
      <c r="E596" s="9">
        <f t="shared" si="28"/>
        <v>0.66480446927374304</v>
      </c>
    </row>
    <row r="597" spans="1:5" x14ac:dyDescent="0.15">
      <c r="A597" s="7">
        <v>596</v>
      </c>
      <c r="B597" s="8">
        <f t="shared" si="29"/>
        <v>0.3</v>
      </c>
      <c r="C597" s="9">
        <f t="shared" si="27"/>
        <v>0.8</v>
      </c>
      <c r="D597" s="7">
        <v>596</v>
      </c>
      <c r="E597" s="9">
        <f t="shared" si="28"/>
        <v>0.6651785714285714</v>
      </c>
    </row>
    <row r="598" spans="1:5" x14ac:dyDescent="0.15">
      <c r="A598" s="7">
        <v>597</v>
      </c>
      <c r="B598" s="8">
        <f t="shared" si="29"/>
        <v>0.3</v>
      </c>
      <c r="C598" s="9">
        <f t="shared" si="27"/>
        <v>0.8</v>
      </c>
      <c r="D598" s="7">
        <v>597</v>
      </c>
      <c r="E598" s="9">
        <f t="shared" si="28"/>
        <v>0.66555183946488294</v>
      </c>
    </row>
    <row r="599" spans="1:5" x14ac:dyDescent="0.15">
      <c r="A599" s="7">
        <v>598</v>
      </c>
      <c r="B599" s="8">
        <f t="shared" si="29"/>
        <v>0.3</v>
      </c>
      <c r="C599" s="9">
        <f t="shared" si="27"/>
        <v>0.8</v>
      </c>
      <c r="D599" s="7">
        <v>598</v>
      </c>
      <c r="E599" s="9">
        <f t="shared" si="28"/>
        <v>0.66592427616926508</v>
      </c>
    </row>
    <row r="600" spans="1:5" x14ac:dyDescent="0.15">
      <c r="A600" s="7">
        <v>599</v>
      </c>
      <c r="B600" s="8">
        <f t="shared" si="29"/>
        <v>0.3</v>
      </c>
      <c r="C600" s="9">
        <f t="shared" si="27"/>
        <v>0.8</v>
      </c>
      <c r="D600" s="7">
        <v>599</v>
      </c>
      <c r="E600" s="9">
        <f t="shared" si="28"/>
        <v>0.66629588431590658</v>
      </c>
    </row>
    <row r="601" spans="1:5" x14ac:dyDescent="0.15">
      <c r="A601" s="7">
        <v>600</v>
      </c>
      <c r="B601" s="8">
        <f t="shared" si="29"/>
        <v>0.3</v>
      </c>
      <c r="C601" s="9">
        <f t="shared" si="27"/>
        <v>0.8</v>
      </c>
      <c r="D601" s="7">
        <v>600</v>
      </c>
      <c r="E601" s="9">
        <f t="shared" si="28"/>
        <v>0.66666666666666663</v>
      </c>
    </row>
    <row r="602" spans="1:5" x14ac:dyDescent="0.15">
      <c r="A602" s="7">
        <v>601</v>
      </c>
      <c r="B602" s="8">
        <f t="shared" si="29"/>
        <v>0.3</v>
      </c>
      <c r="C602" s="9">
        <f t="shared" si="27"/>
        <v>0.8</v>
      </c>
      <c r="D602" s="7">
        <v>601</v>
      </c>
      <c r="E602" s="9">
        <f t="shared" si="28"/>
        <v>0.66703662597114322</v>
      </c>
    </row>
    <row r="603" spans="1:5" x14ac:dyDescent="0.15">
      <c r="A603" s="7">
        <v>602</v>
      </c>
      <c r="B603" s="8">
        <f t="shared" si="29"/>
        <v>0.3</v>
      </c>
      <c r="C603" s="9">
        <f t="shared" si="27"/>
        <v>0.8</v>
      </c>
      <c r="D603" s="7">
        <v>602</v>
      </c>
      <c r="E603" s="9">
        <f t="shared" si="28"/>
        <v>0.66740576496674053</v>
      </c>
    </row>
    <row r="604" spans="1:5" x14ac:dyDescent="0.15">
      <c r="A604" s="7">
        <v>603</v>
      </c>
      <c r="B604" s="8">
        <f t="shared" si="29"/>
        <v>0.3</v>
      </c>
      <c r="C604" s="9">
        <f t="shared" si="27"/>
        <v>0.8</v>
      </c>
      <c r="D604" s="7">
        <v>603</v>
      </c>
      <c r="E604" s="9">
        <f t="shared" si="28"/>
        <v>0.66777408637873759</v>
      </c>
    </row>
    <row r="605" spans="1:5" x14ac:dyDescent="0.15">
      <c r="A605" s="7">
        <v>604</v>
      </c>
      <c r="B605" s="8">
        <f t="shared" si="29"/>
        <v>0.3</v>
      </c>
      <c r="C605" s="9">
        <f t="shared" si="27"/>
        <v>0.8</v>
      </c>
      <c r="D605" s="7">
        <v>604</v>
      </c>
      <c r="E605" s="9">
        <f t="shared" si="28"/>
        <v>0.66814159292035402</v>
      </c>
    </row>
    <row r="606" spans="1:5" x14ac:dyDescent="0.15">
      <c r="A606" s="7">
        <v>605</v>
      </c>
      <c r="B606" s="8">
        <f t="shared" si="29"/>
        <v>0.3</v>
      </c>
      <c r="C606" s="9">
        <f t="shared" si="27"/>
        <v>0.8</v>
      </c>
      <c r="D606" s="7">
        <v>605</v>
      </c>
      <c r="E606" s="9">
        <f t="shared" si="28"/>
        <v>0.66850828729281764</v>
      </c>
    </row>
    <row r="607" spans="1:5" x14ac:dyDescent="0.15">
      <c r="A607" s="7">
        <v>606</v>
      </c>
      <c r="B607" s="8">
        <f t="shared" si="29"/>
        <v>0.3</v>
      </c>
      <c r="C607" s="9">
        <f t="shared" si="27"/>
        <v>0.8</v>
      </c>
      <c r="D607" s="7">
        <v>606</v>
      </c>
      <c r="E607" s="9">
        <f t="shared" si="28"/>
        <v>0.66887417218543044</v>
      </c>
    </row>
    <row r="608" spans="1:5" x14ac:dyDescent="0.15">
      <c r="A608" s="7">
        <v>607</v>
      </c>
      <c r="B608" s="8">
        <f t="shared" si="29"/>
        <v>0.3</v>
      </c>
      <c r="C608" s="9">
        <f t="shared" si="27"/>
        <v>0.8</v>
      </c>
      <c r="D608" s="7">
        <v>607</v>
      </c>
      <c r="E608" s="9">
        <f t="shared" si="28"/>
        <v>0.66923925027563391</v>
      </c>
    </row>
    <row r="609" spans="1:5" x14ac:dyDescent="0.15">
      <c r="A609" s="7">
        <v>608</v>
      </c>
      <c r="B609" s="8">
        <f t="shared" si="29"/>
        <v>0.3</v>
      </c>
      <c r="C609" s="9">
        <f t="shared" si="27"/>
        <v>0.8</v>
      </c>
      <c r="D609" s="7">
        <v>608</v>
      </c>
      <c r="E609" s="9">
        <f t="shared" si="28"/>
        <v>0.66960352422907488</v>
      </c>
    </row>
    <row r="610" spans="1:5" x14ac:dyDescent="0.15">
      <c r="A610" s="7">
        <v>609</v>
      </c>
      <c r="B610" s="8">
        <f t="shared" si="29"/>
        <v>0.3</v>
      </c>
      <c r="C610" s="9">
        <f t="shared" si="27"/>
        <v>0.8</v>
      </c>
      <c r="D610" s="7">
        <v>609</v>
      </c>
      <c r="E610" s="9">
        <f t="shared" si="28"/>
        <v>0.66996699669966997</v>
      </c>
    </row>
    <row r="611" spans="1:5" x14ac:dyDescent="0.15">
      <c r="A611" s="7">
        <v>610</v>
      </c>
      <c r="B611" s="8">
        <f t="shared" si="29"/>
        <v>0.3</v>
      </c>
      <c r="C611" s="9">
        <f t="shared" si="27"/>
        <v>0.8</v>
      </c>
      <c r="D611" s="7">
        <v>610</v>
      </c>
      <c r="E611" s="9">
        <f t="shared" si="28"/>
        <v>0.67032967032967028</v>
      </c>
    </row>
    <row r="612" spans="1:5" x14ac:dyDescent="0.15">
      <c r="A612" s="7">
        <v>611</v>
      </c>
      <c r="B612" s="8">
        <f t="shared" si="29"/>
        <v>0.3</v>
      </c>
      <c r="C612" s="9">
        <f t="shared" si="27"/>
        <v>0.8</v>
      </c>
      <c r="D612" s="7">
        <v>611</v>
      </c>
      <c r="E612" s="9">
        <f t="shared" si="28"/>
        <v>0.67069154774972561</v>
      </c>
    </row>
    <row r="613" spans="1:5" x14ac:dyDescent="0.15">
      <c r="A613" s="7">
        <v>612</v>
      </c>
      <c r="B613" s="8">
        <f t="shared" si="29"/>
        <v>0.3</v>
      </c>
      <c r="C613" s="9">
        <f t="shared" si="27"/>
        <v>0.8</v>
      </c>
      <c r="D613" s="7">
        <v>612</v>
      </c>
      <c r="E613" s="9">
        <f t="shared" si="28"/>
        <v>0.67105263157894735</v>
      </c>
    </row>
    <row r="614" spans="1:5" x14ac:dyDescent="0.15">
      <c r="A614" s="7">
        <v>613</v>
      </c>
      <c r="B614" s="8">
        <f t="shared" si="29"/>
        <v>0.3</v>
      </c>
      <c r="C614" s="9">
        <f t="shared" si="27"/>
        <v>0.8</v>
      </c>
      <c r="D614" s="7">
        <v>613</v>
      </c>
      <c r="E614" s="9">
        <f t="shared" si="28"/>
        <v>0.67141292442497258</v>
      </c>
    </row>
    <row r="615" spans="1:5" x14ac:dyDescent="0.15">
      <c r="A615" s="7">
        <v>614</v>
      </c>
      <c r="B615" s="8">
        <f t="shared" si="29"/>
        <v>0.3</v>
      </c>
      <c r="C615" s="9">
        <f t="shared" si="27"/>
        <v>0.8</v>
      </c>
      <c r="D615" s="7">
        <v>614</v>
      </c>
      <c r="E615" s="9">
        <f t="shared" si="28"/>
        <v>0.67177242888402622</v>
      </c>
    </row>
    <row r="616" spans="1:5" x14ac:dyDescent="0.15">
      <c r="A616" s="7">
        <v>615</v>
      </c>
      <c r="B616" s="8">
        <f t="shared" si="29"/>
        <v>0.3</v>
      </c>
      <c r="C616" s="9">
        <f t="shared" si="27"/>
        <v>0.8</v>
      </c>
      <c r="D616" s="7">
        <v>615</v>
      </c>
      <c r="E616" s="9">
        <f t="shared" si="28"/>
        <v>0.67213114754098358</v>
      </c>
    </row>
    <row r="617" spans="1:5" x14ac:dyDescent="0.15">
      <c r="A617" s="7">
        <v>616</v>
      </c>
      <c r="B617" s="8">
        <f t="shared" si="29"/>
        <v>0.3</v>
      </c>
      <c r="C617" s="9">
        <f t="shared" si="27"/>
        <v>0.8</v>
      </c>
      <c r="D617" s="7">
        <v>616</v>
      </c>
      <c r="E617" s="9">
        <f t="shared" si="28"/>
        <v>0.67248908296943233</v>
      </c>
    </row>
    <row r="618" spans="1:5" x14ac:dyDescent="0.15">
      <c r="A618" s="7">
        <v>617</v>
      </c>
      <c r="B618" s="8">
        <f t="shared" si="29"/>
        <v>0.3</v>
      </c>
      <c r="C618" s="9">
        <f t="shared" si="27"/>
        <v>0.8</v>
      </c>
      <c r="D618" s="7">
        <v>617</v>
      </c>
      <c r="E618" s="9">
        <f t="shared" si="28"/>
        <v>0.67284623773173391</v>
      </c>
    </row>
    <row r="619" spans="1:5" x14ac:dyDescent="0.15">
      <c r="A619" s="7">
        <v>618</v>
      </c>
      <c r="B619" s="8">
        <f t="shared" si="29"/>
        <v>0.3</v>
      </c>
      <c r="C619" s="9">
        <f t="shared" si="27"/>
        <v>0.8</v>
      </c>
      <c r="D619" s="7">
        <v>618</v>
      </c>
      <c r="E619" s="9">
        <f t="shared" si="28"/>
        <v>0.67320261437908502</v>
      </c>
    </row>
    <row r="620" spans="1:5" x14ac:dyDescent="0.15">
      <c r="A620" s="7">
        <v>619</v>
      </c>
      <c r="B620" s="8">
        <f t="shared" si="29"/>
        <v>0.3</v>
      </c>
      <c r="C620" s="9">
        <f t="shared" si="27"/>
        <v>0.8</v>
      </c>
      <c r="D620" s="7">
        <v>619</v>
      </c>
      <c r="E620" s="9">
        <f t="shared" si="28"/>
        <v>0.67355821545157779</v>
      </c>
    </row>
    <row r="621" spans="1:5" x14ac:dyDescent="0.15">
      <c r="A621" s="7">
        <v>620</v>
      </c>
      <c r="B621" s="8">
        <f t="shared" si="29"/>
        <v>0.3</v>
      </c>
      <c r="C621" s="9">
        <f t="shared" si="27"/>
        <v>0.8</v>
      </c>
      <c r="D621" s="7">
        <v>620</v>
      </c>
      <c r="E621" s="9">
        <f t="shared" si="28"/>
        <v>0.67391304347826086</v>
      </c>
    </row>
    <row r="622" spans="1:5" x14ac:dyDescent="0.15">
      <c r="A622" s="7">
        <v>621</v>
      </c>
      <c r="B622" s="8">
        <f t="shared" si="29"/>
        <v>0.3</v>
      </c>
      <c r="C622" s="9">
        <f t="shared" si="27"/>
        <v>0.8</v>
      </c>
      <c r="D622" s="7">
        <v>621</v>
      </c>
      <c r="E622" s="9">
        <f t="shared" si="28"/>
        <v>0.67426710097719866</v>
      </c>
    </row>
    <row r="623" spans="1:5" x14ac:dyDescent="0.15">
      <c r="A623" s="7">
        <v>622</v>
      </c>
      <c r="B623" s="8">
        <f t="shared" si="29"/>
        <v>0.3</v>
      </c>
      <c r="C623" s="9">
        <f t="shared" si="27"/>
        <v>0.8</v>
      </c>
      <c r="D623" s="7">
        <v>622</v>
      </c>
      <c r="E623" s="9">
        <f t="shared" si="28"/>
        <v>0.67462039045553146</v>
      </c>
    </row>
    <row r="624" spans="1:5" x14ac:dyDescent="0.15">
      <c r="A624" s="7">
        <v>623</v>
      </c>
      <c r="B624" s="8">
        <f t="shared" si="29"/>
        <v>0.3</v>
      </c>
      <c r="C624" s="9">
        <f t="shared" si="27"/>
        <v>0.8</v>
      </c>
      <c r="D624" s="7">
        <v>623</v>
      </c>
      <c r="E624" s="9">
        <f t="shared" si="28"/>
        <v>0.67497291440953411</v>
      </c>
    </row>
    <row r="625" spans="1:5" x14ac:dyDescent="0.15">
      <c r="A625" s="7">
        <v>624</v>
      </c>
      <c r="B625" s="8">
        <f t="shared" si="29"/>
        <v>0.3</v>
      </c>
      <c r="C625" s="9">
        <f t="shared" si="27"/>
        <v>0.8</v>
      </c>
      <c r="D625" s="7">
        <v>624</v>
      </c>
      <c r="E625" s="9">
        <f t="shared" si="28"/>
        <v>0.67532467532467533</v>
      </c>
    </row>
    <row r="626" spans="1:5" x14ac:dyDescent="0.15">
      <c r="A626" s="7">
        <v>625</v>
      </c>
      <c r="B626" s="8">
        <f t="shared" si="29"/>
        <v>0.3</v>
      </c>
      <c r="C626" s="9">
        <f t="shared" si="27"/>
        <v>0.8</v>
      </c>
      <c r="D626" s="7">
        <v>625</v>
      </c>
      <c r="E626" s="9">
        <f t="shared" si="28"/>
        <v>0.67567567567567566</v>
      </c>
    </row>
    <row r="627" spans="1:5" x14ac:dyDescent="0.15">
      <c r="A627" s="7">
        <v>626</v>
      </c>
      <c r="B627" s="8">
        <f t="shared" si="29"/>
        <v>0.3</v>
      </c>
      <c r="C627" s="9">
        <f t="shared" si="27"/>
        <v>0.8</v>
      </c>
      <c r="D627" s="7">
        <v>626</v>
      </c>
      <c r="E627" s="9">
        <f t="shared" si="28"/>
        <v>0.67602591792656586</v>
      </c>
    </row>
    <row r="628" spans="1:5" x14ac:dyDescent="0.15">
      <c r="A628" s="7">
        <v>627</v>
      </c>
      <c r="B628" s="8">
        <f t="shared" si="29"/>
        <v>0.3</v>
      </c>
      <c r="C628" s="9">
        <f t="shared" si="27"/>
        <v>0.8</v>
      </c>
      <c r="D628" s="7">
        <v>627</v>
      </c>
      <c r="E628" s="9">
        <f t="shared" si="28"/>
        <v>0.6763754045307443</v>
      </c>
    </row>
    <row r="629" spans="1:5" x14ac:dyDescent="0.15">
      <c r="A629" s="7">
        <v>628</v>
      </c>
      <c r="B629" s="8">
        <f t="shared" si="29"/>
        <v>0.3</v>
      </c>
      <c r="C629" s="9">
        <f t="shared" si="27"/>
        <v>0.8</v>
      </c>
      <c r="D629" s="7">
        <v>628</v>
      </c>
      <c r="E629" s="9">
        <f t="shared" si="28"/>
        <v>0.67672413793103448</v>
      </c>
    </row>
    <row r="630" spans="1:5" x14ac:dyDescent="0.15">
      <c r="A630" s="7">
        <v>629</v>
      </c>
      <c r="B630" s="8">
        <f t="shared" si="29"/>
        <v>0.3</v>
      </c>
      <c r="C630" s="9">
        <f t="shared" si="27"/>
        <v>0.8</v>
      </c>
      <c r="D630" s="7">
        <v>629</v>
      </c>
      <c r="E630" s="9">
        <f t="shared" si="28"/>
        <v>0.67707212055974164</v>
      </c>
    </row>
    <row r="631" spans="1:5" x14ac:dyDescent="0.15">
      <c r="A631" s="7">
        <v>630</v>
      </c>
      <c r="B631" s="8">
        <f t="shared" si="29"/>
        <v>0.3</v>
      </c>
      <c r="C631" s="9">
        <f t="shared" si="27"/>
        <v>0.8</v>
      </c>
      <c r="D631" s="7">
        <v>630</v>
      </c>
      <c r="E631" s="9">
        <f t="shared" si="28"/>
        <v>0.67741935483870963</v>
      </c>
    </row>
    <row r="632" spans="1:5" x14ac:dyDescent="0.15">
      <c r="A632" s="7">
        <v>631</v>
      </c>
      <c r="B632" s="8">
        <f t="shared" si="29"/>
        <v>0.3</v>
      </c>
      <c r="C632" s="9">
        <f t="shared" si="27"/>
        <v>0.8</v>
      </c>
      <c r="D632" s="7">
        <v>631</v>
      </c>
      <c r="E632" s="9">
        <f t="shared" si="28"/>
        <v>0.67776584317937705</v>
      </c>
    </row>
    <row r="633" spans="1:5" x14ac:dyDescent="0.15">
      <c r="A633" s="7">
        <v>632</v>
      </c>
      <c r="B633" s="8">
        <f t="shared" si="29"/>
        <v>0.3</v>
      </c>
      <c r="C633" s="9">
        <f t="shared" si="27"/>
        <v>0.8</v>
      </c>
      <c r="D633" s="7">
        <v>632</v>
      </c>
      <c r="E633" s="9">
        <f t="shared" si="28"/>
        <v>0.67811158798283266</v>
      </c>
    </row>
    <row r="634" spans="1:5" x14ac:dyDescent="0.15">
      <c r="A634" s="7">
        <v>633</v>
      </c>
      <c r="B634" s="8">
        <f t="shared" si="29"/>
        <v>0.3</v>
      </c>
      <c r="C634" s="9">
        <f t="shared" si="27"/>
        <v>0.8</v>
      </c>
      <c r="D634" s="7">
        <v>633</v>
      </c>
      <c r="E634" s="9">
        <f t="shared" si="28"/>
        <v>0.67845659163987138</v>
      </c>
    </row>
    <row r="635" spans="1:5" x14ac:dyDescent="0.15">
      <c r="A635" s="7">
        <v>634</v>
      </c>
      <c r="B635" s="8">
        <f t="shared" si="29"/>
        <v>0.3</v>
      </c>
      <c r="C635" s="9">
        <f t="shared" si="27"/>
        <v>0.8</v>
      </c>
      <c r="D635" s="7">
        <v>634</v>
      </c>
      <c r="E635" s="9">
        <f t="shared" si="28"/>
        <v>0.67880085653104927</v>
      </c>
    </row>
    <row r="636" spans="1:5" x14ac:dyDescent="0.15">
      <c r="A636" s="7">
        <v>635</v>
      </c>
      <c r="B636" s="8">
        <f t="shared" si="29"/>
        <v>0.3</v>
      </c>
      <c r="C636" s="9">
        <f t="shared" si="27"/>
        <v>0.8</v>
      </c>
      <c r="D636" s="7">
        <v>635</v>
      </c>
      <c r="E636" s="9">
        <f t="shared" si="28"/>
        <v>0.67914438502673802</v>
      </c>
    </row>
    <row r="637" spans="1:5" x14ac:dyDescent="0.15">
      <c r="A637" s="7">
        <v>636</v>
      </c>
      <c r="B637" s="8">
        <f t="shared" si="29"/>
        <v>0.3</v>
      </c>
      <c r="C637" s="9">
        <f t="shared" si="27"/>
        <v>0.8</v>
      </c>
      <c r="D637" s="7">
        <v>636</v>
      </c>
      <c r="E637" s="9">
        <f t="shared" si="28"/>
        <v>0.67948717948717952</v>
      </c>
    </row>
    <row r="638" spans="1:5" x14ac:dyDescent="0.15">
      <c r="A638" s="7">
        <v>637</v>
      </c>
      <c r="B638" s="8">
        <f t="shared" si="29"/>
        <v>0.3</v>
      </c>
      <c r="C638" s="9">
        <f t="shared" si="27"/>
        <v>0.8</v>
      </c>
      <c r="D638" s="7">
        <v>637</v>
      </c>
      <c r="E638" s="9">
        <f t="shared" si="28"/>
        <v>0.67982924226254005</v>
      </c>
    </row>
    <row r="639" spans="1:5" x14ac:dyDescent="0.15">
      <c r="A639" s="7">
        <v>638</v>
      </c>
      <c r="B639" s="8">
        <f t="shared" si="29"/>
        <v>0.3</v>
      </c>
      <c r="C639" s="9">
        <f t="shared" si="27"/>
        <v>0.8</v>
      </c>
      <c r="D639" s="7">
        <v>638</v>
      </c>
      <c r="E639" s="9">
        <f t="shared" si="28"/>
        <v>0.6801705756929638</v>
      </c>
    </row>
    <row r="640" spans="1:5" x14ac:dyDescent="0.15">
      <c r="A640" s="7">
        <v>639</v>
      </c>
      <c r="B640" s="8">
        <f t="shared" si="29"/>
        <v>0.3</v>
      </c>
      <c r="C640" s="9">
        <f t="shared" si="27"/>
        <v>0.8</v>
      </c>
      <c r="D640" s="7">
        <v>639</v>
      </c>
      <c r="E640" s="9">
        <f t="shared" si="28"/>
        <v>0.68051118210862616</v>
      </c>
    </row>
    <row r="641" spans="1:5" x14ac:dyDescent="0.15">
      <c r="A641" s="7">
        <v>640</v>
      </c>
      <c r="B641" s="8">
        <f t="shared" si="29"/>
        <v>0.3</v>
      </c>
      <c r="C641" s="9">
        <f t="shared" si="27"/>
        <v>0.8</v>
      </c>
      <c r="D641" s="7">
        <v>640</v>
      </c>
      <c r="E641" s="9">
        <f t="shared" si="28"/>
        <v>0.68085106382978722</v>
      </c>
    </row>
    <row r="642" spans="1:5" x14ac:dyDescent="0.15">
      <c r="A642" s="7">
        <v>641</v>
      </c>
      <c r="B642" s="8">
        <f t="shared" si="29"/>
        <v>0.3</v>
      </c>
      <c r="C642" s="9">
        <f t="shared" si="27"/>
        <v>0.8</v>
      </c>
      <c r="D642" s="7">
        <v>641</v>
      </c>
      <c r="E642" s="9">
        <f t="shared" si="28"/>
        <v>0.68119022316684374</v>
      </c>
    </row>
    <row r="643" spans="1:5" x14ac:dyDescent="0.15">
      <c r="A643" s="7">
        <v>642</v>
      </c>
      <c r="B643" s="8">
        <f t="shared" si="29"/>
        <v>0.3</v>
      </c>
      <c r="C643" s="9">
        <f t="shared" ref="C643:C706" si="30">MIN(MAX(B643+(A643-50)/(A643+200),0),80%)</f>
        <v>0.8</v>
      </c>
      <c r="D643" s="7">
        <v>642</v>
      </c>
      <c r="E643" s="9">
        <f t="shared" ref="E643:E706" si="31">D643/(D643+300)</f>
        <v>0.68152866242038213</v>
      </c>
    </row>
    <row r="644" spans="1:5" x14ac:dyDescent="0.15">
      <c r="A644" s="7">
        <v>643</v>
      </c>
      <c r="B644" s="8">
        <f t="shared" ref="B644:B707" si="32">B643</f>
        <v>0.3</v>
      </c>
      <c r="C644" s="9">
        <f t="shared" si="30"/>
        <v>0.8</v>
      </c>
      <c r="D644" s="7">
        <v>643</v>
      </c>
      <c r="E644" s="9">
        <f t="shared" si="31"/>
        <v>0.68186638388123011</v>
      </c>
    </row>
    <row r="645" spans="1:5" x14ac:dyDescent="0.15">
      <c r="A645" s="7">
        <v>644</v>
      </c>
      <c r="B645" s="8">
        <f t="shared" si="32"/>
        <v>0.3</v>
      </c>
      <c r="C645" s="9">
        <f t="shared" si="30"/>
        <v>0.8</v>
      </c>
      <c r="D645" s="7">
        <v>644</v>
      </c>
      <c r="E645" s="9">
        <f t="shared" si="31"/>
        <v>0.68220338983050843</v>
      </c>
    </row>
    <row r="646" spans="1:5" x14ac:dyDescent="0.15">
      <c r="A646" s="7">
        <v>645</v>
      </c>
      <c r="B646" s="8">
        <f t="shared" si="32"/>
        <v>0.3</v>
      </c>
      <c r="C646" s="9">
        <f t="shared" si="30"/>
        <v>0.8</v>
      </c>
      <c r="D646" s="7">
        <v>645</v>
      </c>
      <c r="E646" s="9">
        <f t="shared" si="31"/>
        <v>0.68253968253968256</v>
      </c>
    </row>
    <row r="647" spans="1:5" x14ac:dyDescent="0.15">
      <c r="A647" s="7">
        <v>646</v>
      </c>
      <c r="B647" s="8">
        <f t="shared" si="32"/>
        <v>0.3</v>
      </c>
      <c r="C647" s="9">
        <f t="shared" si="30"/>
        <v>0.8</v>
      </c>
      <c r="D647" s="7">
        <v>646</v>
      </c>
      <c r="E647" s="9">
        <f t="shared" si="31"/>
        <v>0.68287526427061307</v>
      </c>
    </row>
    <row r="648" spans="1:5" x14ac:dyDescent="0.15">
      <c r="A648" s="7">
        <v>647</v>
      </c>
      <c r="B648" s="8">
        <f t="shared" si="32"/>
        <v>0.3</v>
      </c>
      <c r="C648" s="9">
        <f t="shared" si="30"/>
        <v>0.8</v>
      </c>
      <c r="D648" s="7">
        <v>647</v>
      </c>
      <c r="E648" s="9">
        <f t="shared" si="31"/>
        <v>0.6832101372756072</v>
      </c>
    </row>
    <row r="649" spans="1:5" x14ac:dyDescent="0.15">
      <c r="A649" s="7">
        <v>648</v>
      </c>
      <c r="B649" s="8">
        <f t="shared" si="32"/>
        <v>0.3</v>
      </c>
      <c r="C649" s="9">
        <f t="shared" si="30"/>
        <v>0.8</v>
      </c>
      <c r="D649" s="7">
        <v>648</v>
      </c>
      <c r="E649" s="9">
        <f t="shared" si="31"/>
        <v>0.68354430379746833</v>
      </c>
    </row>
    <row r="650" spans="1:5" x14ac:dyDescent="0.15">
      <c r="A650" s="7">
        <v>649</v>
      </c>
      <c r="B650" s="8">
        <f t="shared" si="32"/>
        <v>0.3</v>
      </c>
      <c r="C650" s="9">
        <f t="shared" si="30"/>
        <v>0.8</v>
      </c>
      <c r="D650" s="7">
        <v>649</v>
      </c>
      <c r="E650" s="9">
        <f t="shared" si="31"/>
        <v>0.68387776606954687</v>
      </c>
    </row>
    <row r="651" spans="1:5" x14ac:dyDescent="0.15">
      <c r="A651" s="7">
        <v>650</v>
      </c>
      <c r="B651" s="8">
        <f t="shared" si="32"/>
        <v>0.3</v>
      </c>
      <c r="C651" s="9">
        <f t="shared" si="30"/>
        <v>0.8</v>
      </c>
      <c r="D651" s="7">
        <v>650</v>
      </c>
      <c r="E651" s="9">
        <f t="shared" si="31"/>
        <v>0.68421052631578949</v>
      </c>
    </row>
    <row r="652" spans="1:5" x14ac:dyDescent="0.15">
      <c r="A652" s="7">
        <v>651</v>
      </c>
      <c r="B652" s="8">
        <f t="shared" si="32"/>
        <v>0.3</v>
      </c>
      <c r="C652" s="9">
        <f t="shared" si="30"/>
        <v>0.8</v>
      </c>
      <c r="D652" s="7">
        <v>651</v>
      </c>
      <c r="E652" s="9">
        <f t="shared" si="31"/>
        <v>0.68454258675078861</v>
      </c>
    </row>
    <row r="653" spans="1:5" x14ac:dyDescent="0.15">
      <c r="A653" s="7">
        <v>652</v>
      </c>
      <c r="B653" s="8">
        <f t="shared" si="32"/>
        <v>0.3</v>
      </c>
      <c r="C653" s="9">
        <f t="shared" si="30"/>
        <v>0.8</v>
      </c>
      <c r="D653" s="7">
        <v>652</v>
      </c>
      <c r="E653" s="9">
        <f t="shared" si="31"/>
        <v>0.68487394957983194</v>
      </c>
    </row>
    <row r="654" spans="1:5" x14ac:dyDescent="0.15">
      <c r="A654" s="7">
        <v>653</v>
      </c>
      <c r="B654" s="8">
        <f t="shared" si="32"/>
        <v>0.3</v>
      </c>
      <c r="C654" s="9">
        <f t="shared" si="30"/>
        <v>0.8</v>
      </c>
      <c r="D654" s="7">
        <v>653</v>
      </c>
      <c r="E654" s="9">
        <f t="shared" si="31"/>
        <v>0.68520461699895063</v>
      </c>
    </row>
    <row r="655" spans="1:5" x14ac:dyDescent="0.15">
      <c r="A655" s="7">
        <v>654</v>
      </c>
      <c r="B655" s="8">
        <f t="shared" si="32"/>
        <v>0.3</v>
      </c>
      <c r="C655" s="9">
        <f t="shared" si="30"/>
        <v>0.8</v>
      </c>
      <c r="D655" s="7">
        <v>654</v>
      </c>
      <c r="E655" s="9">
        <f t="shared" si="31"/>
        <v>0.68553459119496851</v>
      </c>
    </row>
    <row r="656" spans="1:5" x14ac:dyDescent="0.15">
      <c r="A656" s="7">
        <v>655</v>
      </c>
      <c r="B656" s="8">
        <f t="shared" si="32"/>
        <v>0.3</v>
      </c>
      <c r="C656" s="9">
        <f t="shared" si="30"/>
        <v>0.8</v>
      </c>
      <c r="D656" s="7">
        <v>655</v>
      </c>
      <c r="E656" s="9">
        <f t="shared" si="31"/>
        <v>0.68586387434554974</v>
      </c>
    </row>
    <row r="657" spans="1:5" x14ac:dyDescent="0.15">
      <c r="A657" s="7">
        <v>656</v>
      </c>
      <c r="B657" s="8">
        <f t="shared" si="32"/>
        <v>0.3</v>
      </c>
      <c r="C657" s="9">
        <f t="shared" si="30"/>
        <v>0.8</v>
      </c>
      <c r="D657" s="7">
        <v>656</v>
      </c>
      <c r="E657" s="9">
        <f t="shared" si="31"/>
        <v>0.68619246861924688</v>
      </c>
    </row>
    <row r="658" spans="1:5" x14ac:dyDescent="0.15">
      <c r="A658" s="7">
        <v>657</v>
      </c>
      <c r="B658" s="8">
        <f t="shared" si="32"/>
        <v>0.3</v>
      </c>
      <c r="C658" s="9">
        <f t="shared" si="30"/>
        <v>0.8</v>
      </c>
      <c r="D658" s="7">
        <v>657</v>
      </c>
      <c r="E658" s="9">
        <f t="shared" si="31"/>
        <v>0.68652037617554862</v>
      </c>
    </row>
    <row r="659" spans="1:5" x14ac:dyDescent="0.15">
      <c r="A659" s="7">
        <v>658</v>
      </c>
      <c r="B659" s="8">
        <f t="shared" si="32"/>
        <v>0.3</v>
      </c>
      <c r="C659" s="9">
        <f t="shared" si="30"/>
        <v>0.8</v>
      </c>
      <c r="D659" s="7">
        <v>658</v>
      </c>
      <c r="E659" s="9">
        <f t="shared" si="31"/>
        <v>0.68684759916492688</v>
      </c>
    </row>
    <row r="660" spans="1:5" x14ac:dyDescent="0.15">
      <c r="A660" s="7">
        <v>659</v>
      </c>
      <c r="B660" s="8">
        <f t="shared" si="32"/>
        <v>0.3</v>
      </c>
      <c r="C660" s="9">
        <f t="shared" si="30"/>
        <v>0.8</v>
      </c>
      <c r="D660" s="7">
        <v>659</v>
      </c>
      <c r="E660" s="9">
        <f t="shared" si="31"/>
        <v>0.6871741397288843</v>
      </c>
    </row>
    <row r="661" spans="1:5" x14ac:dyDescent="0.15">
      <c r="A661" s="7">
        <v>660</v>
      </c>
      <c r="B661" s="8">
        <f t="shared" si="32"/>
        <v>0.3</v>
      </c>
      <c r="C661" s="9">
        <f t="shared" si="30"/>
        <v>0.8</v>
      </c>
      <c r="D661" s="7">
        <v>660</v>
      </c>
      <c r="E661" s="9">
        <f t="shared" si="31"/>
        <v>0.6875</v>
      </c>
    </row>
    <row r="662" spans="1:5" x14ac:dyDescent="0.15">
      <c r="A662" s="7">
        <v>661</v>
      </c>
      <c r="B662" s="8">
        <f t="shared" si="32"/>
        <v>0.3</v>
      </c>
      <c r="C662" s="9">
        <f t="shared" si="30"/>
        <v>0.8</v>
      </c>
      <c r="D662" s="7">
        <v>661</v>
      </c>
      <c r="E662" s="9">
        <f t="shared" si="31"/>
        <v>0.68782518210197707</v>
      </c>
    </row>
    <row r="663" spans="1:5" x14ac:dyDescent="0.15">
      <c r="A663" s="7">
        <v>662</v>
      </c>
      <c r="B663" s="8">
        <f t="shared" si="32"/>
        <v>0.3</v>
      </c>
      <c r="C663" s="9">
        <f t="shared" si="30"/>
        <v>0.8</v>
      </c>
      <c r="D663" s="7">
        <v>662</v>
      </c>
      <c r="E663" s="9">
        <f t="shared" si="31"/>
        <v>0.68814968814968813</v>
      </c>
    </row>
    <row r="664" spans="1:5" x14ac:dyDescent="0.15">
      <c r="A664" s="7">
        <v>663</v>
      </c>
      <c r="B664" s="8">
        <f t="shared" si="32"/>
        <v>0.3</v>
      </c>
      <c r="C664" s="9">
        <f t="shared" si="30"/>
        <v>0.8</v>
      </c>
      <c r="D664" s="7">
        <v>663</v>
      </c>
      <c r="E664" s="9">
        <f t="shared" si="31"/>
        <v>0.68847352024922115</v>
      </c>
    </row>
    <row r="665" spans="1:5" x14ac:dyDescent="0.15">
      <c r="A665" s="7">
        <v>664</v>
      </c>
      <c r="B665" s="8">
        <f t="shared" si="32"/>
        <v>0.3</v>
      </c>
      <c r="C665" s="9">
        <f t="shared" si="30"/>
        <v>0.8</v>
      </c>
      <c r="D665" s="7">
        <v>664</v>
      </c>
      <c r="E665" s="9">
        <f t="shared" si="31"/>
        <v>0.68879668049792531</v>
      </c>
    </row>
    <row r="666" spans="1:5" x14ac:dyDescent="0.15">
      <c r="A666" s="7">
        <v>665</v>
      </c>
      <c r="B666" s="8">
        <f t="shared" si="32"/>
        <v>0.3</v>
      </c>
      <c r="C666" s="9">
        <f t="shared" si="30"/>
        <v>0.8</v>
      </c>
      <c r="D666" s="7">
        <v>665</v>
      </c>
      <c r="E666" s="9">
        <f t="shared" si="31"/>
        <v>0.68911917098445596</v>
      </c>
    </row>
    <row r="667" spans="1:5" x14ac:dyDescent="0.15">
      <c r="A667" s="7">
        <v>666</v>
      </c>
      <c r="B667" s="8">
        <f t="shared" si="32"/>
        <v>0.3</v>
      </c>
      <c r="C667" s="9">
        <f t="shared" si="30"/>
        <v>0.8</v>
      </c>
      <c r="D667" s="7">
        <v>666</v>
      </c>
      <c r="E667" s="9">
        <f t="shared" si="31"/>
        <v>0.68944099378881984</v>
      </c>
    </row>
    <row r="668" spans="1:5" x14ac:dyDescent="0.15">
      <c r="A668" s="7">
        <v>667</v>
      </c>
      <c r="B668" s="8">
        <f t="shared" si="32"/>
        <v>0.3</v>
      </c>
      <c r="C668" s="9">
        <f t="shared" si="30"/>
        <v>0.8</v>
      </c>
      <c r="D668" s="7">
        <v>667</v>
      </c>
      <c r="E668" s="9">
        <f t="shared" si="31"/>
        <v>0.68976215098241989</v>
      </c>
    </row>
    <row r="669" spans="1:5" x14ac:dyDescent="0.15">
      <c r="A669" s="7">
        <v>668</v>
      </c>
      <c r="B669" s="8">
        <f t="shared" si="32"/>
        <v>0.3</v>
      </c>
      <c r="C669" s="9">
        <f t="shared" si="30"/>
        <v>0.8</v>
      </c>
      <c r="D669" s="7">
        <v>668</v>
      </c>
      <c r="E669" s="9">
        <f t="shared" si="31"/>
        <v>0.69008264462809921</v>
      </c>
    </row>
    <row r="670" spans="1:5" x14ac:dyDescent="0.15">
      <c r="A670" s="7">
        <v>669</v>
      </c>
      <c r="B670" s="8">
        <f t="shared" si="32"/>
        <v>0.3</v>
      </c>
      <c r="C670" s="9">
        <f t="shared" si="30"/>
        <v>0.8</v>
      </c>
      <c r="D670" s="7">
        <v>669</v>
      </c>
      <c r="E670" s="9">
        <f t="shared" si="31"/>
        <v>0.69040247678018574</v>
      </c>
    </row>
    <row r="671" spans="1:5" x14ac:dyDescent="0.15">
      <c r="A671" s="7">
        <v>670</v>
      </c>
      <c r="B671" s="8">
        <f t="shared" si="32"/>
        <v>0.3</v>
      </c>
      <c r="C671" s="9">
        <f t="shared" si="30"/>
        <v>0.8</v>
      </c>
      <c r="D671" s="7">
        <v>670</v>
      </c>
      <c r="E671" s="9">
        <f t="shared" si="31"/>
        <v>0.69072164948453607</v>
      </c>
    </row>
    <row r="672" spans="1:5" x14ac:dyDescent="0.15">
      <c r="A672" s="7">
        <v>671</v>
      </c>
      <c r="B672" s="8">
        <f t="shared" si="32"/>
        <v>0.3</v>
      </c>
      <c r="C672" s="9">
        <f t="shared" si="30"/>
        <v>0.8</v>
      </c>
      <c r="D672" s="7">
        <v>671</v>
      </c>
      <c r="E672" s="9">
        <f t="shared" si="31"/>
        <v>0.69104016477857877</v>
      </c>
    </row>
    <row r="673" spans="1:5" x14ac:dyDescent="0.15">
      <c r="A673" s="7">
        <v>672</v>
      </c>
      <c r="B673" s="8">
        <f t="shared" si="32"/>
        <v>0.3</v>
      </c>
      <c r="C673" s="9">
        <f t="shared" si="30"/>
        <v>0.8</v>
      </c>
      <c r="D673" s="7">
        <v>672</v>
      </c>
      <c r="E673" s="9">
        <f t="shared" si="31"/>
        <v>0.69135802469135799</v>
      </c>
    </row>
    <row r="674" spans="1:5" x14ac:dyDescent="0.15">
      <c r="A674" s="7">
        <v>673</v>
      </c>
      <c r="B674" s="8">
        <f t="shared" si="32"/>
        <v>0.3</v>
      </c>
      <c r="C674" s="9">
        <f t="shared" si="30"/>
        <v>0.8</v>
      </c>
      <c r="D674" s="7">
        <v>673</v>
      </c>
      <c r="E674" s="9">
        <f t="shared" si="31"/>
        <v>0.69167523124357655</v>
      </c>
    </row>
    <row r="675" spans="1:5" x14ac:dyDescent="0.15">
      <c r="A675" s="7">
        <v>674</v>
      </c>
      <c r="B675" s="8">
        <f t="shared" si="32"/>
        <v>0.3</v>
      </c>
      <c r="C675" s="9">
        <f t="shared" si="30"/>
        <v>0.8</v>
      </c>
      <c r="D675" s="7">
        <v>674</v>
      </c>
      <c r="E675" s="9">
        <f t="shared" si="31"/>
        <v>0.69199178644763859</v>
      </c>
    </row>
    <row r="676" spans="1:5" x14ac:dyDescent="0.15">
      <c r="A676" s="7">
        <v>675</v>
      </c>
      <c r="B676" s="8">
        <f t="shared" si="32"/>
        <v>0.3</v>
      </c>
      <c r="C676" s="9">
        <f t="shared" si="30"/>
        <v>0.8</v>
      </c>
      <c r="D676" s="7">
        <v>675</v>
      </c>
      <c r="E676" s="9">
        <f t="shared" si="31"/>
        <v>0.69230769230769229</v>
      </c>
    </row>
    <row r="677" spans="1:5" x14ac:dyDescent="0.15">
      <c r="A677" s="7">
        <v>676</v>
      </c>
      <c r="B677" s="8">
        <f t="shared" si="32"/>
        <v>0.3</v>
      </c>
      <c r="C677" s="9">
        <f t="shared" si="30"/>
        <v>0.8</v>
      </c>
      <c r="D677" s="7">
        <v>676</v>
      </c>
      <c r="E677" s="9">
        <f t="shared" si="31"/>
        <v>0.69262295081967218</v>
      </c>
    </row>
    <row r="678" spans="1:5" x14ac:dyDescent="0.15">
      <c r="A678" s="7">
        <v>677</v>
      </c>
      <c r="B678" s="8">
        <f t="shared" si="32"/>
        <v>0.3</v>
      </c>
      <c r="C678" s="9">
        <f t="shared" si="30"/>
        <v>0.8</v>
      </c>
      <c r="D678" s="7">
        <v>677</v>
      </c>
      <c r="E678" s="9">
        <f t="shared" si="31"/>
        <v>0.69293756397134088</v>
      </c>
    </row>
    <row r="679" spans="1:5" x14ac:dyDescent="0.15">
      <c r="A679" s="7">
        <v>678</v>
      </c>
      <c r="B679" s="8">
        <f t="shared" si="32"/>
        <v>0.3</v>
      </c>
      <c r="C679" s="9">
        <f t="shared" si="30"/>
        <v>0.8</v>
      </c>
      <c r="D679" s="7">
        <v>678</v>
      </c>
      <c r="E679" s="9">
        <f t="shared" si="31"/>
        <v>0.69325153374233128</v>
      </c>
    </row>
    <row r="680" spans="1:5" x14ac:dyDescent="0.15">
      <c r="A680" s="7">
        <v>679</v>
      </c>
      <c r="B680" s="8">
        <f t="shared" si="32"/>
        <v>0.3</v>
      </c>
      <c r="C680" s="9">
        <f t="shared" si="30"/>
        <v>0.8</v>
      </c>
      <c r="D680" s="7">
        <v>679</v>
      </c>
      <c r="E680" s="9">
        <f t="shared" si="31"/>
        <v>0.693564862104188</v>
      </c>
    </row>
    <row r="681" spans="1:5" x14ac:dyDescent="0.15">
      <c r="A681" s="7">
        <v>680</v>
      </c>
      <c r="B681" s="8">
        <f t="shared" si="32"/>
        <v>0.3</v>
      </c>
      <c r="C681" s="9">
        <f t="shared" si="30"/>
        <v>0.8</v>
      </c>
      <c r="D681" s="7">
        <v>680</v>
      </c>
      <c r="E681" s="9">
        <f t="shared" si="31"/>
        <v>0.69387755102040816</v>
      </c>
    </row>
    <row r="682" spans="1:5" x14ac:dyDescent="0.15">
      <c r="A682" s="7">
        <v>681</v>
      </c>
      <c r="B682" s="8">
        <f t="shared" si="32"/>
        <v>0.3</v>
      </c>
      <c r="C682" s="9">
        <f t="shared" si="30"/>
        <v>0.8</v>
      </c>
      <c r="D682" s="7">
        <v>681</v>
      </c>
      <c r="E682" s="9">
        <f t="shared" si="31"/>
        <v>0.6941896024464832</v>
      </c>
    </row>
    <row r="683" spans="1:5" x14ac:dyDescent="0.15">
      <c r="A683" s="7">
        <v>682</v>
      </c>
      <c r="B683" s="8">
        <f t="shared" si="32"/>
        <v>0.3</v>
      </c>
      <c r="C683" s="9">
        <f t="shared" si="30"/>
        <v>0.8</v>
      </c>
      <c r="D683" s="7">
        <v>682</v>
      </c>
      <c r="E683" s="9">
        <f t="shared" si="31"/>
        <v>0.69450101832993894</v>
      </c>
    </row>
    <row r="684" spans="1:5" x14ac:dyDescent="0.15">
      <c r="A684" s="7">
        <v>683</v>
      </c>
      <c r="B684" s="8">
        <f t="shared" si="32"/>
        <v>0.3</v>
      </c>
      <c r="C684" s="9">
        <f t="shared" si="30"/>
        <v>0.8</v>
      </c>
      <c r="D684" s="7">
        <v>683</v>
      </c>
      <c r="E684" s="9">
        <f t="shared" si="31"/>
        <v>0.6948118006103764</v>
      </c>
    </row>
    <row r="685" spans="1:5" x14ac:dyDescent="0.15">
      <c r="A685" s="7">
        <v>684</v>
      </c>
      <c r="B685" s="8">
        <f t="shared" si="32"/>
        <v>0.3</v>
      </c>
      <c r="C685" s="9">
        <f t="shared" si="30"/>
        <v>0.8</v>
      </c>
      <c r="D685" s="7">
        <v>684</v>
      </c>
      <c r="E685" s="9">
        <f t="shared" si="31"/>
        <v>0.69512195121951215</v>
      </c>
    </row>
    <row r="686" spans="1:5" x14ac:dyDescent="0.15">
      <c r="A686" s="7">
        <v>685</v>
      </c>
      <c r="B686" s="8">
        <f t="shared" si="32"/>
        <v>0.3</v>
      </c>
      <c r="C686" s="9">
        <f t="shared" si="30"/>
        <v>0.8</v>
      </c>
      <c r="D686" s="7">
        <v>685</v>
      </c>
      <c r="E686" s="9">
        <f t="shared" si="31"/>
        <v>0.69543147208121825</v>
      </c>
    </row>
    <row r="687" spans="1:5" x14ac:dyDescent="0.15">
      <c r="A687" s="7">
        <v>686</v>
      </c>
      <c r="B687" s="8">
        <f t="shared" si="32"/>
        <v>0.3</v>
      </c>
      <c r="C687" s="9">
        <f t="shared" si="30"/>
        <v>0.8</v>
      </c>
      <c r="D687" s="7">
        <v>686</v>
      </c>
      <c r="E687" s="9">
        <f t="shared" si="31"/>
        <v>0.6957403651115619</v>
      </c>
    </row>
    <row r="688" spans="1:5" x14ac:dyDescent="0.15">
      <c r="A688" s="7">
        <v>687</v>
      </c>
      <c r="B688" s="8">
        <f t="shared" si="32"/>
        <v>0.3</v>
      </c>
      <c r="C688" s="9">
        <f t="shared" si="30"/>
        <v>0.8</v>
      </c>
      <c r="D688" s="7">
        <v>687</v>
      </c>
      <c r="E688" s="9">
        <f t="shared" si="31"/>
        <v>0.69604863221884494</v>
      </c>
    </row>
    <row r="689" spans="1:5" x14ac:dyDescent="0.15">
      <c r="A689" s="7">
        <v>688</v>
      </c>
      <c r="B689" s="8">
        <f t="shared" si="32"/>
        <v>0.3</v>
      </c>
      <c r="C689" s="9">
        <f t="shared" si="30"/>
        <v>0.8</v>
      </c>
      <c r="D689" s="7">
        <v>688</v>
      </c>
      <c r="E689" s="9">
        <f t="shared" si="31"/>
        <v>0.69635627530364375</v>
      </c>
    </row>
    <row r="690" spans="1:5" x14ac:dyDescent="0.15">
      <c r="A690" s="7">
        <v>689</v>
      </c>
      <c r="B690" s="8">
        <f t="shared" si="32"/>
        <v>0.3</v>
      </c>
      <c r="C690" s="9">
        <f t="shared" si="30"/>
        <v>0.8</v>
      </c>
      <c r="D690" s="7">
        <v>689</v>
      </c>
      <c r="E690" s="9">
        <f t="shared" si="31"/>
        <v>0.69666329625884738</v>
      </c>
    </row>
    <row r="691" spans="1:5" x14ac:dyDescent="0.15">
      <c r="A691" s="7">
        <v>690</v>
      </c>
      <c r="B691" s="8">
        <f t="shared" si="32"/>
        <v>0.3</v>
      </c>
      <c r="C691" s="9">
        <f t="shared" si="30"/>
        <v>0.8</v>
      </c>
      <c r="D691" s="7">
        <v>690</v>
      </c>
      <c r="E691" s="9">
        <f t="shared" si="31"/>
        <v>0.69696969696969702</v>
      </c>
    </row>
    <row r="692" spans="1:5" x14ac:dyDescent="0.15">
      <c r="A692" s="7">
        <v>691</v>
      </c>
      <c r="B692" s="8">
        <f t="shared" si="32"/>
        <v>0.3</v>
      </c>
      <c r="C692" s="9">
        <f t="shared" si="30"/>
        <v>0.8</v>
      </c>
      <c r="D692" s="7">
        <v>691</v>
      </c>
      <c r="E692" s="9">
        <f t="shared" si="31"/>
        <v>0.69727547931382439</v>
      </c>
    </row>
    <row r="693" spans="1:5" x14ac:dyDescent="0.15">
      <c r="A693" s="7">
        <v>692</v>
      </c>
      <c r="B693" s="8">
        <f t="shared" si="32"/>
        <v>0.3</v>
      </c>
      <c r="C693" s="9">
        <f t="shared" si="30"/>
        <v>0.8</v>
      </c>
      <c r="D693" s="7">
        <v>692</v>
      </c>
      <c r="E693" s="9">
        <f t="shared" si="31"/>
        <v>0.69758064516129037</v>
      </c>
    </row>
    <row r="694" spans="1:5" x14ac:dyDescent="0.15">
      <c r="A694" s="7">
        <v>693</v>
      </c>
      <c r="B694" s="8">
        <f t="shared" si="32"/>
        <v>0.3</v>
      </c>
      <c r="C694" s="9">
        <f t="shared" si="30"/>
        <v>0.8</v>
      </c>
      <c r="D694" s="7">
        <v>693</v>
      </c>
      <c r="E694" s="9">
        <f t="shared" si="31"/>
        <v>0.69788519637462232</v>
      </c>
    </row>
    <row r="695" spans="1:5" x14ac:dyDescent="0.15">
      <c r="A695" s="7">
        <v>694</v>
      </c>
      <c r="B695" s="8">
        <f t="shared" si="32"/>
        <v>0.3</v>
      </c>
      <c r="C695" s="9">
        <f t="shared" si="30"/>
        <v>0.8</v>
      </c>
      <c r="D695" s="7">
        <v>694</v>
      </c>
      <c r="E695" s="9">
        <f t="shared" si="31"/>
        <v>0.69818913480885314</v>
      </c>
    </row>
    <row r="696" spans="1:5" x14ac:dyDescent="0.15">
      <c r="A696" s="7">
        <v>695</v>
      </c>
      <c r="B696" s="8">
        <f t="shared" si="32"/>
        <v>0.3</v>
      </c>
      <c r="C696" s="9">
        <f t="shared" si="30"/>
        <v>0.8</v>
      </c>
      <c r="D696" s="7">
        <v>695</v>
      </c>
      <c r="E696" s="9">
        <f t="shared" si="31"/>
        <v>0.69849246231155782</v>
      </c>
    </row>
    <row r="697" spans="1:5" x14ac:dyDescent="0.15">
      <c r="A697" s="7">
        <v>696</v>
      </c>
      <c r="B697" s="8">
        <f t="shared" si="32"/>
        <v>0.3</v>
      </c>
      <c r="C697" s="9">
        <f t="shared" si="30"/>
        <v>0.8</v>
      </c>
      <c r="D697" s="7">
        <v>696</v>
      </c>
      <c r="E697" s="9">
        <f t="shared" si="31"/>
        <v>0.6987951807228916</v>
      </c>
    </row>
    <row r="698" spans="1:5" x14ac:dyDescent="0.15">
      <c r="A698" s="7">
        <v>697</v>
      </c>
      <c r="B698" s="8">
        <f t="shared" si="32"/>
        <v>0.3</v>
      </c>
      <c r="C698" s="9">
        <f t="shared" si="30"/>
        <v>0.8</v>
      </c>
      <c r="D698" s="7">
        <v>697</v>
      </c>
      <c r="E698" s="9">
        <f t="shared" si="31"/>
        <v>0.69909729187562686</v>
      </c>
    </row>
    <row r="699" spans="1:5" x14ac:dyDescent="0.15">
      <c r="A699" s="7">
        <v>698</v>
      </c>
      <c r="B699" s="8">
        <f t="shared" si="32"/>
        <v>0.3</v>
      </c>
      <c r="C699" s="9">
        <f t="shared" si="30"/>
        <v>0.8</v>
      </c>
      <c r="D699" s="7">
        <v>698</v>
      </c>
      <c r="E699" s="9">
        <f t="shared" si="31"/>
        <v>0.69939879759519041</v>
      </c>
    </row>
    <row r="700" spans="1:5" x14ac:dyDescent="0.15">
      <c r="A700" s="7">
        <v>699</v>
      </c>
      <c r="B700" s="8">
        <f t="shared" si="32"/>
        <v>0.3</v>
      </c>
      <c r="C700" s="9">
        <f t="shared" si="30"/>
        <v>0.8</v>
      </c>
      <c r="D700" s="7">
        <v>699</v>
      </c>
      <c r="E700" s="9">
        <f t="shared" si="31"/>
        <v>0.6996996996996997</v>
      </c>
    </row>
    <row r="701" spans="1:5" x14ac:dyDescent="0.15">
      <c r="A701" s="7">
        <v>700</v>
      </c>
      <c r="B701" s="8">
        <f t="shared" si="32"/>
        <v>0.3</v>
      </c>
      <c r="C701" s="9">
        <f t="shared" si="30"/>
        <v>0.8</v>
      </c>
      <c r="D701" s="7">
        <v>700</v>
      </c>
      <c r="E701" s="9">
        <f t="shared" si="31"/>
        <v>0.7</v>
      </c>
    </row>
    <row r="702" spans="1:5" x14ac:dyDescent="0.15">
      <c r="A702" s="7">
        <v>701</v>
      </c>
      <c r="B702" s="8">
        <f t="shared" si="32"/>
        <v>0.3</v>
      </c>
      <c r="C702" s="9">
        <f t="shared" si="30"/>
        <v>0.8</v>
      </c>
      <c r="D702" s="7">
        <v>701</v>
      </c>
      <c r="E702" s="9">
        <f t="shared" si="31"/>
        <v>0.70029970029970035</v>
      </c>
    </row>
    <row r="703" spans="1:5" x14ac:dyDescent="0.15">
      <c r="A703" s="7">
        <v>702</v>
      </c>
      <c r="B703" s="8">
        <f t="shared" si="32"/>
        <v>0.3</v>
      </c>
      <c r="C703" s="9">
        <f t="shared" si="30"/>
        <v>0.8</v>
      </c>
      <c r="D703" s="7">
        <v>702</v>
      </c>
      <c r="E703" s="9">
        <f t="shared" si="31"/>
        <v>0.70059880239520955</v>
      </c>
    </row>
    <row r="704" spans="1:5" x14ac:dyDescent="0.15">
      <c r="A704" s="7">
        <v>703</v>
      </c>
      <c r="B704" s="8">
        <f t="shared" si="32"/>
        <v>0.3</v>
      </c>
      <c r="C704" s="9">
        <f t="shared" si="30"/>
        <v>0.8</v>
      </c>
      <c r="D704" s="7">
        <v>703</v>
      </c>
      <c r="E704" s="9">
        <f t="shared" si="31"/>
        <v>0.70089730807577266</v>
      </c>
    </row>
    <row r="705" spans="1:5" x14ac:dyDescent="0.15">
      <c r="A705" s="7">
        <v>704</v>
      </c>
      <c r="B705" s="8">
        <f t="shared" si="32"/>
        <v>0.3</v>
      </c>
      <c r="C705" s="9">
        <f t="shared" si="30"/>
        <v>0.8</v>
      </c>
      <c r="D705" s="7">
        <v>704</v>
      </c>
      <c r="E705" s="9">
        <f t="shared" si="31"/>
        <v>0.70119521912350602</v>
      </c>
    </row>
    <row r="706" spans="1:5" x14ac:dyDescent="0.15">
      <c r="A706" s="7">
        <v>705</v>
      </c>
      <c r="B706" s="8">
        <f t="shared" si="32"/>
        <v>0.3</v>
      </c>
      <c r="C706" s="9">
        <f t="shared" si="30"/>
        <v>0.8</v>
      </c>
      <c r="D706" s="7">
        <v>705</v>
      </c>
      <c r="E706" s="9">
        <f t="shared" si="31"/>
        <v>0.70149253731343286</v>
      </c>
    </row>
    <row r="707" spans="1:5" x14ac:dyDescent="0.15">
      <c r="A707" s="7">
        <v>706</v>
      </c>
      <c r="B707" s="8">
        <f t="shared" si="32"/>
        <v>0.3</v>
      </c>
      <c r="C707" s="9">
        <f t="shared" ref="C707:C770" si="33">MIN(MAX(B707+(A707-50)/(A707+200),0),80%)</f>
        <v>0.8</v>
      </c>
      <c r="D707" s="7">
        <v>706</v>
      </c>
      <c r="E707" s="9">
        <f t="shared" ref="E707:E770" si="34">D707/(D707+300)</f>
        <v>0.70178926441351885</v>
      </c>
    </row>
    <row r="708" spans="1:5" x14ac:dyDescent="0.15">
      <c r="A708" s="7">
        <v>707</v>
      </c>
      <c r="B708" s="8">
        <f t="shared" ref="B708:B771" si="35">B707</f>
        <v>0.3</v>
      </c>
      <c r="C708" s="9">
        <f t="shared" si="33"/>
        <v>0.8</v>
      </c>
      <c r="D708" s="7">
        <v>707</v>
      </c>
      <c r="E708" s="9">
        <f t="shared" si="34"/>
        <v>0.70208540218470705</v>
      </c>
    </row>
    <row r="709" spans="1:5" x14ac:dyDescent="0.15">
      <c r="A709" s="7">
        <v>708</v>
      </c>
      <c r="B709" s="8">
        <f t="shared" si="35"/>
        <v>0.3</v>
      </c>
      <c r="C709" s="9">
        <f t="shared" si="33"/>
        <v>0.8</v>
      </c>
      <c r="D709" s="7">
        <v>708</v>
      </c>
      <c r="E709" s="9">
        <f t="shared" si="34"/>
        <v>0.70238095238095233</v>
      </c>
    </row>
    <row r="710" spans="1:5" x14ac:dyDescent="0.15">
      <c r="A710" s="7">
        <v>709</v>
      </c>
      <c r="B710" s="8">
        <f t="shared" si="35"/>
        <v>0.3</v>
      </c>
      <c r="C710" s="9">
        <f t="shared" si="33"/>
        <v>0.8</v>
      </c>
      <c r="D710" s="7">
        <v>709</v>
      </c>
      <c r="E710" s="9">
        <f t="shared" si="34"/>
        <v>0.70267591674925667</v>
      </c>
    </row>
    <row r="711" spans="1:5" x14ac:dyDescent="0.15">
      <c r="A711" s="7">
        <v>710</v>
      </c>
      <c r="B711" s="8">
        <f t="shared" si="35"/>
        <v>0.3</v>
      </c>
      <c r="C711" s="9">
        <f t="shared" si="33"/>
        <v>0.8</v>
      </c>
      <c r="D711" s="7">
        <v>710</v>
      </c>
      <c r="E711" s="9">
        <f t="shared" si="34"/>
        <v>0.70297029702970293</v>
      </c>
    </row>
    <row r="712" spans="1:5" x14ac:dyDescent="0.15">
      <c r="A712" s="7">
        <v>711</v>
      </c>
      <c r="B712" s="8">
        <f t="shared" si="35"/>
        <v>0.3</v>
      </c>
      <c r="C712" s="9">
        <f t="shared" si="33"/>
        <v>0.8</v>
      </c>
      <c r="D712" s="7">
        <v>711</v>
      </c>
      <c r="E712" s="9">
        <f t="shared" si="34"/>
        <v>0.70326409495548958</v>
      </c>
    </row>
    <row r="713" spans="1:5" x14ac:dyDescent="0.15">
      <c r="A713" s="7">
        <v>712</v>
      </c>
      <c r="B713" s="8">
        <f t="shared" si="35"/>
        <v>0.3</v>
      </c>
      <c r="C713" s="9">
        <f t="shared" si="33"/>
        <v>0.8</v>
      </c>
      <c r="D713" s="7">
        <v>712</v>
      </c>
      <c r="E713" s="9">
        <f t="shared" si="34"/>
        <v>0.70355731225296447</v>
      </c>
    </row>
    <row r="714" spans="1:5" x14ac:dyDescent="0.15">
      <c r="A714" s="7">
        <v>713</v>
      </c>
      <c r="B714" s="8">
        <f t="shared" si="35"/>
        <v>0.3</v>
      </c>
      <c r="C714" s="9">
        <f t="shared" si="33"/>
        <v>0.8</v>
      </c>
      <c r="D714" s="7">
        <v>713</v>
      </c>
      <c r="E714" s="9">
        <f t="shared" si="34"/>
        <v>0.70384995064165845</v>
      </c>
    </row>
    <row r="715" spans="1:5" x14ac:dyDescent="0.15">
      <c r="A715" s="7">
        <v>714</v>
      </c>
      <c r="B715" s="8">
        <f t="shared" si="35"/>
        <v>0.3</v>
      </c>
      <c r="C715" s="9">
        <f t="shared" si="33"/>
        <v>0.8</v>
      </c>
      <c r="D715" s="7">
        <v>714</v>
      </c>
      <c r="E715" s="9">
        <f t="shared" si="34"/>
        <v>0.70414201183431957</v>
      </c>
    </row>
    <row r="716" spans="1:5" x14ac:dyDescent="0.15">
      <c r="A716" s="7">
        <v>715</v>
      </c>
      <c r="B716" s="8">
        <f t="shared" si="35"/>
        <v>0.3</v>
      </c>
      <c r="C716" s="9">
        <f t="shared" si="33"/>
        <v>0.8</v>
      </c>
      <c r="D716" s="7">
        <v>715</v>
      </c>
      <c r="E716" s="9">
        <f t="shared" si="34"/>
        <v>0.70443349753694584</v>
      </c>
    </row>
    <row r="717" spans="1:5" x14ac:dyDescent="0.15">
      <c r="A717" s="7">
        <v>716</v>
      </c>
      <c r="B717" s="8">
        <f t="shared" si="35"/>
        <v>0.3</v>
      </c>
      <c r="C717" s="9">
        <f t="shared" si="33"/>
        <v>0.8</v>
      </c>
      <c r="D717" s="7">
        <v>716</v>
      </c>
      <c r="E717" s="9">
        <f t="shared" si="34"/>
        <v>0.70472440944881887</v>
      </c>
    </row>
    <row r="718" spans="1:5" x14ac:dyDescent="0.15">
      <c r="A718" s="7">
        <v>717</v>
      </c>
      <c r="B718" s="8">
        <f t="shared" si="35"/>
        <v>0.3</v>
      </c>
      <c r="C718" s="9">
        <f t="shared" si="33"/>
        <v>0.8</v>
      </c>
      <c r="D718" s="7">
        <v>717</v>
      </c>
      <c r="E718" s="9">
        <f t="shared" si="34"/>
        <v>0.70501474926253682</v>
      </c>
    </row>
    <row r="719" spans="1:5" x14ac:dyDescent="0.15">
      <c r="A719" s="7">
        <v>718</v>
      </c>
      <c r="B719" s="8">
        <f t="shared" si="35"/>
        <v>0.3</v>
      </c>
      <c r="C719" s="9">
        <f t="shared" si="33"/>
        <v>0.8</v>
      </c>
      <c r="D719" s="7">
        <v>718</v>
      </c>
      <c r="E719" s="9">
        <f t="shared" si="34"/>
        <v>0.7053045186640472</v>
      </c>
    </row>
    <row r="720" spans="1:5" x14ac:dyDescent="0.15">
      <c r="A720" s="7">
        <v>719</v>
      </c>
      <c r="B720" s="8">
        <f t="shared" si="35"/>
        <v>0.3</v>
      </c>
      <c r="C720" s="9">
        <f t="shared" si="33"/>
        <v>0.8</v>
      </c>
      <c r="D720" s="7">
        <v>719</v>
      </c>
      <c r="E720" s="9">
        <f t="shared" si="34"/>
        <v>0.70559371933267911</v>
      </c>
    </row>
    <row r="721" spans="1:5" x14ac:dyDescent="0.15">
      <c r="A721" s="7">
        <v>720</v>
      </c>
      <c r="B721" s="8">
        <f t="shared" si="35"/>
        <v>0.3</v>
      </c>
      <c r="C721" s="9">
        <f t="shared" si="33"/>
        <v>0.8</v>
      </c>
      <c r="D721" s="7">
        <v>720</v>
      </c>
      <c r="E721" s="9">
        <f t="shared" si="34"/>
        <v>0.70588235294117652</v>
      </c>
    </row>
    <row r="722" spans="1:5" x14ac:dyDescent="0.15">
      <c r="A722" s="7">
        <v>721</v>
      </c>
      <c r="B722" s="8">
        <f t="shared" si="35"/>
        <v>0.3</v>
      </c>
      <c r="C722" s="9">
        <f t="shared" si="33"/>
        <v>0.8</v>
      </c>
      <c r="D722" s="7">
        <v>721</v>
      </c>
      <c r="E722" s="9">
        <f t="shared" si="34"/>
        <v>0.7061704211557297</v>
      </c>
    </row>
    <row r="723" spans="1:5" x14ac:dyDescent="0.15">
      <c r="A723" s="7">
        <v>722</v>
      </c>
      <c r="B723" s="8">
        <f t="shared" si="35"/>
        <v>0.3</v>
      </c>
      <c r="C723" s="9">
        <f t="shared" si="33"/>
        <v>0.8</v>
      </c>
      <c r="D723" s="7">
        <v>722</v>
      </c>
      <c r="E723" s="9">
        <f t="shared" si="34"/>
        <v>0.70645792563600784</v>
      </c>
    </row>
    <row r="724" spans="1:5" x14ac:dyDescent="0.15">
      <c r="A724" s="7">
        <v>723</v>
      </c>
      <c r="B724" s="8">
        <f t="shared" si="35"/>
        <v>0.3</v>
      </c>
      <c r="C724" s="9">
        <f t="shared" si="33"/>
        <v>0.8</v>
      </c>
      <c r="D724" s="7">
        <v>723</v>
      </c>
      <c r="E724" s="9">
        <f t="shared" si="34"/>
        <v>0.70674486803519065</v>
      </c>
    </row>
    <row r="725" spans="1:5" x14ac:dyDescent="0.15">
      <c r="A725" s="7">
        <v>724</v>
      </c>
      <c r="B725" s="8">
        <f t="shared" si="35"/>
        <v>0.3</v>
      </c>
      <c r="C725" s="9">
        <f t="shared" si="33"/>
        <v>0.8</v>
      </c>
      <c r="D725" s="7">
        <v>724</v>
      </c>
      <c r="E725" s="9">
        <f t="shared" si="34"/>
        <v>0.70703125</v>
      </c>
    </row>
    <row r="726" spans="1:5" x14ac:dyDescent="0.15">
      <c r="A726" s="7">
        <v>725</v>
      </c>
      <c r="B726" s="8">
        <f t="shared" si="35"/>
        <v>0.3</v>
      </c>
      <c r="C726" s="9">
        <f t="shared" si="33"/>
        <v>0.8</v>
      </c>
      <c r="D726" s="7">
        <v>725</v>
      </c>
      <c r="E726" s="9">
        <f t="shared" si="34"/>
        <v>0.70731707317073167</v>
      </c>
    </row>
    <row r="727" spans="1:5" x14ac:dyDescent="0.15">
      <c r="A727" s="7">
        <v>726</v>
      </c>
      <c r="B727" s="8">
        <f t="shared" si="35"/>
        <v>0.3</v>
      </c>
      <c r="C727" s="9">
        <f t="shared" si="33"/>
        <v>0.8</v>
      </c>
      <c r="D727" s="7">
        <v>726</v>
      </c>
      <c r="E727" s="9">
        <f t="shared" si="34"/>
        <v>0.70760233918128657</v>
      </c>
    </row>
    <row r="728" spans="1:5" x14ac:dyDescent="0.15">
      <c r="A728" s="7">
        <v>727</v>
      </c>
      <c r="B728" s="8">
        <f t="shared" si="35"/>
        <v>0.3</v>
      </c>
      <c r="C728" s="9">
        <f t="shared" si="33"/>
        <v>0.8</v>
      </c>
      <c r="D728" s="7">
        <v>727</v>
      </c>
      <c r="E728" s="9">
        <f t="shared" si="34"/>
        <v>0.70788704965920157</v>
      </c>
    </row>
    <row r="729" spans="1:5" x14ac:dyDescent="0.15">
      <c r="A729" s="7">
        <v>728</v>
      </c>
      <c r="B729" s="8">
        <f t="shared" si="35"/>
        <v>0.3</v>
      </c>
      <c r="C729" s="9">
        <f t="shared" si="33"/>
        <v>0.8</v>
      </c>
      <c r="D729" s="7">
        <v>728</v>
      </c>
      <c r="E729" s="9">
        <f t="shared" si="34"/>
        <v>0.70817120622568097</v>
      </c>
    </row>
    <row r="730" spans="1:5" x14ac:dyDescent="0.15">
      <c r="A730" s="7">
        <v>729</v>
      </c>
      <c r="B730" s="8">
        <f t="shared" si="35"/>
        <v>0.3</v>
      </c>
      <c r="C730" s="9">
        <f t="shared" si="33"/>
        <v>0.8</v>
      </c>
      <c r="D730" s="7">
        <v>729</v>
      </c>
      <c r="E730" s="9">
        <f t="shared" si="34"/>
        <v>0.70845481049562686</v>
      </c>
    </row>
    <row r="731" spans="1:5" x14ac:dyDescent="0.15">
      <c r="A731" s="7">
        <v>730</v>
      </c>
      <c r="B731" s="8">
        <f t="shared" si="35"/>
        <v>0.3</v>
      </c>
      <c r="C731" s="9">
        <f t="shared" si="33"/>
        <v>0.8</v>
      </c>
      <c r="D731" s="7">
        <v>730</v>
      </c>
      <c r="E731" s="9">
        <f t="shared" si="34"/>
        <v>0.70873786407766992</v>
      </c>
    </row>
    <row r="732" spans="1:5" x14ac:dyDescent="0.15">
      <c r="A732" s="7">
        <v>731</v>
      </c>
      <c r="B732" s="8">
        <f t="shared" si="35"/>
        <v>0.3</v>
      </c>
      <c r="C732" s="9">
        <f t="shared" si="33"/>
        <v>0.8</v>
      </c>
      <c r="D732" s="7">
        <v>731</v>
      </c>
      <c r="E732" s="9">
        <f t="shared" si="34"/>
        <v>0.70902036857419981</v>
      </c>
    </row>
    <row r="733" spans="1:5" x14ac:dyDescent="0.15">
      <c r="A733" s="7">
        <v>732</v>
      </c>
      <c r="B733" s="8">
        <f t="shared" si="35"/>
        <v>0.3</v>
      </c>
      <c r="C733" s="9">
        <f t="shared" si="33"/>
        <v>0.8</v>
      </c>
      <c r="D733" s="7">
        <v>732</v>
      </c>
      <c r="E733" s="9">
        <f t="shared" si="34"/>
        <v>0.70930232558139539</v>
      </c>
    </row>
    <row r="734" spans="1:5" x14ac:dyDescent="0.15">
      <c r="A734" s="7">
        <v>733</v>
      </c>
      <c r="B734" s="8">
        <f t="shared" si="35"/>
        <v>0.3</v>
      </c>
      <c r="C734" s="9">
        <f t="shared" si="33"/>
        <v>0.8</v>
      </c>
      <c r="D734" s="7">
        <v>733</v>
      </c>
      <c r="E734" s="9">
        <f t="shared" si="34"/>
        <v>0.70958373668925456</v>
      </c>
    </row>
    <row r="735" spans="1:5" x14ac:dyDescent="0.15">
      <c r="A735" s="7">
        <v>734</v>
      </c>
      <c r="B735" s="8">
        <f t="shared" si="35"/>
        <v>0.3</v>
      </c>
      <c r="C735" s="9">
        <f t="shared" si="33"/>
        <v>0.8</v>
      </c>
      <c r="D735" s="7">
        <v>734</v>
      </c>
      <c r="E735" s="9">
        <f t="shared" si="34"/>
        <v>0.70986460348162472</v>
      </c>
    </row>
    <row r="736" spans="1:5" x14ac:dyDescent="0.15">
      <c r="A736" s="7">
        <v>735</v>
      </c>
      <c r="B736" s="8">
        <f t="shared" si="35"/>
        <v>0.3</v>
      </c>
      <c r="C736" s="9">
        <f t="shared" si="33"/>
        <v>0.8</v>
      </c>
      <c r="D736" s="7">
        <v>735</v>
      </c>
      <c r="E736" s="9">
        <f t="shared" si="34"/>
        <v>0.71014492753623193</v>
      </c>
    </row>
    <row r="737" spans="1:5" x14ac:dyDescent="0.15">
      <c r="A737" s="7">
        <v>736</v>
      </c>
      <c r="B737" s="8">
        <f t="shared" si="35"/>
        <v>0.3</v>
      </c>
      <c r="C737" s="9">
        <f t="shared" si="33"/>
        <v>0.8</v>
      </c>
      <c r="D737" s="7">
        <v>736</v>
      </c>
      <c r="E737" s="9">
        <f t="shared" si="34"/>
        <v>0.71042471042471045</v>
      </c>
    </row>
    <row r="738" spans="1:5" x14ac:dyDescent="0.15">
      <c r="A738" s="7">
        <v>737</v>
      </c>
      <c r="B738" s="8">
        <f t="shared" si="35"/>
        <v>0.3</v>
      </c>
      <c r="C738" s="9">
        <f t="shared" si="33"/>
        <v>0.8</v>
      </c>
      <c r="D738" s="7">
        <v>737</v>
      </c>
      <c r="E738" s="9">
        <f t="shared" si="34"/>
        <v>0.71070395371263262</v>
      </c>
    </row>
    <row r="739" spans="1:5" x14ac:dyDescent="0.15">
      <c r="A739" s="7">
        <v>738</v>
      </c>
      <c r="B739" s="8">
        <f t="shared" si="35"/>
        <v>0.3</v>
      </c>
      <c r="C739" s="9">
        <f t="shared" si="33"/>
        <v>0.8</v>
      </c>
      <c r="D739" s="7">
        <v>738</v>
      </c>
      <c r="E739" s="9">
        <f t="shared" si="34"/>
        <v>0.71098265895953761</v>
      </c>
    </row>
    <row r="740" spans="1:5" x14ac:dyDescent="0.15">
      <c r="A740" s="7">
        <v>739</v>
      </c>
      <c r="B740" s="8">
        <f t="shared" si="35"/>
        <v>0.3</v>
      </c>
      <c r="C740" s="9">
        <f t="shared" si="33"/>
        <v>0.8</v>
      </c>
      <c r="D740" s="7">
        <v>739</v>
      </c>
      <c r="E740" s="9">
        <f t="shared" si="34"/>
        <v>0.71126082771896049</v>
      </c>
    </row>
    <row r="741" spans="1:5" x14ac:dyDescent="0.15">
      <c r="A741" s="7">
        <v>740</v>
      </c>
      <c r="B741" s="8">
        <f t="shared" si="35"/>
        <v>0.3</v>
      </c>
      <c r="C741" s="9">
        <f t="shared" si="33"/>
        <v>0.8</v>
      </c>
      <c r="D741" s="7">
        <v>740</v>
      </c>
      <c r="E741" s="9">
        <f t="shared" si="34"/>
        <v>0.71153846153846156</v>
      </c>
    </row>
    <row r="742" spans="1:5" x14ac:dyDescent="0.15">
      <c r="A742" s="7">
        <v>741</v>
      </c>
      <c r="B742" s="8">
        <f t="shared" si="35"/>
        <v>0.3</v>
      </c>
      <c r="C742" s="9">
        <f t="shared" si="33"/>
        <v>0.8</v>
      </c>
      <c r="D742" s="7">
        <v>741</v>
      </c>
      <c r="E742" s="9">
        <f t="shared" si="34"/>
        <v>0.71181556195965423</v>
      </c>
    </row>
    <row r="743" spans="1:5" x14ac:dyDescent="0.15">
      <c r="A743" s="7">
        <v>742</v>
      </c>
      <c r="B743" s="8">
        <f t="shared" si="35"/>
        <v>0.3</v>
      </c>
      <c r="C743" s="9">
        <f t="shared" si="33"/>
        <v>0.8</v>
      </c>
      <c r="D743" s="7">
        <v>742</v>
      </c>
      <c r="E743" s="9">
        <f t="shared" si="34"/>
        <v>0.71209213051823417</v>
      </c>
    </row>
    <row r="744" spans="1:5" x14ac:dyDescent="0.15">
      <c r="A744" s="7">
        <v>743</v>
      </c>
      <c r="B744" s="8">
        <f t="shared" si="35"/>
        <v>0.3</v>
      </c>
      <c r="C744" s="9">
        <f t="shared" si="33"/>
        <v>0.8</v>
      </c>
      <c r="D744" s="7">
        <v>743</v>
      </c>
      <c r="E744" s="9">
        <f t="shared" si="34"/>
        <v>0.71236816874400766</v>
      </c>
    </row>
    <row r="745" spans="1:5" x14ac:dyDescent="0.15">
      <c r="A745" s="7">
        <v>744</v>
      </c>
      <c r="B745" s="8">
        <f t="shared" si="35"/>
        <v>0.3</v>
      </c>
      <c r="C745" s="9">
        <f t="shared" si="33"/>
        <v>0.8</v>
      </c>
      <c r="D745" s="7">
        <v>744</v>
      </c>
      <c r="E745" s="9">
        <f t="shared" si="34"/>
        <v>0.71264367816091956</v>
      </c>
    </row>
    <row r="746" spans="1:5" x14ac:dyDescent="0.15">
      <c r="A746" s="7">
        <v>745</v>
      </c>
      <c r="B746" s="8">
        <f t="shared" si="35"/>
        <v>0.3</v>
      </c>
      <c r="C746" s="9">
        <f t="shared" si="33"/>
        <v>0.8</v>
      </c>
      <c r="D746" s="7">
        <v>745</v>
      </c>
      <c r="E746" s="9">
        <f t="shared" si="34"/>
        <v>0.71291866028708128</v>
      </c>
    </row>
    <row r="747" spans="1:5" x14ac:dyDescent="0.15">
      <c r="A747" s="7">
        <v>746</v>
      </c>
      <c r="B747" s="8">
        <f t="shared" si="35"/>
        <v>0.3</v>
      </c>
      <c r="C747" s="9">
        <f t="shared" si="33"/>
        <v>0.8</v>
      </c>
      <c r="D747" s="7">
        <v>746</v>
      </c>
      <c r="E747" s="9">
        <f t="shared" si="34"/>
        <v>0.71319311663479923</v>
      </c>
    </row>
    <row r="748" spans="1:5" x14ac:dyDescent="0.15">
      <c r="A748" s="7">
        <v>747</v>
      </c>
      <c r="B748" s="8">
        <f t="shared" si="35"/>
        <v>0.3</v>
      </c>
      <c r="C748" s="9">
        <f t="shared" si="33"/>
        <v>0.8</v>
      </c>
      <c r="D748" s="7">
        <v>747</v>
      </c>
      <c r="E748" s="9">
        <f t="shared" si="34"/>
        <v>0.71346704871060174</v>
      </c>
    </row>
    <row r="749" spans="1:5" x14ac:dyDescent="0.15">
      <c r="A749" s="7">
        <v>748</v>
      </c>
      <c r="B749" s="8">
        <f t="shared" si="35"/>
        <v>0.3</v>
      </c>
      <c r="C749" s="9">
        <f t="shared" si="33"/>
        <v>0.8</v>
      </c>
      <c r="D749" s="7">
        <v>748</v>
      </c>
      <c r="E749" s="9">
        <f t="shared" si="34"/>
        <v>0.7137404580152672</v>
      </c>
    </row>
    <row r="750" spans="1:5" x14ac:dyDescent="0.15">
      <c r="A750" s="7">
        <v>749</v>
      </c>
      <c r="B750" s="8">
        <f t="shared" si="35"/>
        <v>0.3</v>
      </c>
      <c r="C750" s="9">
        <f t="shared" si="33"/>
        <v>0.8</v>
      </c>
      <c r="D750" s="7">
        <v>749</v>
      </c>
      <c r="E750" s="9">
        <f t="shared" si="34"/>
        <v>0.71401334604385125</v>
      </c>
    </row>
    <row r="751" spans="1:5" x14ac:dyDescent="0.15">
      <c r="A751" s="7">
        <v>750</v>
      </c>
      <c r="B751" s="8">
        <f t="shared" si="35"/>
        <v>0.3</v>
      </c>
      <c r="C751" s="9">
        <f t="shared" si="33"/>
        <v>0.8</v>
      </c>
      <c r="D751" s="7">
        <v>750</v>
      </c>
      <c r="E751" s="9">
        <f t="shared" si="34"/>
        <v>0.7142857142857143</v>
      </c>
    </row>
    <row r="752" spans="1:5" x14ac:dyDescent="0.15">
      <c r="A752" s="7">
        <v>751</v>
      </c>
      <c r="B752" s="8">
        <f t="shared" si="35"/>
        <v>0.3</v>
      </c>
      <c r="C752" s="9">
        <f t="shared" si="33"/>
        <v>0.8</v>
      </c>
      <c r="D752" s="7">
        <v>751</v>
      </c>
      <c r="E752" s="9">
        <f t="shared" si="34"/>
        <v>0.71455756422454808</v>
      </c>
    </row>
    <row r="753" spans="1:5" x14ac:dyDescent="0.15">
      <c r="A753" s="7">
        <v>752</v>
      </c>
      <c r="B753" s="8">
        <f t="shared" si="35"/>
        <v>0.3</v>
      </c>
      <c r="C753" s="9">
        <f t="shared" si="33"/>
        <v>0.8</v>
      </c>
      <c r="D753" s="7">
        <v>752</v>
      </c>
      <c r="E753" s="9">
        <f t="shared" si="34"/>
        <v>0.71482889733840305</v>
      </c>
    </row>
    <row r="754" spans="1:5" x14ac:dyDescent="0.15">
      <c r="A754" s="7">
        <v>753</v>
      </c>
      <c r="B754" s="8">
        <f t="shared" si="35"/>
        <v>0.3</v>
      </c>
      <c r="C754" s="9">
        <f t="shared" si="33"/>
        <v>0.8</v>
      </c>
      <c r="D754" s="7">
        <v>753</v>
      </c>
      <c r="E754" s="9">
        <f t="shared" si="34"/>
        <v>0.71509971509971515</v>
      </c>
    </row>
    <row r="755" spans="1:5" x14ac:dyDescent="0.15">
      <c r="A755" s="7">
        <v>754</v>
      </c>
      <c r="B755" s="8">
        <f t="shared" si="35"/>
        <v>0.3</v>
      </c>
      <c r="C755" s="9">
        <f t="shared" si="33"/>
        <v>0.8</v>
      </c>
      <c r="D755" s="7">
        <v>754</v>
      </c>
      <c r="E755" s="9">
        <f t="shared" si="34"/>
        <v>0.71537001897533203</v>
      </c>
    </row>
    <row r="756" spans="1:5" x14ac:dyDescent="0.15">
      <c r="A756" s="7">
        <v>755</v>
      </c>
      <c r="B756" s="8">
        <f t="shared" si="35"/>
        <v>0.3</v>
      </c>
      <c r="C756" s="9">
        <f t="shared" si="33"/>
        <v>0.8</v>
      </c>
      <c r="D756" s="7">
        <v>755</v>
      </c>
      <c r="E756" s="9">
        <f t="shared" si="34"/>
        <v>0.71563981042654023</v>
      </c>
    </row>
    <row r="757" spans="1:5" x14ac:dyDescent="0.15">
      <c r="A757" s="7">
        <v>756</v>
      </c>
      <c r="B757" s="8">
        <f t="shared" si="35"/>
        <v>0.3</v>
      </c>
      <c r="C757" s="9">
        <f t="shared" si="33"/>
        <v>0.8</v>
      </c>
      <c r="D757" s="7">
        <v>756</v>
      </c>
      <c r="E757" s="9">
        <f t="shared" si="34"/>
        <v>0.71590909090909094</v>
      </c>
    </row>
    <row r="758" spans="1:5" x14ac:dyDescent="0.15">
      <c r="A758" s="7">
        <v>757</v>
      </c>
      <c r="B758" s="8">
        <f t="shared" si="35"/>
        <v>0.3</v>
      </c>
      <c r="C758" s="9">
        <f t="shared" si="33"/>
        <v>0.8</v>
      </c>
      <c r="D758" s="7">
        <v>757</v>
      </c>
      <c r="E758" s="9">
        <f t="shared" si="34"/>
        <v>0.71617786187322607</v>
      </c>
    </row>
    <row r="759" spans="1:5" x14ac:dyDescent="0.15">
      <c r="A759" s="7">
        <v>758</v>
      </c>
      <c r="B759" s="8">
        <f t="shared" si="35"/>
        <v>0.3</v>
      </c>
      <c r="C759" s="9">
        <f t="shared" si="33"/>
        <v>0.8</v>
      </c>
      <c r="D759" s="7">
        <v>758</v>
      </c>
      <c r="E759" s="9">
        <f t="shared" si="34"/>
        <v>0.71644612476370506</v>
      </c>
    </row>
    <row r="760" spans="1:5" x14ac:dyDescent="0.15">
      <c r="A760" s="7">
        <v>759</v>
      </c>
      <c r="B760" s="8">
        <f t="shared" si="35"/>
        <v>0.3</v>
      </c>
      <c r="C760" s="9">
        <f t="shared" si="33"/>
        <v>0.8</v>
      </c>
      <c r="D760" s="7">
        <v>759</v>
      </c>
      <c r="E760" s="9">
        <f t="shared" si="34"/>
        <v>0.71671388101983002</v>
      </c>
    </row>
    <row r="761" spans="1:5" x14ac:dyDescent="0.15">
      <c r="A761" s="7">
        <v>760</v>
      </c>
      <c r="B761" s="8">
        <f t="shared" si="35"/>
        <v>0.3</v>
      </c>
      <c r="C761" s="9">
        <f t="shared" si="33"/>
        <v>0.8</v>
      </c>
      <c r="D761" s="7">
        <v>760</v>
      </c>
      <c r="E761" s="9">
        <f t="shared" si="34"/>
        <v>0.71698113207547165</v>
      </c>
    </row>
    <row r="762" spans="1:5" x14ac:dyDescent="0.15">
      <c r="A762" s="7">
        <v>761</v>
      </c>
      <c r="B762" s="8">
        <f t="shared" si="35"/>
        <v>0.3</v>
      </c>
      <c r="C762" s="9">
        <f t="shared" si="33"/>
        <v>0.8</v>
      </c>
      <c r="D762" s="7">
        <v>761</v>
      </c>
      <c r="E762" s="9">
        <f t="shared" si="34"/>
        <v>0.71724787935909518</v>
      </c>
    </row>
    <row r="763" spans="1:5" x14ac:dyDescent="0.15">
      <c r="A763" s="7">
        <v>762</v>
      </c>
      <c r="B763" s="8">
        <f t="shared" si="35"/>
        <v>0.3</v>
      </c>
      <c r="C763" s="9">
        <f t="shared" si="33"/>
        <v>0.8</v>
      </c>
      <c r="D763" s="7">
        <v>762</v>
      </c>
      <c r="E763" s="9">
        <f t="shared" si="34"/>
        <v>0.71751412429378536</v>
      </c>
    </row>
    <row r="764" spans="1:5" x14ac:dyDescent="0.15">
      <c r="A764" s="7">
        <v>763</v>
      </c>
      <c r="B764" s="8">
        <f t="shared" si="35"/>
        <v>0.3</v>
      </c>
      <c r="C764" s="9">
        <f t="shared" si="33"/>
        <v>0.8</v>
      </c>
      <c r="D764" s="7">
        <v>763</v>
      </c>
      <c r="E764" s="9">
        <f t="shared" si="34"/>
        <v>0.71777986829727192</v>
      </c>
    </row>
    <row r="765" spans="1:5" x14ac:dyDescent="0.15">
      <c r="A765" s="7">
        <v>764</v>
      </c>
      <c r="B765" s="8">
        <f t="shared" si="35"/>
        <v>0.3</v>
      </c>
      <c r="C765" s="9">
        <f t="shared" si="33"/>
        <v>0.8</v>
      </c>
      <c r="D765" s="7">
        <v>764</v>
      </c>
      <c r="E765" s="9">
        <f t="shared" si="34"/>
        <v>0.71804511278195493</v>
      </c>
    </row>
    <row r="766" spans="1:5" x14ac:dyDescent="0.15">
      <c r="A766" s="7">
        <v>765</v>
      </c>
      <c r="B766" s="8">
        <f t="shared" si="35"/>
        <v>0.3</v>
      </c>
      <c r="C766" s="9">
        <f t="shared" si="33"/>
        <v>0.8</v>
      </c>
      <c r="D766" s="7">
        <v>765</v>
      </c>
      <c r="E766" s="9">
        <f t="shared" si="34"/>
        <v>0.71830985915492962</v>
      </c>
    </row>
    <row r="767" spans="1:5" x14ac:dyDescent="0.15">
      <c r="A767" s="7">
        <v>766</v>
      </c>
      <c r="B767" s="8">
        <f t="shared" si="35"/>
        <v>0.3</v>
      </c>
      <c r="C767" s="9">
        <f t="shared" si="33"/>
        <v>0.8</v>
      </c>
      <c r="D767" s="7">
        <v>766</v>
      </c>
      <c r="E767" s="9">
        <f t="shared" si="34"/>
        <v>0.7185741088180112</v>
      </c>
    </row>
    <row r="768" spans="1:5" x14ac:dyDescent="0.15">
      <c r="A768" s="7">
        <v>767</v>
      </c>
      <c r="B768" s="8">
        <f t="shared" si="35"/>
        <v>0.3</v>
      </c>
      <c r="C768" s="9">
        <f t="shared" si="33"/>
        <v>0.8</v>
      </c>
      <c r="D768" s="7">
        <v>767</v>
      </c>
      <c r="E768" s="9">
        <f t="shared" si="34"/>
        <v>0.7188378631677601</v>
      </c>
    </row>
    <row r="769" spans="1:5" x14ac:dyDescent="0.15">
      <c r="A769" s="7">
        <v>768</v>
      </c>
      <c r="B769" s="8">
        <f t="shared" si="35"/>
        <v>0.3</v>
      </c>
      <c r="C769" s="9">
        <f t="shared" si="33"/>
        <v>0.8</v>
      </c>
      <c r="D769" s="7">
        <v>768</v>
      </c>
      <c r="E769" s="9">
        <f t="shared" si="34"/>
        <v>0.7191011235955056</v>
      </c>
    </row>
    <row r="770" spans="1:5" x14ac:dyDescent="0.15">
      <c r="A770" s="7">
        <v>769</v>
      </c>
      <c r="B770" s="8">
        <f t="shared" si="35"/>
        <v>0.3</v>
      </c>
      <c r="C770" s="9">
        <f t="shared" si="33"/>
        <v>0.8</v>
      </c>
      <c r="D770" s="7">
        <v>769</v>
      </c>
      <c r="E770" s="9">
        <f t="shared" si="34"/>
        <v>0.71936389148737134</v>
      </c>
    </row>
    <row r="771" spans="1:5" x14ac:dyDescent="0.15">
      <c r="A771" s="7">
        <v>770</v>
      </c>
      <c r="B771" s="8">
        <f t="shared" si="35"/>
        <v>0.3</v>
      </c>
      <c r="C771" s="9">
        <f t="shared" ref="C771:C834" si="36">MIN(MAX(B771+(A771-50)/(A771+200),0),80%)</f>
        <v>0.8</v>
      </c>
      <c r="D771" s="7">
        <v>770</v>
      </c>
      <c r="E771" s="9">
        <f t="shared" ref="E771:E834" si="37">D771/(D771+300)</f>
        <v>0.71962616822429903</v>
      </c>
    </row>
    <row r="772" spans="1:5" x14ac:dyDescent="0.15">
      <c r="A772" s="7">
        <v>771</v>
      </c>
      <c r="B772" s="8">
        <f t="shared" ref="B772:B835" si="38">B771</f>
        <v>0.3</v>
      </c>
      <c r="C772" s="9">
        <f t="shared" si="36"/>
        <v>0.8</v>
      </c>
      <c r="D772" s="7">
        <v>771</v>
      </c>
      <c r="E772" s="9">
        <f t="shared" si="37"/>
        <v>0.71988795518207283</v>
      </c>
    </row>
    <row r="773" spans="1:5" x14ac:dyDescent="0.15">
      <c r="A773" s="7">
        <v>772</v>
      </c>
      <c r="B773" s="8">
        <f t="shared" si="38"/>
        <v>0.3</v>
      </c>
      <c r="C773" s="9">
        <f t="shared" si="36"/>
        <v>0.8</v>
      </c>
      <c r="D773" s="7">
        <v>772</v>
      </c>
      <c r="E773" s="9">
        <f t="shared" si="37"/>
        <v>0.72014925373134331</v>
      </c>
    </row>
    <row r="774" spans="1:5" x14ac:dyDescent="0.15">
      <c r="A774" s="7">
        <v>773</v>
      </c>
      <c r="B774" s="8">
        <f t="shared" si="38"/>
        <v>0.3</v>
      </c>
      <c r="C774" s="9">
        <f t="shared" si="36"/>
        <v>0.8</v>
      </c>
      <c r="D774" s="7">
        <v>773</v>
      </c>
      <c r="E774" s="9">
        <f t="shared" si="37"/>
        <v>0.7204100652376515</v>
      </c>
    </row>
    <row r="775" spans="1:5" x14ac:dyDescent="0.15">
      <c r="A775" s="7">
        <v>774</v>
      </c>
      <c r="B775" s="8">
        <f t="shared" si="38"/>
        <v>0.3</v>
      </c>
      <c r="C775" s="9">
        <f t="shared" si="36"/>
        <v>0.8</v>
      </c>
      <c r="D775" s="7">
        <v>774</v>
      </c>
      <c r="E775" s="9">
        <f t="shared" si="37"/>
        <v>0.72067039106145248</v>
      </c>
    </row>
    <row r="776" spans="1:5" x14ac:dyDescent="0.15">
      <c r="A776" s="7">
        <v>775</v>
      </c>
      <c r="B776" s="8">
        <f t="shared" si="38"/>
        <v>0.3</v>
      </c>
      <c r="C776" s="9">
        <f t="shared" si="36"/>
        <v>0.8</v>
      </c>
      <c r="D776" s="7">
        <v>775</v>
      </c>
      <c r="E776" s="9">
        <f t="shared" si="37"/>
        <v>0.72093023255813948</v>
      </c>
    </row>
    <row r="777" spans="1:5" x14ac:dyDescent="0.15">
      <c r="A777" s="7">
        <v>776</v>
      </c>
      <c r="B777" s="8">
        <f t="shared" si="38"/>
        <v>0.3</v>
      </c>
      <c r="C777" s="9">
        <f t="shared" si="36"/>
        <v>0.8</v>
      </c>
      <c r="D777" s="7">
        <v>776</v>
      </c>
      <c r="E777" s="9">
        <f t="shared" si="37"/>
        <v>0.72118959107806691</v>
      </c>
    </row>
    <row r="778" spans="1:5" x14ac:dyDescent="0.15">
      <c r="A778" s="7">
        <v>777</v>
      </c>
      <c r="B778" s="8">
        <f t="shared" si="38"/>
        <v>0.3</v>
      </c>
      <c r="C778" s="9">
        <f t="shared" si="36"/>
        <v>0.8</v>
      </c>
      <c r="D778" s="7">
        <v>777</v>
      </c>
      <c r="E778" s="9">
        <f t="shared" si="37"/>
        <v>0.7214484679665738</v>
      </c>
    </row>
    <row r="779" spans="1:5" x14ac:dyDescent="0.15">
      <c r="A779" s="7">
        <v>778</v>
      </c>
      <c r="B779" s="8">
        <f t="shared" si="38"/>
        <v>0.3</v>
      </c>
      <c r="C779" s="9">
        <f t="shared" si="36"/>
        <v>0.8</v>
      </c>
      <c r="D779" s="7">
        <v>778</v>
      </c>
      <c r="E779" s="9">
        <f t="shared" si="37"/>
        <v>0.72170686456400746</v>
      </c>
    </row>
    <row r="780" spans="1:5" x14ac:dyDescent="0.15">
      <c r="A780" s="7">
        <v>779</v>
      </c>
      <c r="B780" s="8">
        <f t="shared" si="38"/>
        <v>0.3</v>
      </c>
      <c r="C780" s="9">
        <f t="shared" si="36"/>
        <v>0.8</v>
      </c>
      <c r="D780" s="7">
        <v>779</v>
      </c>
      <c r="E780" s="9">
        <f t="shared" si="37"/>
        <v>0.72196478220574611</v>
      </c>
    </row>
    <row r="781" spans="1:5" x14ac:dyDescent="0.15">
      <c r="A781" s="7">
        <v>780</v>
      </c>
      <c r="B781" s="8">
        <f t="shared" si="38"/>
        <v>0.3</v>
      </c>
      <c r="C781" s="9">
        <f t="shared" si="36"/>
        <v>0.8</v>
      </c>
      <c r="D781" s="7">
        <v>780</v>
      </c>
      <c r="E781" s="9">
        <f t="shared" si="37"/>
        <v>0.72222222222222221</v>
      </c>
    </row>
    <row r="782" spans="1:5" x14ac:dyDescent="0.15">
      <c r="A782" s="7">
        <v>781</v>
      </c>
      <c r="B782" s="8">
        <f t="shared" si="38"/>
        <v>0.3</v>
      </c>
      <c r="C782" s="9">
        <f t="shared" si="36"/>
        <v>0.8</v>
      </c>
      <c r="D782" s="7">
        <v>781</v>
      </c>
      <c r="E782" s="9">
        <f t="shared" si="37"/>
        <v>0.72247918593894545</v>
      </c>
    </row>
    <row r="783" spans="1:5" x14ac:dyDescent="0.15">
      <c r="A783" s="7">
        <v>782</v>
      </c>
      <c r="B783" s="8">
        <f t="shared" si="38"/>
        <v>0.3</v>
      </c>
      <c r="C783" s="9">
        <f t="shared" si="36"/>
        <v>0.8</v>
      </c>
      <c r="D783" s="7">
        <v>782</v>
      </c>
      <c r="E783" s="9">
        <f t="shared" si="37"/>
        <v>0.722735674676525</v>
      </c>
    </row>
    <row r="784" spans="1:5" x14ac:dyDescent="0.15">
      <c r="A784" s="7">
        <v>783</v>
      </c>
      <c r="B784" s="8">
        <f t="shared" si="38"/>
        <v>0.3</v>
      </c>
      <c r="C784" s="9">
        <f t="shared" si="36"/>
        <v>0.8</v>
      </c>
      <c r="D784" s="7">
        <v>783</v>
      </c>
      <c r="E784" s="9">
        <f t="shared" si="37"/>
        <v>0.7229916897506925</v>
      </c>
    </row>
    <row r="785" spans="1:5" x14ac:dyDescent="0.15">
      <c r="A785" s="7">
        <v>784</v>
      </c>
      <c r="B785" s="8">
        <f t="shared" si="38"/>
        <v>0.3</v>
      </c>
      <c r="C785" s="9">
        <f t="shared" si="36"/>
        <v>0.8</v>
      </c>
      <c r="D785" s="7">
        <v>784</v>
      </c>
      <c r="E785" s="9">
        <f t="shared" si="37"/>
        <v>0.7232472324723247</v>
      </c>
    </row>
    <row r="786" spans="1:5" x14ac:dyDescent="0.15">
      <c r="A786" s="7">
        <v>785</v>
      </c>
      <c r="B786" s="8">
        <f t="shared" si="38"/>
        <v>0.3</v>
      </c>
      <c r="C786" s="9">
        <f t="shared" si="36"/>
        <v>0.8</v>
      </c>
      <c r="D786" s="7">
        <v>785</v>
      </c>
      <c r="E786" s="9">
        <f t="shared" si="37"/>
        <v>0.72350230414746541</v>
      </c>
    </row>
    <row r="787" spans="1:5" x14ac:dyDescent="0.15">
      <c r="A787" s="7">
        <v>786</v>
      </c>
      <c r="B787" s="8">
        <f t="shared" si="38"/>
        <v>0.3</v>
      </c>
      <c r="C787" s="9">
        <f t="shared" si="36"/>
        <v>0.8</v>
      </c>
      <c r="D787" s="7">
        <v>786</v>
      </c>
      <c r="E787" s="9">
        <f t="shared" si="37"/>
        <v>0.72375690607734811</v>
      </c>
    </row>
    <row r="788" spans="1:5" x14ac:dyDescent="0.15">
      <c r="A788" s="7">
        <v>787</v>
      </c>
      <c r="B788" s="8">
        <f t="shared" si="38"/>
        <v>0.3</v>
      </c>
      <c r="C788" s="9">
        <f t="shared" si="36"/>
        <v>0.8</v>
      </c>
      <c r="D788" s="7">
        <v>787</v>
      </c>
      <c r="E788" s="9">
        <f t="shared" si="37"/>
        <v>0.72401103955841761</v>
      </c>
    </row>
    <row r="789" spans="1:5" x14ac:dyDescent="0.15">
      <c r="A789" s="7">
        <v>788</v>
      </c>
      <c r="B789" s="8">
        <f t="shared" si="38"/>
        <v>0.3</v>
      </c>
      <c r="C789" s="9">
        <f t="shared" si="36"/>
        <v>0.8</v>
      </c>
      <c r="D789" s="7">
        <v>788</v>
      </c>
      <c r="E789" s="9">
        <f t="shared" si="37"/>
        <v>0.72426470588235292</v>
      </c>
    </row>
    <row r="790" spans="1:5" x14ac:dyDescent="0.15">
      <c r="A790" s="7">
        <v>789</v>
      </c>
      <c r="B790" s="8">
        <f t="shared" si="38"/>
        <v>0.3</v>
      </c>
      <c r="C790" s="9">
        <f t="shared" si="36"/>
        <v>0.8</v>
      </c>
      <c r="D790" s="7">
        <v>789</v>
      </c>
      <c r="E790" s="9">
        <f t="shared" si="37"/>
        <v>0.72451790633608815</v>
      </c>
    </row>
    <row r="791" spans="1:5" x14ac:dyDescent="0.15">
      <c r="A791" s="7">
        <v>790</v>
      </c>
      <c r="B791" s="8">
        <f t="shared" si="38"/>
        <v>0.3</v>
      </c>
      <c r="C791" s="9">
        <f t="shared" si="36"/>
        <v>0.8</v>
      </c>
      <c r="D791" s="7">
        <v>790</v>
      </c>
      <c r="E791" s="9">
        <f t="shared" si="37"/>
        <v>0.72477064220183485</v>
      </c>
    </row>
    <row r="792" spans="1:5" x14ac:dyDescent="0.15">
      <c r="A792" s="7">
        <v>791</v>
      </c>
      <c r="B792" s="8">
        <f t="shared" si="38"/>
        <v>0.3</v>
      </c>
      <c r="C792" s="9">
        <f t="shared" si="36"/>
        <v>0.8</v>
      </c>
      <c r="D792" s="7">
        <v>791</v>
      </c>
      <c r="E792" s="9">
        <f t="shared" si="37"/>
        <v>0.72502291475710356</v>
      </c>
    </row>
    <row r="793" spans="1:5" x14ac:dyDescent="0.15">
      <c r="A793" s="7">
        <v>792</v>
      </c>
      <c r="B793" s="8">
        <f t="shared" si="38"/>
        <v>0.3</v>
      </c>
      <c r="C793" s="9">
        <f t="shared" si="36"/>
        <v>0.8</v>
      </c>
      <c r="D793" s="7">
        <v>792</v>
      </c>
      <c r="E793" s="9">
        <f t="shared" si="37"/>
        <v>0.72527472527472525</v>
      </c>
    </row>
    <row r="794" spans="1:5" x14ac:dyDescent="0.15">
      <c r="A794" s="7">
        <v>793</v>
      </c>
      <c r="B794" s="8">
        <f t="shared" si="38"/>
        <v>0.3</v>
      </c>
      <c r="C794" s="9">
        <f t="shared" si="36"/>
        <v>0.8</v>
      </c>
      <c r="D794" s="7">
        <v>793</v>
      </c>
      <c r="E794" s="9">
        <f t="shared" si="37"/>
        <v>0.72552607502287281</v>
      </c>
    </row>
    <row r="795" spans="1:5" x14ac:dyDescent="0.15">
      <c r="A795" s="7">
        <v>794</v>
      </c>
      <c r="B795" s="8">
        <f t="shared" si="38"/>
        <v>0.3</v>
      </c>
      <c r="C795" s="9">
        <f t="shared" si="36"/>
        <v>0.8</v>
      </c>
      <c r="D795" s="7">
        <v>794</v>
      </c>
      <c r="E795" s="9">
        <f t="shared" si="37"/>
        <v>0.72577696526508229</v>
      </c>
    </row>
    <row r="796" spans="1:5" x14ac:dyDescent="0.15">
      <c r="A796" s="7">
        <v>795</v>
      </c>
      <c r="B796" s="8">
        <f t="shared" si="38"/>
        <v>0.3</v>
      </c>
      <c r="C796" s="9">
        <f t="shared" si="36"/>
        <v>0.8</v>
      </c>
      <c r="D796" s="7">
        <v>795</v>
      </c>
      <c r="E796" s="9">
        <f t="shared" si="37"/>
        <v>0.72602739726027399</v>
      </c>
    </row>
    <row r="797" spans="1:5" x14ac:dyDescent="0.15">
      <c r="A797" s="7">
        <v>796</v>
      </c>
      <c r="B797" s="8">
        <f t="shared" si="38"/>
        <v>0.3</v>
      </c>
      <c r="C797" s="9">
        <f t="shared" si="36"/>
        <v>0.8</v>
      </c>
      <c r="D797" s="7">
        <v>796</v>
      </c>
      <c r="E797" s="9">
        <f t="shared" si="37"/>
        <v>0.72627737226277367</v>
      </c>
    </row>
    <row r="798" spans="1:5" x14ac:dyDescent="0.15">
      <c r="A798" s="7">
        <v>797</v>
      </c>
      <c r="B798" s="8">
        <f t="shared" si="38"/>
        <v>0.3</v>
      </c>
      <c r="C798" s="9">
        <f t="shared" si="36"/>
        <v>0.8</v>
      </c>
      <c r="D798" s="7">
        <v>797</v>
      </c>
      <c r="E798" s="9">
        <f t="shared" si="37"/>
        <v>0.72652689152233363</v>
      </c>
    </row>
    <row r="799" spans="1:5" x14ac:dyDescent="0.15">
      <c r="A799" s="7">
        <v>798</v>
      </c>
      <c r="B799" s="8">
        <f t="shared" si="38"/>
        <v>0.3</v>
      </c>
      <c r="C799" s="9">
        <f t="shared" si="36"/>
        <v>0.8</v>
      </c>
      <c r="D799" s="7">
        <v>798</v>
      </c>
      <c r="E799" s="9">
        <f t="shared" si="37"/>
        <v>0.72677595628415304</v>
      </c>
    </row>
    <row r="800" spans="1:5" x14ac:dyDescent="0.15">
      <c r="A800" s="7">
        <v>799</v>
      </c>
      <c r="B800" s="8">
        <f t="shared" si="38"/>
        <v>0.3</v>
      </c>
      <c r="C800" s="9">
        <f t="shared" si="36"/>
        <v>0.8</v>
      </c>
      <c r="D800" s="7">
        <v>799</v>
      </c>
      <c r="E800" s="9">
        <f t="shared" si="37"/>
        <v>0.72702456778889901</v>
      </c>
    </row>
    <row r="801" spans="1:5" x14ac:dyDescent="0.15">
      <c r="A801" s="7">
        <v>800</v>
      </c>
      <c r="B801" s="8">
        <f t="shared" si="38"/>
        <v>0.3</v>
      </c>
      <c r="C801" s="9">
        <f t="shared" si="36"/>
        <v>0.8</v>
      </c>
      <c r="D801" s="7">
        <v>800</v>
      </c>
      <c r="E801" s="9">
        <f t="shared" si="37"/>
        <v>0.72727272727272729</v>
      </c>
    </row>
    <row r="802" spans="1:5" x14ac:dyDescent="0.15">
      <c r="A802" s="7">
        <v>801</v>
      </c>
      <c r="B802" s="8">
        <f t="shared" si="38"/>
        <v>0.3</v>
      </c>
      <c r="C802" s="9">
        <f t="shared" si="36"/>
        <v>0.8</v>
      </c>
      <c r="D802" s="7">
        <v>801</v>
      </c>
      <c r="E802" s="9">
        <f t="shared" si="37"/>
        <v>0.72752043596730243</v>
      </c>
    </row>
    <row r="803" spans="1:5" x14ac:dyDescent="0.15">
      <c r="A803" s="7">
        <v>802</v>
      </c>
      <c r="B803" s="8">
        <f t="shared" si="38"/>
        <v>0.3</v>
      </c>
      <c r="C803" s="9">
        <f t="shared" si="36"/>
        <v>0.8</v>
      </c>
      <c r="D803" s="7">
        <v>802</v>
      </c>
      <c r="E803" s="9">
        <f t="shared" si="37"/>
        <v>0.72776769509981853</v>
      </c>
    </row>
    <row r="804" spans="1:5" x14ac:dyDescent="0.15">
      <c r="A804" s="7">
        <v>803</v>
      </c>
      <c r="B804" s="8">
        <f t="shared" si="38"/>
        <v>0.3</v>
      </c>
      <c r="C804" s="9">
        <f t="shared" si="36"/>
        <v>0.8</v>
      </c>
      <c r="D804" s="7">
        <v>803</v>
      </c>
      <c r="E804" s="9">
        <f t="shared" si="37"/>
        <v>0.72801450589301908</v>
      </c>
    </row>
    <row r="805" spans="1:5" x14ac:dyDescent="0.15">
      <c r="A805" s="7">
        <v>804</v>
      </c>
      <c r="B805" s="8">
        <f t="shared" si="38"/>
        <v>0.3</v>
      </c>
      <c r="C805" s="9">
        <f t="shared" si="36"/>
        <v>0.8</v>
      </c>
      <c r="D805" s="7">
        <v>804</v>
      </c>
      <c r="E805" s="9">
        <f t="shared" si="37"/>
        <v>0.72826086956521741</v>
      </c>
    </row>
    <row r="806" spans="1:5" x14ac:dyDescent="0.15">
      <c r="A806" s="7">
        <v>805</v>
      </c>
      <c r="B806" s="8">
        <f t="shared" si="38"/>
        <v>0.3</v>
      </c>
      <c r="C806" s="9">
        <f t="shared" si="36"/>
        <v>0.8</v>
      </c>
      <c r="D806" s="7">
        <v>805</v>
      </c>
      <c r="E806" s="9">
        <f t="shared" si="37"/>
        <v>0.72850678733031671</v>
      </c>
    </row>
    <row r="807" spans="1:5" x14ac:dyDescent="0.15">
      <c r="A807" s="7">
        <v>806</v>
      </c>
      <c r="B807" s="8">
        <f t="shared" si="38"/>
        <v>0.3</v>
      </c>
      <c r="C807" s="9">
        <f t="shared" si="36"/>
        <v>0.8</v>
      </c>
      <c r="D807" s="7">
        <v>806</v>
      </c>
      <c r="E807" s="9">
        <f t="shared" si="37"/>
        <v>0.72875226039783003</v>
      </c>
    </row>
    <row r="808" spans="1:5" x14ac:dyDescent="0.15">
      <c r="A808" s="7">
        <v>807</v>
      </c>
      <c r="B808" s="8">
        <f t="shared" si="38"/>
        <v>0.3</v>
      </c>
      <c r="C808" s="9">
        <f t="shared" si="36"/>
        <v>0.8</v>
      </c>
      <c r="D808" s="7">
        <v>807</v>
      </c>
      <c r="E808" s="9">
        <f t="shared" si="37"/>
        <v>0.7289972899728997</v>
      </c>
    </row>
    <row r="809" spans="1:5" x14ac:dyDescent="0.15">
      <c r="A809" s="7">
        <v>808</v>
      </c>
      <c r="B809" s="8">
        <f t="shared" si="38"/>
        <v>0.3</v>
      </c>
      <c r="C809" s="9">
        <f t="shared" si="36"/>
        <v>0.8</v>
      </c>
      <c r="D809" s="7">
        <v>808</v>
      </c>
      <c r="E809" s="9">
        <f t="shared" si="37"/>
        <v>0.72924187725631773</v>
      </c>
    </row>
    <row r="810" spans="1:5" x14ac:dyDescent="0.15">
      <c r="A810" s="7">
        <v>809</v>
      </c>
      <c r="B810" s="8">
        <f t="shared" si="38"/>
        <v>0.3</v>
      </c>
      <c r="C810" s="9">
        <f t="shared" si="36"/>
        <v>0.8</v>
      </c>
      <c r="D810" s="7">
        <v>809</v>
      </c>
      <c r="E810" s="9">
        <f t="shared" si="37"/>
        <v>0.72948602344454461</v>
      </c>
    </row>
    <row r="811" spans="1:5" x14ac:dyDescent="0.15">
      <c r="A811" s="7">
        <v>810</v>
      </c>
      <c r="B811" s="8">
        <f t="shared" si="38"/>
        <v>0.3</v>
      </c>
      <c r="C811" s="9">
        <f t="shared" si="36"/>
        <v>0.8</v>
      </c>
      <c r="D811" s="7">
        <v>810</v>
      </c>
      <c r="E811" s="9">
        <f t="shared" si="37"/>
        <v>0.72972972972972971</v>
      </c>
    </row>
    <row r="812" spans="1:5" x14ac:dyDescent="0.15">
      <c r="A812" s="7">
        <v>811</v>
      </c>
      <c r="B812" s="8">
        <f t="shared" si="38"/>
        <v>0.3</v>
      </c>
      <c r="C812" s="9">
        <f t="shared" si="36"/>
        <v>0.8</v>
      </c>
      <c r="D812" s="7">
        <v>811</v>
      </c>
      <c r="E812" s="9">
        <f t="shared" si="37"/>
        <v>0.72997299729972998</v>
      </c>
    </row>
    <row r="813" spans="1:5" x14ac:dyDescent="0.15">
      <c r="A813" s="7">
        <v>812</v>
      </c>
      <c r="B813" s="8">
        <f t="shared" si="38"/>
        <v>0.3</v>
      </c>
      <c r="C813" s="9">
        <f t="shared" si="36"/>
        <v>0.8</v>
      </c>
      <c r="D813" s="7">
        <v>812</v>
      </c>
      <c r="E813" s="9">
        <f t="shared" si="37"/>
        <v>0.73021582733812951</v>
      </c>
    </row>
    <row r="814" spans="1:5" x14ac:dyDescent="0.15">
      <c r="A814" s="7">
        <v>813</v>
      </c>
      <c r="B814" s="8">
        <f t="shared" si="38"/>
        <v>0.3</v>
      </c>
      <c r="C814" s="9">
        <f t="shared" si="36"/>
        <v>0.8</v>
      </c>
      <c r="D814" s="7">
        <v>813</v>
      </c>
      <c r="E814" s="9">
        <f t="shared" si="37"/>
        <v>0.73045822102425872</v>
      </c>
    </row>
    <row r="815" spans="1:5" x14ac:dyDescent="0.15">
      <c r="A815" s="7">
        <v>814</v>
      </c>
      <c r="B815" s="8">
        <f t="shared" si="38"/>
        <v>0.3</v>
      </c>
      <c r="C815" s="9">
        <f t="shared" si="36"/>
        <v>0.8</v>
      </c>
      <c r="D815" s="7">
        <v>814</v>
      </c>
      <c r="E815" s="9">
        <f t="shared" si="37"/>
        <v>0.73070017953321365</v>
      </c>
    </row>
    <row r="816" spans="1:5" x14ac:dyDescent="0.15">
      <c r="A816" s="7">
        <v>815</v>
      </c>
      <c r="B816" s="8">
        <f t="shared" si="38"/>
        <v>0.3</v>
      </c>
      <c r="C816" s="9">
        <f t="shared" si="36"/>
        <v>0.8</v>
      </c>
      <c r="D816" s="7">
        <v>815</v>
      </c>
      <c r="E816" s="9">
        <f t="shared" si="37"/>
        <v>0.73094170403587444</v>
      </c>
    </row>
    <row r="817" spans="1:5" x14ac:dyDescent="0.15">
      <c r="A817" s="7">
        <v>816</v>
      </c>
      <c r="B817" s="8">
        <f t="shared" si="38"/>
        <v>0.3</v>
      </c>
      <c r="C817" s="9">
        <f t="shared" si="36"/>
        <v>0.8</v>
      </c>
      <c r="D817" s="7">
        <v>816</v>
      </c>
      <c r="E817" s="9">
        <f t="shared" si="37"/>
        <v>0.73118279569892475</v>
      </c>
    </row>
    <row r="818" spans="1:5" x14ac:dyDescent="0.15">
      <c r="A818" s="7">
        <v>817</v>
      </c>
      <c r="B818" s="8">
        <f t="shared" si="38"/>
        <v>0.3</v>
      </c>
      <c r="C818" s="9">
        <f t="shared" si="36"/>
        <v>0.8</v>
      </c>
      <c r="D818" s="7">
        <v>817</v>
      </c>
      <c r="E818" s="9">
        <f t="shared" si="37"/>
        <v>0.73142345568487022</v>
      </c>
    </row>
    <row r="819" spans="1:5" x14ac:dyDescent="0.15">
      <c r="A819" s="7">
        <v>818</v>
      </c>
      <c r="B819" s="8">
        <f t="shared" si="38"/>
        <v>0.3</v>
      </c>
      <c r="C819" s="9">
        <f t="shared" si="36"/>
        <v>0.8</v>
      </c>
      <c r="D819" s="7">
        <v>818</v>
      </c>
      <c r="E819" s="9">
        <f t="shared" si="37"/>
        <v>0.73166368515205726</v>
      </c>
    </row>
    <row r="820" spans="1:5" x14ac:dyDescent="0.15">
      <c r="A820" s="7">
        <v>819</v>
      </c>
      <c r="B820" s="8">
        <f t="shared" si="38"/>
        <v>0.3</v>
      </c>
      <c r="C820" s="9">
        <f t="shared" si="36"/>
        <v>0.8</v>
      </c>
      <c r="D820" s="7">
        <v>819</v>
      </c>
      <c r="E820" s="9">
        <f t="shared" si="37"/>
        <v>0.73190348525469173</v>
      </c>
    </row>
    <row r="821" spans="1:5" x14ac:dyDescent="0.15">
      <c r="A821" s="7">
        <v>820</v>
      </c>
      <c r="B821" s="8">
        <f t="shared" si="38"/>
        <v>0.3</v>
      </c>
      <c r="C821" s="9">
        <f t="shared" si="36"/>
        <v>0.8</v>
      </c>
      <c r="D821" s="7">
        <v>820</v>
      </c>
      <c r="E821" s="9">
        <f t="shared" si="37"/>
        <v>0.7321428571428571</v>
      </c>
    </row>
    <row r="822" spans="1:5" x14ac:dyDescent="0.15">
      <c r="A822" s="7">
        <v>821</v>
      </c>
      <c r="B822" s="8">
        <f t="shared" si="38"/>
        <v>0.3</v>
      </c>
      <c r="C822" s="9">
        <f t="shared" si="36"/>
        <v>0.8</v>
      </c>
      <c r="D822" s="7">
        <v>821</v>
      </c>
      <c r="E822" s="9">
        <f t="shared" si="37"/>
        <v>0.73238180196253344</v>
      </c>
    </row>
    <row r="823" spans="1:5" x14ac:dyDescent="0.15">
      <c r="A823" s="7">
        <v>822</v>
      </c>
      <c r="B823" s="8">
        <f t="shared" si="38"/>
        <v>0.3</v>
      </c>
      <c r="C823" s="9">
        <f t="shared" si="36"/>
        <v>0.8</v>
      </c>
      <c r="D823" s="7">
        <v>822</v>
      </c>
      <c r="E823" s="9">
        <f t="shared" si="37"/>
        <v>0.73262032085561501</v>
      </c>
    </row>
    <row r="824" spans="1:5" x14ac:dyDescent="0.15">
      <c r="A824" s="7">
        <v>823</v>
      </c>
      <c r="B824" s="8">
        <f t="shared" si="38"/>
        <v>0.3</v>
      </c>
      <c r="C824" s="9">
        <f t="shared" si="36"/>
        <v>0.8</v>
      </c>
      <c r="D824" s="7">
        <v>823</v>
      </c>
      <c r="E824" s="9">
        <f t="shared" si="37"/>
        <v>0.73285841495992876</v>
      </c>
    </row>
    <row r="825" spans="1:5" x14ac:dyDescent="0.15">
      <c r="A825" s="7">
        <v>824</v>
      </c>
      <c r="B825" s="8">
        <f t="shared" si="38"/>
        <v>0.3</v>
      </c>
      <c r="C825" s="9">
        <f t="shared" si="36"/>
        <v>0.8</v>
      </c>
      <c r="D825" s="7">
        <v>824</v>
      </c>
      <c r="E825" s="9">
        <f t="shared" si="37"/>
        <v>0.73309608540925264</v>
      </c>
    </row>
    <row r="826" spans="1:5" x14ac:dyDescent="0.15">
      <c r="A826" s="7">
        <v>825</v>
      </c>
      <c r="B826" s="8">
        <f t="shared" si="38"/>
        <v>0.3</v>
      </c>
      <c r="C826" s="9">
        <f t="shared" si="36"/>
        <v>0.8</v>
      </c>
      <c r="D826" s="7">
        <v>825</v>
      </c>
      <c r="E826" s="9">
        <f t="shared" si="37"/>
        <v>0.73333333333333328</v>
      </c>
    </row>
    <row r="827" spans="1:5" x14ac:dyDescent="0.15">
      <c r="A827" s="7">
        <v>826</v>
      </c>
      <c r="B827" s="8">
        <f t="shared" si="38"/>
        <v>0.3</v>
      </c>
      <c r="C827" s="9">
        <f t="shared" si="36"/>
        <v>0.8</v>
      </c>
      <c r="D827" s="7">
        <v>826</v>
      </c>
      <c r="E827" s="9">
        <f t="shared" si="37"/>
        <v>0.73357015985790408</v>
      </c>
    </row>
    <row r="828" spans="1:5" x14ac:dyDescent="0.15">
      <c r="A828" s="7">
        <v>827</v>
      </c>
      <c r="B828" s="8">
        <f t="shared" si="38"/>
        <v>0.3</v>
      </c>
      <c r="C828" s="9">
        <f t="shared" si="36"/>
        <v>0.8</v>
      </c>
      <c r="D828" s="7">
        <v>827</v>
      </c>
      <c r="E828" s="9">
        <f t="shared" si="37"/>
        <v>0.73380656610470274</v>
      </c>
    </row>
    <row r="829" spans="1:5" x14ac:dyDescent="0.15">
      <c r="A829" s="7">
        <v>828</v>
      </c>
      <c r="B829" s="8">
        <f t="shared" si="38"/>
        <v>0.3</v>
      </c>
      <c r="C829" s="9">
        <f t="shared" si="36"/>
        <v>0.8</v>
      </c>
      <c r="D829" s="7">
        <v>828</v>
      </c>
      <c r="E829" s="9">
        <f t="shared" si="37"/>
        <v>0.73404255319148937</v>
      </c>
    </row>
    <row r="830" spans="1:5" x14ac:dyDescent="0.15">
      <c r="A830" s="7">
        <v>829</v>
      </c>
      <c r="B830" s="8">
        <f t="shared" si="38"/>
        <v>0.3</v>
      </c>
      <c r="C830" s="9">
        <f t="shared" si="36"/>
        <v>0.8</v>
      </c>
      <c r="D830" s="7">
        <v>829</v>
      </c>
      <c r="E830" s="9">
        <f t="shared" si="37"/>
        <v>0.73427812223206379</v>
      </c>
    </row>
    <row r="831" spans="1:5" x14ac:dyDescent="0.15">
      <c r="A831" s="7">
        <v>830</v>
      </c>
      <c r="B831" s="8">
        <f t="shared" si="38"/>
        <v>0.3</v>
      </c>
      <c r="C831" s="9">
        <f t="shared" si="36"/>
        <v>0.8</v>
      </c>
      <c r="D831" s="7">
        <v>830</v>
      </c>
      <c r="E831" s="9">
        <f t="shared" si="37"/>
        <v>0.73451327433628322</v>
      </c>
    </row>
    <row r="832" spans="1:5" x14ac:dyDescent="0.15">
      <c r="A832" s="7">
        <v>831</v>
      </c>
      <c r="B832" s="8">
        <f t="shared" si="38"/>
        <v>0.3</v>
      </c>
      <c r="C832" s="9">
        <f t="shared" si="36"/>
        <v>0.8</v>
      </c>
      <c r="D832" s="7">
        <v>831</v>
      </c>
      <c r="E832" s="9">
        <f t="shared" si="37"/>
        <v>0.73474801061007955</v>
      </c>
    </row>
    <row r="833" spans="1:5" x14ac:dyDescent="0.15">
      <c r="A833" s="7">
        <v>832</v>
      </c>
      <c r="B833" s="8">
        <f t="shared" si="38"/>
        <v>0.3</v>
      </c>
      <c r="C833" s="9">
        <f t="shared" si="36"/>
        <v>0.8</v>
      </c>
      <c r="D833" s="7">
        <v>832</v>
      </c>
      <c r="E833" s="9">
        <f t="shared" si="37"/>
        <v>0.73498233215547704</v>
      </c>
    </row>
    <row r="834" spans="1:5" x14ac:dyDescent="0.15">
      <c r="A834" s="7">
        <v>833</v>
      </c>
      <c r="B834" s="8">
        <f t="shared" si="38"/>
        <v>0.3</v>
      </c>
      <c r="C834" s="9">
        <f t="shared" si="36"/>
        <v>0.8</v>
      </c>
      <c r="D834" s="7">
        <v>833</v>
      </c>
      <c r="E834" s="9">
        <f t="shared" si="37"/>
        <v>0.73521624007060904</v>
      </c>
    </row>
    <row r="835" spans="1:5" x14ac:dyDescent="0.15">
      <c r="A835" s="7">
        <v>834</v>
      </c>
      <c r="B835" s="8">
        <f t="shared" si="38"/>
        <v>0.3</v>
      </c>
      <c r="C835" s="9">
        <f t="shared" ref="C835:C898" si="39">MIN(MAX(B835+(A835-50)/(A835+200),0),80%)</f>
        <v>0.8</v>
      </c>
      <c r="D835" s="7">
        <v>834</v>
      </c>
      <c r="E835" s="9">
        <f t="shared" ref="E835:E898" si="40">D835/(D835+300)</f>
        <v>0.73544973544973546</v>
      </c>
    </row>
    <row r="836" spans="1:5" x14ac:dyDescent="0.15">
      <c r="A836" s="7">
        <v>835</v>
      </c>
      <c r="B836" s="8">
        <f t="shared" ref="B836:B899" si="41">B835</f>
        <v>0.3</v>
      </c>
      <c r="C836" s="9">
        <f t="shared" si="39"/>
        <v>0.8</v>
      </c>
      <c r="D836" s="7">
        <v>835</v>
      </c>
      <c r="E836" s="9">
        <f t="shared" si="40"/>
        <v>0.73568281938325997</v>
      </c>
    </row>
    <row r="837" spans="1:5" x14ac:dyDescent="0.15">
      <c r="A837" s="7">
        <v>836</v>
      </c>
      <c r="B837" s="8">
        <f t="shared" si="41"/>
        <v>0.3</v>
      </c>
      <c r="C837" s="9">
        <f t="shared" si="39"/>
        <v>0.8</v>
      </c>
      <c r="D837" s="7">
        <v>836</v>
      </c>
      <c r="E837" s="9">
        <f t="shared" si="40"/>
        <v>0.7359154929577465</v>
      </c>
    </row>
    <row r="838" spans="1:5" x14ac:dyDescent="0.15">
      <c r="A838" s="7">
        <v>837</v>
      </c>
      <c r="B838" s="8">
        <f t="shared" si="41"/>
        <v>0.3</v>
      </c>
      <c r="C838" s="9">
        <f t="shared" si="39"/>
        <v>0.8</v>
      </c>
      <c r="D838" s="7">
        <v>837</v>
      </c>
      <c r="E838" s="9">
        <f t="shared" si="40"/>
        <v>0.73614775725593673</v>
      </c>
    </row>
    <row r="839" spans="1:5" x14ac:dyDescent="0.15">
      <c r="A839" s="7">
        <v>838</v>
      </c>
      <c r="B839" s="8">
        <f t="shared" si="41"/>
        <v>0.3</v>
      </c>
      <c r="C839" s="9">
        <f t="shared" si="39"/>
        <v>0.8</v>
      </c>
      <c r="D839" s="7">
        <v>838</v>
      </c>
      <c r="E839" s="9">
        <f t="shared" si="40"/>
        <v>0.73637961335676627</v>
      </c>
    </row>
    <row r="840" spans="1:5" x14ac:dyDescent="0.15">
      <c r="A840" s="7">
        <v>839</v>
      </c>
      <c r="B840" s="8">
        <f t="shared" si="41"/>
        <v>0.3</v>
      </c>
      <c r="C840" s="9">
        <f t="shared" si="39"/>
        <v>0.8</v>
      </c>
      <c r="D840" s="7">
        <v>839</v>
      </c>
      <c r="E840" s="9">
        <f t="shared" si="40"/>
        <v>0.73661106233538187</v>
      </c>
    </row>
    <row r="841" spans="1:5" x14ac:dyDescent="0.15">
      <c r="A841" s="7">
        <v>840</v>
      </c>
      <c r="B841" s="8">
        <f t="shared" si="41"/>
        <v>0.3</v>
      </c>
      <c r="C841" s="9">
        <f t="shared" si="39"/>
        <v>0.8</v>
      </c>
      <c r="D841" s="7">
        <v>840</v>
      </c>
      <c r="E841" s="9">
        <f t="shared" si="40"/>
        <v>0.73684210526315785</v>
      </c>
    </row>
    <row r="842" spans="1:5" x14ac:dyDescent="0.15">
      <c r="A842" s="7">
        <v>841</v>
      </c>
      <c r="B842" s="8">
        <f t="shared" si="41"/>
        <v>0.3</v>
      </c>
      <c r="C842" s="9">
        <f t="shared" si="39"/>
        <v>0.8</v>
      </c>
      <c r="D842" s="7">
        <v>841</v>
      </c>
      <c r="E842" s="9">
        <f t="shared" si="40"/>
        <v>0.73707274320771254</v>
      </c>
    </row>
    <row r="843" spans="1:5" x14ac:dyDescent="0.15">
      <c r="A843" s="7">
        <v>842</v>
      </c>
      <c r="B843" s="8">
        <f t="shared" si="41"/>
        <v>0.3</v>
      </c>
      <c r="C843" s="9">
        <f t="shared" si="39"/>
        <v>0.8</v>
      </c>
      <c r="D843" s="7">
        <v>842</v>
      </c>
      <c r="E843" s="9">
        <f t="shared" si="40"/>
        <v>0.73730297723292471</v>
      </c>
    </row>
    <row r="844" spans="1:5" x14ac:dyDescent="0.15">
      <c r="A844" s="7">
        <v>843</v>
      </c>
      <c r="B844" s="8">
        <f t="shared" si="41"/>
        <v>0.3</v>
      </c>
      <c r="C844" s="9">
        <f t="shared" si="39"/>
        <v>0.8</v>
      </c>
      <c r="D844" s="7">
        <v>843</v>
      </c>
      <c r="E844" s="9">
        <f t="shared" si="40"/>
        <v>0.73753280839895008</v>
      </c>
    </row>
    <row r="845" spans="1:5" x14ac:dyDescent="0.15">
      <c r="A845" s="7">
        <v>844</v>
      </c>
      <c r="B845" s="8">
        <f t="shared" si="41"/>
        <v>0.3</v>
      </c>
      <c r="C845" s="9">
        <f t="shared" si="39"/>
        <v>0.8</v>
      </c>
      <c r="D845" s="7">
        <v>844</v>
      </c>
      <c r="E845" s="9">
        <f t="shared" si="40"/>
        <v>0.73776223776223782</v>
      </c>
    </row>
    <row r="846" spans="1:5" x14ac:dyDescent="0.15">
      <c r="A846" s="7">
        <v>845</v>
      </c>
      <c r="B846" s="8">
        <f t="shared" si="41"/>
        <v>0.3</v>
      </c>
      <c r="C846" s="9">
        <f t="shared" si="39"/>
        <v>0.8</v>
      </c>
      <c r="D846" s="7">
        <v>845</v>
      </c>
      <c r="E846" s="9">
        <f t="shared" si="40"/>
        <v>0.73799126637554591</v>
      </c>
    </row>
    <row r="847" spans="1:5" x14ac:dyDescent="0.15">
      <c r="A847" s="7">
        <v>846</v>
      </c>
      <c r="B847" s="8">
        <f t="shared" si="41"/>
        <v>0.3</v>
      </c>
      <c r="C847" s="9">
        <f t="shared" si="39"/>
        <v>0.8</v>
      </c>
      <c r="D847" s="7">
        <v>846</v>
      </c>
      <c r="E847" s="9">
        <f t="shared" si="40"/>
        <v>0.73821989528795806</v>
      </c>
    </row>
    <row r="848" spans="1:5" x14ac:dyDescent="0.15">
      <c r="A848" s="7">
        <v>847</v>
      </c>
      <c r="B848" s="8">
        <f t="shared" si="41"/>
        <v>0.3</v>
      </c>
      <c r="C848" s="9">
        <f t="shared" si="39"/>
        <v>0.8</v>
      </c>
      <c r="D848" s="7">
        <v>847</v>
      </c>
      <c r="E848" s="9">
        <f t="shared" si="40"/>
        <v>0.73844812554489969</v>
      </c>
    </row>
    <row r="849" spans="1:5" x14ac:dyDescent="0.15">
      <c r="A849" s="7">
        <v>848</v>
      </c>
      <c r="B849" s="8">
        <f t="shared" si="41"/>
        <v>0.3</v>
      </c>
      <c r="C849" s="9">
        <f t="shared" si="39"/>
        <v>0.8</v>
      </c>
      <c r="D849" s="7">
        <v>848</v>
      </c>
      <c r="E849" s="9">
        <f t="shared" si="40"/>
        <v>0.73867595818815335</v>
      </c>
    </row>
    <row r="850" spans="1:5" x14ac:dyDescent="0.15">
      <c r="A850" s="7">
        <v>849</v>
      </c>
      <c r="B850" s="8">
        <f t="shared" si="41"/>
        <v>0.3</v>
      </c>
      <c r="C850" s="9">
        <f t="shared" si="39"/>
        <v>0.8</v>
      </c>
      <c r="D850" s="7">
        <v>849</v>
      </c>
      <c r="E850" s="9">
        <f t="shared" si="40"/>
        <v>0.7389033942558747</v>
      </c>
    </row>
    <row r="851" spans="1:5" x14ac:dyDescent="0.15">
      <c r="A851" s="7">
        <v>850</v>
      </c>
      <c r="B851" s="8">
        <f t="shared" si="41"/>
        <v>0.3</v>
      </c>
      <c r="C851" s="9">
        <f t="shared" si="39"/>
        <v>0.8</v>
      </c>
      <c r="D851" s="7">
        <v>850</v>
      </c>
      <c r="E851" s="9">
        <f t="shared" si="40"/>
        <v>0.73913043478260865</v>
      </c>
    </row>
    <row r="852" spans="1:5" x14ac:dyDescent="0.15">
      <c r="A852" s="7">
        <v>851</v>
      </c>
      <c r="B852" s="8">
        <f t="shared" si="41"/>
        <v>0.3</v>
      </c>
      <c r="C852" s="9">
        <f t="shared" si="39"/>
        <v>0.8</v>
      </c>
      <c r="D852" s="7">
        <v>851</v>
      </c>
      <c r="E852" s="9">
        <f t="shared" si="40"/>
        <v>0.73935708079930496</v>
      </c>
    </row>
    <row r="853" spans="1:5" x14ac:dyDescent="0.15">
      <c r="A853" s="7">
        <v>852</v>
      </c>
      <c r="B853" s="8">
        <f t="shared" si="41"/>
        <v>0.3</v>
      </c>
      <c r="C853" s="9">
        <f t="shared" si="39"/>
        <v>0.8</v>
      </c>
      <c r="D853" s="7">
        <v>852</v>
      </c>
      <c r="E853" s="9">
        <f t="shared" si="40"/>
        <v>0.73958333333333337</v>
      </c>
    </row>
    <row r="854" spans="1:5" x14ac:dyDescent="0.15">
      <c r="A854" s="7">
        <v>853</v>
      </c>
      <c r="B854" s="8">
        <f t="shared" si="41"/>
        <v>0.3</v>
      </c>
      <c r="C854" s="9">
        <f t="shared" si="39"/>
        <v>0.8</v>
      </c>
      <c r="D854" s="7">
        <v>853</v>
      </c>
      <c r="E854" s="9">
        <f t="shared" si="40"/>
        <v>0.7398091934084996</v>
      </c>
    </row>
    <row r="855" spans="1:5" x14ac:dyDescent="0.15">
      <c r="A855" s="7">
        <v>854</v>
      </c>
      <c r="B855" s="8">
        <f t="shared" si="41"/>
        <v>0.3</v>
      </c>
      <c r="C855" s="9">
        <f t="shared" si="39"/>
        <v>0.8</v>
      </c>
      <c r="D855" s="7">
        <v>854</v>
      </c>
      <c r="E855" s="9">
        <f t="shared" si="40"/>
        <v>0.74003466204506063</v>
      </c>
    </row>
    <row r="856" spans="1:5" x14ac:dyDescent="0.15">
      <c r="A856" s="7">
        <v>855</v>
      </c>
      <c r="B856" s="8">
        <f t="shared" si="41"/>
        <v>0.3</v>
      </c>
      <c r="C856" s="9">
        <f t="shared" si="39"/>
        <v>0.8</v>
      </c>
      <c r="D856" s="7">
        <v>855</v>
      </c>
      <c r="E856" s="9">
        <f t="shared" si="40"/>
        <v>0.74025974025974028</v>
      </c>
    </row>
    <row r="857" spans="1:5" x14ac:dyDescent="0.15">
      <c r="A857" s="7">
        <v>856</v>
      </c>
      <c r="B857" s="8">
        <f t="shared" si="41"/>
        <v>0.3</v>
      </c>
      <c r="C857" s="9">
        <f t="shared" si="39"/>
        <v>0.8</v>
      </c>
      <c r="D857" s="7">
        <v>856</v>
      </c>
      <c r="E857" s="9">
        <f t="shared" si="40"/>
        <v>0.74048442906574397</v>
      </c>
    </row>
    <row r="858" spans="1:5" x14ac:dyDescent="0.15">
      <c r="A858" s="7">
        <v>857</v>
      </c>
      <c r="B858" s="8">
        <f t="shared" si="41"/>
        <v>0.3</v>
      </c>
      <c r="C858" s="9">
        <f t="shared" si="39"/>
        <v>0.8</v>
      </c>
      <c r="D858" s="7">
        <v>857</v>
      </c>
      <c r="E858" s="9">
        <f t="shared" si="40"/>
        <v>0.74070872947277444</v>
      </c>
    </row>
    <row r="859" spans="1:5" x14ac:dyDescent="0.15">
      <c r="A859" s="7">
        <v>858</v>
      </c>
      <c r="B859" s="8">
        <f t="shared" si="41"/>
        <v>0.3</v>
      </c>
      <c r="C859" s="9">
        <f t="shared" si="39"/>
        <v>0.8</v>
      </c>
      <c r="D859" s="7">
        <v>858</v>
      </c>
      <c r="E859" s="9">
        <f t="shared" si="40"/>
        <v>0.7409326424870466</v>
      </c>
    </row>
    <row r="860" spans="1:5" x14ac:dyDescent="0.15">
      <c r="A860" s="7">
        <v>859</v>
      </c>
      <c r="B860" s="8">
        <f t="shared" si="41"/>
        <v>0.3</v>
      </c>
      <c r="C860" s="9">
        <f t="shared" si="39"/>
        <v>0.8</v>
      </c>
      <c r="D860" s="7">
        <v>859</v>
      </c>
      <c r="E860" s="9">
        <f t="shared" si="40"/>
        <v>0.74115616911130289</v>
      </c>
    </row>
    <row r="861" spans="1:5" x14ac:dyDescent="0.15">
      <c r="A861" s="7">
        <v>860</v>
      </c>
      <c r="B861" s="8">
        <f t="shared" si="41"/>
        <v>0.3</v>
      </c>
      <c r="C861" s="9">
        <f t="shared" si="39"/>
        <v>0.8</v>
      </c>
      <c r="D861" s="7">
        <v>860</v>
      </c>
      <c r="E861" s="9">
        <f t="shared" si="40"/>
        <v>0.74137931034482762</v>
      </c>
    </row>
    <row r="862" spans="1:5" x14ac:dyDescent="0.15">
      <c r="A862" s="7">
        <v>861</v>
      </c>
      <c r="B862" s="8">
        <f t="shared" si="41"/>
        <v>0.3</v>
      </c>
      <c r="C862" s="9">
        <f t="shared" si="39"/>
        <v>0.8</v>
      </c>
      <c r="D862" s="7">
        <v>861</v>
      </c>
      <c r="E862" s="9">
        <f t="shared" si="40"/>
        <v>0.74160206718346255</v>
      </c>
    </row>
    <row r="863" spans="1:5" x14ac:dyDescent="0.15">
      <c r="A863" s="7">
        <v>862</v>
      </c>
      <c r="B863" s="8">
        <f t="shared" si="41"/>
        <v>0.3</v>
      </c>
      <c r="C863" s="9">
        <f t="shared" si="39"/>
        <v>0.8</v>
      </c>
      <c r="D863" s="7">
        <v>862</v>
      </c>
      <c r="E863" s="9">
        <f t="shared" si="40"/>
        <v>0.74182444061962138</v>
      </c>
    </row>
    <row r="864" spans="1:5" x14ac:dyDescent="0.15">
      <c r="A864" s="7">
        <v>863</v>
      </c>
      <c r="B864" s="8">
        <f t="shared" si="41"/>
        <v>0.3</v>
      </c>
      <c r="C864" s="9">
        <f t="shared" si="39"/>
        <v>0.8</v>
      </c>
      <c r="D864" s="7">
        <v>863</v>
      </c>
      <c r="E864" s="9">
        <f t="shared" si="40"/>
        <v>0.74204643164230444</v>
      </c>
    </row>
    <row r="865" spans="1:5" x14ac:dyDescent="0.15">
      <c r="A865" s="7">
        <v>864</v>
      </c>
      <c r="B865" s="8">
        <f t="shared" si="41"/>
        <v>0.3</v>
      </c>
      <c r="C865" s="9">
        <f t="shared" si="39"/>
        <v>0.8</v>
      </c>
      <c r="D865" s="7">
        <v>864</v>
      </c>
      <c r="E865" s="9">
        <f t="shared" si="40"/>
        <v>0.74226804123711343</v>
      </c>
    </row>
    <row r="866" spans="1:5" x14ac:dyDescent="0.15">
      <c r="A866" s="7">
        <v>865</v>
      </c>
      <c r="B866" s="8">
        <f t="shared" si="41"/>
        <v>0.3</v>
      </c>
      <c r="C866" s="9">
        <f t="shared" si="39"/>
        <v>0.8</v>
      </c>
      <c r="D866" s="7">
        <v>865</v>
      </c>
      <c r="E866" s="9">
        <f t="shared" si="40"/>
        <v>0.74248927038626611</v>
      </c>
    </row>
    <row r="867" spans="1:5" x14ac:dyDescent="0.15">
      <c r="A867" s="7">
        <v>866</v>
      </c>
      <c r="B867" s="8">
        <f t="shared" si="41"/>
        <v>0.3</v>
      </c>
      <c r="C867" s="9">
        <f t="shared" si="39"/>
        <v>0.8</v>
      </c>
      <c r="D867" s="7">
        <v>866</v>
      </c>
      <c r="E867" s="9">
        <f t="shared" si="40"/>
        <v>0.74271012006861059</v>
      </c>
    </row>
    <row r="868" spans="1:5" x14ac:dyDescent="0.15">
      <c r="A868" s="7">
        <v>867</v>
      </c>
      <c r="B868" s="8">
        <f t="shared" si="41"/>
        <v>0.3</v>
      </c>
      <c r="C868" s="9">
        <f t="shared" si="39"/>
        <v>0.8</v>
      </c>
      <c r="D868" s="7">
        <v>867</v>
      </c>
      <c r="E868" s="9">
        <f t="shared" si="40"/>
        <v>0.74293059125964012</v>
      </c>
    </row>
    <row r="869" spans="1:5" x14ac:dyDescent="0.15">
      <c r="A869" s="7">
        <v>868</v>
      </c>
      <c r="B869" s="8">
        <f t="shared" si="41"/>
        <v>0.3</v>
      </c>
      <c r="C869" s="9">
        <f t="shared" si="39"/>
        <v>0.8</v>
      </c>
      <c r="D869" s="7">
        <v>868</v>
      </c>
      <c r="E869" s="9">
        <f t="shared" si="40"/>
        <v>0.74315068493150682</v>
      </c>
    </row>
    <row r="870" spans="1:5" x14ac:dyDescent="0.15">
      <c r="A870" s="7">
        <v>869</v>
      </c>
      <c r="B870" s="8">
        <f t="shared" si="41"/>
        <v>0.3</v>
      </c>
      <c r="C870" s="9">
        <f t="shared" si="39"/>
        <v>0.8</v>
      </c>
      <c r="D870" s="7">
        <v>869</v>
      </c>
      <c r="E870" s="9">
        <f t="shared" si="40"/>
        <v>0.74337040205303684</v>
      </c>
    </row>
    <row r="871" spans="1:5" x14ac:dyDescent="0.15">
      <c r="A871" s="7">
        <v>870</v>
      </c>
      <c r="B871" s="8">
        <f t="shared" si="41"/>
        <v>0.3</v>
      </c>
      <c r="C871" s="9">
        <f t="shared" si="39"/>
        <v>0.8</v>
      </c>
      <c r="D871" s="7">
        <v>870</v>
      </c>
      <c r="E871" s="9">
        <f t="shared" si="40"/>
        <v>0.74358974358974361</v>
      </c>
    </row>
    <row r="872" spans="1:5" x14ac:dyDescent="0.15">
      <c r="A872" s="7">
        <v>871</v>
      </c>
      <c r="B872" s="8">
        <f t="shared" si="41"/>
        <v>0.3</v>
      </c>
      <c r="C872" s="9">
        <f t="shared" si="39"/>
        <v>0.8</v>
      </c>
      <c r="D872" s="7">
        <v>871</v>
      </c>
      <c r="E872" s="9">
        <f t="shared" si="40"/>
        <v>0.7438087105038429</v>
      </c>
    </row>
    <row r="873" spans="1:5" x14ac:dyDescent="0.15">
      <c r="A873" s="7">
        <v>872</v>
      </c>
      <c r="B873" s="8">
        <f t="shared" si="41"/>
        <v>0.3</v>
      </c>
      <c r="C873" s="9">
        <f t="shared" si="39"/>
        <v>0.8</v>
      </c>
      <c r="D873" s="7">
        <v>872</v>
      </c>
      <c r="E873" s="9">
        <f t="shared" si="40"/>
        <v>0.74402730375426618</v>
      </c>
    </row>
    <row r="874" spans="1:5" x14ac:dyDescent="0.15">
      <c r="A874" s="7">
        <v>873</v>
      </c>
      <c r="B874" s="8">
        <f t="shared" si="41"/>
        <v>0.3</v>
      </c>
      <c r="C874" s="9">
        <f t="shared" si="39"/>
        <v>0.8</v>
      </c>
      <c r="D874" s="7">
        <v>873</v>
      </c>
      <c r="E874" s="9">
        <f t="shared" si="40"/>
        <v>0.74424552429667523</v>
      </c>
    </row>
    <row r="875" spans="1:5" x14ac:dyDescent="0.15">
      <c r="A875" s="7">
        <v>874</v>
      </c>
      <c r="B875" s="8">
        <f t="shared" si="41"/>
        <v>0.3</v>
      </c>
      <c r="C875" s="9">
        <f t="shared" si="39"/>
        <v>0.8</v>
      </c>
      <c r="D875" s="7">
        <v>874</v>
      </c>
      <c r="E875" s="9">
        <f t="shared" si="40"/>
        <v>0.74446337308347532</v>
      </c>
    </row>
    <row r="876" spans="1:5" x14ac:dyDescent="0.15">
      <c r="A876" s="7">
        <v>875</v>
      </c>
      <c r="B876" s="8">
        <f t="shared" si="41"/>
        <v>0.3</v>
      </c>
      <c r="C876" s="9">
        <f t="shared" si="39"/>
        <v>0.8</v>
      </c>
      <c r="D876" s="7">
        <v>875</v>
      </c>
      <c r="E876" s="9">
        <f t="shared" si="40"/>
        <v>0.74468085106382975</v>
      </c>
    </row>
    <row r="877" spans="1:5" x14ac:dyDescent="0.15">
      <c r="A877" s="7">
        <v>876</v>
      </c>
      <c r="B877" s="8">
        <f t="shared" si="41"/>
        <v>0.3</v>
      </c>
      <c r="C877" s="9">
        <f t="shared" si="39"/>
        <v>0.8</v>
      </c>
      <c r="D877" s="7">
        <v>876</v>
      </c>
      <c r="E877" s="9">
        <f t="shared" si="40"/>
        <v>0.74489795918367352</v>
      </c>
    </row>
    <row r="878" spans="1:5" x14ac:dyDescent="0.15">
      <c r="A878" s="7">
        <v>877</v>
      </c>
      <c r="B878" s="8">
        <f t="shared" si="41"/>
        <v>0.3</v>
      </c>
      <c r="C878" s="9">
        <f t="shared" si="39"/>
        <v>0.8</v>
      </c>
      <c r="D878" s="7">
        <v>877</v>
      </c>
      <c r="E878" s="9">
        <f t="shared" si="40"/>
        <v>0.74511469838572641</v>
      </c>
    </row>
    <row r="879" spans="1:5" x14ac:dyDescent="0.15">
      <c r="A879" s="7">
        <v>878</v>
      </c>
      <c r="B879" s="8">
        <f t="shared" si="41"/>
        <v>0.3</v>
      </c>
      <c r="C879" s="9">
        <f t="shared" si="39"/>
        <v>0.8</v>
      </c>
      <c r="D879" s="7">
        <v>878</v>
      </c>
      <c r="E879" s="9">
        <f t="shared" si="40"/>
        <v>0.74533106960950768</v>
      </c>
    </row>
    <row r="880" spans="1:5" x14ac:dyDescent="0.15">
      <c r="A880" s="7">
        <v>879</v>
      </c>
      <c r="B880" s="8">
        <f t="shared" si="41"/>
        <v>0.3</v>
      </c>
      <c r="C880" s="9">
        <f t="shared" si="39"/>
        <v>0.8</v>
      </c>
      <c r="D880" s="7">
        <v>879</v>
      </c>
      <c r="E880" s="9">
        <f t="shared" si="40"/>
        <v>0.74554707379134855</v>
      </c>
    </row>
    <row r="881" spans="1:5" x14ac:dyDescent="0.15">
      <c r="A881" s="7">
        <v>880</v>
      </c>
      <c r="B881" s="8">
        <f t="shared" si="41"/>
        <v>0.3</v>
      </c>
      <c r="C881" s="9">
        <f t="shared" si="39"/>
        <v>0.8</v>
      </c>
      <c r="D881" s="7">
        <v>880</v>
      </c>
      <c r="E881" s="9">
        <f t="shared" si="40"/>
        <v>0.74576271186440679</v>
      </c>
    </row>
    <row r="882" spans="1:5" x14ac:dyDescent="0.15">
      <c r="A882" s="7">
        <v>881</v>
      </c>
      <c r="B882" s="8">
        <f t="shared" si="41"/>
        <v>0.3</v>
      </c>
      <c r="C882" s="9">
        <f t="shared" si="39"/>
        <v>0.8</v>
      </c>
      <c r="D882" s="7">
        <v>881</v>
      </c>
      <c r="E882" s="9">
        <f t="shared" si="40"/>
        <v>0.74597798475867905</v>
      </c>
    </row>
    <row r="883" spans="1:5" x14ac:dyDescent="0.15">
      <c r="A883" s="7">
        <v>882</v>
      </c>
      <c r="B883" s="8">
        <f t="shared" si="41"/>
        <v>0.3</v>
      </c>
      <c r="C883" s="9">
        <f t="shared" si="39"/>
        <v>0.8</v>
      </c>
      <c r="D883" s="7">
        <v>882</v>
      </c>
      <c r="E883" s="9">
        <f t="shared" si="40"/>
        <v>0.74619289340101524</v>
      </c>
    </row>
    <row r="884" spans="1:5" x14ac:dyDescent="0.15">
      <c r="A884" s="7">
        <v>883</v>
      </c>
      <c r="B884" s="8">
        <f t="shared" si="41"/>
        <v>0.3</v>
      </c>
      <c r="C884" s="9">
        <f t="shared" si="39"/>
        <v>0.8</v>
      </c>
      <c r="D884" s="7">
        <v>883</v>
      </c>
      <c r="E884" s="9">
        <f t="shared" si="40"/>
        <v>0.74640743871513104</v>
      </c>
    </row>
    <row r="885" spans="1:5" x14ac:dyDescent="0.15">
      <c r="A885" s="7">
        <v>884</v>
      </c>
      <c r="B885" s="8">
        <f t="shared" si="41"/>
        <v>0.3</v>
      </c>
      <c r="C885" s="9">
        <f t="shared" si="39"/>
        <v>0.8</v>
      </c>
      <c r="D885" s="7">
        <v>884</v>
      </c>
      <c r="E885" s="9">
        <f t="shared" si="40"/>
        <v>0.7466216216216216</v>
      </c>
    </row>
    <row r="886" spans="1:5" x14ac:dyDescent="0.15">
      <c r="A886" s="7">
        <v>885</v>
      </c>
      <c r="B886" s="8">
        <f t="shared" si="41"/>
        <v>0.3</v>
      </c>
      <c r="C886" s="9">
        <f t="shared" si="39"/>
        <v>0.8</v>
      </c>
      <c r="D886" s="7">
        <v>885</v>
      </c>
      <c r="E886" s="9">
        <f t="shared" si="40"/>
        <v>0.74683544303797467</v>
      </c>
    </row>
    <row r="887" spans="1:5" x14ac:dyDescent="0.15">
      <c r="A887" s="7">
        <v>886</v>
      </c>
      <c r="B887" s="8">
        <f t="shared" si="41"/>
        <v>0.3</v>
      </c>
      <c r="C887" s="9">
        <f t="shared" si="39"/>
        <v>0.8</v>
      </c>
      <c r="D887" s="7">
        <v>886</v>
      </c>
      <c r="E887" s="9">
        <f t="shared" si="40"/>
        <v>0.74704890387858347</v>
      </c>
    </row>
    <row r="888" spans="1:5" x14ac:dyDescent="0.15">
      <c r="A888" s="7">
        <v>887</v>
      </c>
      <c r="B888" s="8">
        <f t="shared" si="41"/>
        <v>0.3</v>
      </c>
      <c r="C888" s="9">
        <f t="shared" si="39"/>
        <v>0.8</v>
      </c>
      <c r="D888" s="7">
        <v>887</v>
      </c>
      <c r="E888" s="9">
        <f t="shared" si="40"/>
        <v>0.74726200505475993</v>
      </c>
    </row>
    <row r="889" spans="1:5" x14ac:dyDescent="0.15">
      <c r="A889" s="7">
        <v>888</v>
      </c>
      <c r="B889" s="8">
        <f t="shared" si="41"/>
        <v>0.3</v>
      </c>
      <c r="C889" s="9">
        <f t="shared" si="39"/>
        <v>0.8</v>
      </c>
      <c r="D889" s="7">
        <v>888</v>
      </c>
      <c r="E889" s="9">
        <f t="shared" si="40"/>
        <v>0.74747474747474751</v>
      </c>
    </row>
    <row r="890" spans="1:5" x14ac:dyDescent="0.15">
      <c r="A890" s="7">
        <v>889</v>
      </c>
      <c r="B890" s="8">
        <f t="shared" si="41"/>
        <v>0.3</v>
      </c>
      <c r="C890" s="9">
        <f t="shared" si="39"/>
        <v>0.8</v>
      </c>
      <c r="D890" s="7">
        <v>889</v>
      </c>
      <c r="E890" s="9">
        <f t="shared" si="40"/>
        <v>0.74768713204373427</v>
      </c>
    </row>
    <row r="891" spans="1:5" x14ac:dyDescent="0.15">
      <c r="A891" s="7">
        <v>890</v>
      </c>
      <c r="B891" s="8">
        <f t="shared" si="41"/>
        <v>0.3</v>
      </c>
      <c r="C891" s="9">
        <f t="shared" si="39"/>
        <v>0.8</v>
      </c>
      <c r="D891" s="7">
        <v>890</v>
      </c>
      <c r="E891" s="9">
        <f t="shared" si="40"/>
        <v>0.74789915966386555</v>
      </c>
    </row>
    <row r="892" spans="1:5" x14ac:dyDescent="0.15">
      <c r="A892" s="7">
        <v>891</v>
      </c>
      <c r="B892" s="8">
        <f t="shared" si="41"/>
        <v>0.3</v>
      </c>
      <c r="C892" s="9">
        <f t="shared" si="39"/>
        <v>0.8</v>
      </c>
      <c r="D892" s="7">
        <v>891</v>
      </c>
      <c r="E892" s="9">
        <f t="shared" si="40"/>
        <v>0.74811083123425692</v>
      </c>
    </row>
    <row r="893" spans="1:5" x14ac:dyDescent="0.15">
      <c r="A893" s="7">
        <v>892</v>
      </c>
      <c r="B893" s="8">
        <f t="shared" si="41"/>
        <v>0.3</v>
      </c>
      <c r="C893" s="9">
        <f t="shared" si="39"/>
        <v>0.8</v>
      </c>
      <c r="D893" s="7">
        <v>892</v>
      </c>
      <c r="E893" s="9">
        <f t="shared" si="40"/>
        <v>0.74832214765100669</v>
      </c>
    </row>
    <row r="894" spans="1:5" x14ac:dyDescent="0.15">
      <c r="A894" s="7">
        <v>893</v>
      </c>
      <c r="B894" s="8">
        <f t="shared" si="41"/>
        <v>0.3</v>
      </c>
      <c r="C894" s="9">
        <f t="shared" si="39"/>
        <v>0.8</v>
      </c>
      <c r="D894" s="7">
        <v>893</v>
      </c>
      <c r="E894" s="9">
        <f t="shared" si="40"/>
        <v>0.74853310980720866</v>
      </c>
    </row>
    <row r="895" spans="1:5" x14ac:dyDescent="0.15">
      <c r="A895" s="7">
        <v>894</v>
      </c>
      <c r="B895" s="8">
        <f t="shared" si="41"/>
        <v>0.3</v>
      </c>
      <c r="C895" s="9">
        <f t="shared" si="39"/>
        <v>0.8</v>
      </c>
      <c r="D895" s="7">
        <v>894</v>
      </c>
      <c r="E895" s="9">
        <f t="shared" si="40"/>
        <v>0.74874371859296485</v>
      </c>
    </row>
    <row r="896" spans="1:5" x14ac:dyDescent="0.15">
      <c r="A896" s="7">
        <v>895</v>
      </c>
      <c r="B896" s="8">
        <f t="shared" si="41"/>
        <v>0.3</v>
      </c>
      <c r="C896" s="9">
        <f t="shared" si="39"/>
        <v>0.8</v>
      </c>
      <c r="D896" s="7">
        <v>895</v>
      </c>
      <c r="E896" s="9">
        <f t="shared" si="40"/>
        <v>0.7489539748953975</v>
      </c>
    </row>
    <row r="897" spans="1:5" x14ac:dyDescent="0.15">
      <c r="A897" s="7">
        <v>896</v>
      </c>
      <c r="B897" s="8">
        <f t="shared" si="41"/>
        <v>0.3</v>
      </c>
      <c r="C897" s="9">
        <f t="shared" si="39"/>
        <v>0.8</v>
      </c>
      <c r="D897" s="7">
        <v>896</v>
      </c>
      <c r="E897" s="9">
        <f t="shared" si="40"/>
        <v>0.74916387959866215</v>
      </c>
    </row>
    <row r="898" spans="1:5" x14ac:dyDescent="0.15">
      <c r="A898" s="7">
        <v>897</v>
      </c>
      <c r="B898" s="8">
        <f t="shared" si="41"/>
        <v>0.3</v>
      </c>
      <c r="C898" s="9">
        <f t="shared" si="39"/>
        <v>0.8</v>
      </c>
      <c r="D898" s="7">
        <v>897</v>
      </c>
      <c r="E898" s="9">
        <f t="shared" si="40"/>
        <v>0.74937343358395991</v>
      </c>
    </row>
    <row r="899" spans="1:5" x14ac:dyDescent="0.15">
      <c r="A899" s="7">
        <v>898</v>
      </c>
      <c r="B899" s="8">
        <f t="shared" si="41"/>
        <v>0.3</v>
      </c>
      <c r="C899" s="9">
        <f t="shared" ref="C899:C962" si="42">MIN(MAX(B899+(A899-50)/(A899+200),0),80%)</f>
        <v>0.8</v>
      </c>
      <c r="D899" s="7">
        <v>898</v>
      </c>
      <c r="E899" s="9">
        <f t="shared" ref="E899:E962" si="43">D899/(D899+300)</f>
        <v>0.74958263772954925</v>
      </c>
    </row>
    <row r="900" spans="1:5" x14ac:dyDescent="0.15">
      <c r="A900" s="7">
        <v>899</v>
      </c>
      <c r="B900" s="8">
        <f t="shared" ref="B900:B963" si="44">B899</f>
        <v>0.3</v>
      </c>
      <c r="C900" s="9">
        <f t="shared" si="42"/>
        <v>0.8</v>
      </c>
      <c r="D900" s="7">
        <v>899</v>
      </c>
      <c r="E900" s="9">
        <f t="shared" si="43"/>
        <v>0.74979149291075897</v>
      </c>
    </row>
    <row r="901" spans="1:5" x14ac:dyDescent="0.15">
      <c r="A901" s="7">
        <v>900</v>
      </c>
      <c r="B901" s="8">
        <f t="shared" si="44"/>
        <v>0.3</v>
      </c>
      <c r="C901" s="9">
        <f t="shared" si="42"/>
        <v>0.8</v>
      </c>
      <c r="D901" s="7">
        <v>900</v>
      </c>
      <c r="E901" s="9">
        <f t="shared" si="43"/>
        <v>0.75</v>
      </c>
    </row>
    <row r="902" spans="1:5" x14ac:dyDescent="0.15">
      <c r="A902" s="7">
        <v>901</v>
      </c>
      <c r="B902" s="8">
        <f t="shared" si="44"/>
        <v>0.3</v>
      </c>
      <c r="C902" s="9">
        <f t="shared" si="42"/>
        <v>0.8</v>
      </c>
      <c r="D902" s="7">
        <v>901</v>
      </c>
      <c r="E902" s="9">
        <f t="shared" si="43"/>
        <v>0.75020815986677769</v>
      </c>
    </row>
    <row r="903" spans="1:5" x14ac:dyDescent="0.15">
      <c r="A903" s="7">
        <v>902</v>
      </c>
      <c r="B903" s="8">
        <f t="shared" si="44"/>
        <v>0.3</v>
      </c>
      <c r="C903" s="9">
        <f t="shared" si="42"/>
        <v>0.8</v>
      </c>
      <c r="D903" s="7">
        <v>902</v>
      </c>
      <c r="E903" s="9">
        <f t="shared" si="43"/>
        <v>0.75041597337770383</v>
      </c>
    </row>
    <row r="904" spans="1:5" x14ac:dyDescent="0.15">
      <c r="A904" s="7">
        <v>903</v>
      </c>
      <c r="B904" s="8">
        <f t="shared" si="44"/>
        <v>0.3</v>
      </c>
      <c r="C904" s="9">
        <f t="shared" si="42"/>
        <v>0.8</v>
      </c>
      <c r="D904" s="7">
        <v>903</v>
      </c>
      <c r="E904" s="9">
        <f t="shared" si="43"/>
        <v>0.75062344139650872</v>
      </c>
    </row>
    <row r="905" spans="1:5" x14ac:dyDescent="0.15">
      <c r="A905" s="7">
        <v>904</v>
      </c>
      <c r="B905" s="8">
        <f t="shared" si="44"/>
        <v>0.3</v>
      </c>
      <c r="C905" s="9">
        <f t="shared" si="42"/>
        <v>0.8</v>
      </c>
      <c r="D905" s="7">
        <v>904</v>
      </c>
      <c r="E905" s="9">
        <f t="shared" si="43"/>
        <v>0.75083056478405319</v>
      </c>
    </row>
    <row r="906" spans="1:5" x14ac:dyDescent="0.15">
      <c r="A906" s="7">
        <v>905</v>
      </c>
      <c r="B906" s="8">
        <f t="shared" si="44"/>
        <v>0.3</v>
      </c>
      <c r="C906" s="9">
        <f t="shared" si="42"/>
        <v>0.8</v>
      </c>
      <c r="D906" s="7">
        <v>905</v>
      </c>
      <c r="E906" s="9">
        <f t="shared" si="43"/>
        <v>0.75103734439834025</v>
      </c>
    </row>
    <row r="907" spans="1:5" x14ac:dyDescent="0.15">
      <c r="A907" s="7">
        <v>906</v>
      </c>
      <c r="B907" s="8">
        <f t="shared" si="44"/>
        <v>0.3</v>
      </c>
      <c r="C907" s="9">
        <f t="shared" si="42"/>
        <v>0.8</v>
      </c>
      <c r="D907" s="7">
        <v>906</v>
      </c>
      <c r="E907" s="9">
        <f t="shared" si="43"/>
        <v>0.75124378109452739</v>
      </c>
    </row>
    <row r="908" spans="1:5" x14ac:dyDescent="0.15">
      <c r="A908" s="7">
        <v>907</v>
      </c>
      <c r="B908" s="8">
        <f t="shared" si="44"/>
        <v>0.3</v>
      </c>
      <c r="C908" s="9">
        <f t="shared" si="42"/>
        <v>0.8</v>
      </c>
      <c r="D908" s="7">
        <v>907</v>
      </c>
      <c r="E908" s="9">
        <f t="shared" si="43"/>
        <v>0.75144987572493782</v>
      </c>
    </row>
    <row r="909" spans="1:5" x14ac:dyDescent="0.15">
      <c r="A909" s="7">
        <v>908</v>
      </c>
      <c r="B909" s="8">
        <f t="shared" si="44"/>
        <v>0.3</v>
      </c>
      <c r="C909" s="9">
        <f t="shared" si="42"/>
        <v>0.8</v>
      </c>
      <c r="D909" s="7">
        <v>908</v>
      </c>
      <c r="E909" s="9">
        <f t="shared" si="43"/>
        <v>0.7516556291390728</v>
      </c>
    </row>
    <row r="910" spans="1:5" x14ac:dyDescent="0.15">
      <c r="A910" s="7">
        <v>909</v>
      </c>
      <c r="B910" s="8">
        <f t="shared" si="44"/>
        <v>0.3</v>
      </c>
      <c r="C910" s="9">
        <f t="shared" si="42"/>
        <v>0.8</v>
      </c>
      <c r="D910" s="7">
        <v>909</v>
      </c>
      <c r="E910" s="9">
        <f t="shared" si="43"/>
        <v>0.75186104218362282</v>
      </c>
    </row>
    <row r="911" spans="1:5" x14ac:dyDescent="0.15">
      <c r="A911" s="7">
        <v>910</v>
      </c>
      <c r="B911" s="8">
        <f t="shared" si="44"/>
        <v>0.3</v>
      </c>
      <c r="C911" s="9">
        <f t="shared" si="42"/>
        <v>0.8</v>
      </c>
      <c r="D911" s="7">
        <v>910</v>
      </c>
      <c r="E911" s="9">
        <f t="shared" si="43"/>
        <v>0.75206611570247939</v>
      </c>
    </row>
    <row r="912" spans="1:5" x14ac:dyDescent="0.15">
      <c r="A912" s="7">
        <v>911</v>
      </c>
      <c r="B912" s="8">
        <f t="shared" si="44"/>
        <v>0.3</v>
      </c>
      <c r="C912" s="9">
        <f t="shared" si="42"/>
        <v>0.8</v>
      </c>
      <c r="D912" s="7">
        <v>911</v>
      </c>
      <c r="E912" s="9">
        <f t="shared" si="43"/>
        <v>0.75227085053674647</v>
      </c>
    </row>
    <row r="913" spans="1:5" x14ac:dyDescent="0.15">
      <c r="A913" s="7">
        <v>912</v>
      </c>
      <c r="B913" s="8">
        <f t="shared" si="44"/>
        <v>0.3</v>
      </c>
      <c r="C913" s="9">
        <f t="shared" si="42"/>
        <v>0.8</v>
      </c>
      <c r="D913" s="7">
        <v>912</v>
      </c>
      <c r="E913" s="9">
        <f t="shared" si="43"/>
        <v>0.75247524752475248</v>
      </c>
    </row>
    <row r="914" spans="1:5" x14ac:dyDescent="0.15">
      <c r="A914" s="7">
        <v>913</v>
      </c>
      <c r="B914" s="8">
        <f t="shared" si="44"/>
        <v>0.3</v>
      </c>
      <c r="C914" s="9">
        <f t="shared" si="42"/>
        <v>0.8</v>
      </c>
      <c r="D914" s="7">
        <v>913</v>
      </c>
      <c r="E914" s="9">
        <f t="shared" si="43"/>
        <v>0.75267930750206102</v>
      </c>
    </row>
    <row r="915" spans="1:5" x14ac:dyDescent="0.15">
      <c r="A915" s="7">
        <v>914</v>
      </c>
      <c r="B915" s="8">
        <f t="shared" si="44"/>
        <v>0.3</v>
      </c>
      <c r="C915" s="9">
        <f t="shared" si="42"/>
        <v>0.8</v>
      </c>
      <c r="D915" s="7">
        <v>914</v>
      </c>
      <c r="E915" s="9">
        <f t="shared" si="43"/>
        <v>0.75288303130148271</v>
      </c>
    </row>
    <row r="916" spans="1:5" x14ac:dyDescent="0.15">
      <c r="A916" s="7">
        <v>915</v>
      </c>
      <c r="B916" s="8">
        <f t="shared" si="44"/>
        <v>0.3</v>
      </c>
      <c r="C916" s="9">
        <f t="shared" si="42"/>
        <v>0.8</v>
      </c>
      <c r="D916" s="7">
        <v>915</v>
      </c>
      <c r="E916" s="9">
        <f t="shared" si="43"/>
        <v>0.75308641975308643</v>
      </c>
    </row>
    <row r="917" spans="1:5" x14ac:dyDescent="0.15">
      <c r="A917" s="7">
        <v>916</v>
      </c>
      <c r="B917" s="8">
        <f t="shared" si="44"/>
        <v>0.3</v>
      </c>
      <c r="C917" s="9">
        <f t="shared" si="42"/>
        <v>0.8</v>
      </c>
      <c r="D917" s="7">
        <v>916</v>
      </c>
      <c r="E917" s="9">
        <f t="shared" si="43"/>
        <v>0.75328947368421051</v>
      </c>
    </row>
    <row r="918" spans="1:5" x14ac:dyDescent="0.15">
      <c r="A918" s="7">
        <v>917</v>
      </c>
      <c r="B918" s="8">
        <f t="shared" si="44"/>
        <v>0.3</v>
      </c>
      <c r="C918" s="9">
        <f t="shared" si="42"/>
        <v>0.8</v>
      </c>
      <c r="D918" s="7">
        <v>917</v>
      </c>
      <c r="E918" s="9">
        <f t="shared" si="43"/>
        <v>0.75349219391947408</v>
      </c>
    </row>
    <row r="919" spans="1:5" x14ac:dyDescent="0.15">
      <c r="A919" s="7">
        <v>918</v>
      </c>
      <c r="B919" s="8">
        <f t="shared" si="44"/>
        <v>0.3</v>
      </c>
      <c r="C919" s="9">
        <f t="shared" si="42"/>
        <v>0.8</v>
      </c>
      <c r="D919" s="7">
        <v>918</v>
      </c>
      <c r="E919" s="9">
        <f t="shared" si="43"/>
        <v>0.75369458128078815</v>
      </c>
    </row>
    <row r="920" spans="1:5" x14ac:dyDescent="0.15">
      <c r="A920" s="7">
        <v>919</v>
      </c>
      <c r="B920" s="8">
        <f t="shared" si="44"/>
        <v>0.3</v>
      </c>
      <c r="C920" s="9">
        <f t="shared" si="42"/>
        <v>0.8</v>
      </c>
      <c r="D920" s="7">
        <v>919</v>
      </c>
      <c r="E920" s="9">
        <f t="shared" si="43"/>
        <v>0.75389663658736672</v>
      </c>
    </row>
    <row r="921" spans="1:5" x14ac:dyDescent="0.15">
      <c r="A921" s="7">
        <v>920</v>
      </c>
      <c r="B921" s="8">
        <f t="shared" si="44"/>
        <v>0.3</v>
      </c>
      <c r="C921" s="9">
        <f t="shared" si="42"/>
        <v>0.8</v>
      </c>
      <c r="D921" s="7">
        <v>920</v>
      </c>
      <c r="E921" s="9">
        <f t="shared" si="43"/>
        <v>0.75409836065573765</v>
      </c>
    </row>
    <row r="922" spans="1:5" x14ac:dyDescent="0.15">
      <c r="A922" s="7">
        <v>921</v>
      </c>
      <c r="B922" s="8">
        <f t="shared" si="44"/>
        <v>0.3</v>
      </c>
      <c r="C922" s="9">
        <f t="shared" si="42"/>
        <v>0.8</v>
      </c>
      <c r="D922" s="7">
        <v>921</v>
      </c>
      <c r="E922" s="9">
        <f t="shared" si="43"/>
        <v>0.75429975429975427</v>
      </c>
    </row>
    <row r="923" spans="1:5" x14ac:dyDescent="0.15">
      <c r="A923" s="7">
        <v>922</v>
      </c>
      <c r="B923" s="8">
        <f t="shared" si="44"/>
        <v>0.3</v>
      </c>
      <c r="C923" s="9">
        <f t="shared" si="42"/>
        <v>0.8</v>
      </c>
      <c r="D923" s="7">
        <v>922</v>
      </c>
      <c r="E923" s="9">
        <f t="shared" si="43"/>
        <v>0.75450081833060556</v>
      </c>
    </row>
    <row r="924" spans="1:5" x14ac:dyDescent="0.15">
      <c r="A924" s="7">
        <v>923</v>
      </c>
      <c r="B924" s="8">
        <f t="shared" si="44"/>
        <v>0.3</v>
      </c>
      <c r="C924" s="9">
        <f t="shared" si="42"/>
        <v>0.8</v>
      </c>
      <c r="D924" s="7">
        <v>923</v>
      </c>
      <c r="E924" s="9">
        <f t="shared" si="43"/>
        <v>0.75470155355682744</v>
      </c>
    </row>
    <row r="925" spans="1:5" x14ac:dyDescent="0.15">
      <c r="A925" s="7">
        <v>924</v>
      </c>
      <c r="B925" s="8">
        <f t="shared" si="44"/>
        <v>0.3</v>
      </c>
      <c r="C925" s="9">
        <f t="shared" si="42"/>
        <v>0.8</v>
      </c>
      <c r="D925" s="7">
        <v>924</v>
      </c>
      <c r="E925" s="9">
        <f t="shared" si="43"/>
        <v>0.75490196078431371</v>
      </c>
    </row>
    <row r="926" spans="1:5" x14ac:dyDescent="0.15">
      <c r="A926" s="7">
        <v>925</v>
      </c>
      <c r="B926" s="8">
        <f t="shared" si="44"/>
        <v>0.3</v>
      </c>
      <c r="C926" s="9">
        <f t="shared" si="42"/>
        <v>0.8</v>
      </c>
      <c r="D926" s="7">
        <v>925</v>
      </c>
      <c r="E926" s="9">
        <f t="shared" si="43"/>
        <v>0.75510204081632648</v>
      </c>
    </row>
    <row r="927" spans="1:5" x14ac:dyDescent="0.15">
      <c r="A927" s="7">
        <v>926</v>
      </c>
      <c r="B927" s="8">
        <f t="shared" si="44"/>
        <v>0.3</v>
      </c>
      <c r="C927" s="9">
        <f t="shared" si="42"/>
        <v>0.8</v>
      </c>
      <c r="D927" s="7">
        <v>926</v>
      </c>
      <c r="E927" s="9">
        <f t="shared" si="43"/>
        <v>0.75530179445350731</v>
      </c>
    </row>
    <row r="928" spans="1:5" x14ac:dyDescent="0.15">
      <c r="A928" s="7">
        <v>927</v>
      </c>
      <c r="B928" s="8">
        <f t="shared" si="44"/>
        <v>0.3</v>
      </c>
      <c r="C928" s="9">
        <f t="shared" si="42"/>
        <v>0.8</v>
      </c>
      <c r="D928" s="7">
        <v>927</v>
      </c>
      <c r="E928" s="9">
        <f t="shared" si="43"/>
        <v>0.75550122249388751</v>
      </c>
    </row>
    <row r="929" spans="1:5" x14ac:dyDescent="0.15">
      <c r="A929" s="7">
        <v>928</v>
      </c>
      <c r="B929" s="8">
        <f t="shared" si="44"/>
        <v>0.3</v>
      </c>
      <c r="C929" s="9">
        <f t="shared" si="42"/>
        <v>0.8</v>
      </c>
      <c r="D929" s="7">
        <v>928</v>
      </c>
      <c r="E929" s="9">
        <f t="shared" si="43"/>
        <v>0.75570032573289903</v>
      </c>
    </row>
    <row r="930" spans="1:5" x14ac:dyDescent="0.15">
      <c r="A930" s="7">
        <v>929</v>
      </c>
      <c r="B930" s="8">
        <f t="shared" si="44"/>
        <v>0.3</v>
      </c>
      <c r="C930" s="9">
        <f t="shared" si="42"/>
        <v>0.8</v>
      </c>
      <c r="D930" s="7">
        <v>929</v>
      </c>
      <c r="E930" s="9">
        <f t="shared" si="43"/>
        <v>0.75589910496338486</v>
      </c>
    </row>
    <row r="931" spans="1:5" x14ac:dyDescent="0.15">
      <c r="A931" s="7">
        <v>930</v>
      </c>
      <c r="B931" s="8">
        <f t="shared" si="44"/>
        <v>0.3</v>
      </c>
      <c r="C931" s="9">
        <f t="shared" si="42"/>
        <v>0.8</v>
      </c>
      <c r="D931" s="7">
        <v>930</v>
      </c>
      <c r="E931" s="9">
        <f t="shared" si="43"/>
        <v>0.75609756097560976</v>
      </c>
    </row>
    <row r="932" spans="1:5" x14ac:dyDescent="0.15">
      <c r="A932" s="7">
        <v>931</v>
      </c>
      <c r="B932" s="8">
        <f t="shared" si="44"/>
        <v>0.3</v>
      </c>
      <c r="C932" s="9">
        <f t="shared" si="42"/>
        <v>0.8</v>
      </c>
      <c r="D932" s="7">
        <v>931</v>
      </c>
      <c r="E932" s="9">
        <f t="shared" si="43"/>
        <v>0.75629569455727053</v>
      </c>
    </row>
    <row r="933" spans="1:5" x14ac:dyDescent="0.15">
      <c r="A933" s="7">
        <v>932</v>
      </c>
      <c r="B933" s="8">
        <f t="shared" si="44"/>
        <v>0.3</v>
      </c>
      <c r="C933" s="9">
        <f t="shared" si="42"/>
        <v>0.8</v>
      </c>
      <c r="D933" s="7">
        <v>932</v>
      </c>
      <c r="E933" s="9">
        <f t="shared" si="43"/>
        <v>0.75649350649350644</v>
      </c>
    </row>
    <row r="934" spans="1:5" x14ac:dyDescent="0.15">
      <c r="A934" s="7">
        <v>933</v>
      </c>
      <c r="B934" s="8">
        <f t="shared" si="44"/>
        <v>0.3</v>
      </c>
      <c r="C934" s="9">
        <f t="shared" si="42"/>
        <v>0.8</v>
      </c>
      <c r="D934" s="7">
        <v>933</v>
      </c>
      <c r="E934" s="9">
        <f t="shared" si="43"/>
        <v>0.75669099756690994</v>
      </c>
    </row>
    <row r="935" spans="1:5" x14ac:dyDescent="0.15">
      <c r="A935" s="7">
        <v>934</v>
      </c>
      <c r="B935" s="8">
        <f t="shared" si="44"/>
        <v>0.3</v>
      </c>
      <c r="C935" s="9">
        <f t="shared" si="42"/>
        <v>0.8</v>
      </c>
      <c r="D935" s="7">
        <v>934</v>
      </c>
      <c r="E935" s="9">
        <f t="shared" si="43"/>
        <v>0.75688816855753649</v>
      </c>
    </row>
    <row r="936" spans="1:5" x14ac:dyDescent="0.15">
      <c r="A936" s="7">
        <v>935</v>
      </c>
      <c r="B936" s="8">
        <f t="shared" si="44"/>
        <v>0.3</v>
      </c>
      <c r="C936" s="9">
        <f t="shared" si="42"/>
        <v>0.8</v>
      </c>
      <c r="D936" s="7">
        <v>935</v>
      </c>
      <c r="E936" s="9">
        <f t="shared" si="43"/>
        <v>0.75708502024291502</v>
      </c>
    </row>
    <row r="937" spans="1:5" x14ac:dyDescent="0.15">
      <c r="A937" s="7">
        <v>936</v>
      </c>
      <c r="B937" s="8">
        <f t="shared" si="44"/>
        <v>0.3</v>
      </c>
      <c r="C937" s="9">
        <f t="shared" si="42"/>
        <v>0.8</v>
      </c>
      <c r="D937" s="7">
        <v>936</v>
      </c>
      <c r="E937" s="9">
        <f t="shared" si="43"/>
        <v>0.75728155339805825</v>
      </c>
    </row>
    <row r="938" spans="1:5" x14ac:dyDescent="0.15">
      <c r="A938" s="7">
        <v>937</v>
      </c>
      <c r="B938" s="8">
        <f t="shared" si="44"/>
        <v>0.3</v>
      </c>
      <c r="C938" s="9">
        <f t="shared" si="42"/>
        <v>0.8</v>
      </c>
      <c r="D938" s="7">
        <v>937</v>
      </c>
      <c r="E938" s="9">
        <f t="shared" si="43"/>
        <v>0.75747776879547291</v>
      </c>
    </row>
    <row r="939" spans="1:5" x14ac:dyDescent="0.15">
      <c r="A939" s="7">
        <v>938</v>
      </c>
      <c r="B939" s="8">
        <f t="shared" si="44"/>
        <v>0.3</v>
      </c>
      <c r="C939" s="9">
        <f t="shared" si="42"/>
        <v>0.8</v>
      </c>
      <c r="D939" s="7">
        <v>938</v>
      </c>
      <c r="E939" s="9">
        <f t="shared" si="43"/>
        <v>0.7576736672051696</v>
      </c>
    </row>
    <row r="940" spans="1:5" x14ac:dyDescent="0.15">
      <c r="A940" s="7">
        <v>939</v>
      </c>
      <c r="B940" s="8">
        <f t="shared" si="44"/>
        <v>0.3</v>
      </c>
      <c r="C940" s="9">
        <f t="shared" si="42"/>
        <v>0.8</v>
      </c>
      <c r="D940" s="7">
        <v>939</v>
      </c>
      <c r="E940" s="9">
        <f t="shared" si="43"/>
        <v>0.75786924939467315</v>
      </c>
    </row>
    <row r="941" spans="1:5" x14ac:dyDescent="0.15">
      <c r="A941" s="7">
        <v>940</v>
      </c>
      <c r="B941" s="8">
        <f t="shared" si="44"/>
        <v>0.3</v>
      </c>
      <c r="C941" s="9">
        <f t="shared" si="42"/>
        <v>0.8</v>
      </c>
      <c r="D941" s="7">
        <v>940</v>
      </c>
      <c r="E941" s="9">
        <f t="shared" si="43"/>
        <v>0.75806451612903225</v>
      </c>
    </row>
    <row r="942" spans="1:5" x14ac:dyDescent="0.15">
      <c r="A942" s="7">
        <v>941</v>
      </c>
      <c r="B942" s="8">
        <f t="shared" si="44"/>
        <v>0.3</v>
      </c>
      <c r="C942" s="9">
        <f t="shared" si="42"/>
        <v>0.8</v>
      </c>
      <c r="D942" s="7">
        <v>941</v>
      </c>
      <c r="E942" s="9">
        <f t="shared" si="43"/>
        <v>0.75825946817083001</v>
      </c>
    </row>
    <row r="943" spans="1:5" x14ac:dyDescent="0.15">
      <c r="A943" s="7">
        <v>942</v>
      </c>
      <c r="B943" s="8">
        <f t="shared" si="44"/>
        <v>0.3</v>
      </c>
      <c r="C943" s="9">
        <f t="shared" si="42"/>
        <v>0.8</v>
      </c>
      <c r="D943" s="7">
        <v>942</v>
      </c>
      <c r="E943" s="9">
        <f t="shared" si="43"/>
        <v>0.75845410628019327</v>
      </c>
    </row>
    <row r="944" spans="1:5" x14ac:dyDescent="0.15">
      <c r="A944" s="7">
        <v>943</v>
      </c>
      <c r="B944" s="8">
        <f t="shared" si="44"/>
        <v>0.3</v>
      </c>
      <c r="C944" s="9">
        <f t="shared" si="42"/>
        <v>0.8</v>
      </c>
      <c r="D944" s="7">
        <v>943</v>
      </c>
      <c r="E944" s="9">
        <f t="shared" si="43"/>
        <v>0.75864843121480285</v>
      </c>
    </row>
    <row r="945" spans="1:5" x14ac:dyDescent="0.15">
      <c r="A945" s="7">
        <v>944</v>
      </c>
      <c r="B945" s="8">
        <f t="shared" si="44"/>
        <v>0.3</v>
      </c>
      <c r="C945" s="9">
        <f t="shared" si="42"/>
        <v>0.8</v>
      </c>
      <c r="D945" s="7">
        <v>944</v>
      </c>
      <c r="E945" s="9">
        <f t="shared" si="43"/>
        <v>0.7588424437299035</v>
      </c>
    </row>
    <row r="946" spans="1:5" x14ac:dyDescent="0.15">
      <c r="A946" s="7">
        <v>945</v>
      </c>
      <c r="B946" s="8">
        <f t="shared" si="44"/>
        <v>0.3</v>
      </c>
      <c r="C946" s="9">
        <f t="shared" si="42"/>
        <v>0.8</v>
      </c>
      <c r="D946" s="7">
        <v>945</v>
      </c>
      <c r="E946" s="9">
        <f t="shared" si="43"/>
        <v>0.75903614457831325</v>
      </c>
    </row>
    <row r="947" spans="1:5" x14ac:dyDescent="0.15">
      <c r="A947" s="7">
        <v>946</v>
      </c>
      <c r="B947" s="8">
        <f t="shared" si="44"/>
        <v>0.3</v>
      </c>
      <c r="C947" s="9">
        <f t="shared" si="42"/>
        <v>0.8</v>
      </c>
      <c r="D947" s="7">
        <v>946</v>
      </c>
      <c r="E947" s="9">
        <f t="shared" si="43"/>
        <v>0.7592295345104334</v>
      </c>
    </row>
    <row r="948" spans="1:5" x14ac:dyDescent="0.15">
      <c r="A948" s="7">
        <v>947</v>
      </c>
      <c r="B948" s="8">
        <f t="shared" si="44"/>
        <v>0.3</v>
      </c>
      <c r="C948" s="9">
        <f t="shared" si="42"/>
        <v>0.8</v>
      </c>
      <c r="D948" s="7">
        <v>947</v>
      </c>
      <c r="E948" s="9">
        <f t="shared" si="43"/>
        <v>0.75942261427425817</v>
      </c>
    </row>
    <row r="949" spans="1:5" x14ac:dyDescent="0.15">
      <c r="A949" s="7">
        <v>948</v>
      </c>
      <c r="B949" s="8">
        <f t="shared" si="44"/>
        <v>0.3</v>
      </c>
      <c r="C949" s="9">
        <f t="shared" si="42"/>
        <v>0.8</v>
      </c>
      <c r="D949" s="7">
        <v>948</v>
      </c>
      <c r="E949" s="9">
        <f t="shared" si="43"/>
        <v>0.75961538461538458</v>
      </c>
    </row>
    <row r="950" spans="1:5" x14ac:dyDescent="0.15">
      <c r="A950" s="7">
        <v>949</v>
      </c>
      <c r="B950" s="8">
        <f t="shared" si="44"/>
        <v>0.3</v>
      </c>
      <c r="C950" s="9">
        <f t="shared" si="42"/>
        <v>0.8</v>
      </c>
      <c r="D950" s="7">
        <v>949</v>
      </c>
      <c r="E950" s="9">
        <f t="shared" si="43"/>
        <v>0.75980784627702158</v>
      </c>
    </row>
    <row r="951" spans="1:5" x14ac:dyDescent="0.15">
      <c r="A951" s="7">
        <v>950</v>
      </c>
      <c r="B951" s="8">
        <f t="shared" si="44"/>
        <v>0.3</v>
      </c>
      <c r="C951" s="9">
        <f t="shared" si="42"/>
        <v>0.8</v>
      </c>
      <c r="D951" s="7">
        <v>950</v>
      </c>
      <c r="E951" s="9">
        <f t="shared" si="43"/>
        <v>0.76</v>
      </c>
    </row>
    <row r="952" spans="1:5" x14ac:dyDescent="0.15">
      <c r="A952" s="7">
        <v>951</v>
      </c>
      <c r="B952" s="8">
        <f t="shared" si="44"/>
        <v>0.3</v>
      </c>
      <c r="C952" s="9">
        <f t="shared" si="42"/>
        <v>0.8</v>
      </c>
      <c r="D952" s="7">
        <v>951</v>
      </c>
      <c r="E952" s="9">
        <f t="shared" si="43"/>
        <v>0.76019184652278182</v>
      </c>
    </row>
    <row r="953" spans="1:5" x14ac:dyDescent="0.15">
      <c r="A953" s="7">
        <v>952</v>
      </c>
      <c r="B953" s="8">
        <f t="shared" si="44"/>
        <v>0.3</v>
      </c>
      <c r="C953" s="9">
        <f t="shared" si="42"/>
        <v>0.8</v>
      </c>
      <c r="D953" s="7">
        <v>952</v>
      </c>
      <c r="E953" s="9">
        <f t="shared" si="43"/>
        <v>0.76038338658146964</v>
      </c>
    </row>
    <row r="954" spans="1:5" x14ac:dyDescent="0.15">
      <c r="A954" s="7">
        <v>953</v>
      </c>
      <c r="B954" s="8">
        <f t="shared" si="44"/>
        <v>0.3</v>
      </c>
      <c r="C954" s="9">
        <f t="shared" si="42"/>
        <v>0.8</v>
      </c>
      <c r="D954" s="7">
        <v>953</v>
      </c>
      <c r="E954" s="9">
        <f t="shared" si="43"/>
        <v>0.76057462090981642</v>
      </c>
    </row>
    <row r="955" spans="1:5" x14ac:dyDescent="0.15">
      <c r="A955" s="7">
        <v>954</v>
      </c>
      <c r="B955" s="8">
        <f t="shared" si="44"/>
        <v>0.3</v>
      </c>
      <c r="C955" s="9">
        <f t="shared" si="42"/>
        <v>0.8</v>
      </c>
      <c r="D955" s="7">
        <v>954</v>
      </c>
      <c r="E955" s="9">
        <f t="shared" si="43"/>
        <v>0.76076555023923442</v>
      </c>
    </row>
    <row r="956" spans="1:5" x14ac:dyDescent="0.15">
      <c r="A956" s="7">
        <v>955</v>
      </c>
      <c r="B956" s="8">
        <f t="shared" si="44"/>
        <v>0.3</v>
      </c>
      <c r="C956" s="9">
        <f t="shared" si="42"/>
        <v>0.8</v>
      </c>
      <c r="D956" s="7">
        <v>955</v>
      </c>
      <c r="E956" s="9">
        <f t="shared" si="43"/>
        <v>0.76095617529880477</v>
      </c>
    </row>
    <row r="957" spans="1:5" x14ac:dyDescent="0.15">
      <c r="A957" s="7">
        <v>956</v>
      </c>
      <c r="B957" s="8">
        <f t="shared" si="44"/>
        <v>0.3</v>
      </c>
      <c r="C957" s="9">
        <f t="shared" si="42"/>
        <v>0.8</v>
      </c>
      <c r="D957" s="7">
        <v>956</v>
      </c>
      <c r="E957" s="9">
        <f t="shared" si="43"/>
        <v>0.76114649681528668</v>
      </c>
    </row>
    <row r="958" spans="1:5" x14ac:dyDescent="0.15">
      <c r="A958" s="7">
        <v>957</v>
      </c>
      <c r="B958" s="8">
        <f t="shared" si="44"/>
        <v>0.3</v>
      </c>
      <c r="C958" s="9">
        <f t="shared" si="42"/>
        <v>0.8</v>
      </c>
      <c r="D958" s="7">
        <v>957</v>
      </c>
      <c r="E958" s="9">
        <f t="shared" si="43"/>
        <v>0.76133651551312653</v>
      </c>
    </row>
    <row r="959" spans="1:5" x14ac:dyDescent="0.15">
      <c r="A959" s="7">
        <v>958</v>
      </c>
      <c r="B959" s="8">
        <f t="shared" si="44"/>
        <v>0.3</v>
      </c>
      <c r="C959" s="9">
        <f t="shared" si="42"/>
        <v>0.8</v>
      </c>
      <c r="D959" s="7">
        <v>958</v>
      </c>
      <c r="E959" s="9">
        <f t="shared" si="43"/>
        <v>0.76152623211446746</v>
      </c>
    </row>
    <row r="960" spans="1:5" x14ac:dyDescent="0.15">
      <c r="A960" s="7">
        <v>959</v>
      </c>
      <c r="B960" s="8">
        <f t="shared" si="44"/>
        <v>0.3</v>
      </c>
      <c r="C960" s="9">
        <f t="shared" si="42"/>
        <v>0.8</v>
      </c>
      <c r="D960" s="7">
        <v>959</v>
      </c>
      <c r="E960" s="9">
        <f t="shared" si="43"/>
        <v>0.76171564733915809</v>
      </c>
    </row>
    <row r="961" spans="1:5" x14ac:dyDescent="0.15">
      <c r="A961" s="7">
        <v>960</v>
      </c>
      <c r="B961" s="8">
        <f t="shared" si="44"/>
        <v>0.3</v>
      </c>
      <c r="C961" s="9">
        <f t="shared" si="42"/>
        <v>0.8</v>
      </c>
      <c r="D961" s="7">
        <v>960</v>
      </c>
      <c r="E961" s="9">
        <f t="shared" si="43"/>
        <v>0.76190476190476186</v>
      </c>
    </row>
    <row r="962" spans="1:5" x14ac:dyDescent="0.15">
      <c r="A962" s="7">
        <v>961</v>
      </c>
      <c r="B962" s="8">
        <f t="shared" si="44"/>
        <v>0.3</v>
      </c>
      <c r="C962" s="9">
        <f t="shared" si="42"/>
        <v>0.8</v>
      </c>
      <c r="D962" s="7">
        <v>961</v>
      </c>
      <c r="E962" s="9">
        <f t="shared" si="43"/>
        <v>0.76209357652656617</v>
      </c>
    </row>
    <row r="963" spans="1:5" x14ac:dyDescent="0.15">
      <c r="A963" s="7">
        <v>962</v>
      </c>
      <c r="B963" s="8">
        <f t="shared" si="44"/>
        <v>0.3</v>
      </c>
      <c r="C963" s="9">
        <f t="shared" ref="C963:C1000" si="45">MIN(MAX(B963+(A963-50)/(A963+200),0),80%)</f>
        <v>0.8</v>
      </c>
      <c r="D963" s="7">
        <v>962</v>
      </c>
      <c r="E963" s="9">
        <f t="shared" ref="E963:E1000" si="46">D963/(D963+300)</f>
        <v>0.76228209191759111</v>
      </c>
    </row>
    <row r="964" spans="1:5" x14ac:dyDescent="0.15">
      <c r="A964" s="7">
        <v>963</v>
      </c>
      <c r="B964" s="8">
        <f t="shared" ref="B964:B1000" si="47">B963</f>
        <v>0.3</v>
      </c>
      <c r="C964" s="9">
        <f t="shared" si="45"/>
        <v>0.8</v>
      </c>
      <c r="D964" s="7">
        <v>963</v>
      </c>
      <c r="E964" s="9">
        <f t="shared" si="46"/>
        <v>0.76247030878859856</v>
      </c>
    </row>
    <row r="965" spans="1:5" x14ac:dyDescent="0.15">
      <c r="A965" s="7">
        <v>964</v>
      </c>
      <c r="B965" s="8">
        <f t="shared" si="47"/>
        <v>0.3</v>
      </c>
      <c r="C965" s="9">
        <f t="shared" si="45"/>
        <v>0.8</v>
      </c>
      <c r="D965" s="7">
        <v>964</v>
      </c>
      <c r="E965" s="9">
        <f t="shared" si="46"/>
        <v>0.76265822784810122</v>
      </c>
    </row>
    <row r="966" spans="1:5" x14ac:dyDescent="0.15">
      <c r="A966" s="7">
        <v>965</v>
      </c>
      <c r="B966" s="8">
        <f t="shared" si="47"/>
        <v>0.3</v>
      </c>
      <c r="C966" s="9">
        <f t="shared" si="45"/>
        <v>0.8</v>
      </c>
      <c r="D966" s="7">
        <v>965</v>
      </c>
      <c r="E966" s="9">
        <f t="shared" si="46"/>
        <v>0.76284584980237158</v>
      </c>
    </row>
    <row r="967" spans="1:5" x14ac:dyDescent="0.15">
      <c r="A967" s="7">
        <v>966</v>
      </c>
      <c r="B967" s="8">
        <f t="shared" si="47"/>
        <v>0.3</v>
      </c>
      <c r="C967" s="9">
        <f t="shared" si="45"/>
        <v>0.8</v>
      </c>
      <c r="D967" s="7">
        <v>966</v>
      </c>
      <c r="E967" s="9">
        <f t="shared" si="46"/>
        <v>0.76303317535545023</v>
      </c>
    </row>
    <row r="968" spans="1:5" x14ac:dyDescent="0.15">
      <c r="A968" s="7">
        <v>967</v>
      </c>
      <c r="B968" s="8">
        <f t="shared" si="47"/>
        <v>0.3</v>
      </c>
      <c r="C968" s="9">
        <f t="shared" si="45"/>
        <v>0.8</v>
      </c>
      <c r="D968" s="7">
        <v>967</v>
      </c>
      <c r="E968" s="9">
        <f t="shared" si="46"/>
        <v>0.76322020520915546</v>
      </c>
    </row>
    <row r="969" spans="1:5" x14ac:dyDescent="0.15">
      <c r="A969" s="7">
        <v>968</v>
      </c>
      <c r="B969" s="8">
        <f t="shared" si="47"/>
        <v>0.3</v>
      </c>
      <c r="C969" s="9">
        <f t="shared" si="45"/>
        <v>0.8</v>
      </c>
      <c r="D969" s="7">
        <v>968</v>
      </c>
      <c r="E969" s="9">
        <f t="shared" si="46"/>
        <v>0.76340694006309151</v>
      </c>
    </row>
    <row r="970" spans="1:5" x14ac:dyDescent="0.15">
      <c r="A970" s="7">
        <v>969</v>
      </c>
      <c r="B970" s="8">
        <f t="shared" si="47"/>
        <v>0.3</v>
      </c>
      <c r="C970" s="9">
        <f t="shared" si="45"/>
        <v>0.8</v>
      </c>
      <c r="D970" s="7">
        <v>969</v>
      </c>
      <c r="E970" s="9">
        <f t="shared" si="46"/>
        <v>0.7635933806146572</v>
      </c>
    </row>
    <row r="971" spans="1:5" x14ac:dyDescent="0.15">
      <c r="A971" s="7">
        <v>970</v>
      </c>
      <c r="B971" s="8">
        <f t="shared" si="47"/>
        <v>0.3</v>
      </c>
      <c r="C971" s="9">
        <f t="shared" si="45"/>
        <v>0.8</v>
      </c>
      <c r="D971" s="7">
        <v>970</v>
      </c>
      <c r="E971" s="9">
        <f t="shared" si="46"/>
        <v>0.76377952755905509</v>
      </c>
    </row>
    <row r="972" spans="1:5" x14ac:dyDescent="0.15">
      <c r="A972" s="7">
        <v>971</v>
      </c>
      <c r="B972" s="8">
        <f t="shared" si="47"/>
        <v>0.3</v>
      </c>
      <c r="C972" s="9">
        <f t="shared" si="45"/>
        <v>0.8</v>
      </c>
      <c r="D972" s="7">
        <v>971</v>
      </c>
      <c r="E972" s="9">
        <f t="shared" si="46"/>
        <v>0.76396538158929972</v>
      </c>
    </row>
    <row r="973" spans="1:5" x14ac:dyDescent="0.15">
      <c r="A973" s="7">
        <v>972</v>
      </c>
      <c r="B973" s="8">
        <f t="shared" si="47"/>
        <v>0.3</v>
      </c>
      <c r="C973" s="9">
        <f t="shared" si="45"/>
        <v>0.8</v>
      </c>
      <c r="D973" s="7">
        <v>972</v>
      </c>
      <c r="E973" s="9">
        <f t="shared" si="46"/>
        <v>0.76415094339622647</v>
      </c>
    </row>
    <row r="974" spans="1:5" x14ac:dyDescent="0.15">
      <c r="A974" s="7">
        <v>973</v>
      </c>
      <c r="B974" s="8">
        <f t="shared" si="47"/>
        <v>0.3</v>
      </c>
      <c r="C974" s="9">
        <f t="shared" si="45"/>
        <v>0.8</v>
      </c>
      <c r="D974" s="7">
        <v>973</v>
      </c>
      <c r="E974" s="9">
        <f t="shared" si="46"/>
        <v>0.76433621366849958</v>
      </c>
    </row>
    <row r="975" spans="1:5" x14ac:dyDescent="0.15">
      <c r="A975" s="7">
        <v>974</v>
      </c>
      <c r="B975" s="8">
        <f t="shared" si="47"/>
        <v>0.3</v>
      </c>
      <c r="C975" s="9">
        <f t="shared" si="45"/>
        <v>0.8</v>
      </c>
      <c r="D975" s="7">
        <v>974</v>
      </c>
      <c r="E975" s="9">
        <f t="shared" si="46"/>
        <v>0.76452119309262168</v>
      </c>
    </row>
    <row r="976" spans="1:5" x14ac:dyDescent="0.15">
      <c r="A976" s="7">
        <v>975</v>
      </c>
      <c r="B976" s="8">
        <f t="shared" si="47"/>
        <v>0.3</v>
      </c>
      <c r="C976" s="9">
        <f t="shared" si="45"/>
        <v>0.8</v>
      </c>
      <c r="D976" s="7">
        <v>975</v>
      </c>
      <c r="E976" s="9">
        <f t="shared" si="46"/>
        <v>0.76470588235294112</v>
      </c>
    </row>
    <row r="977" spans="1:5" x14ac:dyDescent="0.15">
      <c r="A977" s="7">
        <v>976</v>
      </c>
      <c r="B977" s="8">
        <f t="shared" si="47"/>
        <v>0.3</v>
      </c>
      <c r="C977" s="9">
        <f t="shared" si="45"/>
        <v>0.8</v>
      </c>
      <c r="D977" s="7">
        <v>976</v>
      </c>
      <c r="E977" s="9">
        <f t="shared" si="46"/>
        <v>0.76489028213166144</v>
      </c>
    </row>
    <row r="978" spans="1:5" x14ac:dyDescent="0.15">
      <c r="A978" s="7">
        <v>977</v>
      </c>
      <c r="B978" s="8">
        <f t="shared" si="47"/>
        <v>0.3</v>
      </c>
      <c r="C978" s="9">
        <f t="shared" si="45"/>
        <v>0.8</v>
      </c>
      <c r="D978" s="7">
        <v>977</v>
      </c>
      <c r="E978" s="9">
        <f t="shared" si="46"/>
        <v>0.76507439310884884</v>
      </c>
    </row>
    <row r="979" spans="1:5" x14ac:dyDescent="0.15">
      <c r="A979" s="7">
        <v>978</v>
      </c>
      <c r="B979" s="8">
        <f t="shared" si="47"/>
        <v>0.3</v>
      </c>
      <c r="C979" s="9">
        <f t="shared" si="45"/>
        <v>0.8</v>
      </c>
      <c r="D979" s="7">
        <v>978</v>
      </c>
      <c r="E979" s="9">
        <f t="shared" si="46"/>
        <v>0.76525821596244137</v>
      </c>
    </row>
    <row r="980" spans="1:5" x14ac:dyDescent="0.15">
      <c r="A980" s="7">
        <v>979</v>
      </c>
      <c r="B980" s="8">
        <f t="shared" si="47"/>
        <v>0.3</v>
      </c>
      <c r="C980" s="9">
        <f t="shared" si="45"/>
        <v>0.8</v>
      </c>
      <c r="D980" s="7">
        <v>979</v>
      </c>
      <c r="E980" s="9">
        <f t="shared" si="46"/>
        <v>0.76544175136825643</v>
      </c>
    </row>
    <row r="981" spans="1:5" x14ac:dyDescent="0.15">
      <c r="A981" s="7">
        <v>980</v>
      </c>
      <c r="B981" s="8">
        <f t="shared" si="47"/>
        <v>0.3</v>
      </c>
      <c r="C981" s="9">
        <f t="shared" si="45"/>
        <v>0.8</v>
      </c>
      <c r="D981" s="7">
        <v>980</v>
      </c>
      <c r="E981" s="9">
        <f t="shared" si="46"/>
        <v>0.765625</v>
      </c>
    </row>
    <row r="982" spans="1:5" x14ac:dyDescent="0.15">
      <c r="A982" s="7">
        <v>981</v>
      </c>
      <c r="B982" s="8">
        <f t="shared" si="47"/>
        <v>0.3</v>
      </c>
      <c r="C982" s="9">
        <f t="shared" si="45"/>
        <v>0.8</v>
      </c>
      <c r="D982" s="7">
        <v>981</v>
      </c>
      <c r="E982" s="9">
        <f t="shared" si="46"/>
        <v>0.76580796252927397</v>
      </c>
    </row>
    <row r="983" spans="1:5" x14ac:dyDescent="0.15">
      <c r="A983" s="7">
        <v>982</v>
      </c>
      <c r="B983" s="8">
        <f t="shared" si="47"/>
        <v>0.3</v>
      </c>
      <c r="C983" s="9">
        <f t="shared" si="45"/>
        <v>0.8</v>
      </c>
      <c r="D983" s="7">
        <v>982</v>
      </c>
      <c r="E983" s="9">
        <f t="shared" si="46"/>
        <v>0.765990639625585</v>
      </c>
    </row>
    <row r="984" spans="1:5" x14ac:dyDescent="0.15">
      <c r="A984" s="7">
        <v>983</v>
      </c>
      <c r="B984" s="8">
        <f t="shared" si="47"/>
        <v>0.3</v>
      </c>
      <c r="C984" s="9">
        <f t="shared" si="45"/>
        <v>0.8</v>
      </c>
      <c r="D984" s="7">
        <v>983</v>
      </c>
      <c r="E984" s="9">
        <f t="shared" si="46"/>
        <v>0.76617303195635234</v>
      </c>
    </row>
    <row r="985" spans="1:5" x14ac:dyDescent="0.15">
      <c r="A985" s="7">
        <v>984</v>
      </c>
      <c r="B985" s="8">
        <f t="shared" si="47"/>
        <v>0.3</v>
      </c>
      <c r="C985" s="9">
        <f t="shared" si="45"/>
        <v>0.8</v>
      </c>
      <c r="D985" s="7">
        <v>984</v>
      </c>
      <c r="E985" s="9">
        <f t="shared" si="46"/>
        <v>0.76635514018691586</v>
      </c>
    </row>
    <row r="986" spans="1:5" x14ac:dyDescent="0.15">
      <c r="A986" s="7">
        <v>985</v>
      </c>
      <c r="B986" s="8">
        <f t="shared" si="47"/>
        <v>0.3</v>
      </c>
      <c r="C986" s="9">
        <f t="shared" si="45"/>
        <v>0.8</v>
      </c>
      <c r="D986" s="7">
        <v>985</v>
      </c>
      <c r="E986" s="9">
        <f t="shared" si="46"/>
        <v>0.7665369649805448</v>
      </c>
    </row>
    <row r="987" spans="1:5" x14ac:dyDescent="0.15">
      <c r="A987" s="7">
        <v>986</v>
      </c>
      <c r="B987" s="8">
        <f t="shared" si="47"/>
        <v>0.3</v>
      </c>
      <c r="C987" s="9">
        <f t="shared" si="45"/>
        <v>0.8</v>
      </c>
      <c r="D987" s="7">
        <v>986</v>
      </c>
      <c r="E987" s="9">
        <f t="shared" si="46"/>
        <v>0.76671850699844479</v>
      </c>
    </row>
    <row r="988" spans="1:5" x14ac:dyDescent="0.15">
      <c r="A988" s="7">
        <v>987</v>
      </c>
      <c r="B988" s="8">
        <f t="shared" si="47"/>
        <v>0.3</v>
      </c>
      <c r="C988" s="9">
        <f t="shared" si="45"/>
        <v>0.8</v>
      </c>
      <c r="D988" s="7">
        <v>987</v>
      </c>
      <c r="E988" s="9">
        <f t="shared" si="46"/>
        <v>0.76689976689976691</v>
      </c>
    </row>
    <row r="989" spans="1:5" x14ac:dyDescent="0.15">
      <c r="A989" s="7">
        <v>988</v>
      </c>
      <c r="B989" s="8">
        <f t="shared" si="47"/>
        <v>0.3</v>
      </c>
      <c r="C989" s="9">
        <f t="shared" si="45"/>
        <v>0.8</v>
      </c>
      <c r="D989" s="7">
        <v>988</v>
      </c>
      <c r="E989" s="9">
        <f t="shared" si="46"/>
        <v>0.76708074534161486</v>
      </c>
    </row>
    <row r="990" spans="1:5" x14ac:dyDescent="0.15">
      <c r="A990" s="7">
        <v>989</v>
      </c>
      <c r="B990" s="8">
        <f t="shared" si="47"/>
        <v>0.3</v>
      </c>
      <c r="C990" s="9">
        <f t="shared" si="45"/>
        <v>0.8</v>
      </c>
      <c r="D990" s="7">
        <v>989</v>
      </c>
      <c r="E990" s="9">
        <f t="shared" si="46"/>
        <v>0.76726144297905352</v>
      </c>
    </row>
    <row r="991" spans="1:5" x14ac:dyDescent="0.15">
      <c r="A991" s="7">
        <v>990</v>
      </c>
      <c r="B991" s="8">
        <f t="shared" si="47"/>
        <v>0.3</v>
      </c>
      <c r="C991" s="9">
        <f t="shared" si="45"/>
        <v>0.8</v>
      </c>
      <c r="D991" s="7">
        <v>990</v>
      </c>
      <c r="E991" s="9">
        <f t="shared" si="46"/>
        <v>0.76744186046511631</v>
      </c>
    </row>
    <row r="992" spans="1:5" x14ac:dyDescent="0.15">
      <c r="A992" s="7">
        <v>991</v>
      </c>
      <c r="B992" s="8">
        <f t="shared" si="47"/>
        <v>0.3</v>
      </c>
      <c r="C992" s="9">
        <f t="shared" si="45"/>
        <v>0.8</v>
      </c>
      <c r="D992" s="7">
        <v>991</v>
      </c>
      <c r="E992" s="9">
        <f t="shared" si="46"/>
        <v>0.76762199845081336</v>
      </c>
    </row>
    <row r="993" spans="1:5" x14ac:dyDescent="0.15">
      <c r="A993" s="7">
        <v>992</v>
      </c>
      <c r="B993" s="8">
        <f t="shared" si="47"/>
        <v>0.3</v>
      </c>
      <c r="C993" s="9">
        <f t="shared" si="45"/>
        <v>0.8</v>
      </c>
      <c r="D993" s="7">
        <v>992</v>
      </c>
      <c r="E993" s="9">
        <f t="shared" si="46"/>
        <v>0.7678018575851393</v>
      </c>
    </row>
    <row r="994" spans="1:5" x14ac:dyDescent="0.15">
      <c r="A994" s="7">
        <v>993</v>
      </c>
      <c r="B994" s="8">
        <f t="shared" si="47"/>
        <v>0.3</v>
      </c>
      <c r="C994" s="9">
        <f t="shared" si="45"/>
        <v>0.8</v>
      </c>
      <c r="D994" s="7">
        <v>993</v>
      </c>
      <c r="E994" s="9">
        <f t="shared" si="46"/>
        <v>0.76798143851508116</v>
      </c>
    </row>
    <row r="995" spans="1:5" x14ac:dyDescent="0.15">
      <c r="A995" s="7">
        <v>994</v>
      </c>
      <c r="B995" s="8">
        <f t="shared" si="47"/>
        <v>0.3</v>
      </c>
      <c r="C995" s="9">
        <f t="shared" si="45"/>
        <v>0.8</v>
      </c>
      <c r="D995" s="7">
        <v>994</v>
      </c>
      <c r="E995" s="9">
        <f t="shared" si="46"/>
        <v>0.768160741885626</v>
      </c>
    </row>
    <row r="996" spans="1:5" x14ac:dyDescent="0.15">
      <c r="A996" s="7">
        <v>995</v>
      </c>
      <c r="B996" s="8">
        <f t="shared" si="47"/>
        <v>0.3</v>
      </c>
      <c r="C996" s="9">
        <f t="shared" si="45"/>
        <v>0.8</v>
      </c>
      <c r="D996" s="7">
        <v>995</v>
      </c>
      <c r="E996" s="9">
        <f t="shared" si="46"/>
        <v>0.76833976833976836</v>
      </c>
    </row>
    <row r="997" spans="1:5" x14ac:dyDescent="0.15">
      <c r="A997" s="7">
        <v>996</v>
      </c>
      <c r="B997" s="8">
        <f t="shared" si="47"/>
        <v>0.3</v>
      </c>
      <c r="C997" s="9">
        <f t="shared" si="45"/>
        <v>0.8</v>
      </c>
      <c r="D997" s="7">
        <v>996</v>
      </c>
      <c r="E997" s="9">
        <f t="shared" si="46"/>
        <v>0.76851851851851849</v>
      </c>
    </row>
    <row r="998" spans="1:5" x14ac:dyDescent="0.15">
      <c r="A998" s="7">
        <v>997</v>
      </c>
      <c r="B998" s="8">
        <f t="shared" si="47"/>
        <v>0.3</v>
      </c>
      <c r="C998" s="9">
        <f t="shared" si="45"/>
        <v>0.8</v>
      </c>
      <c r="D998" s="7">
        <v>997</v>
      </c>
      <c r="E998" s="9">
        <f t="shared" si="46"/>
        <v>0.76869699306090977</v>
      </c>
    </row>
    <row r="999" spans="1:5" x14ac:dyDescent="0.15">
      <c r="A999" s="7">
        <v>998</v>
      </c>
      <c r="B999" s="8">
        <f t="shared" si="47"/>
        <v>0.3</v>
      </c>
      <c r="C999" s="9">
        <f t="shared" si="45"/>
        <v>0.8</v>
      </c>
      <c r="D999" s="7">
        <v>998</v>
      </c>
      <c r="E999" s="9">
        <f t="shared" si="46"/>
        <v>0.76887519260400616</v>
      </c>
    </row>
    <row r="1000" spans="1:5" x14ac:dyDescent="0.15">
      <c r="A1000" s="7">
        <v>999</v>
      </c>
      <c r="B1000" s="8">
        <f t="shared" si="47"/>
        <v>0.3</v>
      </c>
      <c r="C1000" s="9">
        <f t="shared" si="45"/>
        <v>0.8</v>
      </c>
      <c r="D1000" s="7">
        <v>999</v>
      </c>
      <c r="E1000" s="9">
        <f t="shared" si="46"/>
        <v>0.76905311778290997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43"/>
  <sheetViews>
    <sheetView workbookViewId="0">
      <selection activeCell="G17" sqref="G17"/>
    </sheetView>
  </sheetViews>
  <sheetFormatPr defaultRowHeight="14.25" x14ac:dyDescent="0.15"/>
  <cols>
    <col min="1" max="1" width="9" style="5"/>
    <col min="2" max="16384" width="9" style="3"/>
  </cols>
  <sheetData>
    <row r="35" spans="1:1" ht="21" x14ac:dyDescent="0.15">
      <c r="A35" s="6" t="s">
        <v>114</v>
      </c>
    </row>
    <row r="36" spans="1:1" x14ac:dyDescent="0.15">
      <c r="A36" s="5" t="s">
        <v>115</v>
      </c>
    </row>
    <row r="37" spans="1:1" x14ac:dyDescent="0.15">
      <c r="A37" s="5" t="s">
        <v>116</v>
      </c>
    </row>
    <row r="38" spans="1:1" x14ac:dyDescent="0.15">
      <c r="A38" s="5" t="s">
        <v>121</v>
      </c>
    </row>
    <row r="39" spans="1:1" x14ac:dyDescent="0.15">
      <c r="A39" s="5" t="s">
        <v>117</v>
      </c>
    </row>
    <row r="41" spans="1:1" ht="21" x14ac:dyDescent="0.15">
      <c r="A41" s="6" t="s">
        <v>118</v>
      </c>
    </row>
    <row r="42" spans="1:1" x14ac:dyDescent="0.15">
      <c r="A42" s="5" t="s">
        <v>119</v>
      </c>
    </row>
    <row r="43" spans="1:1" x14ac:dyDescent="0.15">
      <c r="A43" s="5" t="s">
        <v>120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0" workbookViewId="0">
      <selection activeCell="Q22" sqref="Q22"/>
    </sheetView>
  </sheetViews>
  <sheetFormatPr defaultColWidth="3.75" defaultRowHeight="22.5" customHeight="1" x14ac:dyDescent="0.15"/>
  <cols>
    <col min="1" max="16384" width="3.75" style="3"/>
  </cols>
  <sheetData>
    <row r="1" spans="1:18" ht="57.75" customHeight="1" x14ac:dyDescent="0.15">
      <c r="A1" s="28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8" ht="57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8" ht="57.75" customHeight="1" x14ac:dyDescent="0.15">
      <c r="A3" s="26"/>
      <c r="B3" s="26"/>
      <c r="C3" s="26"/>
      <c r="D3" s="29"/>
      <c r="E3" s="29"/>
      <c r="F3" s="27"/>
      <c r="G3" s="29"/>
      <c r="H3" s="29"/>
      <c r="I3" s="27"/>
      <c r="J3" s="29"/>
      <c r="K3" s="29"/>
      <c r="L3" s="26"/>
      <c r="M3" s="26"/>
      <c r="N3" s="26"/>
    </row>
    <row r="4" spans="1:18" ht="57.75" customHeight="1" x14ac:dyDescent="0.15">
      <c r="A4" s="26"/>
      <c r="B4" s="26"/>
      <c r="C4" s="26"/>
      <c r="D4" s="29"/>
      <c r="E4" s="29"/>
      <c r="F4" s="27"/>
      <c r="G4" s="29"/>
      <c r="H4" s="29"/>
      <c r="I4" s="27"/>
      <c r="J4" s="29"/>
      <c r="K4" s="29"/>
      <c r="L4" s="26"/>
      <c r="M4" s="26"/>
      <c r="N4" s="26"/>
    </row>
    <row r="5" spans="1:18" ht="57.75" customHeight="1" x14ac:dyDescent="0.15">
      <c r="A5" s="26"/>
      <c r="B5" s="26"/>
      <c r="C5" s="26"/>
      <c r="D5" s="27"/>
      <c r="E5" s="27"/>
      <c r="F5" s="27"/>
      <c r="G5" s="27"/>
      <c r="H5" s="27"/>
      <c r="I5" s="27"/>
      <c r="J5" s="27"/>
      <c r="K5" s="27"/>
      <c r="L5" s="26"/>
      <c r="M5" s="26"/>
      <c r="N5" s="26"/>
    </row>
    <row r="6" spans="1:18" ht="57.75" customHeight="1" x14ac:dyDescent="0.15">
      <c r="A6" s="26"/>
      <c r="B6" s="26"/>
      <c r="C6" s="26"/>
      <c r="D6" s="29"/>
      <c r="E6" s="29"/>
      <c r="F6" s="27"/>
      <c r="G6" s="29"/>
      <c r="H6" s="29"/>
      <c r="I6" s="27"/>
      <c r="J6" s="29"/>
      <c r="K6" s="29"/>
      <c r="L6" s="26"/>
      <c r="M6" s="26"/>
      <c r="N6" s="26"/>
    </row>
    <row r="7" spans="1:18" ht="57.75" customHeight="1" x14ac:dyDescent="0.15">
      <c r="A7" s="26"/>
      <c r="B7" s="26"/>
      <c r="C7" s="26"/>
      <c r="D7" s="29"/>
      <c r="E7" s="29"/>
      <c r="F7" s="27"/>
      <c r="G7" s="29"/>
      <c r="H7" s="29"/>
      <c r="I7" s="27"/>
      <c r="J7" s="29"/>
      <c r="K7" s="29"/>
      <c r="L7" s="26"/>
      <c r="M7" s="26"/>
      <c r="N7" s="26"/>
    </row>
    <row r="8" spans="1:18" ht="57.75" customHeight="1" x14ac:dyDescent="0.15">
      <c r="A8" s="26"/>
      <c r="B8" s="26"/>
      <c r="C8" s="26"/>
      <c r="D8" s="29"/>
      <c r="E8" s="29"/>
      <c r="F8" s="27"/>
      <c r="G8" s="29"/>
      <c r="H8" s="29"/>
      <c r="I8" s="27"/>
      <c r="J8" s="29"/>
      <c r="K8" s="29"/>
      <c r="L8" s="26"/>
      <c r="M8" s="26"/>
      <c r="N8" s="26"/>
    </row>
    <row r="9" spans="1:18" ht="26.25" customHeight="1" x14ac:dyDescent="0.15">
      <c r="A9" s="26"/>
      <c r="B9" s="26"/>
      <c r="C9" s="26"/>
      <c r="D9" s="29"/>
      <c r="E9" s="29"/>
      <c r="F9" s="27"/>
      <c r="G9" s="29"/>
      <c r="H9" s="29"/>
      <c r="I9" s="27"/>
      <c r="J9" s="29"/>
      <c r="K9" s="29"/>
      <c r="L9" s="26"/>
      <c r="M9" s="26"/>
      <c r="N9" s="26"/>
    </row>
    <row r="10" spans="1:18" ht="22.5" customHeight="1" x14ac:dyDescent="0.15">
      <c r="A10" s="26"/>
      <c r="B10" s="26"/>
      <c r="C10" s="26"/>
      <c r="D10" s="29"/>
      <c r="E10" s="29"/>
      <c r="F10" s="27"/>
      <c r="G10" s="29"/>
      <c r="H10" s="29"/>
      <c r="I10" s="27"/>
      <c r="J10" s="29"/>
      <c r="K10" s="29"/>
      <c r="L10" s="26"/>
      <c r="M10" s="26"/>
      <c r="N10" s="26"/>
    </row>
    <row r="11" spans="1:18" ht="22.5" customHeight="1" x14ac:dyDescent="0.15">
      <c r="A11" s="6" t="s">
        <v>75</v>
      </c>
      <c r="B11" s="26"/>
      <c r="C11" s="26"/>
      <c r="D11" s="27"/>
      <c r="E11" s="27"/>
      <c r="F11" s="27"/>
      <c r="G11" s="27"/>
      <c r="H11" s="27"/>
      <c r="I11" s="27"/>
      <c r="J11" s="27"/>
      <c r="K11" s="27"/>
      <c r="L11" s="26"/>
      <c r="M11" s="26"/>
      <c r="N11" s="26"/>
    </row>
    <row r="12" spans="1:18" ht="22.5" customHeight="1" x14ac:dyDescent="0.15">
      <c r="A12" s="5" t="s">
        <v>79</v>
      </c>
      <c r="B12" s="26"/>
      <c r="C12" s="26"/>
      <c r="D12" s="29"/>
      <c r="E12" s="29"/>
      <c r="F12" s="27"/>
      <c r="G12" s="29"/>
      <c r="H12" s="29"/>
      <c r="I12" s="27"/>
      <c r="J12" s="29"/>
      <c r="K12" s="29"/>
      <c r="L12" s="26"/>
      <c r="M12" s="26"/>
      <c r="N12" s="26"/>
    </row>
    <row r="13" spans="1:18" ht="22.5" customHeight="1" x14ac:dyDescent="0.15">
      <c r="A13" s="5" t="s">
        <v>83</v>
      </c>
      <c r="B13" s="26"/>
      <c r="C13" s="26"/>
      <c r="D13" s="29"/>
      <c r="E13" s="29"/>
      <c r="F13" s="27"/>
      <c r="G13" s="29"/>
      <c r="H13" s="29"/>
      <c r="I13" s="27"/>
      <c r="J13" s="29"/>
      <c r="K13" s="29"/>
      <c r="L13" s="26"/>
      <c r="M13" s="26"/>
      <c r="N13" s="26"/>
    </row>
    <row r="15" spans="1:18" ht="22.5" customHeight="1" x14ac:dyDescent="0.15">
      <c r="A15" s="6" t="s">
        <v>62</v>
      </c>
      <c r="R15" s="5" t="s">
        <v>134</v>
      </c>
    </row>
    <row r="16" spans="1:18" ht="22.5" customHeight="1" x14ac:dyDescent="0.15">
      <c r="A16" s="19" t="s">
        <v>66</v>
      </c>
      <c r="R16" s="5" t="s">
        <v>135</v>
      </c>
    </row>
    <row r="17" spans="1:18" s="5" customFormat="1" ht="22.5" customHeight="1" x14ac:dyDescent="0.15">
      <c r="B17" s="5" t="s">
        <v>69</v>
      </c>
      <c r="R17" s="5" t="s">
        <v>136</v>
      </c>
    </row>
    <row r="18" spans="1:18" s="5" customFormat="1" ht="22.5" customHeight="1" x14ac:dyDescent="0.15">
      <c r="B18" s="5" t="s">
        <v>68</v>
      </c>
      <c r="R18" s="5" t="s">
        <v>137</v>
      </c>
    </row>
    <row r="19" spans="1:18" s="5" customFormat="1" ht="22.5" customHeight="1" x14ac:dyDescent="0.15">
      <c r="B19" s="5" t="s">
        <v>70</v>
      </c>
    </row>
    <row r="20" spans="1:18" s="5" customFormat="1" ht="22.5" customHeight="1" x14ac:dyDescent="0.15">
      <c r="B20" s="5" t="s">
        <v>71</v>
      </c>
    </row>
    <row r="21" spans="1:18" s="5" customFormat="1" ht="22.5" customHeight="1" x14ac:dyDescent="0.15">
      <c r="B21" s="5" t="s">
        <v>72</v>
      </c>
    </row>
    <row r="22" spans="1:18" s="5" customFormat="1" ht="22.5" customHeight="1" x14ac:dyDescent="0.15">
      <c r="B22" s="5" t="s">
        <v>73</v>
      </c>
    </row>
    <row r="23" spans="1:18" s="5" customFormat="1" ht="22.5" customHeight="1" x14ac:dyDescent="0.15">
      <c r="B23" s="5" t="s">
        <v>74</v>
      </c>
    </row>
    <row r="24" spans="1:18" s="5" customFormat="1" ht="22.5" customHeight="1" x14ac:dyDescent="0.15">
      <c r="B24" s="5" t="s">
        <v>78</v>
      </c>
    </row>
    <row r="25" spans="1:18" s="5" customFormat="1" ht="22.5" customHeight="1" x14ac:dyDescent="0.15">
      <c r="B25" s="5" t="s">
        <v>76</v>
      </c>
    </row>
    <row r="26" spans="1:18" s="5" customFormat="1" ht="22.5" customHeight="1" x14ac:dyDescent="0.15">
      <c r="B26" s="5" t="s">
        <v>77</v>
      </c>
    </row>
    <row r="27" spans="1:18" ht="22.5" customHeight="1" x14ac:dyDescent="0.15">
      <c r="A27" s="19" t="s">
        <v>67</v>
      </c>
    </row>
    <row r="28" spans="1:18" s="5" customFormat="1" ht="22.5" customHeight="1" x14ac:dyDescent="0.15">
      <c r="B28" s="5" t="s">
        <v>63</v>
      </c>
    </row>
    <row r="29" spans="1:18" s="5" customFormat="1" ht="22.5" customHeight="1" x14ac:dyDescent="0.15">
      <c r="B29" s="5" t="s">
        <v>65</v>
      </c>
    </row>
    <row r="30" spans="1:18" s="5" customFormat="1" ht="22.5" customHeight="1" x14ac:dyDescent="0.15">
      <c r="B30" s="5" t="s">
        <v>64</v>
      </c>
    </row>
    <row r="31" spans="1:18" s="5" customFormat="1" ht="22.5" customHeight="1" x14ac:dyDescent="0.15"/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3"/>
  <sheetViews>
    <sheetView workbookViewId="0">
      <selection activeCell="T36" sqref="T36"/>
    </sheetView>
  </sheetViews>
  <sheetFormatPr defaultColWidth="3.625" defaultRowHeight="13.5" x14ac:dyDescent="0.15"/>
  <sheetData>
    <row r="1" spans="2:39" ht="14.25" thickBot="1" x14ac:dyDescent="0.2"/>
    <row r="2" spans="2:39" ht="14.25" x14ac:dyDescent="0.15">
      <c r="B2" s="61" t="s">
        <v>40</v>
      </c>
      <c r="C2" s="62"/>
      <c r="D2" s="12" t="s">
        <v>41</v>
      </c>
      <c r="E2" s="13"/>
      <c r="F2" s="13"/>
      <c r="G2" s="14"/>
      <c r="H2" s="42" t="s">
        <v>55</v>
      </c>
      <c r="I2" s="67"/>
      <c r="J2" s="43"/>
      <c r="K2" s="42" t="s">
        <v>56</v>
      </c>
      <c r="L2" s="67"/>
      <c r="M2" s="43"/>
      <c r="O2" s="61" t="s">
        <v>40</v>
      </c>
      <c r="P2" s="62"/>
      <c r="Q2" s="12" t="s">
        <v>41</v>
      </c>
      <c r="R2" s="13"/>
      <c r="S2" s="13"/>
      <c r="T2" s="14"/>
      <c r="U2" s="42" t="s">
        <v>55</v>
      </c>
      <c r="V2" s="67"/>
      <c r="W2" s="43"/>
      <c r="X2" s="42" t="s">
        <v>56</v>
      </c>
      <c r="Y2" s="67"/>
      <c r="Z2" s="43"/>
      <c r="AB2" s="61" t="s">
        <v>40</v>
      </c>
      <c r="AC2" s="62"/>
      <c r="AD2" s="12" t="s">
        <v>41</v>
      </c>
      <c r="AE2" s="13"/>
      <c r="AF2" s="13"/>
      <c r="AG2" s="14"/>
      <c r="AH2" s="42" t="s">
        <v>55</v>
      </c>
      <c r="AI2" s="67"/>
      <c r="AJ2" s="43"/>
      <c r="AK2" s="42" t="s">
        <v>56</v>
      </c>
      <c r="AL2" s="67"/>
      <c r="AM2" s="43"/>
    </row>
    <row r="3" spans="2:39" ht="15" thickBot="1" x14ac:dyDescent="0.2">
      <c r="B3" s="63"/>
      <c r="C3" s="64"/>
      <c r="D3" s="15" t="s">
        <v>42</v>
      </c>
      <c r="E3" s="16"/>
      <c r="F3" s="16"/>
      <c r="G3" s="17"/>
      <c r="H3" s="46"/>
      <c r="I3" s="68"/>
      <c r="J3" s="47"/>
      <c r="K3" s="46"/>
      <c r="L3" s="68"/>
      <c r="M3" s="47"/>
      <c r="O3" s="63"/>
      <c r="P3" s="64"/>
      <c r="Q3" s="15" t="s">
        <v>42</v>
      </c>
      <c r="R3" s="16"/>
      <c r="S3" s="16"/>
      <c r="T3" s="17"/>
      <c r="U3" s="46"/>
      <c r="V3" s="68"/>
      <c r="W3" s="47"/>
      <c r="X3" s="46"/>
      <c r="Y3" s="68"/>
      <c r="Z3" s="47"/>
      <c r="AB3" s="63"/>
      <c r="AC3" s="64"/>
      <c r="AD3" s="15" t="s">
        <v>42</v>
      </c>
      <c r="AE3" s="16"/>
      <c r="AF3" s="16"/>
      <c r="AG3" s="17"/>
      <c r="AH3" s="46"/>
      <c r="AI3" s="68"/>
      <c r="AJ3" s="47"/>
      <c r="AK3" s="46"/>
      <c r="AL3" s="68"/>
      <c r="AM3" s="47"/>
    </row>
    <row r="4" spans="2:39" ht="15" thickBot="1" x14ac:dyDescent="0.2">
      <c r="B4" s="65"/>
      <c r="C4" s="66"/>
      <c r="D4" s="69" t="s">
        <v>84</v>
      </c>
      <c r="E4" s="70"/>
      <c r="F4" s="70"/>
      <c r="G4" s="70"/>
      <c r="H4" s="70"/>
      <c r="I4" s="70"/>
      <c r="J4" s="70"/>
      <c r="K4" s="70"/>
      <c r="L4" s="70"/>
      <c r="M4" s="71"/>
      <c r="O4" s="65"/>
      <c r="P4" s="66"/>
      <c r="Q4" s="69" t="s">
        <v>84</v>
      </c>
      <c r="R4" s="70"/>
      <c r="S4" s="70"/>
      <c r="T4" s="70"/>
      <c r="U4" s="70"/>
      <c r="V4" s="70"/>
      <c r="W4" s="70"/>
      <c r="X4" s="70"/>
      <c r="Y4" s="70"/>
      <c r="Z4" s="71"/>
      <c r="AB4" s="65"/>
      <c r="AC4" s="66"/>
      <c r="AD4" s="69" t="s">
        <v>84</v>
      </c>
      <c r="AE4" s="70"/>
      <c r="AF4" s="70"/>
      <c r="AG4" s="70"/>
      <c r="AH4" s="70"/>
      <c r="AI4" s="70"/>
      <c r="AJ4" s="70"/>
      <c r="AK4" s="70"/>
      <c r="AL4" s="70"/>
      <c r="AM4" s="71"/>
    </row>
    <row r="5" spans="2:39" ht="15" thickBot="1" x14ac:dyDescent="0.2">
      <c r="B5" s="33"/>
      <c r="C5" s="35"/>
      <c r="D5" s="35"/>
      <c r="E5" s="35"/>
      <c r="F5" s="35"/>
      <c r="G5" s="35"/>
      <c r="H5" s="35"/>
      <c r="I5" s="35"/>
      <c r="J5" s="35"/>
      <c r="K5" s="35"/>
      <c r="L5" s="35"/>
      <c r="M5" s="34"/>
      <c r="O5" s="33"/>
      <c r="P5" s="35"/>
      <c r="Q5" s="35"/>
      <c r="R5" s="35"/>
      <c r="S5" s="35"/>
      <c r="T5" s="35"/>
      <c r="U5" s="35"/>
      <c r="V5" s="35"/>
      <c r="W5" s="35"/>
      <c r="X5" s="35"/>
      <c r="Y5" s="35"/>
      <c r="Z5" s="34"/>
      <c r="AB5" s="33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4"/>
    </row>
    <row r="6" spans="2:39" ht="14.25" x14ac:dyDescent="0.15">
      <c r="B6" s="33"/>
      <c r="C6" s="35"/>
      <c r="D6" s="35"/>
      <c r="E6" s="35"/>
      <c r="F6" s="35"/>
      <c r="G6" s="35"/>
      <c r="H6" s="35"/>
      <c r="I6" s="35"/>
      <c r="J6" s="35"/>
      <c r="K6" s="35"/>
      <c r="L6" s="35"/>
      <c r="M6" s="34"/>
      <c r="O6" s="33"/>
      <c r="P6" s="35"/>
      <c r="Q6" s="35"/>
      <c r="R6" s="35"/>
      <c r="S6" s="35"/>
      <c r="T6" s="42" t="s">
        <v>138</v>
      </c>
      <c r="U6" s="43"/>
      <c r="V6" s="35"/>
      <c r="W6" s="35"/>
      <c r="X6" s="35"/>
      <c r="Y6" s="35"/>
      <c r="Z6" s="34"/>
      <c r="AB6" s="33"/>
      <c r="AC6" s="35"/>
      <c r="AD6" s="35"/>
      <c r="AE6" s="35"/>
      <c r="AF6" s="35"/>
      <c r="AG6" s="42" t="s">
        <v>138</v>
      </c>
      <c r="AH6" s="43"/>
      <c r="AI6" s="35"/>
      <c r="AJ6" s="35"/>
      <c r="AK6" s="35"/>
      <c r="AL6" s="35"/>
      <c r="AM6" s="34"/>
    </row>
    <row r="7" spans="2:39" ht="14.25" x14ac:dyDescent="0.15">
      <c r="B7" s="33"/>
      <c r="C7" s="35"/>
      <c r="D7" s="35"/>
      <c r="E7" s="35"/>
      <c r="F7" s="35"/>
      <c r="G7" s="35"/>
      <c r="H7" s="35"/>
      <c r="I7" s="35"/>
      <c r="J7" s="35"/>
      <c r="K7" s="35"/>
      <c r="L7" s="35"/>
      <c r="M7" s="34"/>
      <c r="O7" s="33"/>
      <c r="P7" s="35"/>
      <c r="Q7" s="35"/>
      <c r="R7" s="35"/>
      <c r="S7" s="35"/>
      <c r="T7" s="44"/>
      <c r="U7" s="45"/>
      <c r="V7" s="35"/>
      <c r="W7" s="35"/>
      <c r="X7" s="35"/>
      <c r="Y7" s="35"/>
      <c r="Z7" s="34"/>
      <c r="AB7" s="33"/>
      <c r="AC7" s="35"/>
      <c r="AD7" s="35"/>
      <c r="AE7" s="35"/>
      <c r="AF7" s="35"/>
      <c r="AG7" s="44"/>
      <c r="AH7" s="45"/>
      <c r="AI7" s="35"/>
      <c r="AJ7" s="35"/>
      <c r="AK7" s="35"/>
      <c r="AL7" s="35"/>
      <c r="AM7" s="34"/>
    </row>
    <row r="8" spans="2:39" ht="15" thickBot="1" x14ac:dyDescent="0.2">
      <c r="B8" s="33"/>
      <c r="C8" s="35"/>
      <c r="D8" s="35"/>
      <c r="E8" s="35"/>
      <c r="F8" s="35"/>
      <c r="G8" s="35"/>
      <c r="H8" s="35"/>
      <c r="I8" s="35"/>
      <c r="J8" s="35"/>
      <c r="K8" s="35"/>
      <c r="L8" s="35"/>
      <c r="M8" s="34"/>
      <c r="O8" s="33"/>
      <c r="P8" s="35"/>
      <c r="Q8" s="35"/>
      <c r="R8" s="35"/>
      <c r="S8" s="35"/>
      <c r="T8" s="46"/>
      <c r="U8" s="47"/>
      <c r="V8" s="35"/>
      <c r="W8" s="35"/>
      <c r="X8" s="35"/>
      <c r="Y8" s="35"/>
      <c r="Z8" s="34"/>
      <c r="AB8" s="33"/>
      <c r="AC8" s="35"/>
      <c r="AD8" s="35"/>
      <c r="AE8" s="35"/>
      <c r="AF8" s="35"/>
      <c r="AG8" s="46"/>
      <c r="AH8" s="47"/>
      <c r="AI8" s="35"/>
      <c r="AJ8" s="35"/>
      <c r="AK8" s="35"/>
      <c r="AL8" s="35"/>
      <c r="AM8" s="34"/>
    </row>
    <row r="9" spans="2:39" ht="15" thickBot="1" x14ac:dyDescent="0.2">
      <c r="B9" s="33"/>
      <c r="C9" s="35"/>
      <c r="D9" s="35"/>
      <c r="E9" s="35"/>
      <c r="F9" s="35"/>
      <c r="G9" s="35"/>
      <c r="H9" s="35"/>
      <c r="I9" s="35"/>
      <c r="J9" s="35"/>
      <c r="K9" s="35"/>
      <c r="L9" s="35"/>
      <c r="M9" s="34"/>
      <c r="O9" s="33"/>
      <c r="P9" s="35"/>
      <c r="Q9" s="35"/>
      <c r="R9" s="35"/>
      <c r="S9" s="35"/>
      <c r="T9" s="35"/>
      <c r="U9" s="35"/>
      <c r="V9" s="35"/>
      <c r="W9" s="35"/>
      <c r="X9" s="35"/>
      <c r="Y9" s="35"/>
      <c r="Z9" s="34"/>
      <c r="AB9" s="3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4"/>
    </row>
    <row r="10" spans="2:39" ht="16.5" x14ac:dyDescent="0.15">
      <c r="B10" s="33"/>
      <c r="C10" s="35"/>
      <c r="D10" s="35"/>
      <c r="E10" s="35"/>
      <c r="F10" s="35"/>
      <c r="G10" s="35"/>
      <c r="H10" s="35"/>
      <c r="I10" s="35"/>
      <c r="J10" s="42" t="s">
        <v>92</v>
      </c>
      <c r="K10" s="67"/>
      <c r="L10" s="43"/>
      <c r="M10" s="34"/>
      <c r="O10" s="33"/>
      <c r="P10" s="35"/>
      <c r="Q10" s="35"/>
      <c r="R10" s="35"/>
      <c r="S10" s="73" t="s">
        <v>139</v>
      </c>
      <c r="T10" s="73"/>
      <c r="U10" s="73"/>
      <c r="V10" s="73"/>
      <c r="W10" s="4"/>
      <c r="X10" s="4"/>
      <c r="Y10" s="4"/>
      <c r="Z10" s="34"/>
      <c r="AB10" s="33"/>
      <c r="AC10" s="35"/>
      <c r="AD10" s="35"/>
      <c r="AE10" s="73" t="s">
        <v>144</v>
      </c>
      <c r="AF10" s="73"/>
      <c r="AG10" s="73"/>
      <c r="AH10" s="73"/>
      <c r="AI10" s="73"/>
      <c r="AJ10" s="73"/>
      <c r="AK10" s="4"/>
      <c r="AL10" s="4"/>
      <c r="AM10" s="34"/>
    </row>
    <row r="11" spans="2:39" ht="14.25" x14ac:dyDescent="0.15">
      <c r="B11" s="33"/>
      <c r="C11" s="35"/>
      <c r="D11" s="35"/>
      <c r="E11" s="35"/>
      <c r="F11" s="35"/>
      <c r="G11" s="35"/>
      <c r="H11" s="35"/>
      <c r="I11" s="35"/>
      <c r="J11" s="44"/>
      <c r="K11" s="86"/>
      <c r="L11" s="45"/>
      <c r="M11" s="34"/>
      <c r="O11" s="33"/>
      <c r="P11" s="35"/>
      <c r="Q11" s="35"/>
      <c r="R11" s="35"/>
      <c r="S11" s="35"/>
      <c r="T11" s="35"/>
      <c r="U11" s="35"/>
      <c r="V11" s="35"/>
      <c r="W11" s="4"/>
      <c r="X11" s="4"/>
      <c r="Y11" s="4"/>
      <c r="Z11" s="34"/>
      <c r="AB11" s="33"/>
      <c r="AC11" s="35"/>
      <c r="AD11" s="35"/>
      <c r="AE11" s="35"/>
      <c r="AF11" s="35"/>
      <c r="AG11" s="35"/>
      <c r="AH11" s="35"/>
      <c r="AI11" s="35"/>
      <c r="AJ11" s="4"/>
      <c r="AK11" s="4"/>
      <c r="AL11" s="4"/>
      <c r="AM11" s="34"/>
    </row>
    <row r="12" spans="2:39" ht="17.25" thickBot="1" x14ac:dyDescent="0.2">
      <c r="B12" s="33"/>
      <c r="C12" s="35"/>
      <c r="D12" s="35"/>
      <c r="E12" s="35"/>
      <c r="F12" s="35"/>
      <c r="G12" s="35"/>
      <c r="H12" s="35"/>
      <c r="I12" s="35"/>
      <c r="J12" s="46"/>
      <c r="K12" s="68"/>
      <c r="L12" s="47"/>
      <c r="M12" s="34"/>
      <c r="O12" s="33"/>
      <c r="P12" s="36" t="s">
        <v>140</v>
      </c>
      <c r="Q12" s="35"/>
      <c r="R12" s="35"/>
      <c r="S12" s="35"/>
      <c r="T12" s="35"/>
      <c r="U12" s="35"/>
      <c r="V12" s="35"/>
      <c r="W12" s="4"/>
      <c r="X12" s="4"/>
      <c r="Y12" s="4"/>
      <c r="Z12" s="34"/>
      <c r="AB12" s="33"/>
      <c r="AC12" s="36"/>
      <c r="AD12" s="35"/>
      <c r="AE12" s="35"/>
      <c r="AF12" s="35"/>
      <c r="AG12" s="35"/>
      <c r="AH12" s="35"/>
      <c r="AI12" s="35"/>
      <c r="AJ12" s="4"/>
      <c r="AK12" s="4"/>
      <c r="AL12" s="4"/>
      <c r="AM12" s="34"/>
    </row>
    <row r="13" spans="2:39" ht="15" customHeight="1" thickBot="1" x14ac:dyDescent="0.2">
      <c r="B13" s="33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4"/>
      <c r="O13" s="33"/>
      <c r="P13" s="87" t="s">
        <v>141</v>
      </c>
      <c r="Q13" s="88"/>
      <c r="R13" s="88"/>
      <c r="S13" s="88"/>
      <c r="T13" s="88"/>
      <c r="U13" s="88"/>
      <c r="V13" s="89"/>
      <c r="W13" s="4"/>
      <c r="X13" s="42" t="s">
        <v>142</v>
      </c>
      <c r="Y13" s="43"/>
      <c r="Z13" s="34"/>
      <c r="AB13" s="33"/>
      <c r="AC13" s="37"/>
      <c r="AD13" s="37"/>
      <c r="AE13" s="37"/>
      <c r="AF13" s="37"/>
      <c r="AG13" s="37"/>
      <c r="AH13" s="37"/>
      <c r="AI13" s="37"/>
      <c r="AJ13" s="4"/>
      <c r="AK13" s="4"/>
      <c r="AL13" s="4"/>
      <c r="AM13" s="34"/>
    </row>
    <row r="14" spans="2:39" ht="14.25" x14ac:dyDescent="0.15">
      <c r="B14" s="33"/>
      <c r="C14" s="35"/>
      <c r="D14" s="35"/>
      <c r="E14" s="35"/>
      <c r="F14" s="35"/>
      <c r="G14" s="35"/>
      <c r="H14" s="35"/>
      <c r="I14" s="35"/>
      <c r="J14" s="42" t="s">
        <v>90</v>
      </c>
      <c r="K14" s="67"/>
      <c r="L14" s="43"/>
      <c r="M14" s="34"/>
      <c r="O14" s="33"/>
      <c r="P14" s="90"/>
      <c r="Q14" s="91"/>
      <c r="R14" s="91"/>
      <c r="S14" s="91"/>
      <c r="T14" s="91"/>
      <c r="U14" s="91"/>
      <c r="V14" s="92"/>
      <c r="W14" s="4"/>
      <c r="X14" s="44"/>
      <c r="Y14" s="45"/>
      <c r="Z14" s="34"/>
      <c r="AB14" s="33"/>
      <c r="AC14" s="37"/>
      <c r="AD14" s="37"/>
      <c r="AE14" s="37"/>
      <c r="AF14" s="37"/>
      <c r="AG14" s="37"/>
      <c r="AH14" s="37"/>
      <c r="AI14" s="37"/>
      <c r="AJ14" s="4"/>
      <c r="AK14" s="4"/>
      <c r="AL14" s="4"/>
      <c r="AM14" s="34"/>
    </row>
    <row r="15" spans="2:39" ht="15" thickBot="1" x14ac:dyDescent="0.2">
      <c r="B15" s="33"/>
      <c r="C15" s="35"/>
      <c r="D15" s="35"/>
      <c r="E15" s="35"/>
      <c r="F15" s="35"/>
      <c r="G15" s="35"/>
      <c r="H15" s="35"/>
      <c r="I15" s="35"/>
      <c r="J15" s="44"/>
      <c r="K15" s="86"/>
      <c r="L15" s="45"/>
      <c r="M15" s="34"/>
      <c r="O15" s="33"/>
      <c r="P15" s="93"/>
      <c r="Q15" s="94"/>
      <c r="R15" s="94"/>
      <c r="S15" s="94"/>
      <c r="T15" s="94"/>
      <c r="U15" s="94"/>
      <c r="V15" s="95"/>
      <c r="W15" s="4"/>
      <c r="X15" s="46"/>
      <c r="Y15" s="47"/>
      <c r="Z15" s="34"/>
      <c r="AB15" s="33"/>
      <c r="AC15" s="37"/>
      <c r="AD15" s="37"/>
      <c r="AE15" s="37"/>
      <c r="AF15" s="37"/>
      <c r="AG15" s="37"/>
      <c r="AH15" s="37"/>
      <c r="AI15" s="37"/>
      <c r="AJ15" s="4"/>
      <c r="AK15" s="4"/>
      <c r="AL15" s="4"/>
      <c r="AM15" s="34"/>
    </row>
    <row r="16" spans="2:39" ht="15" thickBot="1" x14ac:dyDescent="0.2">
      <c r="B16" s="33"/>
      <c r="C16" s="35"/>
      <c r="D16" s="35"/>
      <c r="E16" s="35"/>
      <c r="F16" s="35"/>
      <c r="G16" s="35"/>
      <c r="H16" s="35"/>
      <c r="I16" s="35"/>
      <c r="J16" s="46"/>
      <c r="K16" s="68"/>
      <c r="L16" s="47"/>
      <c r="M16" s="34"/>
      <c r="O16" s="33"/>
      <c r="P16" s="35"/>
      <c r="Q16" s="35"/>
      <c r="R16" s="35"/>
      <c r="S16" s="35"/>
      <c r="T16" s="35"/>
      <c r="U16" s="35"/>
      <c r="V16" s="35"/>
      <c r="W16" s="4"/>
      <c r="X16" s="4"/>
      <c r="Y16" s="4"/>
      <c r="Z16" s="34"/>
      <c r="AB16" s="33"/>
      <c r="AC16" s="35"/>
      <c r="AD16" s="35"/>
      <c r="AE16" s="35"/>
      <c r="AF16" s="35"/>
      <c r="AG16" s="35"/>
      <c r="AH16" s="35"/>
      <c r="AI16" s="35"/>
      <c r="AJ16" s="4"/>
      <c r="AK16" s="4"/>
      <c r="AL16" s="4"/>
      <c r="AM16" s="34"/>
    </row>
    <row r="17" spans="2:39" ht="15" thickBot="1" x14ac:dyDescent="0.2">
      <c r="B17" s="33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4"/>
      <c r="O17" s="33"/>
      <c r="P17" s="87" t="s">
        <v>143</v>
      </c>
      <c r="Q17" s="88"/>
      <c r="R17" s="88"/>
      <c r="S17" s="88"/>
      <c r="T17" s="88"/>
      <c r="U17" s="88"/>
      <c r="V17" s="89"/>
      <c r="W17" s="4"/>
      <c r="X17" s="42" t="s">
        <v>142</v>
      </c>
      <c r="Y17" s="43"/>
      <c r="Z17" s="34"/>
      <c r="AB17" s="33"/>
      <c r="AC17" s="37"/>
      <c r="AD17" s="37"/>
      <c r="AE17" s="37"/>
      <c r="AF17" s="37"/>
      <c r="AG17" s="37"/>
      <c r="AH17" s="37"/>
      <c r="AI17" s="37"/>
      <c r="AJ17" s="4"/>
      <c r="AK17" s="4"/>
      <c r="AL17" s="4"/>
      <c r="AM17" s="34"/>
    </row>
    <row r="18" spans="2:39" ht="14.25" x14ac:dyDescent="0.15">
      <c r="B18" s="33"/>
      <c r="C18" s="35"/>
      <c r="D18" s="35"/>
      <c r="E18" s="35"/>
      <c r="F18" s="35"/>
      <c r="G18" s="35"/>
      <c r="H18" s="35"/>
      <c r="I18" s="35"/>
      <c r="J18" s="42" t="s">
        <v>91</v>
      </c>
      <c r="K18" s="67"/>
      <c r="L18" s="43"/>
      <c r="M18" s="34"/>
      <c r="O18" s="33"/>
      <c r="P18" s="90"/>
      <c r="Q18" s="91"/>
      <c r="R18" s="91"/>
      <c r="S18" s="91"/>
      <c r="T18" s="91"/>
      <c r="U18" s="91"/>
      <c r="V18" s="92"/>
      <c r="W18" s="4"/>
      <c r="X18" s="44"/>
      <c r="Y18" s="45"/>
      <c r="Z18" s="34"/>
      <c r="AB18" s="33"/>
      <c r="AC18" s="37"/>
      <c r="AD18" s="37"/>
      <c r="AE18" s="37"/>
      <c r="AF18" s="37"/>
      <c r="AG18" s="37"/>
      <c r="AH18" s="37"/>
      <c r="AI18" s="37"/>
      <c r="AJ18" s="4"/>
      <c r="AK18" s="4"/>
      <c r="AL18" s="4"/>
      <c r="AM18" s="34"/>
    </row>
    <row r="19" spans="2:39" ht="15" thickBot="1" x14ac:dyDescent="0.2">
      <c r="B19" s="33"/>
      <c r="C19" s="35"/>
      <c r="D19" s="35"/>
      <c r="E19" s="35"/>
      <c r="F19" s="35"/>
      <c r="G19" s="35"/>
      <c r="H19" s="35"/>
      <c r="I19" s="35"/>
      <c r="J19" s="44"/>
      <c r="K19" s="86"/>
      <c r="L19" s="45"/>
      <c r="M19" s="34"/>
      <c r="O19" s="33"/>
      <c r="P19" s="93"/>
      <c r="Q19" s="94"/>
      <c r="R19" s="94"/>
      <c r="S19" s="94"/>
      <c r="T19" s="94"/>
      <c r="U19" s="94"/>
      <c r="V19" s="95"/>
      <c r="W19" s="4"/>
      <c r="X19" s="46"/>
      <c r="Y19" s="47"/>
      <c r="Z19" s="34"/>
      <c r="AB19" s="33"/>
      <c r="AC19" s="37"/>
      <c r="AD19" s="37"/>
      <c r="AE19" s="37"/>
      <c r="AF19" s="37"/>
      <c r="AG19" s="37"/>
      <c r="AH19" s="37"/>
      <c r="AI19" s="37"/>
      <c r="AJ19" s="4"/>
      <c r="AK19" s="4"/>
      <c r="AL19" s="4"/>
      <c r="AM19" s="34"/>
    </row>
    <row r="20" spans="2:39" ht="15" thickBot="1" x14ac:dyDescent="0.2">
      <c r="B20" s="33"/>
      <c r="C20" s="35"/>
      <c r="D20" s="35"/>
      <c r="E20" s="35"/>
      <c r="F20" s="35"/>
      <c r="G20" s="35"/>
      <c r="H20" s="35"/>
      <c r="I20" s="35"/>
      <c r="J20" s="46"/>
      <c r="K20" s="68"/>
      <c r="L20" s="47"/>
      <c r="M20" s="34"/>
      <c r="O20" s="33"/>
      <c r="P20" s="35"/>
      <c r="Q20" s="35"/>
      <c r="R20" s="35"/>
      <c r="S20" s="35"/>
      <c r="T20" s="35"/>
      <c r="U20" s="35"/>
      <c r="V20" s="35"/>
      <c r="W20" s="4"/>
      <c r="X20" s="4"/>
      <c r="Y20" s="4"/>
      <c r="Z20" s="34"/>
      <c r="AB20" s="33"/>
      <c r="AC20" s="35"/>
      <c r="AD20" s="35"/>
      <c r="AE20" s="35"/>
      <c r="AF20" s="35"/>
      <c r="AG20" s="35"/>
      <c r="AH20" s="35"/>
      <c r="AI20" s="35"/>
      <c r="AJ20" s="4"/>
      <c r="AK20" s="4"/>
      <c r="AL20" s="4"/>
      <c r="AM20" s="34"/>
    </row>
    <row r="21" spans="2:39" ht="14.25" x14ac:dyDescent="0.15">
      <c r="B21" s="33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4"/>
      <c r="O21" s="33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4"/>
      <c r="AB21" s="3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4"/>
    </row>
    <row r="22" spans="2:39" ht="14.25" x14ac:dyDescent="0.15">
      <c r="B22" s="33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4"/>
      <c r="O22" s="33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4"/>
      <c r="AB22" s="3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4"/>
    </row>
    <row r="23" spans="2:39" ht="15" thickBot="1" x14ac:dyDescent="0.2">
      <c r="B23" s="33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4"/>
      <c r="O23" s="33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4"/>
      <c r="AB23" s="3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4"/>
    </row>
    <row r="24" spans="2:39" ht="14.25" x14ac:dyDescent="0.15">
      <c r="B24" s="33"/>
      <c r="C24" s="42" t="s">
        <v>89</v>
      </c>
      <c r="D24" s="67"/>
      <c r="E24" s="43"/>
      <c r="F24" s="35"/>
      <c r="G24" s="35"/>
      <c r="H24" s="35"/>
      <c r="I24" s="35"/>
      <c r="J24" s="35"/>
      <c r="K24" s="35"/>
      <c r="L24" s="35"/>
      <c r="M24" s="34"/>
      <c r="O24" s="33"/>
      <c r="P24" s="4"/>
      <c r="Q24" s="4"/>
      <c r="R24" s="4"/>
      <c r="S24" s="35"/>
      <c r="T24" s="35"/>
      <c r="U24" s="35"/>
      <c r="V24" s="35"/>
      <c r="W24" s="35"/>
      <c r="X24" s="35"/>
      <c r="Y24" s="35"/>
      <c r="Z24" s="34"/>
      <c r="AB24" s="33"/>
      <c r="AC24" s="4"/>
      <c r="AD24" s="4"/>
      <c r="AE24" s="4"/>
      <c r="AF24" s="35"/>
      <c r="AG24" s="35"/>
      <c r="AH24" s="35"/>
      <c r="AI24" s="35"/>
      <c r="AJ24" s="35"/>
      <c r="AK24" s="35"/>
      <c r="AL24" s="35"/>
      <c r="AM24" s="34"/>
    </row>
    <row r="25" spans="2:39" ht="14.25" x14ac:dyDescent="0.15">
      <c r="B25" s="33"/>
      <c r="C25" s="44"/>
      <c r="D25" s="86"/>
      <c r="E25" s="45"/>
      <c r="F25" s="35"/>
      <c r="G25" s="35"/>
      <c r="H25" s="35"/>
      <c r="I25" s="35"/>
      <c r="J25" s="35"/>
      <c r="K25" s="35"/>
      <c r="L25" s="35"/>
      <c r="M25" s="34"/>
      <c r="O25" s="33"/>
      <c r="P25" s="4"/>
      <c r="Q25" s="4"/>
      <c r="R25" s="4"/>
      <c r="S25" s="35"/>
      <c r="T25" s="35"/>
      <c r="U25" s="35"/>
      <c r="V25" s="35"/>
      <c r="W25" s="35"/>
      <c r="X25" s="35"/>
      <c r="Y25" s="35"/>
      <c r="Z25" s="34"/>
      <c r="AB25" s="33"/>
      <c r="AC25" s="4"/>
      <c r="AD25" s="4"/>
      <c r="AE25" s="4"/>
      <c r="AF25" s="35"/>
      <c r="AG25" s="35"/>
      <c r="AH25" s="35"/>
      <c r="AI25" s="35"/>
      <c r="AJ25" s="35"/>
      <c r="AK25" s="35"/>
      <c r="AL25" s="35"/>
      <c r="AM25" s="34"/>
    </row>
    <row r="26" spans="2:39" ht="15" thickBot="1" x14ac:dyDescent="0.2">
      <c r="B26" s="33"/>
      <c r="C26" s="46"/>
      <c r="D26" s="68"/>
      <c r="E26" s="47"/>
      <c r="F26" s="35"/>
      <c r="G26" s="35"/>
      <c r="H26" s="35"/>
      <c r="I26" s="35"/>
      <c r="J26" s="35"/>
      <c r="K26" s="35"/>
      <c r="L26" s="35"/>
      <c r="M26" s="34"/>
      <c r="O26" s="33"/>
      <c r="P26" s="4"/>
      <c r="Q26" s="4"/>
      <c r="R26" s="4"/>
      <c r="S26" s="35"/>
      <c r="T26" s="35"/>
      <c r="U26" s="35"/>
      <c r="V26" s="35"/>
      <c r="W26" s="35"/>
      <c r="X26" s="35"/>
      <c r="Y26" s="35"/>
      <c r="Z26" s="34"/>
      <c r="AB26" s="33"/>
      <c r="AC26" s="4"/>
      <c r="AD26" s="4"/>
      <c r="AE26" s="4"/>
      <c r="AF26" s="35"/>
      <c r="AG26" s="35"/>
      <c r="AH26" s="35"/>
      <c r="AI26" s="35"/>
      <c r="AJ26" s="35"/>
      <c r="AK26" s="35"/>
      <c r="AL26" s="35"/>
      <c r="AM26" s="34"/>
    </row>
    <row r="27" spans="2:39" ht="14.25" x14ac:dyDescent="0.15">
      <c r="B27" s="33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4"/>
      <c r="O27" s="33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4"/>
      <c r="AB27" s="3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4"/>
    </row>
    <row r="28" spans="2:39" ht="14.25" x14ac:dyDescent="0.15">
      <c r="B28" s="33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4"/>
      <c r="O28" s="33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4"/>
      <c r="AB28" s="3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4"/>
    </row>
    <row r="29" spans="2:39" ht="14.25" x14ac:dyDescent="0.15">
      <c r="B29" s="33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4"/>
      <c r="O29" s="33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4"/>
      <c r="AB29" s="3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4"/>
    </row>
    <row r="30" spans="2:39" ht="15" thickBot="1" x14ac:dyDescent="0.2">
      <c r="B30" s="33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4"/>
      <c r="O30" s="33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4"/>
      <c r="AB30" s="3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4"/>
    </row>
    <row r="31" spans="2:39" x14ac:dyDescent="0.15">
      <c r="B31" s="55" t="s">
        <v>43</v>
      </c>
      <c r="C31" s="56"/>
      <c r="D31" s="49" t="s">
        <v>44</v>
      </c>
      <c r="E31" s="50"/>
      <c r="F31" s="49" t="s">
        <v>45</v>
      </c>
      <c r="G31" s="72"/>
      <c r="H31" s="72"/>
      <c r="I31" s="50"/>
      <c r="J31" s="49" t="s">
        <v>46</v>
      </c>
      <c r="K31" s="50"/>
      <c r="L31" s="49" t="s">
        <v>47</v>
      </c>
      <c r="M31" s="50"/>
      <c r="O31" s="55" t="s">
        <v>43</v>
      </c>
      <c r="P31" s="56"/>
      <c r="Q31" s="49" t="s">
        <v>44</v>
      </c>
      <c r="R31" s="50"/>
      <c r="S31" s="49" t="s">
        <v>45</v>
      </c>
      <c r="T31" s="72"/>
      <c r="U31" s="72"/>
      <c r="V31" s="50"/>
      <c r="W31" s="49" t="s">
        <v>46</v>
      </c>
      <c r="X31" s="50"/>
      <c r="Y31" s="49" t="s">
        <v>47</v>
      </c>
      <c r="Z31" s="50"/>
      <c r="AB31" s="55" t="s">
        <v>43</v>
      </c>
      <c r="AC31" s="56"/>
      <c r="AD31" s="49" t="s">
        <v>44</v>
      </c>
      <c r="AE31" s="50"/>
      <c r="AF31" s="49" t="s">
        <v>45</v>
      </c>
      <c r="AG31" s="72"/>
      <c r="AH31" s="72"/>
      <c r="AI31" s="50"/>
      <c r="AJ31" s="49" t="s">
        <v>46</v>
      </c>
      <c r="AK31" s="50"/>
      <c r="AL31" s="49" t="s">
        <v>47</v>
      </c>
      <c r="AM31" s="50"/>
    </row>
    <row r="32" spans="2:39" x14ac:dyDescent="0.15">
      <c r="B32" s="57"/>
      <c r="C32" s="58"/>
      <c r="D32" s="51"/>
      <c r="E32" s="52"/>
      <c r="F32" s="51"/>
      <c r="G32" s="73"/>
      <c r="H32" s="73"/>
      <c r="I32" s="52"/>
      <c r="J32" s="51"/>
      <c r="K32" s="52"/>
      <c r="L32" s="51"/>
      <c r="M32" s="52"/>
      <c r="O32" s="57"/>
      <c r="P32" s="58"/>
      <c r="Q32" s="51"/>
      <c r="R32" s="52"/>
      <c r="S32" s="51"/>
      <c r="T32" s="73"/>
      <c r="U32" s="73"/>
      <c r="V32" s="52"/>
      <c r="W32" s="51"/>
      <c r="X32" s="52"/>
      <c r="Y32" s="51"/>
      <c r="Z32" s="52"/>
      <c r="AB32" s="57"/>
      <c r="AC32" s="58"/>
      <c r="AD32" s="51"/>
      <c r="AE32" s="52"/>
      <c r="AF32" s="51"/>
      <c r="AG32" s="73"/>
      <c r="AH32" s="73"/>
      <c r="AI32" s="52"/>
      <c r="AJ32" s="51"/>
      <c r="AK32" s="52"/>
      <c r="AL32" s="51"/>
      <c r="AM32" s="52"/>
    </row>
    <row r="33" spans="2:39" ht="14.25" thickBot="1" x14ac:dyDescent="0.2">
      <c r="B33" s="59"/>
      <c r="C33" s="60"/>
      <c r="D33" s="53"/>
      <c r="E33" s="54"/>
      <c r="F33" s="53"/>
      <c r="G33" s="74"/>
      <c r="H33" s="74"/>
      <c r="I33" s="54"/>
      <c r="J33" s="53"/>
      <c r="K33" s="54"/>
      <c r="L33" s="53"/>
      <c r="M33" s="54"/>
      <c r="O33" s="59"/>
      <c r="P33" s="60"/>
      <c r="Q33" s="53"/>
      <c r="R33" s="54"/>
      <c r="S33" s="53"/>
      <c r="T33" s="74"/>
      <c r="U33" s="74"/>
      <c r="V33" s="54"/>
      <c r="W33" s="53"/>
      <c r="X33" s="54"/>
      <c r="Y33" s="53"/>
      <c r="Z33" s="54"/>
      <c r="AB33" s="59"/>
      <c r="AC33" s="60"/>
      <c r="AD33" s="53"/>
      <c r="AE33" s="54"/>
      <c r="AF33" s="53"/>
      <c r="AG33" s="74"/>
      <c r="AH33" s="74"/>
      <c r="AI33" s="54"/>
      <c r="AJ33" s="53"/>
      <c r="AK33" s="54"/>
      <c r="AL33" s="53"/>
      <c r="AM33" s="54"/>
    </row>
  </sheetData>
  <mergeCells count="39">
    <mergeCell ref="J14:L16"/>
    <mergeCell ref="B2:C4"/>
    <mergeCell ref="H2:J3"/>
    <mergeCell ref="K2:M3"/>
    <mergeCell ref="D4:M4"/>
    <mergeCell ref="J10:L12"/>
    <mergeCell ref="J18:L20"/>
    <mergeCell ref="C24:E26"/>
    <mergeCell ref="B31:C33"/>
    <mergeCell ref="D31:E33"/>
    <mergeCell ref="F31:I33"/>
    <mergeCell ref="J31:K33"/>
    <mergeCell ref="L31:M33"/>
    <mergeCell ref="X2:Z3"/>
    <mergeCell ref="Q4:Z4"/>
    <mergeCell ref="T6:U8"/>
    <mergeCell ref="S10:V10"/>
    <mergeCell ref="P13:V15"/>
    <mergeCell ref="AL31:AM33"/>
    <mergeCell ref="X13:Y15"/>
    <mergeCell ref="P17:V19"/>
    <mergeCell ref="X17:Y19"/>
    <mergeCell ref="AB2:AC4"/>
    <mergeCell ref="AH2:AJ3"/>
    <mergeCell ref="AK2:AM3"/>
    <mergeCell ref="AD4:AM4"/>
    <mergeCell ref="AG6:AH8"/>
    <mergeCell ref="O31:P33"/>
    <mergeCell ref="Q31:R33"/>
    <mergeCell ref="S31:V33"/>
    <mergeCell ref="W31:X33"/>
    <mergeCell ref="Y31:Z33"/>
    <mergeCell ref="O2:P4"/>
    <mergeCell ref="U2:W3"/>
    <mergeCell ref="AE10:AJ10"/>
    <mergeCell ref="AB31:AC33"/>
    <mergeCell ref="AD31:AE33"/>
    <mergeCell ref="AF31:AI33"/>
    <mergeCell ref="AJ31:AK3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defaultRowHeight="14.25" x14ac:dyDescent="0.15"/>
  <cols>
    <col min="1" max="9" width="9" style="38"/>
    <col min="10" max="10" width="11.5" style="38" bestFit="1" customWidth="1"/>
    <col min="11" max="16384" width="9" style="38"/>
  </cols>
  <sheetData>
    <row r="1" spans="1:10" ht="30" customHeight="1" x14ac:dyDescent="0.15">
      <c r="A1" s="38" t="s">
        <v>168</v>
      </c>
      <c r="B1" s="38" t="s">
        <v>169</v>
      </c>
      <c r="C1" s="38" t="s">
        <v>173</v>
      </c>
      <c r="D1" s="39" t="s">
        <v>171</v>
      </c>
      <c r="E1" s="38" t="s">
        <v>170</v>
      </c>
      <c r="F1" s="39" t="s">
        <v>172</v>
      </c>
      <c r="G1" s="38" t="s">
        <v>170</v>
      </c>
      <c r="H1" s="39" t="s">
        <v>403</v>
      </c>
      <c r="I1" s="38" t="s">
        <v>170</v>
      </c>
      <c r="J1" s="39" t="s">
        <v>404</v>
      </c>
    </row>
    <row r="2" spans="1:10" x14ac:dyDescent="0.15">
      <c r="A2" s="38">
        <v>1</v>
      </c>
      <c r="B2" s="38">
        <f>A2^3+99</f>
        <v>100</v>
      </c>
      <c r="C2" s="38">
        <f>SUM($B$2:B2)</f>
        <v>100</v>
      </c>
      <c r="D2" s="38">
        <f>B2/100</f>
        <v>1</v>
      </c>
      <c r="E2" s="38">
        <f>SUM($D$2:D2)</f>
        <v>1</v>
      </c>
      <c r="F2" s="38">
        <f>B2/1000</f>
        <v>0.1</v>
      </c>
      <c r="G2" s="38">
        <f>SUM($F$2:F2)</f>
        <v>0.1</v>
      </c>
      <c r="H2" s="38">
        <f>B2/50000</f>
        <v>2E-3</v>
      </c>
      <c r="I2" s="38">
        <f>SUM($H$2:H2)</f>
        <v>2E-3</v>
      </c>
      <c r="J2" s="38">
        <f>I2*5/3600</f>
        <v>2.7777777777777779E-6</v>
      </c>
    </row>
    <row r="3" spans="1:10" x14ac:dyDescent="0.15">
      <c r="A3" s="38">
        <v>2</v>
      </c>
      <c r="B3" s="38">
        <f t="shared" ref="B3:B66" si="0">A3^3+99</f>
        <v>107</v>
      </c>
      <c r="C3" s="38">
        <f>SUM($B$2:B3)</f>
        <v>207</v>
      </c>
      <c r="D3" s="38">
        <f t="shared" ref="D3:D66" si="1">B3/100</f>
        <v>1.07</v>
      </c>
      <c r="E3" s="38">
        <f>SUM($D$2:D3)</f>
        <v>2.0700000000000003</v>
      </c>
      <c r="F3" s="38">
        <f t="shared" ref="F3:F66" si="2">B3/1000</f>
        <v>0.107</v>
      </c>
      <c r="G3" s="38">
        <f>SUM($F$2:F3)</f>
        <v>0.20700000000000002</v>
      </c>
      <c r="H3" s="38">
        <f t="shared" ref="H3:H66" si="3">B3/50000</f>
        <v>2.14E-3</v>
      </c>
      <c r="I3" s="38">
        <f>SUM($H$2:H3)</f>
        <v>4.1399999999999996E-3</v>
      </c>
      <c r="J3" s="38">
        <f>I3*5/3600+J2</f>
        <v>8.5277777777777771E-6</v>
      </c>
    </row>
    <row r="4" spans="1:10" x14ac:dyDescent="0.15">
      <c r="A4" s="38">
        <v>3</v>
      </c>
      <c r="B4" s="38">
        <f t="shared" si="0"/>
        <v>126</v>
      </c>
      <c r="C4" s="38">
        <f>SUM($B$2:B4)</f>
        <v>333</v>
      </c>
      <c r="D4" s="38">
        <f t="shared" si="1"/>
        <v>1.26</v>
      </c>
      <c r="E4" s="38">
        <f>SUM($D$2:D4)</f>
        <v>3.33</v>
      </c>
      <c r="F4" s="38">
        <f t="shared" si="2"/>
        <v>0.126</v>
      </c>
      <c r="G4" s="38">
        <f>SUM($F$2:F4)</f>
        <v>0.33300000000000002</v>
      </c>
      <c r="H4" s="38">
        <f t="shared" si="3"/>
        <v>2.5200000000000001E-3</v>
      </c>
      <c r="I4" s="38">
        <f>SUM($H$2:H4)</f>
        <v>6.6599999999999993E-3</v>
      </c>
      <c r="J4" s="38">
        <f t="shared" ref="J4:J67" si="4">I4*5/3600+J3</f>
        <v>1.7777777777777777E-5</v>
      </c>
    </row>
    <row r="5" spans="1:10" x14ac:dyDescent="0.15">
      <c r="A5" s="38">
        <v>4</v>
      </c>
      <c r="B5" s="38">
        <f t="shared" si="0"/>
        <v>163</v>
      </c>
      <c r="C5" s="38">
        <f>SUM($B$2:B5)</f>
        <v>496</v>
      </c>
      <c r="D5" s="38">
        <f t="shared" si="1"/>
        <v>1.63</v>
      </c>
      <c r="E5" s="38">
        <f>SUM($D$2:D5)</f>
        <v>4.96</v>
      </c>
      <c r="F5" s="38">
        <f t="shared" si="2"/>
        <v>0.16300000000000001</v>
      </c>
      <c r="G5" s="38">
        <f>SUM($F$2:F5)</f>
        <v>0.496</v>
      </c>
      <c r="H5" s="38">
        <f t="shared" si="3"/>
        <v>3.2599999999999999E-3</v>
      </c>
      <c r="I5" s="38">
        <f>SUM($H$2:H5)</f>
        <v>9.9199999999999983E-3</v>
      </c>
      <c r="J5" s="38">
        <f t="shared" si="4"/>
        <v>3.1555555555555551E-5</v>
      </c>
    </row>
    <row r="6" spans="1:10" x14ac:dyDescent="0.15">
      <c r="A6" s="38">
        <v>5</v>
      </c>
      <c r="B6" s="38">
        <f t="shared" si="0"/>
        <v>224</v>
      </c>
      <c r="C6" s="38">
        <f>SUM($B$2:B6)</f>
        <v>720</v>
      </c>
      <c r="D6" s="38">
        <f t="shared" si="1"/>
        <v>2.2400000000000002</v>
      </c>
      <c r="E6" s="38">
        <f>SUM($D$2:D6)</f>
        <v>7.2</v>
      </c>
      <c r="F6" s="38">
        <f t="shared" si="2"/>
        <v>0.224</v>
      </c>
      <c r="G6" s="38">
        <f>SUM($F$2:F6)</f>
        <v>0.72</v>
      </c>
      <c r="H6" s="38">
        <f t="shared" si="3"/>
        <v>4.4799999999999996E-3</v>
      </c>
      <c r="I6" s="38">
        <f>SUM($H$2:H6)</f>
        <v>1.4399999999999998E-2</v>
      </c>
      <c r="J6" s="38">
        <f t="shared" si="4"/>
        <v>5.1555555555555549E-5</v>
      </c>
    </row>
    <row r="7" spans="1:10" x14ac:dyDescent="0.15">
      <c r="A7" s="38">
        <v>6</v>
      </c>
      <c r="B7" s="38">
        <f t="shared" si="0"/>
        <v>315</v>
      </c>
      <c r="C7" s="38">
        <f>SUM($B$2:B7)</f>
        <v>1035</v>
      </c>
      <c r="D7" s="38">
        <f t="shared" si="1"/>
        <v>3.15</v>
      </c>
      <c r="E7" s="38">
        <f>SUM($D$2:D7)</f>
        <v>10.35</v>
      </c>
      <c r="F7" s="38">
        <f t="shared" si="2"/>
        <v>0.315</v>
      </c>
      <c r="G7" s="38">
        <f>SUM($F$2:F7)</f>
        <v>1.0349999999999999</v>
      </c>
      <c r="H7" s="38">
        <f t="shared" si="3"/>
        <v>6.3E-3</v>
      </c>
      <c r="I7" s="38">
        <f>SUM($H$2:H7)</f>
        <v>2.0699999999999996E-2</v>
      </c>
      <c r="J7" s="38">
        <f t="shared" si="4"/>
        <v>8.030555555555555E-5</v>
      </c>
    </row>
    <row r="8" spans="1:10" x14ac:dyDescent="0.15">
      <c r="A8" s="38">
        <v>7</v>
      </c>
      <c r="B8" s="38">
        <f t="shared" si="0"/>
        <v>442</v>
      </c>
      <c r="C8" s="38">
        <f>SUM($B$2:B8)</f>
        <v>1477</v>
      </c>
      <c r="D8" s="38">
        <f t="shared" si="1"/>
        <v>4.42</v>
      </c>
      <c r="E8" s="38">
        <f>SUM($D$2:D8)</f>
        <v>14.77</v>
      </c>
      <c r="F8" s="38">
        <f t="shared" si="2"/>
        <v>0.442</v>
      </c>
      <c r="G8" s="38">
        <f>SUM($F$2:F8)</f>
        <v>1.4769999999999999</v>
      </c>
      <c r="H8" s="38">
        <f t="shared" si="3"/>
        <v>8.8400000000000006E-3</v>
      </c>
      <c r="I8" s="38">
        <f>SUM($H$2:H8)</f>
        <v>2.9539999999999997E-2</v>
      </c>
      <c r="J8" s="38">
        <f t="shared" si="4"/>
        <v>1.2133333333333332E-4</v>
      </c>
    </row>
    <row r="9" spans="1:10" x14ac:dyDescent="0.15">
      <c r="A9" s="38">
        <v>8</v>
      </c>
      <c r="B9" s="38">
        <f t="shared" si="0"/>
        <v>611</v>
      </c>
      <c r="C9" s="38">
        <f>SUM($B$2:B9)</f>
        <v>2088</v>
      </c>
      <c r="D9" s="38">
        <f t="shared" si="1"/>
        <v>6.11</v>
      </c>
      <c r="E9" s="38">
        <f>SUM($D$2:D9)</f>
        <v>20.88</v>
      </c>
      <c r="F9" s="38">
        <f t="shared" si="2"/>
        <v>0.61099999999999999</v>
      </c>
      <c r="G9" s="38">
        <f>SUM($F$2:F9)</f>
        <v>2.0880000000000001</v>
      </c>
      <c r="H9" s="38">
        <f t="shared" si="3"/>
        <v>1.222E-2</v>
      </c>
      <c r="I9" s="38">
        <f>SUM($H$2:H9)</f>
        <v>4.1759999999999999E-2</v>
      </c>
      <c r="J9" s="38">
        <f t="shared" si="4"/>
        <v>1.7933333333333332E-4</v>
      </c>
    </row>
    <row r="10" spans="1:10" x14ac:dyDescent="0.15">
      <c r="A10" s="38">
        <v>9</v>
      </c>
      <c r="B10" s="38">
        <f t="shared" si="0"/>
        <v>828</v>
      </c>
      <c r="C10" s="38">
        <f>SUM($B$2:B10)</f>
        <v>2916</v>
      </c>
      <c r="D10" s="38">
        <f t="shared" si="1"/>
        <v>8.2799999999999994</v>
      </c>
      <c r="E10" s="38">
        <f>SUM($D$2:D10)</f>
        <v>29.159999999999997</v>
      </c>
      <c r="F10" s="38">
        <f t="shared" si="2"/>
        <v>0.82799999999999996</v>
      </c>
      <c r="G10" s="38">
        <f>SUM($F$2:F10)</f>
        <v>2.9159999999999999</v>
      </c>
      <c r="H10" s="38">
        <f t="shared" si="3"/>
        <v>1.6559999999999998E-2</v>
      </c>
      <c r="I10" s="38">
        <f>SUM($H$2:H10)</f>
        <v>5.8319999999999997E-2</v>
      </c>
      <c r="J10" s="38">
        <f t="shared" si="4"/>
        <v>2.6033333333333334E-4</v>
      </c>
    </row>
    <row r="11" spans="1:10" x14ac:dyDescent="0.15">
      <c r="A11" s="38">
        <v>10</v>
      </c>
      <c r="B11" s="38">
        <f t="shared" si="0"/>
        <v>1099</v>
      </c>
      <c r="C11" s="38">
        <f>SUM($B$2:B11)</f>
        <v>4015</v>
      </c>
      <c r="D11" s="38">
        <f t="shared" si="1"/>
        <v>10.99</v>
      </c>
      <c r="E11" s="38">
        <f>SUM($D$2:D11)</f>
        <v>40.15</v>
      </c>
      <c r="F11" s="38">
        <f t="shared" si="2"/>
        <v>1.099</v>
      </c>
      <c r="G11" s="38">
        <f>SUM($F$2:F11)</f>
        <v>4.0149999999999997</v>
      </c>
      <c r="H11" s="38">
        <f t="shared" si="3"/>
        <v>2.198E-2</v>
      </c>
      <c r="I11" s="38">
        <f>SUM($H$2:H11)</f>
        <v>8.0299999999999996E-2</v>
      </c>
      <c r="J11" s="38">
        <f t="shared" si="4"/>
        <v>3.7186111111111111E-4</v>
      </c>
    </row>
    <row r="12" spans="1:10" x14ac:dyDescent="0.15">
      <c r="A12" s="38">
        <v>11</v>
      </c>
      <c r="B12" s="38">
        <f t="shared" si="0"/>
        <v>1430</v>
      </c>
      <c r="C12" s="38">
        <f>SUM($B$2:B12)</f>
        <v>5445</v>
      </c>
      <c r="D12" s="38">
        <f t="shared" si="1"/>
        <v>14.3</v>
      </c>
      <c r="E12" s="38">
        <f>SUM($D$2:D12)</f>
        <v>54.45</v>
      </c>
      <c r="F12" s="38">
        <f t="shared" si="2"/>
        <v>1.43</v>
      </c>
      <c r="G12" s="38">
        <f>SUM($F$2:F12)</f>
        <v>5.4449999999999994</v>
      </c>
      <c r="H12" s="38">
        <f t="shared" si="3"/>
        <v>2.86E-2</v>
      </c>
      <c r="I12" s="38">
        <f>SUM($H$2:H12)</f>
        <v>0.1089</v>
      </c>
      <c r="J12" s="38">
        <f t="shared" si="4"/>
        <v>5.2311111111111113E-4</v>
      </c>
    </row>
    <row r="13" spans="1:10" x14ac:dyDescent="0.15">
      <c r="A13" s="38">
        <v>12</v>
      </c>
      <c r="B13" s="38">
        <f t="shared" si="0"/>
        <v>1827</v>
      </c>
      <c r="C13" s="38">
        <f>SUM($B$2:B13)</f>
        <v>7272</v>
      </c>
      <c r="D13" s="38">
        <f t="shared" si="1"/>
        <v>18.27</v>
      </c>
      <c r="E13" s="38">
        <f>SUM($D$2:D13)</f>
        <v>72.72</v>
      </c>
      <c r="F13" s="38">
        <f t="shared" si="2"/>
        <v>1.827</v>
      </c>
      <c r="G13" s="38">
        <f>SUM($F$2:F13)</f>
        <v>7.2719999999999994</v>
      </c>
      <c r="H13" s="38">
        <f t="shared" si="3"/>
        <v>3.6540000000000003E-2</v>
      </c>
      <c r="I13" s="38">
        <f>SUM($H$2:H13)</f>
        <v>0.14544000000000001</v>
      </c>
      <c r="J13" s="38">
        <f t="shared" si="4"/>
        <v>7.2511111111111116E-4</v>
      </c>
    </row>
    <row r="14" spans="1:10" x14ac:dyDescent="0.15">
      <c r="A14" s="38">
        <v>13</v>
      </c>
      <c r="B14" s="38">
        <f t="shared" si="0"/>
        <v>2296</v>
      </c>
      <c r="C14" s="38">
        <f>SUM($B$2:B14)</f>
        <v>9568</v>
      </c>
      <c r="D14" s="38">
        <f t="shared" si="1"/>
        <v>22.96</v>
      </c>
      <c r="E14" s="38">
        <f>SUM($D$2:D14)</f>
        <v>95.68</v>
      </c>
      <c r="F14" s="38">
        <f t="shared" si="2"/>
        <v>2.2959999999999998</v>
      </c>
      <c r="G14" s="38">
        <f>SUM($F$2:F14)</f>
        <v>9.5679999999999996</v>
      </c>
      <c r="H14" s="38">
        <f t="shared" si="3"/>
        <v>4.5920000000000002E-2</v>
      </c>
      <c r="I14" s="38">
        <f>SUM($H$2:H14)</f>
        <v>0.19136000000000003</v>
      </c>
      <c r="J14" s="38">
        <f t="shared" si="4"/>
        <v>9.9088888888888903E-4</v>
      </c>
    </row>
    <row r="15" spans="1:10" x14ac:dyDescent="0.15">
      <c r="A15" s="38">
        <v>14</v>
      </c>
      <c r="B15" s="38">
        <f t="shared" si="0"/>
        <v>2843</v>
      </c>
      <c r="C15" s="38">
        <f>SUM($B$2:B15)</f>
        <v>12411</v>
      </c>
      <c r="D15" s="38">
        <f t="shared" si="1"/>
        <v>28.43</v>
      </c>
      <c r="E15" s="38">
        <f>SUM($D$2:D15)</f>
        <v>124.11000000000001</v>
      </c>
      <c r="F15" s="38">
        <f t="shared" si="2"/>
        <v>2.843</v>
      </c>
      <c r="G15" s="38">
        <f>SUM($F$2:F15)</f>
        <v>12.411</v>
      </c>
      <c r="H15" s="38">
        <f t="shared" si="3"/>
        <v>5.6860000000000001E-2</v>
      </c>
      <c r="I15" s="38">
        <f>SUM($H$2:H15)</f>
        <v>0.24822000000000002</v>
      </c>
      <c r="J15" s="38">
        <f t="shared" si="4"/>
        <v>1.335638888888889E-3</v>
      </c>
    </row>
    <row r="16" spans="1:10" x14ac:dyDescent="0.15">
      <c r="A16" s="38">
        <v>15</v>
      </c>
      <c r="B16" s="38">
        <f t="shared" si="0"/>
        <v>3474</v>
      </c>
      <c r="C16" s="38">
        <f>SUM($B$2:B16)</f>
        <v>15885</v>
      </c>
      <c r="D16" s="38">
        <f t="shared" si="1"/>
        <v>34.74</v>
      </c>
      <c r="E16" s="38">
        <f>SUM($D$2:D16)</f>
        <v>158.85000000000002</v>
      </c>
      <c r="F16" s="38">
        <f t="shared" si="2"/>
        <v>3.4740000000000002</v>
      </c>
      <c r="G16" s="38">
        <f>SUM($F$2:F16)</f>
        <v>15.885</v>
      </c>
      <c r="H16" s="38">
        <f t="shared" si="3"/>
        <v>6.948E-2</v>
      </c>
      <c r="I16" s="38">
        <f>SUM($H$2:H16)</f>
        <v>0.31770000000000004</v>
      </c>
      <c r="J16" s="38">
        <f t="shared" si="4"/>
        <v>1.776888888888889E-3</v>
      </c>
    </row>
    <row r="17" spans="1:10" x14ac:dyDescent="0.15">
      <c r="A17" s="38">
        <v>16</v>
      </c>
      <c r="B17" s="38">
        <f t="shared" si="0"/>
        <v>4195</v>
      </c>
      <c r="C17" s="38">
        <f>SUM($B$2:B17)</f>
        <v>20080</v>
      </c>
      <c r="D17" s="38">
        <f t="shared" si="1"/>
        <v>41.95</v>
      </c>
      <c r="E17" s="38">
        <f>SUM($D$2:D17)</f>
        <v>200.8</v>
      </c>
      <c r="F17" s="38">
        <f t="shared" si="2"/>
        <v>4.1950000000000003</v>
      </c>
      <c r="G17" s="38">
        <f>SUM($F$2:F17)</f>
        <v>20.079999999999998</v>
      </c>
      <c r="H17" s="38">
        <f t="shared" si="3"/>
        <v>8.3900000000000002E-2</v>
      </c>
      <c r="I17" s="38">
        <f>SUM($H$2:H17)</f>
        <v>0.40160000000000007</v>
      </c>
      <c r="J17" s="38">
        <f t="shared" si="4"/>
        <v>2.3346666666666672E-3</v>
      </c>
    </row>
    <row r="18" spans="1:10" x14ac:dyDescent="0.15">
      <c r="A18" s="38">
        <v>17</v>
      </c>
      <c r="B18" s="38">
        <f t="shared" si="0"/>
        <v>5012</v>
      </c>
      <c r="C18" s="38">
        <f>SUM($B$2:B18)</f>
        <v>25092</v>
      </c>
      <c r="D18" s="38">
        <f t="shared" si="1"/>
        <v>50.12</v>
      </c>
      <c r="E18" s="38">
        <f>SUM($D$2:D18)</f>
        <v>250.92000000000002</v>
      </c>
      <c r="F18" s="38">
        <f t="shared" si="2"/>
        <v>5.0119999999999996</v>
      </c>
      <c r="G18" s="38">
        <f>SUM($F$2:F18)</f>
        <v>25.091999999999999</v>
      </c>
      <c r="H18" s="38">
        <f t="shared" si="3"/>
        <v>0.10024</v>
      </c>
      <c r="I18" s="38">
        <f>SUM($H$2:H18)</f>
        <v>0.50184000000000006</v>
      </c>
      <c r="J18" s="38">
        <f t="shared" si="4"/>
        <v>3.0316666666666673E-3</v>
      </c>
    </row>
    <row r="19" spans="1:10" x14ac:dyDescent="0.15">
      <c r="A19" s="38">
        <v>18</v>
      </c>
      <c r="B19" s="38">
        <f t="shared" si="0"/>
        <v>5931</v>
      </c>
      <c r="C19" s="38">
        <f>SUM($B$2:B19)</f>
        <v>31023</v>
      </c>
      <c r="D19" s="38">
        <f t="shared" si="1"/>
        <v>59.31</v>
      </c>
      <c r="E19" s="38">
        <f>SUM($D$2:D19)</f>
        <v>310.23</v>
      </c>
      <c r="F19" s="38">
        <f t="shared" si="2"/>
        <v>5.931</v>
      </c>
      <c r="G19" s="38">
        <f>SUM($F$2:F19)</f>
        <v>31.023</v>
      </c>
      <c r="H19" s="38">
        <f t="shared" si="3"/>
        <v>0.11862</v>
      </c>
      <c r="I19" s="38">
        <f>SUM($H$2:H19)</f>
        <v>0.62046000000000001</v>
      </c>
      <c r="J19" s="38">
        <f t="shared" si="4"/>
        <v>3.8934166666666674E-3</v>
      </c>
    </row>
    <row r="20" spans="1:10" x14ac:dyDescent="0.15">
      <c r="A20" s="38">
        <v>19</v>
      </c>
      <c r="B20" s="38">
        <f t="shared" si="0"/>
        <v>6958</v>
      </c>
      <c r="C20" s="38">
        <f>SUM($B$2:B20)</f>
        <v>37981</v>
      </c>
      <c r="D20" s="38">
        <f t="shared" si="1"/>
        <v>69.58</v>
      </c>
      <c r="E20" s="38">
        <f>SUM($D$2:D20)</f>
        <v>379.81</v>
      </c>
      <c r="F20" s="38">
        <f t="shared" si="2"/>
        <v>6.9580000000000002</v>
      </c>
      <c r="G20" s="38">
        <f>SUM($F$2:F20)</f>
        <v>37.981000000000002</v>
      </c>
      <c r="H20" s="38">
        <f t="shared" si="3"/>
        <v>0.13916000000000001</v>
      </c>
      <c r="I20" s="38">
        <f>SUM($H$2:H20)</f>
        <v>0.75961999999999996</v>
      </c>
      <c r="J20" s="38">
        <f t="shared" si="4"/>
        <v>4.9484444444444454E-3</v>
      </c>
    </row>
    <row r="21" spans="1:10" x14ac:dyDescent="0.15">
      <c r="A21" s="38">
        <v>20</v>
      </c>
      <c r="B21" s="38">
        <f t="shared" si="0"/>
        <v>8099</v>
      </c>
      <c r="C21" s="38">
        <f>SUM($B$2:B21)</f>
        <v>46080</v>
      </c>
      <c r="D21" s="38">
        <f t="shared" si="1"/>
        <v>80.989999999999995</v>
      </c>
      <c r="E21" s="38">
        <f>SUM($D$2:D21)</f>
        <v>460.8</v>
      </c>
      <c r="F21" s="38">
        <f t="shared" si="2"/>
        <v>8.0990000000000002</v>
      </c>
      <c r="G21" s="38">
        <f>SUM($F$2:F21)</f>
        <v>46.08</v>
      </c>
      <c r="H21" s="38">
        <f t="shared" si="3"/>
        <v>0.16198000000000001</v>
      </c>
      <c r="I21" s="38">
        <f>SUM($H$2:H21)</f>
        <v>0.92159999999999997</v>
      </c>
      <c r="J21" s="38">
        <f t="shared" si="4"/>
        <v>6.2284444444444453E-3</v>
      </c>
    </row>
    <row r="22" spans="1:10" x14ac:dyDescent="0.15">
      <c r="A22" s="38">
        <v>21</v>
      </c>
      <c r="B22" s="38">
        <f t="shared" si="0"/>
        <v>9360</v>
      </c>
      <c r="C22" s="38">
        <f>SUM($B$2:B22)</f>
        <v>55440</v>
      </c>
      <c r="D22" s="38">
        <f t="shared" si="1"/>
        <v>93.6</v>
      </c>
      <c r="E22" s="38">
        <f>SUM($D$2:D22)</f>
        <v>554.4</v>
      </c>
      <c r="F22" s="38">
        <f t="shared" si="2"/>
        <v>9.36</v>
      </c>
      <c r="G22" s="38">
        <f>SUM($F$2:F22)</f>
        <v>55.44</v>
      </c>
      <c r="H22" s="38">
        <f t="shared" si="3"/>
        <v>0.18720000000000001</v>
      </c>
      <c r="I22" s="38">
        <f>SUM($H$2:H22)</f>
        <v>1.1088</v>
      </c>
      <c r="J22" s="38">
        <f t="shared" si="4"/>
        <v>7.7684444444444459E-3</v>
      </c>
    </row>
    <row r="23" spans="1:10" x14ac:dyDescent="0.15">
      <c r="A23" s="38">
        <v>22</v>
      </c>
      <c r="B23" s="38">
        <f t="shared" si="0"/>
        <v>10747</v>
      </c>
      <c r="C23" s="38">
        <f>SUM($B$2:B23)</f>
        <v>66187</v>
      </c>
      <c r="D23" s="38">
        <f t="shared" si="1"/>
        <v>107.47</v>
      </c>
      <c r="E23" s="38">
        <f>SUM($D$2:D23)</f>
        <v>661.87</v>
      </c>
      <c r="F23" s="38">
        <f t="shared" si="2"/>
        <v>10.747</v>
      </c>
      <c r="G23" s="38">
        <f>SUM($F$2:F23)</f>
        <v>66.186999999999998</v>
      </c>
      <c r="H23" s="38">
        <f t="shared" si="3"/>
        <v>0.21493999999999999</v>
      </c>
      <c r="I23" s="38">
        <f>SUM($H$2:H23)</f>
        <v>1.3237399999999999</v>
      </c>
      <c r="J23" s="38">
        <f t="shared" si="4"/>
        <v>9.6069722222222233E-3</v>
      </c>
    </row>
    <row r="24" spans="1:10" x14ac:dyDescent="0.15">
      <c r="A24" s="38">
        <v>23</v>
      </c>
      <c r="B24" s="38">
        <f t="shared" si="0"/>
        <v>12266</v>
      </c>
      <c r="C24" s="38">
        <f>SUM($B$2:B24)</f>
        <v>78453</v>
      </c>
      <c r="D24" s="38">
        <f t="shared" si="1"/>
        <v>122.66</v>
      </c>
      <c r="E24" s="38">
        <f>SUM($D$2:D24)</f>
        <v>784.53</v>
      </c>
      <c r="F24" s="38">
        <f t="shared" si="2"/>
        <v>12.266</v>
      </c>
      <c r="G24" s="38">
        <f>SUM($F$2:F24)</f>
        <v>78.453000000000003</v>
      </c>
      <c r="H24" s="38">
        <f t="shared" si="3"/>
        <v>0.24532000000000001</v>
      </c>
      <c r="I24" s="38">
        <f>SUM($H$2:H24)</f>
        <v>1.5690599999999999</v>
      </c>
      <c r="J24" s="38">
        <f t="shared" si="4"/>
        <v>1.1786222222222224E-2</v>
      </c>
    </row>
    <row r="25" spans="1:10" x14ac:dyDescent="0.15">
      <c r="A25" s="38">
        <v>24</v>
      </c>
      <c r="B25" s="38">
        <f t="shared" si="0"/>
        <v>13923</v>
      </c>
      <c r="C25" s="38">
        <f>SUM($B$2:B25)</f>
        <v>92376</v>
      </c>
      <c r="D25" s="38">
        <f t="shared" si="1"/>
        <v>139.22999999999999</v>
      </c>
      <c r="E25" s="38">
        <f>SUM($D$2:D25)</f>
        <v>923.76</v>
      </c>
      <c r="F25" s="38">
        <f t="shared" si="2"/>
        <v>13.923</v>
      </c>
      <c r="G25" s="38">
        <f>SUM($F$2:F25)</f>
        <v>92.376000000000005</v>
      </c>
      <c r="H25" s="38">
        <f t="shared" si="3"/>
        <v>0.27845999999999999</v>
      </c>
      <c r="I25" s="38">
        <f>SUM($H$2:H25)</f>
        <v>1.8475199999999998</v>
      </c>
      <c r="J25" s="38">
        <f t="shared" si="4"/>
        <v>1.4352222222222225E-2</v>
      </c>
    </row>
    <row r="26" spans="1:10" x14ac:dyDescent="0.15">
      <c r="A26" s="38">
        <v>25</v>
      </c>
      <c r="B26" s="38">
        <f t="shared" si="0"/>
        <v>15724</v>
      </c>
      <c r="C26" s="38">
        <f>SUM($B$2:B26)</f>
        <v>108100</v>
      </c>
      <c r="D26" s="38">
        <f t="shared" si="1"/>
        <v>157.24</v>
      </c>
      <c r="E26" s="38">
        <f>SUM($D$2:D26)</f>
        <v>1081</v>
      </c>
      <c r="F26" s="38">
        <f t="shared" si="2"/>
        <v>15.724</v>
      </c>
      <c r="G26" s="38">
        <f>SUM($F$2:F26)</f>
        <v>108.10000000000001</v>
      </c>
      <c r="H26" s="38">
        <f t="shared" si="3"/>
        <v>0.31447999999999998</v>
      </c>
      <c r="I26" s="38">
        <f>SUM($H$2:H26)</f>
        <v>2.1619999999999999</v>
      </c>
      <c r="J26" s="38">
        <f>I26*5/3600+J25</f>
        <v>1.7355000000000002E-2</v>
      </c>
    </row>
    <row r="27" spans="1:10" x14ac:dyDescent="0.15">
      <c r="A27" s="38">
        <v>26</v>
      </c>
      <c r="B27" s="38">
        <f t="shared" si="0"/>
        <v>17675</v>
      </c>
      <c r="C27" s="38">
        <f>SUM($B$2:B27)</f>
        <v>125775</v>
      </c>
      <c r="D27" s="38">
        <f t="shared" si="1"/>
        <v>176.75</v>
      </c>
      <c r="E27" s="38">
        <f>SUM($D$2:D27)</f>
        <v>1257.75</v>
      </c>
      <c r="F27" s="38">
        <f t="shared" si="2"/>
        <v>17.675000000000001</v>
      </c>
      <c r="G27" s="38">
        <f>SUM($F$2:F27)</f>
        <v>125.77500000000001</v>
      </c>
      <c r="H27" s="38">
        <f t="shared" si="3"/>
        <v>0.35349999999999998</v>
      </c>
      <c r="I27" s="38">
        <f>SUM($H$2:H27)</f>
        <v>2.5154999999999998</v>
      </c>
      <c r="J27" s="38">
        <f t="shared" si="4"/>
        <v>2.0848750000000003E-2</v>
      </c>
    </row>
    <row r="28" spans="1:10" x14ac:dyDescent="0.15">
      <c r="A28" s="38">
        <v>27</v>
      </c>
      <c r="B28" s="38">
        <f t="shared" si="0"/>
        <v>19782</v>
      </c>
      <c r="C28" s="38">
        <f>SUM($B$2:B28)</f>
        <v>145557</v>
      </c>
      <c r="D28" s="38">
        <f t="shared" si="1"/>
        <v>197.82</v>
      </c>
      <c r="E28" s="38">
        <f>SUM($D$2:D28)</f>
        <v>1455.57</v>
      </c>
      <c r="F28" s="38">
        <f t="shared" si="2"/>
        <v>19.782</v>
      </c>
      <c r="G28" s="38">
        <f>SUM($F$2:F28)</f>
        <v>145.55700000000002</v>
      </c>
      <c r="H28" s="38">
        <f t="shared" si="3"/>
        <v>0.39563999999999999</v>
      </c>
      <c r="I28" s="38">
        <f>SUM($H$2:H28)</f>
        <v>2.9111399999999996</v>
      </c>
      <c r="J28" s="38">
        <f t="shared" si="4"/>
        <v>2.4892000000000001E-2</v>
      </c>
    </row>
    <row r="29" spans="1:10" x14ac:dyDescent="0.15">
      <c r="A29" s="38">
        <v>28</v>
      </c>
      <c r="B29" s="38">
        <f t="shared" si="0"/>
        <v>22051</v>
      </c>
      <c r="C29" s="38">
        <f>SUM($B$2:B29)</f>
        <v>167608</v>
      </c>
      <c r="D29" s="38">
        <f t="shared" si="1"/>
        <v>220.51</v>
      </c>
      <c r="E29" s="38">
        <f>SUM($D$2:D29)</f>
        <v>1676.08</v>
      </c>
      <c r="F29" s="38">
        <f t="shared" si="2"/>
        <v>22.050999999999998</v>
      </c>
      <c r="G29" s="38">
        <f>SUM($F$2:F29)</f>
        <v>167.608</v>
      </c>
      <c r="H29" s="38">
        <f t="shared" si="3"/>
        <v>0.44102000000000002</v>
      </c>
      <c r="I29" s="38">
        <f>SUM($H$2:H29)</f>
        <v>3.3521599999999996</v>
      </c>
      <c r="J29" s="38">
        <f t="shared" si="4"/>
        <v>2.9547777777777777E-2</v>
      </c>
    </row>
    <row r="30" spans="1:10" x14ac:dyDescent="0.15">
      <c r="A30" s="38">
        <v>29</v>
      </c>
      <c r="B30" s="38">
        <f t="shared" si="0"/>
        <v>24488</v>
      </c>
      <c r="C30" s="38">
        <f>SUM($B$2:B30)</f>
        <v>192096</v>
      </c>
      <c r="D30" s="38">
        <f t="shared" si="1"/>
        <v>244.88</v>
      </c>
      <c r="E30" s="38">
        <f>SUM($D$2:D30)</f>
        <v>1920.96</v>
      </c>
      <c r="F30" s="38">
        <f t="shared" si="2"/>
        <v>24.488</v>
      </c>
      <c r="G30" s="38">
        <f>SUM($F$2:F30)</f>
        <v>192.096</v>
      </c>
      <c r="H30" s="38">
        <f t="shared" si="3"/>
        <v>0.48975999999999997</v>
      </c>
      <c r="I30" s="38">
        <f>SUM($H$2:H30)</f>
        <v>3.8419199999999996</v>
      </c>
      <c r="J30" s="38">
        <f t="shared" si="4"/>
        <v>3.4883777777777777E-2</v>
      </c>
    </row>
    <row r="31" spans="1:10" x14ac:dyDescent="0.15">
      <c r="A31" s="38">
        <v>30</v>
      </c>
      <c r="B31" s="38">
        <f t="shared" si="0"/>
        <v>27099</v>
      </c>
      <c r="C31" s="38">
        <f>SUM($B$2:B31)</f>
        <v>219195</v>
      </c>
      <c r="D31" s="38">
        <f t="shared" si="1"/>
        <v>270.99</v>
      </c>
      <c r="E31" s="38">
        <f>SUM($D$2:D31)</f>
        <v>2191.9499999999998</v>
      </c>
      <c r="F31" s="38">
        <f t="shared" si="2"/>
        <v>27.099</v>
      </c>
      <c r="G31" s="38">
        <f>SUM($F$2:F31)</f>
        <v>219.19499999999999</v>
      </c>
      <c r="H31" s="38">
        <f t="shared" si="3"/>
        <v>0.54198000000000002</v>
      </c>
      <c r="I31" s="38">
        <f>SUM($H$2:H31)</f>
        <v>4.3838999999999997</v>
      </c>
      <c r="J31" s="38">
        <f t="shared" si="4"/>
        <v>4.0972527777777774E-2</v>
      </c>
    </row>
    <row r="32" spans="1:10" x14ac:dyDescent="0.15">
      <c r="A32" s="38">
        <v>31</v>
      </c>
      <c r="B32" s="38">
        <f t="shared" si="0"/>
        <v>29890</v>
      </c>
      <c r="C32" s="38">
        <f>SUM($B$2:B32)</f>
        <v>249085</v>
      </c>
      <c r="D32" s="38">
        <f t="shared" si="1"/>
        <v>298.89999999999998</v>
      </c>
      <c r="E32" s="38">
        <f>SUM($D$2:D32)</f>
        <v>2490.85</v>
      </c>
      <c r="F32" s="38">
        <f t="shared" si="2"/>
        <v>29.89</v>
      </c>
      <c r="G32" s="38">
        <f>SUM($F$2:F32)</f>
        <v>249.08499999999998</v>
      </c>
      <c r="H32" s="38">
        <f t="shared" si="3"/>
        <v>0.5978</v>
      </c>
      <c r="I32" s="38">
        <f>SUM($H$2:H32)</f>
        <v>4.9817</v>
      </c>
      <c r="J32" s="38">
        <f t="shared" si="4"/>
        <v>4.7891555555555548E-2</v>
      </c>
    </row>
    <row r="33" spans="1:10" x14ac:dyDescent="0.15">
      <c r="A33" s="38">
        <v>32</v>
      </c>
      <c r="B33" s="38">
        <f t="shared" si="0"/>
        <v>32867</v>
      </c>
      <c r="C33" s="38">
        <f>SUM($B$2:B33)</f>
        <v>281952</v>
      </c>
      <c r="D33" s="38">
        <f t="shared" si="1"/>
        <v>328.67</v>
      </c>
      <c r="E33" s="38">
        <f>SUM($D$2:D33)</f>
        <v>2819.52</v>
      </c>
      <c r="F33" s="38">
        <f t="shared" si="2"/>
        <v>32.866999999999997</v>
      </c>
      <c r="G33" s="38">
        <f>SUM($F$2:F33)</f>
        <v>281.952</v>
      </c>
      <c r="H33" s="38">
        <f t="shared" si="3"/>
        <v>0.65734000000000004</v>
      </c>
      <c r="I33" s="38">
        <f>SUM($H$2:H33)</f>
        <v>5.6390399999999996</v>
      </c>
      <c r="J33" s="38">
        <f t="shared" si="4"/>
        <v>5.5723555555555547E-2</v>
      </c>
    </row>
    <row r="34" spans="1:10" x14ac:dyDescent="0.15">
      <c r="A34" s="38">
        <v>33</v>
      </c>
      <c r="B34" s="38">
        <f t="shared" si="0"/>
        <v>36036</v>
      </c>
      <c r="C34" s="38">
        <f>SUM($B$2:B34)</f>
        <v>317988</v>
      </c>
      <c r="D34" s="38">
        <f t="shared" si="1"/>
        <v>360.36</v>
      </c>
      <c r="E34" s="38">
        <f>SUM($D$2:D34)</f>
        <v>3179.88</v>
      </c>
      <c r="F34" s="38">
        <f t="shared" si="2"/>
        <v>36.036000000000001</v>
      </c>
      <c r="G34" s="38">
        <f>SUM($F$2:F34)</f>
        <v>317.988</v>
      </c>
      <c r="H34" s="38">
        <f t="shared" si="3"/>
        <v>0.72072000000000003</v>
      </c>
      <c r="I34" s="38">
        <f>SUM($H$2:H34)</f>
        <v>6.3597599999999996</v>
      </c>
      <c r="J34" s="38">
        <f t="shared" si="4"/>
        <v>6.4556555555555548E-2</v>
      </c>
    </row>
    <row r="35" spans="1:10" x14ac:dyDescent="0.15">
      <c r="A35" s="38">
        <v>34</v>
      </c>
      <c r="B35" s="38">
        <f t="shared" si="0"/>
        <v>39403</v>
      </c>
      <c r="C35" s="38">
        <f>SUM($B$2:B35)</f>
        <v>357391</v>
      </c>
      <c r="D35" s="38">
        <f t="shared" si="1"/>
        <v>394.03</v>
      </c>
      <c r="E35" s="38">
        <f>SUM($D$2:D35)</f>
        <v>3573.91</v>
      </c>
      <c r="F35" s="38">
        <f t="shared" si="2"/>
        <v>39.402999999999999</v>
      </c>
      <c r="G35" s="38">
        <f>SUM($F$2:F35)</f>
        <v>357.39100000000002</v>
      </c>
      <c r="H35" s="38">
        <f t="shared" si="3"/>
        <v>0.78805999999999998</v>
      </c>
      <c r="I35" s="38">
        <f>SUM($H$2:H35)</f>
        <v>7.1478199999999994</v>
      </c>
      <c r="J35" s="38">
        <f t="shared" si="4"/>
        <v>7.4484083333333326E-2</v>
      </c>
    </row>
    <row r="36" spans="1:10" x14ac:dyDescent="0.15">
      <c r="A36" s="38">
        <v>35</v>
      </c>
      <c r="B36" s="38">
        <f t="shared" si="0"/>
        <v>42974</v>
      </c>
      <c r="C36" s="38">
        <f>SUM($B$2:B36)</f>
        <v>400365</v>
      </c>
      <c r="D36" s="38">
        <f t="shared" si="1"/>
        <v>429.74</v>
      </c>
      <c r="E36" s="38">
        <f>SUM($D$2:D36)</f>
        <v>4003.6499999999996</v>
      </c>
      <c r="F36" s="38">
        <f t="shared" si="2"/>
        <v>42.973999999999997</v>
      </c>
      <c r="G36" s="38">
        <f>SUM($F$2:F36)</f>
        <v>400.36500000000001</v>
      </c>
      <c r="H36" s="38">
        <f t="shared" si="3"/>
        <v>0.85948000000000002</v>
      </c>
      <c r="I36" s="38">
        <f>SUM($H$2:H36)</f>
        <v>8.007299999999999</v>
      </c>
      <c r="J36" s="38">
        <f t="shared" si="4"/>
        <v>8.5605333333333325E-2</v>
      </c>
    </row>
    <row r="37" spans="1:10" x14ac:dyDescent="0.15">
      <c r="A37" s="38">
        <v>36</v>
      </c>
      <c r="B37" s="38">
        <f t="shared" si="0"/>
        <v>46755</v>
      </c>
      <c r="C37" s="38">
        <f>SUM($B$2:B37)</f>
        <v>447120</v>
      </c>
      <c r="D37" s="38">
        <f t="shared" si="1"/>
        <v>467.55</v>
      </c>
      <c r="E37" s="38">
        <f>SUM($D$2:D37)</f>
        <v>4471.2</v>
      </c>
      <c r="F37" s="38">
        <f t="shared" si="2"/>
        <v>46.755000000000003</v>
      </c>
      <c r="G37" s="38">
        <f>SUM($F$2:F37)</f>
        <v>447.12</v>
      </c>
      <c r="H37" s="38">
        <f t="shared" si="3"/>
        <v>0.93510000000000004</v>
      </c>
      <c r="I37" s="38">
        <f>SUM($H$2:H37)</f>
        <v>8.9423999999999992</v>
      </c>
      <c r="J37" s="38">
        <f t="shared" si="4"/>
        <v>9.8025333333333325E-2</v>
      </c>
    </row>
    <row r="38" spans="1:10" x14ac:dyDescent="0.15">
      <c r="A38" s="38">
        <v>37</v>
      </c>
      <c r="B38" s="38">
        <f t="shared" si="0"/>
        <v>50752</v>
      </c>
      <c r="C38" s="38">
        <f>SUM($B$2:B38)</f>
        <v>497872</v>
      </c>
      <c r="D38" s="38">
        <f t="shared" si="1"/>
        <v>507.52</v>
      </c>
      <c r="E38" s="38">
        <f>SUM($D$2:D38)</f>
        <v>4978.7199999999993</v>
      </c>
      <c r="F38" s="38">
        <f t="shared" si="2"/>
        <v>50.752000000000002</v>
      </c>
      <c r="G38" s="38">
        <f>SUM($F$2:F38)</f>
        <v>497.87200000000001</v>
      </c>
      <c r="H38" s="38">
        <f t="shared" si="3"/>
        <v>1.0150399999999999</v>
      </c>
      <c r="I38" s="38">
        <f>SUM($H$2:H38)</f>
        <v>9.9574399999999983</v>
      </c>
      <c r="J38" s="38">
        <f t="shared" si="4"/>
        <v>0.1118551111111111</v>
      </c>
    </row>
    <row r="39" spans="1:10" x14ac:dyDescent="0.15">
      <c r="A39" s="38">
        <v>38</v>
      </c>
      <c r="B39" s="38">
        <f t="shared" si="0"/>
        <v>54971</v>
      </c>
      <c r="C39" s="38">
        <f>SUM($B$2:B39)</f>
        <v>552843</v>
      </c>
      <c r="D39" s="38">
        <f t="shared" si="1"/>
        <v>549.71</v>
      </c>
      <c r="E39" s="38">
        <f>SUM($D$2:D39)</f>
        <v>5528.4299999999994</v>
      </c>
      <c r="F39" s="38">
        <f t="shared" si="2"/>
        <v>54.970999999999997</v>
      </c>
      <c r="G39" s="38">
        <f>SUM($F$2:F39)</f>
        <v>552.84299999999996</v>
      </c>
      <c r="H39" s="38">
        <f t="shared" si="3"/>
        <v>1.0994200000000001</v>
      </c>
      <c r="I39" s="38">
        <f>SUM($H$2:H39)</f>
        <v>11.056859999999999</v>
      </c>
      <c r="J39" s="38">
        <f t="shared" si="4"/>
        <v>0.1272118611111111</v>
      </c>
    </row>
    <row r="40" spans="1:10" x14ac:dyDescent="0.15">
      <c r="A40" s="38">
        <v>39</v>
      </c>
      <c r="B40" s="38">
        <f t="shared" si="0"/>
        <v>59418</v>
      </c>
      <c r="C40" s="38">
        <f>SUM($B$2:B40)</f>
        <v>612261</v>
      </c>
      <c r="D40" s="38">
        <f t="shared" si="1"/>
        <v>594.17999999999995</v>
      </c>
      <c r="E40" s="38">
        <f>SUM($D$2:D40)</f>
        <v>6122.61</v>
      </c>
      <c r="F40" s="38">
        <f t="shared" si="2"/>
        <v>59.417999999999999</v>
      </c>
      <c r="G40" s="38">
        <f>SUM($F$2:F40)</f>
        <v>612.26099999999997</v>
      </c>
      <c r="H40" s="38">
        <f t="shared" si="3"/>
        <v>1.1883600000000001</v>
      </c>
      <c r="I40" s="38">
        <f>SUM($H$2:H40)</f>
        <v>12.245219999999998</v>
      </c>
      <c r="J40" s="38">
        <f t="shared" si="4"/>
        <v>0.1442191111111111</v>
      </c>
    </row>
    <row r="41" spans="1:10" x14ac:dyDescent="0.15">
      <c r="A41" s="38">
        <v>40</v>
      </c>
      <c r="B41" s="38">
        <f t="shared" si="0"/>
        <v>64099</v>
      </c>
      <c r="C41" s="38">
        <f>SUM($B$2:B41)</f>
        <v>676360</v>
      </c>
      <c r="D41" s="38">
        <f t="shared" si="1"/>
        <v>640.99</v>
      </c>
      <c r="E41" s="38">
        <f>SUM($D$2:D41)</f>
        <v>6763.5999999999995</v>
      </c>
      <c r="F41" s="38">
        <f t="shared" si="2"/>
        <v>64.099000000000004</v>
      </c>
      <c r="G41" s="38">
        <f>SUM($F$2:F41)</f>
        <v>676.36</v>
      </c>
      <c r="H41" s="38">
        <f t="shared" si="3"/>
        <v>1.2819799999999999</v>
      </c>
      <c r="I41" s="38">
        <f>SUM($H$2:H41)</f>
        <v>13.527199999999997</v>
      </c>
      <c r="J41" s="38">
        <f t="shared" si="4"/>
        <v>0.16300688888888887</v>
      </c>
    </row>
    <row r="42" spans="1:10" x14ac:dyDescent="0.15">
      <c r="A42" s="38">
        <v>41</v>
      </c>
      <c r="B42" s="38">
        <f t="shared" si="0"/>
        <v>69020</v>
      </c>
      <c r="C42" s="38">
        <f>SUM($B$2:B42)</f>
        <v>745380</v>
      </c>
      <c r="D42" s="38">
        <f t="shared" si="1"/>
        <v>690.2</v>
      </c>
      <c r="E42" s="38">
        <f>SUM($D$2:D42)</f>
        <v>7453.7999999999993</v>
      </c>
      <c r="F42" s="38">
        <f t="shared" si="2"/>
        <v>69.02</v>
      </c>
      <c r="G42" s="38">
        <f>SUM($F$2:F42)</f>
        <v>745.38</v>
      </c>
      <c r="H42" s="38">
        <f t="shared" si="3"/>
        <v>1.3804000000000001</v>
      </c>
      <c r="I42" s="38">
        <f>SUM($H$2:H42)</f>
        <v>14.907599999999997</v>
      </c>
      <c r="J42" s="38">
        <f t="shared" si="4"/>
        <v>0.18371188888888887</v>
      </c>
    </row>
    <row r="43" spans="1:10" x14ac:dyDescent="0.15">
      <c r="A43" s="38">
        <v>42</v>
      </c>
      <c r="B43" s="38">
        <f t="shared" si="0"/>
        <v>74187</v>
      </c>
      <c r="C43" s="38">
        <f>SUM($B$2:B43)</f>
        <v>819567</v>
      </c>
      <c r="D43" s="38">
        <f t="shared" si="1"/>
        <v>741.87</v>
      </c>
      <c r="E43" s="38">
        <f>SUM($D$2:D43)</f>
        <v>8195.67</v>
      </c>
      <c r="F43" s="38">
        <f t="shared" si="2"/>
        <v>74.186999999999998</v>
      </c>
      <c r="G43" s="38">
        <f>SUM($F$2:F43)</f>
        <v>819.56700000000001</v>
      </c>
      <c r="H43" s="38">
        <f t="shared" si="3"/>
        <v>1.4837400000000001</v>
      </c>
      <c r="I43" s="38">
        <f>SUM($H$2:H43)</f>
        <v>16.391339999999996</v>
      </c>
      <c r="J43" s="38">
        <f t="shared" si="4"/>
        <v>0.20647763888888887</v>
      </c>
    </row>
    <row r="44" spans="1:10" x14ac:dyDescent="0.15">
      <c r="A44" s="38">
        <v>43</v>
      </c>
      <c r="B44" s="38">
        <f t="shared" si="0"/>
        <v>79606</v>
      </c>
      <c r="C44" s="38">
        <f>SUM($B$2:B44)</f>
        <v>899173</v>
      </c>
      <c r="D44" s="38">
        <f t="shared" si="1"/>
        <v>796.06</v>
      </c>
      <c r="E44" s="38">
        <f>SUM($D$2:D44)</f>
        <v>8991.73</v>
      </c>
      <c r="F44" s="38">
        <f t="shared" si="2"/>
        <v>79.605999999999995</v>
      </c>
      <c r="G44" s="38">
        <f>SUM($F$2:F44)</f>
        <v>899.173</v>
      </c>
      <c r="H44" s="38">
        <f t="shared" si="3"/>
        <v>1.59212</v>
      </c>
      <c r="I44" s="38">
        <f>SUM($H$2:H44)</f>
        <v>17.983459999999997</v>
      </c>
      <c r="J44" s="38">
        <f t="shared" si="4"/>
        <v>0.23145466666666664</v>
      </c>
    </row>
    <row r="45" spans="1:10" x14ac:dyDescent="0.15">
      <c r="A45" s="38">
        <v>44</v>
      </c>
      <c r="B45" s="38">
        <f t="shared" si="0"/>
        <v>85283</v>
      </c>
      <c r="C45" s="38">
        <f>SUM($B$2:B45)</f>
        <v>984456</v>
      </c>
      <c r="D45" s="38">
        <f t="shared" si="1"/>
        <v>852.83</v>
      </c>
      <c r="E45" s="38">
        <f>SUM($D$2:D45)</f>
        <v>9844.56</v>
      </c>
      <c r="F45" s="38">
        <f t="shared" si="2"/>
        <v>85.283000000000001</v>
      </c>
      <c r="G45" s="38">
        <f>SUM($F$2:F45)</f>
        <v>984.45600000000002</v>
      </c>
      <c r="H45" s="38">
        <f t="shared" si="3"/>
        <v>1.70566</v>
      </c>
      <c r="I45" s="38">
        <f>SUM($H$2:H45)</f>
        <v>19.689119999999996</v>
      </c>
      <c r="J45" s="38">
        <f t="shared" si="4"/>
        <v>0.25880066666666662</v>
      </c>
    </row>
    <row r="46" spans="1:10" x14ac:dyDescent="0.15">
      <c r="A46" s="38">
        <v>45</v>
      </c>
      <c r="B46" s="38">
        <f t="shared" si="0"/>
        <v>91224</v>
      </c>
      <c r="C46" s="38">
        <f>SUM($B$2:B46)</f>
        <v>1075680</v>
      </c>
      <c r="D46" s="38">
        <f t="shared" si="1"/>
        <v>912.24</v>
      </c>
      <c r="E46" s="38">
        <f>SUM($D$2:D46)</f>
        <v>10756.8</v>
      </c>
      <c r="F46" s="38">
        <f t="shared" si="2"/>
        <v>91.224000000000004</v>
      </c>
      <c r="G46" s="38">
        <f>SUM($F$2:F46)</f>
        <v>1075.68</v>
      </c>
      <c r="H46" s="38">
        <f t="shared" si="3"/>
        <v>1.8244800000000001</v>
      </c>
      <c r="I46" s="38">
        <f>SUM($H$2:H46)</f>
        <v>21.513599999999997</v>
      </c>
      <c r="J46" s="38">
        <f t="shared" si="4"/>
        <v>0.28868066666666664</v>
      </c>
    </row>
    <row r="47" spans="1:10" x14ac:dyDescent="0.15">
      <c r="A47" s="38">
        <v>46</v>
      </c>
      <c r="B47" s="38">
        <f t="shared" si="0"/>
        <v>97435</v>
      </c>
      <c r="C47" s="38">
        <f>SUM($B$2:B47)</f>
        <v>1173115</v>
      </c>
      <c r="D47" s="38">
        <f t="shared" si="1"/>
        <v>974.35</v>
      </c>
      <c r="E47" s="38">
        <f>SUM($D$2:D47)</f>
        <v>11731.15</v>
      </c>
      <c r="F47" s="38">
        <f t="shared" si="2"/>
        <v>97.435000000000002</v>
      </c>
      <c r="G47" s="38">
        <f>SUM($F$2:F47)</f>
        <v>1173.115</v>
      </c>
      <c r="H47" s="38">
        <f t="shared" si="3"/>
        <v>1.9487000000000001</v>
      </c>
      <c r="I47" s="38">
        <f>SUM($H$2:H47)</f>
        <v>23.462299999999995</v>
      </c>
      <c r="J47" s="38">
        <f t="shared" si="4"/>
        <v>0.3212671944444444</v>
      </c>
    </row>
    <row r="48" spans="1:10" x14ac:dyDescent="0.15">
      <c r="A48" s="38">
        <v>47</v>
      </c>
      <c r="B48" s="38">
        <f t="shared" si="0"/>
        <v>103922</v>
      </c>
      <c r="C48" s="38">
        <f>SUM($B$2:B48)</f>
        <v>1277037</v>
      </c>
      <c r="D48" s="38">
        <f t="shared" si="1"/>
        <v>1039.22</v>
      </c>
      <c r="E48" s="38">
        <f>SUM($D$2:D48)</f>
        <v>12770.369999999999</v>
      </c>
      <c r="F48" s="38">
        <f t="shared" si="2"/>
        <v>103.922</v>
      </c>
      <c r="G48" s="38">
        <f>SUM($F$2:F48)</f>
        <v>1277.037</v>
      </c>
      <c r="H48" s="38">
        <f t="shared" si="3"/>
        <v>2.0784400000000001</v>
      </c>
      <c r="I48" s="38">
        <f>SUM($H$2:H48)</f>
        <v>25.540739999999996</v>
      </c>
      <c r="J48" s="38">
        <f t="shared" si="4"/>
        <v>0.35674044444444442</v>
      </c>
    </row>
    <row r="49" spans="1:10" x14ac:dyDescent="0.15">
      <c r="A49" s="38">
        <v>48</v>
      </c>
      <c r="B49" s="38">
        <f t="shared" si="0"/>
        <v>110691</v>
      </c>
      <c r="C49" s="38">
        <f>SUM($B$2:B49)</f>
        <v>1387728</v>
      </c>
      <c r="D49" s="38">
        <f t="shared" si="1"/>
        <v>1106.9100000000001</v>
      </c>
      <c r="E49" s="38">
        <f>SUM($D$2:D49)</f>
        <v>13877.279999999999</v>
      </c>
      <c r="F49" s="38">
        <f t="shared" si="2"/>
        <v>110.691</v>
      </c>
      <c r="G49" s="38">
        <f>SUM($F$2:F49)</f>
        <v>1387.7280000000001</v>
      </c>
      <c r="H49" s="38">
        <f t="shared" si="3"/>
        <v>2.2138200000000001</v>
      </c>
      <c r="I49" s="38">
        <f>SUM($H$2:H49)</f>
        <v>27.754559999999998</v>
      </c>
      <c r="J49" s="38">
        <f t="shared" si="4"/>
        <v>0.39528844444444444</v>
      </c>
    </row>
    <row r="50" spans="1:10" x14ac:dyDescent="0.15">
      <c r="A50" s="38">
        <v>49</v>
      </c>
      <c r="B50" s="38">
        <f t="shared" si="0"/>
        <v>117748</v>
      </c>
      <c r="C50" s="38">
        <f>SUM($B$2:B50)</f>
        <v>1505476</v>
      </c>
      <c r="D50" s="38">
        <f t="shared" si="1"/>
        <v>1177.48</v>
      </c>
      <c r="E50" s="38">
        <f>SUM($D$2:D50)</f>
        <v>15054.759999999998</v>
      </c>
      <c r="F50" s="38">
        <f t="shared" si="2"/>
        <v>117.748</v>
      </c>
      <c r="G50" s="38">
        <f>SUM($F$2:F50)</f>
        <v>1505.4760000000001</v>
      </c>
      <c r="H50" s="38">
        <f t="shared" si="3"/>
        <v>2.3549600000000002</v>
      </c>
      <c r="I50" s="38">
        <f>SUM($H$2:H50)</f>
        <v>30.109519999999996</v>
      </c>
      <c r="J50" s="38">
        <f t="shared" si="4"/>
        <v>0.4371072222222222</v>
      </c>
    </row>
    <row r="51" spans="1:10" x14ac:dyDescent="0.15">
      <c r="A51" s="38">
        <v>50</v>
      </c>
      <c r="B51" s="38">
        <f t="shared" si="0"/>
        <v>125099</v>
      </c>
      <c r="C51" s="38">
        <f>SUM($B$2:B51)</f>
        <v>1630575</v>
      </c>
      <c r="D51" s="38">
        <f t="shared" si="1"/>
        <v>1250.99</v>
      </c>
      <c r="E51" s="38">
        <f>SUM($D$2:D51)</f>
        <v>16305.749999999998</v>
      </c>
      <c r="F51" s="38">
        <f t="shared" si="2"/>
        <v>125.099</v>
      </c>
      <c r="G51" s="38">
        <f>SUM($F$2:F51)</f>
        <v>1630.575</v>
      </c>
      <c r="H51" s="38">
        <f t="shared" si="3"/>
        <v>2.5019800000000001</v>
      </c>
      <c r="I51" s="38">
        <f>SUM($H$2:H51)</f>
        <v>32.611499999999999</v>
      </c>
      <c r="J51" s="38">
        <f t="shared" si="4"/>
        <v>0.48240097222222222</v>
      </c>
    </row>
    <row r="52" spans="1:10" x14ac:dyDescent="0.15">
      <c r="A52" s="38">
        <v>51</v>
      </c>
      <c r="B52" s="38">
        <f t="shared" si="0"/>
        <v>132750</v>
      </c>
      <c r="C52" s="38">
        <f>SUM($B$2:B52)</f>
        <v>1763325</v>
      </c>
      <c r="D52" s="38">
        <f t="shared" si="1"/>
        <v>1327.5</v>
      </c>
      <c r="E52" s="38">
        <f>SUM($D$2:D52)</f>
        <v>17633.25</v>
      </c>
      <c r="F52" s="38">
        <f t="shared" si="2"/>
        <v>132.75</v>
      </c>
      <c r="G52" s="38">
        <f>SUM($F$2:F52)</f>
        <v>1763.325</v>
      </c>
      <c r="H52" s="38">
        <f t="shared" si="3"/>
        <v>2.6549999999999998</v>
      </c>
      <c r="I52" s="38">
        <f>SUM($H$2:H52)</f>
        <v>35.266500000000001</v>
      </c>
      <c r="J52" s="38">
        <f t="shared" si="4"/>
        <v>0.5313822222222222</v>
      </c>
    </row>
    <row r="53" spans="1:10" x14ac:dyDescent="0.15">
      <c r="A53" s="38">
        <v>52</v>
      </c>
      <c r="B53" s="38">
        <f t="shared" si="0"/>
        <v>140707</v>
      </c>
      <c r="C53" s="38">
        <f>SUM($B$2:B53)</f>
        <v>1904032</v>
      </c>
      <c r="D53" s="38">
        <f t="shared" si="1"/>
        <v>1407.07</v>
      </c>
      <c r="E53" s="38">
        <f>SUM($D$2:D53)</f>
        <v>19040.32</v>
      </c>
      <c r="F53" s="38">
        <f t="shared" si="2"/>
        <v>140.70699999999999</v>
      </c>
      <c r="G53" s="38">
        <f>SUM($F$2:F53)</f>
        <v>1904.0320000000002</v>
      </c>
      <c r="H53" s="38">
        <f t="shared" si="3"/>
        <v>2.8141400000000001</v>
      </c>
      <c r="I53" s="38">
        <f>SUM($H$2:H53)</f>
        <v>38.080640000000002</v>
      </c>
      <c r="J53" s="38">
        <f t="shared" si="4"/>
        <v>0.58427200000000001</v>
      </c>
    </row>
    <row r="54" spans="1:10" x14ac:dyDescent="0.15">
      <c r="A54" s="38">
        <v>53</v>
      </c>
      <c r="B54" s="38">
        <f t="shared" si="0"/>
        <v>148976</v>
      </c>
      <c r="C54" s="38">
        <f>SUM($B$2:B54)</f>
        <v>2053008</v>
      </c>
      <c r="D54" s="38">
        <f t="shared" si="1"/>
        <v>1489.76</v>
      </c>
      <c r="E54" s="38">
        <f>SUM($D$2:D54)</f>
        <v>20530.079999999998</v>
      </c>
      <c r="F54" s="38">
        <f t="shared" si="2"/>
        <v>148.976</v>
      </c>
      <c r="G54" s="38">
        <f>SUM($F$2:F54)</f>
        <v>2053.0080000000003</v>
      </c>
      <c r="H54" s="38">
        <f t="shared" si="3"/>
        <v>2.9795199999999999</v>
      </c>
      <c r="I54" s="38">
        <f>SUM($H$2:H54)</f>
        <v>41.060160000000003</v>
      </c>
      <c r="J54" s="38">
        <f t="shared" si="4"/>
        <v>0.64129999999999998</v>
      </c>
    </row>
    <row r="55" spans="1:10" x14ac:dyDescent="0.15">
      <c r="A55" s="38">
        <v>54</v>
      </c>
      <c r="B55" s="38">
        <f t="shared" si="0"/>
        <v>157563</v>
      </c>
      <c r="C55" s="38">
        <f>SUM($B$2:B55)</f>
        <v>2210571</v>
      </c>
      <c r="D55" s="38">
        <f t="shared" si="1"/>
        <v>1575.63</v>
      </c>
      <c r="E55" s="38">
        <f>SUM($D$2:D55)</f>
        <v>22105.71</v>
      </c>
      <c r="F55" s="38">
        <f t="shared" si="2"/>
        <v>157.56299999999999</v>
      </c>
      <c r="G55" s="38">
        <f>SUM($F$2:F55)</f>
        <v>2210.5710000000004</v>
      </c>
      <c r="H55" s="38">
        <f t="shared" si="3"/>
        <v>3.1512600000000002</v>
      </c>
      <c r="I55" s="38">
        <f>SUM($H$2:H55)</f>
        <v>44.211420000000004</v>
      </c>
      <c r="J55" s="38">
        <f t="shared" si="4"/>
        <v>0.70270474999999999</v>
      </c>
    </row>
    <row r="56" spans="1:10" x14ac:dyDescent="0.15">
      <c r="A56" s="38">
        <v>55</v>
      </c>
      <c r="B56" s="38">
        <f t="shared" si="0"/>
        <v>166474</v>
      </c>
      <c r="C56" s="38">
        <f>SUM($B$2:B56)</f>
        <v>2377045</v>
      </c>
      <c r="D56" s="38">
        <f t="shared" si="1"/>
        <v>1664.74</v>
      </c>
      <c r="E56" s="38">
        <f>SUM($D$2:D56)</f>
        <v>23770.45</v>
      </c>
      <c r="F56" s="38">
        <f t="shared" si="2"/>
        <v>166.47399999999999</v>
      </c>
      <c r="G56" s="38">
        <f>SUM($F$2:F56)</f>
        <v>2377.0450000000005</v>
      </c>
      <c r="H56" s="38">
        <f t="shared" si="3"/>
        <v>3.3294800000000002</v>
      </c>
      <c r="I56" s="38">
        <f>SUM($H$2:H56)</f>
        <v>47.540900000000008</v>
      </c>
      <c r="J56" s="38">
        <f t="shared" si="4"/>
        <v>0.76873377777777774</v>
      </c>
    </row>
    <row r="57" spans="1:10" x14ac:dyDescent="0.15">
      <c r="A57" s="38">
        <v>56</v>
      </c>
      <c r="B57" s="38">
        <f t="shared" si="0"/>
        <v>175715</v>
      </c>
      <c r="C57" s="38">
        <f>SUM($B$2:B57)</f>
        <v>2552760</v>
      </c>
      <c r="D57" s="38">
        <f t="shared" si="1"/>
        <v>1757.15</v>
      </c>
      <c r="E57" s="38">
        <f>SUM($D$2:D57)</f>
        <v>25527.600000000002</v>
      </c>
      <c r="F57" s="38">
        <f t="shared" si="2"/>
        <v>175.715</v>
      </c>
      <c r="G57" s="38">
        <f>SUM($F$2:F57)</f>
        <v>2552.7600000000007</v>
      </c>
      <c r="H57" s="38">
        <f t="shared" si="3"/>
        <v>3.5143</v>
      </c>
      <c r="I57" s="38">
        <f>SUM($H$2:H57)</f>
        <v>51.055200000000006</v>
      </c>
      <c r="J57" s="38">
        <f t="shared" si="4"/>
        <v>0.83964377777777777</v>
      </c>
    </row>
    <row r="58" spans="1:10" x14ac:dyDescent="0.15">
      <c r="A58" s="38">
        <v>57</v>
      </c>
      <c r="B58" s="38">
        <f t="shared" si="0"/>
        <v>185292</v>
      </c>
      <c r="C58" s="38">
        <f>SUM($B$2:B58)</f>
        <v>2738052</v>
      </c>
      <c r="D58" s="38">
        <f t="shared" si="1"/>
        <v>1852.92</v>
      </c>
      <c r="E58" s="38">
        <f>SUM($D$2:D58)</f>
        <v>27380.520000000004</v>
      </c>
      <c r="F58" s="38">
        <f t="shared" si="2"/>
        <v>185.292</v>
      </c>
      <c r="G58" s="38">
        <f>SUM($F$2:F58)</f>
        <v>2738.0520000000006</v>
      </c>
      <c r="H58" s="38">
        <f t="shared" si="3"/>
        <v>3.7058399999999998</v>
      </c>
      <c r="I58" s="38">
        <f>SUM($H$2:H58)</f>
        <v>54.761040000000008</v>
      </c>
      <c r="J58" s="38">
        <f t="shared" si="4"/>
        <v>0.91570077777777781</v>
      </c>
    </row>
    <row r="59" spans="1:10" x14ac:dyDescent="0.15">
      <c r="A59" s="38">
        <v>58</v>
      </c>
      <c r="B59" s="38">
        <f t="shared" si="0"/>
        <v>195211</v>
      </c>
      <c r="C59" s="38">
        <f>SUM($B$2:B59)</f>
        <v>2933263</v>
      </c>
      <c r="D59" s="38">
        <f t="shared" si="1"/>
        <v>1952.11</v>
      </c>
      <c r="E59" s="38">
        <f>SUM($D$2:D59)</f>
        <v>29332.630000000005</v>
      </c>
      <c r="F59" s="38">
        <f t="shared" si="2"/>
        <v>195.21100000000001</v>
      </c>
      <c r="G59" s="38">
        <f>SUM($F$2:F59)</f>
        <v>2933.2630000000008</v>
      </c>
      <c r="H59" s="38">
        <f t="shared" si="3"/>
        <v>3.90422</v>
      </c>
      <c r="I59" s="38">
        <f>SUM($H$2:H59)</f>
        <v>58.665260000000011</v>
      </c>
      <c r="J59" s="38">
        <f t="shared" si="4"/>
        <v>0.99718030555555559</v>
      </c>
    </row>
    <row r="60" spans="1:10" x14ac:dyDescent="0.15">
      <c r="A60" s="38">
        <v>59</v>
      </c>
      <c r="B60" s="38">
        <f t="shared" si="0"/>
        <v>205478</v>
      </c>
      <c r="C60" s="38">
        <f>SUM($B$2:B60)</f>
        <v>3138741</v>
      </c>
      <c r="D60" s="38">
        <f t="shared" si="1"/>
        <v>2054.7800000000002</v>
      </c>
      <c r="E60" s="38">
        <f>SUM($D$2:D60)</f>
        <v>31387.410000000003</v>
      </c>
      <c r="F60" s="38">
        <f t="shared" si="2"/>
        <v>205.47800000000001</v>
      </c>
      <c r="G60" s="38">
        <f>SUM($F$2:F60)</f>
        <v>3138.7410000000009</v>
      </c>
      <c r="H60" s="38">
        <f t="shared" si="3"/>
        <v>4.1095600000000001</v>
      </c>
      <c r="I60" s="38">
        <f>SUM($H$2:H60)</f>
        <v>62.774820000000012</v>
      </c>
      <c r="J60" s="38">
        <f t="shared" si="4"/>
        <v>1.0843675555555556</v>
      </c>
    </row>
    <row r="61" spans="1:10" x14ac:dyDescent="0.15">
      <c r="A61" s="38">
        <v>60</v>
      </c>
      <c r="B61" s="38">
        <f t="shared" si="0"/>
        <v>216099</v>
      </c>
      <c r="C61" s="38">
        <f>SUM($B$2:B61)</f>
        <v>3354840</v>
      </c>
      <c r="D61" s="38">
        <f t="shared" si="1"/>
        <v>2160.9899999999998</v>
      </c>
      <c r="E61" s="38">
        <f>SUM($D$2:D61)</f>
        <v>33548.400000000001</v>
      </c>
      <c r="F61" s="38">
        <f t="shared" si="2"/>
        <v>216.09899999999999</v>
      </c>
      <c r="G61" s="38">
        <f>SUM($F$2:F61)</f>
        <v>3354.8400000000011</v>
      </c>
      <c r="H61" s="38">
        <f t="shared" si="3"/>
        <v>4.3219799999999999</v>
      </c>
      <c r="I61" s="38">
        <f>SUM($H$2:H61)</f>
        <v>67.096800000000016</v>
      </c>
      <c r="J61" s="38">
        <f t="shared" si="4"/>
        <v>1.1775575555555557</v>
      </c>
    </row>
    <row r="62" spans="1:10" x14ac:dyDescent="0.15">
      <c r="A62" s="38">
        <v>61</v>
      </c>
      <c r="B62" s="38">
        <f t="shared" si="0"/>
        <v>227080</v>
      </c>
      <c r="C62" s="38">
        <f>SUM($B$2:B62)</f>
        <v>3581920</v>
      </c>
      <c r="D62" s="38">
        <f t="shared" si="1"/>
        <v>2270.8000000000002</v>
      </c>
      <c r="E62" s="38">
        <f>SUM($D$2:D62)</f>
        <v>35819.200000000004</v>
      </c>
      <c r="F62" s="38">
        <f t="shared" si="2"/>
        <v>227.08</v>
      </c>
      <c r="G62" s="38">
        <f>SUM($F$2:F62)</f>
        <v>3581.920000000001</v>
      </c>
      <c r="H62" s="38">
        <f t="shared" si="3"/>
        <v>4.5415999999999999</v>
      </c>
      <c r="I62" s="38">
        <f>SUM($H$2:H62)</f>
        <v>71.638400000000019</v>
      </c>
      <c r="J62" s="38">
        <f t="shared" si="4"/>
        <v>1.2770553333333337</v>
      </c>
    </row>
    <row r="63" spans="1:10" x14ac:dyDescent="0.15">
      <c r="A63" s="38">
        <v>62</v>
      </c>
      <c r="B63" s="38">
        <f t="shared" si="0"/>
        <v>238427</v>
      </c>
      <c r="C63" s="38">
        <f>SUM($B$2:B63)</f>
        <v>3820347</v>
      </c>
      <c r="D63" s="38">
        <f t="shared" si="1"/>
        <v>2384.27</v>
      </c>
      <c r="E63" s="38">
        <f>SUM($D$2:D63)</f>
        <v>38203.47</v>
      </c>
      <c r="F63" s="38">
        <f t="shared" si="2"/>
        <v>238.42699999999999</v>
      </c>
      <c r="G63" s="38">
        <f>SUM($F$2:F63)</f>
        <v>3820.3470000000011</v>
      </c>
      <c r="H63" s="38">
        <f t="shared" si="3"/>
        <v>4.7685399999999998</v>
      </c>
      <c r="I63" s="38">
        <f>SUM($H$2:H63)</f>
        <v>76.40694000000002</v>
      </c>
      <c r="J63" s="38">
        <f t="shared" si="4"/>
        <v>1.3831760833333338</v>
      </c>
    </row>
    <row r="64" spans="1:10" x14ac:dyDescent="0.15">
      <c r="A64" s="38">
        <v>63</v>
      </c>
      <c r="B64" s="38">
        <f t="shared" si="0"/>
        <v>250146</v>
      </c>
      <c r="C64" s="38">
        <f>SUM($B$2:B64)</f>
        <v>4070493</v>
      </c>
      <c r="D64" s="38">
        <f t="shared" si="1"/>
        <v>2501.46</v>
      </c>
      <c r="E64" s="38">
        <f>SUM($D$2:D64)</f>
        <v>40704.93</v>
      </c>
      <c r="F64" s="38">
        <f t="shared" si="2"/>
        <v>250.14599999999999</v>
      </c>
      <c r="G64" s="38">
        <f>SUM($F$2:F64)</f>
        <v>4070.4930000000013</v>
      </c>
      <c r="H64" s="38">
        <f t="shared" si="3"/>
        <v>5.0029199999999996</v>
      </c>
      <c r="I64" s="38">
        <f>SUM($H$2:H64)</f>
        <v>81.409860000000023</v>
      </c>
      <c r="J64" s="38">
        <f t="shared" si="4"/>
        <v>1.4962453333333339</v>
      </c>
    </row>
    <row r="65" spans="1:10" x14ac:dyDescent="0.15">
      <c r="A65" s="38">
        <v>64</v>
      </c>
      <c r="B65" s="38">
        <f t="shared" si="0"/>
        <v>262243</v>
      </c>
      <c r="C65" s="38">
        <f>SUM($B$2:B65)</f>
        <v>4332736</v>
      </c>
      <c r="D65" s="38">
        <f t="shared" si="1"/>
        <v>2622.43</v>
      </c>
      <c r="E65" s="38">
        <f>SUM($D$2:D65)</f>
        <v>43327.360000000001</v>
      </c>
      <c r="F65" s="38">
        <f t="shared" si="2"/>
        <v>262.24299999999999</v>
      </c>
      <c r="G65" s="38">
        <f>SUM($F$2:F65)</f>
        <v>4332.7360000000017</v>
      </c>
      <c r="H65" s="38">
        <f t="shared" si="3"/>
        <v>5.2448600000000001</v>
      </c>
      <c r="I65" s="38">
        <f>SUM($H$2:H65)</f>
        <v>86.654720000000026</v>
      </c>
      <c r="J65" s="38">
        <f t="shared" si="4"/>
        <v>1.6165991111111118</v>
      </c>
    </row>
    <row r="66" spans="1:10" x14ac:dyDescent="0.15">
      <c r="A66" s="38">
        <v>65</v>
      </c>
      <c r="B66" s="38">
        <f t="shared" si="0"/>
        <v>274724</v>
      </c>
      <c r="C66" s="38">
        <f>SUM($B$2:B66)</f>
        <v>4607460</v>
      </c>
      <c r="D66" s="38">
        <f t="shared" si="1"/>
        <v>2747.24</v>
      </c>
      <c r="E66" s="38">
        <f>SUM($D$2:D66)</f>
        <v>46074.6</v>
      </c>
      <c r="F66" s="38">
        <f t="shared" si="2"/>
        <v>274.72399999999999</v>
      </c>
      <c r="G66" s="38">
        <f>SUM($F$2:F66)</f>
        <v>4607.4600000000019</v>
      </c>
      <c r="H66" s="38">
        <f t="shared" si="3"/>
        <v>5.4944800000000003</v>
      </c>
      <c r="I66" s="38">
        <f>SUM($H$2:H66)</f>
        <v>92.149200000000022</v>
      </c>
      <c r="J66" s="38">
        <f t="shared" si="4"/>
        <v>1.7445841111111118</v>
      </c>
    </row>
    <row r="67" spans="1:10" x14ac:dyDescent="0.15">
      <c r="A67" s="38">
        <v>66</v>
      </c>
      <c r="B67" s="38">
        <f t="shared" ref="B67:B130" si="5">A67^3+99</f>
        <v>287595</v>
      </c>
      <c r="C67" s="38">
        <f>SUM($B$2:B67)</f>
        <v>4895055</v>
      </c>
      <c r="D67" s="38">
        <f t="shared" ref="D67:D130" si="6">B67/100</f>
        <v>2875.95</v>
      </c>
      <c r="E67" s="38">
        <f>SUM($D$2:D67)</f>
        <v>48950.549999999996</v>
      </c>
      <c r="F67" s="38">
        <f t="shared" ref="F67:F130" si="7">B67/1000</f>
        <v>287.59500000000003</v>
      </c>
      <c r="G67" s="38">
        <f>SUM($F$2:F67)</f>
        <v>4895.0550000000021</v>
      </c>
      <c r="H67" s="38">
        <f t="shared" ref="H67:H130" si="8">B67/50000</f>
        <v>5.7519</v>
      </c>
      <c r="I67" s="38">
        <f>SUM($H$2:H67)</f>
        <v>97.901100000000028</v>
      </c>
      <c r="J67" s="38">
        <f t="shared" si="4"/>
        <v>1.8805578611111118</v>
      </c>
    </row>
    <row r="68" spans="1:10" x14ac:dyDescent="0.15">
      <c r="A68" s="38">
        <v>67</v>
      </c>
      <c r="B68" s="38">
        <f t="shared" si="5"/>
        <v>300862</v>
      </c>
      <c r="C68" s="38">
        <f>SUM($B$2:B68)</f>
        <v>5195917</v>
      </c>
      <c r="D68" s="38">
        <f t="shared" si="6"/>
        <v>3008.62</v>
      </c>
      <c r="E68" s="38">
        <f>SUM($D$2:D68)</f>
        <v>51959.17</v>
      </c>
      <c r="F68" s="38">
        <f t="shared" si="7"/>
        <v>300.86200000000002</v>
      </c>
      <c r="G68" s="38">
        <f>SUM($F$2:F68)</f>
        <v>5195.9170000000022</v>
      </c>
      <c r="H68" s="38">
        <f t="shared" si="8"/>
        <v>6.0172400000000001</v>
      </c>
      <c r="I68" s="38">
        <f>SUM($H$2:H68)</f>
        <v>103.91834000000003</v>
      </c>
      <c r="J68" s="38">
        <f t="shared" ref="J68:J131" si="9">I68*5/3600+J67</f>
        <v>2.0248888888888894</v>
      </c>
    </row>
    <row r="69" spans="1:10" x14ac:dyDescent="0.15">
      <c r="A69" s="38">
        <v>68</v>
      </c>
      <c r="B69" s="38">
        <f t="shared" si="5"/>
        <v>314531</v>
      </c>
      <c r="C69" s="38">
        <f>SUM($B$2:B69)</f>
        <v>5510448</v>
      </c>
      <c r="D69" s="38">
        <f t="shared" si="6"/>
        <v>3145.31</v>
      </c>
      <c r="E69" s="38">
        <f>SUM($D$2:D69)</f>
        <v>55104.479999999996</v>
      </c>
      <c r="F69" s="38">
        <f t="shared" si="7"/>
        <v>314.53100000000001</v>
      </c>
      <c r="G69" s="38">
        <f>SUM($F$2:F69)</f>
        <v>5510.4480000000021</v>
      </c>
      <c r="H69" s="38">
        <f t="shared" si="8"/>
        <v>6.2906199999999997</v>
      </c>
      <c r="I69" s="38">
        <f>SUM($H$2:H69)</f>
        <v>110.20896000000003</v>
      </c>
      <c r="J69" s="38">
        <f t="shared" si="9"/>
        <v>2.1779568888888896</v>
      </c>
    </row>
    <row r="70" spans="1:10" x14ac:dyDescent="0.15">
      <c r="A70" s="38">
        <v>69</v>
      </c>
      <c r="B70" s="38">
        <f t="shared" si="5"/>
        <v>328608</v>
      </c>
      <c r="C70" s="38">
        <f>SUM($B$2:B70)</f>
        <v>5839056</v>
      </c>
      <c r="D70" s="38">
        <f t="shared" si="6"/>
        <v>3286.08</v>
      </c>
      <c r="E70" s="38">
        <f>SUM($D$2:D70)</f>
        <v>58390.559999999998</v>
      </c>
      <c r="F70" s="38">
        <f t="shared" si="7"/>
        <v>328.608</v>
      </c>
      <c r="G70" s="38">
        <f>SUM($F$2:F70)</f>
        <v>5839.0560000000023</v>
      </c>
      <c r="H70" s="38">
        <f t="shared" si="8"/>
        <v>6.5721600000000002</v>
      </c>
      <c r="I70" s="38">
        <f>SUM($H$2:H70)</f>
        <v>116.78112000000003</v>
      </c>
      <c r="J70" s="38">
        <f t="shared" si="9"/>
        <v>2.3401528888888898</v>
      </c>
    </row>
    <row r="71" spans="1:10" x14ac:dyDescent="0.15">
      <c r="A71" s="38">
        <v>70</v>
      </c>
      <c r="B71" s="38">
        <f t="shared" si="5"/>
        <v>343099</v>
      </c>
      <c r="C71" s="38">
        <f>SUM($B$2:B71)</f>
        <v>6182155</v>
      </c>
      <c r="D71" s="38">
        <f t="shared" si="6"/>
        <v>3430.99</v>
      </c>
      <c r="E71" s="38">
        <f>SUM($D$2:D71)</f>
        <v>61821.549999999996</v>
      </c>
      <c r="F71" s="38">
        <f t="shared" si="7"/>
        <v>343.09899999999999</v>
      </c>
      <c r="G71" s="38">
        <f>SUM($F$2:F71)</f>
        <v>6182.1550000000025</v>
      </c>
      <c r="H71" s="38">
        <f t="shared" si="8"/>
        <v>6.86198</v>
      </c>
      <c r="I71" s="38">
        <f>SUM($H$2:H71)</f>
        <v>123.64310000000003</v>
      </c>
      <c r="J71" s="38">
        <f t="shared" si="9"/>
        <v>2.5118794166666678</v>
      </c>
    </row>
    <row r="72" spans="1:10" x14ac:dyDescent="0.15">
      <c r="A72" s="38">
        <v>71</v>
      </c>
      <c r="B72" s="38">
        <f t="shared" si="5"/>
        <v>358010</v>
      </c>
      <c r="C72" s="38">
        <f>SUM($B$2:B72)</f>
        <v>6540165</v>
      </c>
      <c r="D72" s="38">
        <f t="shared" si="6"/>
        <v>3580.1</v>
      </c>
      <c r="E72" s="38">
        <f>SUM($D$2:D72)</f>
        <v>65401.649999999994</v>
      </c>
      <c r="F72" s="38">
        <f t="shared" si="7"/>
        <v>358.01</v>
      </c>
      <c r="G72" s="38">
        <f>SUM($F$2:F72)</f>
        <v>6540.1650000000027</v>
      </c>
      <c r="H72" s="38">
        <f t="shared" si="8"/>
        <v>7.1601999999999997</v>
      </c>
      <c r="I72" s="38">
        <f>SUM($H$2:H72)</f>
        <v>130.80330000000004</v>
      </c>
      <c r="J72" s="38">
        <f t="shared" si="9"/>
        <v>2.6935506666666678</v>
      </c>
    </row>
    <row r="73" spans="1:10" x14ac:dyDescent="0.15">
      <c r="A73" s="38">
        <v>72</v>
      </c>
      <c r="B73" s="38">
        <f t="shared" si="5"/>
        <v>373347</v>
      </c>
      <c r="C73" s="38">
        <f>SUM($B$2:B73)</f>
        <v>6913512</v>
      </c>
      <c r="D73" s="38">
        <f t="shared" si="6"/>
        <v>3733.47</v>
      </c>
      <c r="E73" s="38">
        <f>SUM($D$2:D73)</f>
        <v>69135.12</v>
      </c>
      <c r="F73" s="38">
        <f t="shared" si="7"/>
        <v>373.34699999999998</v>
      </c>
      <c r="G73" s="38">
        <f>SUM($F$2:F73)</f>
        <v>6913.5120000000024</v>
      </c>
      <c r="H73" s="38">
        <f t="shared" si="8"/>
        <v>7.4669400000000001</v>
      </c>
      <c r="I73" s="38">
        <f>SUM($H$2:H73)</f>
        <v>138.27024000000003</v>
      </c>
      <c r="J73" s="38">
        <f t="shared" si="9"/>
        <v>2.8855926666666676</v>
      </c>
    </row>
    <row r="74" spans="1:10" x14ac:dyDescent="0.15">
      <c r="A74" s="38">
        <v>73</v>
      </c>
      <c r="B74" s="38">
        <f t="shared" si="5"/>
        <v>389116</v>
      </c>
      <c r="C74" s="38">
        <f>SUM($B$2:B74)</f>
        <v>7302628</v>
      </c>
      <c r="D74" s="38">
        <f t="shared" si="6"/>
        <v>3891.16</v>
      </c>
      <c r="E74" s="38">
        <f>SUM($D$2:D74)</f>
        <v>73026.28</v>
      </c>
      <c r="F74" s="38">
        <f t="shared" si="7"/>
        <v>389.11599999999999</v>
      </c>
      <c r="G74" s="38">
        <f>SUM($F$2:F74)</f>
        <v>7302.6280000000024</v>
      </c>
      <c r="H74" s="38">
        <f t="shared" si="8"/>
        <v>7.7823200000000003</v>
      </c>
      <c r="I74" s="38">
        <f>SUM($H$2:H74)</f>
        <v>146.05256000000003</v>
      </c>
      <c r="J74" s="38">
        <f t="shared" si="9"/>
        <v>3.0884434444444455</v>
      </c>
    </row>
    <row r="75" spans="1:10" x14ac:dyDescent="0.15">
      <c r="A75" s="38">
        <v>74</v>
      </c>
      <c r="B75" s="38">
        <f t="shared" si="5"/>
        <v>405323</v>
      </c>
      <c r="C75" s="38">
        <f>SUM($B$2:B75)</f>
        <v>7707951</v>
      </c>
      <c r="D75" s="38">
        <f t="shared" si="6"/>
        <v>4053.23</v>
      </c>
      <c r="E75" s="38">
        <f>SUM($D$2:D75)</f>
        <v>77079.509999999995</v>
      </c>
      <c r="F75" s="38">
        <f t="shared" si="7"/>
        <v>405.32299999999998</v>
      </c>
      <c r="G75" s="38">
        <f>SUM($F$2:F75)</f>
        <v>7707.9510000000028</v>
      </c>
      <c r="H75" s="38">
        <f t="shared" si="8"/>
        <v>8.1064600000000002</v>
      </c>
      <c r="I75" s="38">
        <f>SUM($H$2:H75)</f>
        <v>154.15902000000003</v>
      </c>
      <c r="J75" s="38">
        <f t="shared" si="9"/>
        <v>3.3025531944444455</v>
      </c>
    </row>
    <row r="76" spans="1:10" x14ac:dyDescent="0.15">
      <c r="A76" s="38">
        <v>75</v>
      </c>
      <c r="B76" s="38">
        <f t="shared" si="5"/>
        <v>421974</v>
      </c>
      <c r="C76" s="38">
        <f>SUM($B$2:B76)</f>
        <v>8129925</v>
      </c>
      <c r="D76" s="38">
        <f t="shared" si="6"/>
        <v>4219.74</v>
      </c>
      <c r="E76" s="38">
        <f>SUM($D$2:D76)</f>
        <v>81299.25</v>
      </c>
      <c r="F76" s="38">
        <f t="shared" si="7"/>
        <v>421.97399999999999</v>
      </c>
      <c r="G76" s="38">
        <f>SUM($F$2:F76)</f>
        <v>8129.9250000000029</v>
      </c>
      <c r="H76" s="38">
        <f t="shared" si="8"/>
        <v>8.4394799999999996</v>
      </c>
      <c r="I76" s="38">
        <f>SUM($H$2:H76)</f>
        <v>162.59850000000003</v>
      </c>
      <c r="J76" s="38">
        <f t="shared" si="9"/>
        <v>3.5283844444444457</v>
      </c>
    </row>
    <row r="77" spans="1:10" x14ac:dyDescent="0.15">
      <c r="A77" s="38">
        <v>76</v>
      </c>
      <c r="B77" s="38">
        <f t="shared" si="5"/>
        <v>439075</v>
      </c>
      <c r="C77" s="38">
        <f>SUM($B$2:B77)</f>
        <v>8569000</v>
      </c>
      <c r="D77" s="38">
        <f t="shared" si="6"/>
        <v>4390.75</v>
      </c>
      <c r="E77" s="38">
        <f>SUM($D$2:D77)</f>
        <v>85690</v>
      </c>
      <c r="F77" s="38">
        <f t="shared" si="7"/>
        <v>439.07499999999999</v>
      </c>
      <c r="G77" s="38">
        <f>SUM($F$2:F77)</f>
        <v>8569.0000000000036</v>
      </c>
      <c r="H77" s="38">
        <f t="shared" si="8"/>
        <v>8.7814999999999994</v>
      </c>
      <c r="I77" s="38">
        <f>SUM($H$2:H77)</f>
        <v>171.38000000000002</v>
      </c>
      <c r="J77" s="38">
        <f t="shared" si="9"/>
        <v>3.7664122222222236</v>
      </c>
    </row>
    <row r="78" spans="1:10" x14ac:dyDescent="0.15">
      <c r="A78" s="38">
        <v>77</v>
      </c>
      <c r="B78" s="38">
        <f t="shared" si="5"/>
        <v>456632</v>
      </c>
      <c r="C78" s="38">
        <f>SUM($B$2:B78)</f>
        <v>9025632</v>
      </c>
      <c r="D78" s="38">
        <f t="shared" si="6"/>
        <v>4566.32</v>
      </c>
      <c r="E78" s="38">
        <f>SUM($D$2:D78)</f>
        <v>90256.320000000007</v>
      </c>
      <c r="F78" s="38">
        <f t="shared" si="7"/>
        <v>456.63200000000001</v>
      </c>
      <c r="G78" s="38">
        <f>SUM($F$2:F78)</f>
        <v>9025.6320000000032</v>
      </c>
      <c r="H78" s="38">
        <f t="shared" si="8"/>
        <v>9.1326400000000003</v>
      </c>
      <c r="I78" s="38">
        <f>SUM($H$2:H78)</f>
        <v>180.51264000000003</v>
      </c>
      <c r="J78" s="38">
        <f t="shared" si="9"/>
        <v>4.0171242222222237</v>
      </c>
    </row>
    <row r="79" spans="1:10" x14ac:dyDescent="0.15">
      <c r="A79" s="38">
        <v>78</v>
      </c>
      <c r="B79" s="38">
        <f t="shared" si="5"/>
        <v>474651</v>
      </c>
      <c r="C79" s="38">
        <f>SUM($B$2:B79)</f>
        <v>9500283</v>
      </c>
      <c r="D79" s="38">
        <f t="shared" si="6"/>
        <v>4746.51</v>
      </c>
      <c r="E79" s="38">
        <f>SUM($D$2:D79)</f>
        <v>95002.83</v>
      </c>
      <c r="F79" s="38">
        <f t="shared" si="7"/>
        <v>474.65100000000001</v>
      </c>
      <c r="G79" s="38">
        <f>SUM($F$2:F79)</f>
        <v>9500.2830000000031</v>
      </c>
      <c r="H79" s="38">
        <f t="shared" si="8"/>
        <v>9.4930199999999996</v>
      </c>
      <c r="I79" s="38">
        <f>SUM($H$2:H79)</f>
        <v>190.00566000000003</v>
      </c>
      <c r="J79" s="38">
        <f t="shared" si="9"/>
        <v>4.2810209722222234</v>
      </c>
    </row>
    <row r="80" spans="1:10" x14ac:dyDescent="0.15">
      <c r="A80" s="38">
        <v>79</v>
      </c>
      <c r="B80" s="38">
        <f t="shared" si="5"/>
        <v>493138</v>
      </c>
      <c r="C80" s="38">
        <f>SUM($B$2:B80)</f>
        <v>9993421</v>
      </c>
      <c r="D80" s="38">
        <f t="shared" si="6"/>
        <v>4931.38</v>
      </c>
      <c r="E80" s="38">
        <f>SUM($D$2:D80)</f>
        <v>99934.21</v>
      </c>
      <c r="F80" s="38">
        <f t="shared" si="7"/>
        <v>493.13799999999998</v>
      </c>
      <c r="G80" s="38">
        <f>SUM($F$2:F80)</f>
        <v>9993.4210000000039</v>
      </c>
      <c r="H80" s="38">
        <f t="shared" si="8"/>
        <v>9.8627599999999997</v>
      </c>
      <c r="I80" s="38">
        <f>SUM($H$2:H80)</f>
        <v>199.86842000000004</v>
      </c>
      <c r="J80" s="38">
        <f t="shared" si="9"/>
        <v>4.5586160000000016</v>
      </c>
    </row>
    <row r="81" spans="1:10" x14ac:dyDescent="0.15">
      <c r="A81" s="38">
        <v>80</v>
      </c>
      <c r="B81" s="38">
        <f t="shared" si="5"/>
        <v>512099</v>
      </c>
      <c r="C81" s="38">
        <f>SUM($B$2:B81)</f>
        <v>10505520</v>
      </c>
      <c r="D81" s="38">
        <f t="shared" si="6"/>
        <v>5120.99</v>
      </c>
      <c r="E81" s="38">
        <f>SUM($D$2:D81)</f>
        <v>105055.20000000001</v>
      </c>
      <c r="F81" s="38">
        <f t="shared" si="7"/>
        <v>512.09900000000005</v>
      </c>
      <c r="G81" s="38">
        <f>SUM($F$2:F81)</f>
        <v>10505.520000000004</v>
      </c>
      <c r="H81" s="38">
        <f t="shared" si="8"/>
        <v>10.24198</v>
      </c>
      <c r="I81" s="38">
        <f>SUM($H$2:H81)</f>
        <v>210.11040000000006</v>
      </c>
      <c r="J81" s="38">
        <f t="shared" si="9"/>
        <v>4.850436000000002</v>
      </c>
    </row>
    <row r="82" spans="1:10" x14ac:dyDescent="0.15">
      <c r="A82" s="38">
        <v>81</v>
      </c>
      <c r="B82" s="38">
        <f t="shared" si="5"/>
        <v>531540</v>
      </c>
      <c r="C82" s="38">
        <f>SUM($B$2:B82)</f>
        <v>11037060</v>
      </c>
      <c r="D82" s="38">
        <f t="shared" si="6"/>
        <v>5315.4</v>
      </c>
      <c r="E82" s="38">
        <f>SUM($D$2:D82)</f>
        <v>110370.6</v>
      </c>
      <c r="F82" s="38">
        <f t="shared" si="7"/>
        <v>531.54</v>
      </c>
      <c r="G82" s="38">
        <f>SUM($F$2:F82)</f>
        <v>11037.060000000005</v>
      </c>
      <c r="H82" s="38">
        <f t="shared" si="8"/>
        <v>10.630800000000001</v>
      </c>
      <c r="I82" s="38">
        <f>SUM($H$2:H82)</f>
        <v>220.74120000000005</v>
      </c>
      <c r="J82" s="38">
        <f t="shared" si="9"/>
        <v>5.1570210000000021</v>
      </c>
    </row>
    <row r="83" spans="1:10" x14ac:dyDescent="0.15">
      <c r="A83" s="38">
        <v>82</v>
      </c>
      <c r="B83" s="38">
        <f t="shared" si="5"/>
        <v>551467</v>
      </c>
      <c r="C83" s="38">
        <f>SUM($B$2:B83)</f>
        <v>11588527</v>
      </c>
      <c r="D83" s="38">
        <f t="shared" si="6"/>
        <v>5514.67</v>
      </c>
      <c r="E83" s="38">
        <f>SUM($D$2:D83)</f>
        <v>115885.27</v>
      </c>
      <c r="F83" s="38">
        <f t="shared" si="7"/>
        <v>551.46699999999998</v>
      </c>
      <c r="G83" s="38">
        <f>SUM($F$2:F83)</f>
        <v>11588.527000000006</v>
      </c>
      <c r="H83" s="38">
        <f t="shared" si="8"/>
        <v>11.029339999999999</v>
      </c>
      <c r="I83" s="38">
        <f>SUM($H$2:H83)</f>
        <v>231.77054000000004</v>
      </c>
      <c r="J83" s="38">
        <f t="shared" si="9"/>
        <v>5.4789245277777798</v>
      </c>
    </row>
    <row r="84" spans="1:10" x14ac:dyDescent="0.15">
      <c r="A84" s="38">
        <v>83</v>
      </c>
      <c r="B84" s="38">
        <f t="shared" si="5"/>
        <v>571886</v>
      </c>
      <c r="C84" s="38">
        <f>SUM($B$2:B84)</f>
        <v>12160413</v>
      </c>
      <c r="D84" s="38">
        <f t="shared" si="6"/>
        <v>5718.86</v>
      </c>
      <c r="E84" s="38">
        <f>SUM($D$2:D84)</f>
        <v>121604.13</v>
      </c>
      <c r="F84" s="38">
        <f t="shared" si="7"/>
        <v>571.88599999999997</v>
      </c>
      <c r="G84" s="38">
        <f>SUM($F$2:F84)</f>
        <v>12160.413000000006</v>
      </c>
      <c r="H84" s="38">
        <f t="shared" si="8"/>
        <v>11.437720000000001</v>
      </c>
      <c r="I84" s="38">
        <f>SUM($H$2:H84)</f>
        <v>243.20826000000005</v>
      </c>
      <c r="J84" s="38">
        <f t="shared" si="9"/>
        <v>5.81671377777778</v>
      </c>
    </row>
    <row r="85" spans="1:10" x14ac:dyDescent="0.15">
      <c r="A85" s="38">
        <v>84</v>
      </c>
      <c r="B85" s="38">
        <f t="shared" si="5"/>
        <v>592803</v>
      </c>
      <c r="C85" s="38">
        <f>SUM($B$2:B85)</f>
        <v>12753216</v>
      </c>
      <c r="D85" s="38">
        <f t="shared" si="6"/>
        <v>5928.03</v>
      </c>
      <c r="E85" s="38">
        <f>SUM($D$2:D85)</f>
        <v>127532.16</v>
      </c>
      <c r="F85" s="38">
        <f t="shared" si="7"/>
        <v>592.803</v>
      </c>
      <c r="G85" s="38">
        <f>SUM($F$2:F85)</f>
        <v>12753.216000000006</v>
      </c>
      <c r="H85" s="38">
        <f t="shared" si="8"/>
        <v>11.856059999999999</v>
      </c>
      <c r="I85" s="38">
        <f>SUM($H$2:H85)</f>
        <v>255.06432000000007</v>
      </c>
      <c r="J85" s="38">
        <f t="shared" si="9"/>
        <v>6.1709697777777803</v>
      </c>
    </row>
    <row r="86" spans="1:10" x14ac:dyDescent="0.15">
      <c r="A86" s="38">
        <v>85</v>
      </c>
      <c r="B86" s="38">
        <f t="shared" si="5"/>
        <v>614224</v>
      </c>
      <c r="C86" s="38">
        <f>SUM($B$2:B86)</f>
        <v>13367440</v>
      </c>
      <c r="D86" s="38">
        <f t="shared" si="6"/>
        <v>6142.24</v>
      </c>
      <c r="E86" s="38">
        <f>SUM($D$2:D86)</f>
        <v>133674.4</v>
      </c>
      <c r="F86" s="38">
        <f t="shared" si="7"/>
        <v>614.22400000000005</v>
      </c>
      <c r="G86" s="38">
        <f>SUM($F$2:F86)</f>
        <v>13367.440000000006</v>
      </c>
      <c r="H86" s="38">
        <f t="shared" si="8"/>
        <v>12.28448</v>
      </c>
      <c r="I86" s="38">
        <f>SUM($H$2:H86)</f>
        <v>267.34880000000004</v>
      </c>
      <c r="J86" s="38">
        <f t="shared" si="9"/>
        <v>6.542287555555558</v>
      </c>
    </row>
    <row r="87" spans="1:10" x14ac:dyDescent="0.15">
      <c r="A87" s="38">
        <v>86</v>
      </c>
      <c r="B87" s="38">
        <f t="shared" si="5"/>
        <v>636155</v>
      </c>
      <c r="C87" s="38">
        <f>SUM($B$2:B87)</f>
        <v>14003595</v>
      </c>
      <c r="D87" s="38">
        <f t="shared" si="6"/>
        <v>6361.55</v>
      </c>
      <c r="E87" s="38">
        <f>SUM($D$2:D87)</f>
        <v>140035.94999999998</v>
      </c>
      <c r="F87" s="38">
        <f t="shared" si="7"/>
        <v>636.15499999999997</v>
      </c>
      <c r="G87" s="38">
        <f>SUM($F$2:F87)</f>
        <v>14003.595000000007</v>
      </c>
      <c r="H87" s="38">
        <f t="shared" si="8"/>
        <v>12.723100000000001</v>
      </c>
      <c r="I87" s="38">
        <f>SUM($H$2:H87)</f>
        <v>280.07190000000003</v>
      </c>
      <c r="J87" s="38">
        <f t="shared" si="9"/>
        <v>6.9312763055555582</v>
      </c>
    </row>
    <row r="88" spans="1:10" x14ac:dyDescent="0.15">
      <c r="A88" s="38">
        <v>87</v>
      </c>
      <c r="B88" s="38">
        <f t="shared" si="5"/>
        <v>658602</v>
      </c>
      <c r="C88" s="38">
        <f>SUM($B$2:B88)</f>
        <v>14662197</v>
      </c>
      <c r="D88" s="38">
        <f t="shared" si="6"/>
        <v>6586.02</v>
      </c>
      <c r="E88" s="38">
        <f>SUM($D$2:D88)</f>
        <v>146621.96999999997</v>
      </c>
      <c r="F88" s="38">
        <f t="shared" si="7"/>
        <v>658.60199999999998</v>
      </c>
      <c r="G88" s="38">
        <f>SUM($F$2:F88)</f>
        <v>14662.197000000007</v>
      </c>
      <c r="H88" s="38">
        <f t="shared" si="8"/>
        <v>13.172040000000001</v>
      </c>
      <c r="I88" s="38">
        <f>SUM($H$2:H88)</f>
        <v>293.24394000000001</v>
      </c>
      <c r="J88" s="38">
        <f t="shared" si="9"/>
        <v>7.3385595555555581</v>
      </c>
    </row>
    <row r="89" spans="1:10" x14ac:dyDescent="0.15">
      <c r="A89" s="38">
        <v>88</v>
      </c>
      <c r="B89" s="38">
        <f t="shared" si="5"/>
        <v>681571</v>
      </c>
      <c r="C89" s="38">
        <f>SUM($B$2:B89)</f>
        <v>15343768</v>
      </c>
      <c r="D89" s="38">
        <f t="shared" si="6"/>
        <v>6815.71</v>
      </c>
      <c r="E89" s="38">
        <f>SUM($D$2:D89)</f>
        <v>153437.67999999996</v>
      </c>
      <c r="F89" s="38">
        <f t="shared" si="7"/>
        <v>681.57100000000003</v>
      </c>
      <c r="G89" s="38">
        <f>SUM($F$2:F89)</f>
        <v>15343.768000000007</v>
      </c>
      <c r="H89" s="38">
        <f t="shared" si="8"/>
        <v>13.63142</v>
      </c>
      <c r="I89" s="38">
        <f>SUM($H$2:H89)</f>
        <v>306.87536</v>
      </c>
      <c r="J89" s="38">
        <f t="shared" si="9"/>
        <v>7.7647753333333362</v>
      </c>
    </row>
    <row r="90" spans="1:10" x14ac:dyDescent="0.15">
      <c r="A90" s="38">
        <v>89</v>
      </c>
      <c r="B90" s="38">
        <f t="shared" si="5"/>
        <v>705068</v>
      </c>
      <c r="C90" s="38">
        <f>SUM($B$2:B90)</f>
        <v>16048836</v>
      </c>
      <c r="D90" s="38">
        <f t="shared" si="6"/>
        <v>7050.68</v>
      </c>
      <c r="E90" s="38">
        <f>SUM($D$2:D90)</f>
        <v>160488.35999999996</v>
      </c>
      <c r="F90" s="38">
        <f t="shared" si="7"/>
        <v>705.06799999999998</v>
      </c>
      <c r="G90" s="38">
        <f>SUM($F$2:F90)</f>
        <v>16048.836000000007</v>
      </c>
      <c r="H90" s="38">
        <f t="shared" si="8"/>
        <v>14.10136</v>
      </c>
      <c r="I90" s="38">
        <f>SUM($H$2:H90)</f>
        <v>320.97672</v>
      </c>
      <c r="J90" s="38">
        <f t="shared" si="9"/>
        <v>8.2105763333333357</v>
      </c>
    </row>
    <row r="91" spans="1:10" x14ac:dyDescent="0.15">
      <c r="A91" s="38">
        <v>90</v>
      </c>
      <c r="B91" s="38">
        <f t="shared" si="5"/>
        <v>729099</v>
      </c>
      <c r="C91" s="38">
        <f>SUM($B$2:B91)</f>
        <v>16777935</v>
      </c>
      <c r="D91" s="38">
        <f t="shared" si="6"/>
        <v>7290.99</v>
      </c>
      <c r="E91" s="38">
        <f>SUM($D$2:D91)</f>
        <v>167779.34999999995</v>
      </c>
      <c r="F91" s="38">
        <f t="shared" si="7"/>
        <v>729.09900000000005</v>
      </c>
      <c r="G91" s="38">
        <f>SUM($F$2:F91)</f>
        <v>16777.935000000005</v>
      </c>
      <c r="H91" s="38">
        <f t="shared" si="8"/>
        <v>14.58198</v>
      </c>
      <c r="I91" s="38">
        <f>SUM($H$2:H91)</f>
        <v>335.55869999999999</v>
      </c>
      <c r="J91" s="38">
        <f t="shared" si="9"/>
        <v>8.6766300833333361</v>
      </c>
    </row>
    <row r="92" spans="1:10" x14ac:dyDescent="0.15">
      <c r="A92" s="38">
        <v>91</v>
      </c>
      <c r="B92" s="38">
        <f t="shared" si="5"/>
        <v>753670</v>
      </c>
      <c r="C92" s="38">
        <f>SUM($B$2:B92)</f>
        <v>17531605</v>
      </c>
      <c r="D92" s="38">
        <f t="shared" si="6"/>
        <v>7536.7</v>
      </c>
      <c r="E92" s="38">
        <f>SUM($D$2:D92)</f>
        <v>175316.04999999996</v>
      </c>
      <c r="F92" s="38">
        <f t="shared" si="7"/>
        <v>753.67</v>
      </c>
      <c r="G92" s="38">
        <f>SUM($F$2:F92)</f>
        <v>17531.605000000003</v>
      </c>
      <c r="H92" s="38">
        <f t="shared" si="8"/>
        <v>15.073399999999999</v>
      </c>
      <c r="I92" s="38">
        <f>SUM($H$2:H92)</f>
        <v>350.63209999999998</v>
      </c>
      <c r="J92" s="38">
        <f t="shared" si="9"/>
        <v>9.1636191111111138</v>
      </c>
    </row>
    <row r="93" spans="1:10" x14ac:dyDescent="0.15">
      <c r="A93" s="38">
        <v>92</v>
      </c>
      <c r="B93" s="38">
        <f t="shared" si="5"/>
        <v>778787</v>
      </c>
      <c r="C93" s="38">
        <f>SUM($B$2:B93)</f>
        <v>18310392</v>
      </c>
      <c r="D93" s="38">
        <f t="shared" si="6"/>
        <v>7787.87</v>
      </c>
      <c r="E93" s="38">
        <f>SUM($D$2:D93)</f>
        <v>183103.91999999995</v>
      </c>
      <c r="F93" s="38">
        <f t="shared" si="7"/>
        <v>778.78700000000003</v>
      </c>
      <c r="G93" s="38">
        <f>SUM($F$2:F93)</f>
        <v>18310.392000000003</v>
      </c>
      <c r="H93" s="38">
        <f t="shared" si="8"/>
        <v>15.57574</v>
      </c>
      <c r="I93" s="38">
        <f>SUM($H$2:H93)</f>
        <v>366.20783999999998</v>
      </c>
      <c r="J93" s="38">
        <f t="shared" si="9"/>
        <v>9.6722411111111146</v>
      </c>
    </row>
    <row r="94" spans="1:10" x14ac:dyDescent="0.15">
      <c r="A94" s="38">
        <v>93</v>
      </c>
      <c r="B94" s="38">
        <f t="shared" si="5"/>
        <v>804456</v>
      </c>
      <c r="C94" s="38">
        <f>SUM($B$2:B94)</f>
        <v>19114848</v>
      </c>
      <c r="D94" s="38">
        <f t="shared" si="6"/>
        <v>8044.56</v>
      </c>
      <c r="E94" s="38">
        <f>SUM($D$2:D94)</f>
        <v>191148.47999999995</v>
      </c>
      <c r="F94" s="38">
        <f t="shared" si="7"/>
        <v>804.45600000000002</v>
      </c>
      <c r="G94" s="38">
        <f>SUM($F$2:F94)</f>
        <v>19114.848000000002</v>
      </c>
      <c r="H94" s="38">
        <f t="shared" si="8"/>
        <v>16.089120000000001</v>
      </c>
      <c r="I94" s="38">
        <f>SUM($H$2:H94)</f>
        <v>382.29695999999996</v>
      </c>
      <c r="J94" s="38">
        <f t="shared" si="9"/>
        <v>10.203209111111114</v>
      </c>
    </row>
    <row r="95" spans="1:10" x14ac:dyDescent="0.15">
      <c r="A95" s="38">
        <v>94</v>
      </c>
      <c r="B95" s="38">
        <f t="shared" si="5"/>
        <v>830683</v>
      </c>
      <c r="C95" s="38">
        <f>SUM($B$2:B95)</f>
        <v>19945531</v>
      </c>
      <c r="D95" s="38">
        <f t="shared" si="6"/>
        <v>8306.83</v>
      </c>
      <c r="E95" s="38">
        <f>SUM($D$2:D95)</f>
        <v>199455.30999999994</v>
      </c>
      <c r="F95" s="38">
        <f t="shared" si="7"/>
        <v>830.68299999999999</v>
      </c>
      <c r="G95" s="38">
        <f>SUM($F$2:F95)</f>
        <v>19945.531000000003</v>
      </c>
      <c r="H95" s="38">
        <f t="shared" si="8"/>
        <v>16.613659999999999</v>
      </c>
      <c r="I95" s="38">
        <f>SUM($H$2:H95)</f>
        <v>398.91061999999994</v>
      </c>
      <c r="J95" s="38">
        <f t="shared" si="9"/>
        <v>10.757251638888892</v>
      </c>
    </row>
    <row r="96" spans="1:10" x14ac:dyDescent="0.15">
      <c r="A96" s="38">
        <v>95</v>
      </c>
      <c r="B96" s="38">
        <f t="shared" si="5"/>
        <v>857474</v>
      </c>
      <c r="C96" s="38">
        <f>SUM($B$2:B96)</f>
        <v>20803005</v>
      </c>
      <c r="D96" s="38">
        <f t="shared" si="6"/>
        <v>8574.74</v>
      </c>
      <c r="E96" s="38">
        <f>SUM($D$2:D96)</f>
        <v>208030.04999999993</v>
      </c>
      <c r="F96" s="38">
        <f t="shared" si="7"/>
        <v>857.47400000000005</v>
      </c>
      <c r="G96" s="38">
        <f>SUM($F$2:F96)</f>
        <v>20803.005000000001</v>
      </c>
      <c r="H96" s="38">
        <f t="shared" si="8"/>
        <v>17.149480000000001</v>
      </c>
      <c r="I96" s="38">
        <f>SUM($H$2:H96)</f>
        <v>416.06009999999992</v>
      </c>
      <c r="J96" s="38">
        <f t="shared" si="9"/>
        <v>11.335112888888892</v>
      </c>
    </row>
    <row r="97" spans="1:10" x14ac:dyDescent="0.15">
      <c r="A97" s="38">
        <v>96</v>
      </c>
      <c r="B97" s="38">
        <f t="shared" si="5"/>
        <v>884835</v>
      </c>
      <c r="C97" s="38">
        <f>SUM($B$2:B97)</f>
        <v>21687840</v>
      </c>
      <c r="D97" s="38">
        <f t="shared" si="6"/>
        <v>8848.35</v>
      </c>
      <c r="E97" s="38">
        <f>SUM($D$2:D97)</f>
        <v>216878.39999999994</v>
      </c>
      <c r="F97" s="38">
        <f t="shared" si="7"/>
        <v>884.83500000000004</v>
      </c>
      <c r="G97" s="38">
        <f>SUM($F$2:F97)</f>
        <v>21687.84</v>
      </c>
      <c r="H97" s="38">
        <f t="shared" si="8"/>
        <v>17.6967</v>
      </c>
      <c r="I97" s="38">
        <f>SUM($H$2:H97)</f>
        <v>433.75679999999994</v>
      </c>
      <c r="J97" s="38">
        <f t="shared" si="9"/>
        <v>11.937552888888892</v>
      </c>
    </row>
    <row r="98" spans="1:10" x14ac:dyDescent="0.15">
      <c r="A98" s="38">
        <v>97</v>
      </c>
      <c r="B98" s="38">
        <f t="shared" si="5"/>
        <v>912772</v>
      </c>
      <c r="C98" s="38">
        <f>SUM($B$2:B98)</f>
        <v>22600612</v>
      </c>
      <c r="D98" s="38">
        <f t="shared" si="6"/>
        <v>9127.7199999999993</v>
      </c>
      <c r="E98" s="38">
        <f>SUM($D$2:D98)</f>
        <v>226006.11999999994</v>
      </c>
      <c r="F98" s="38">
        <f t="shared" si="7"/>
        <v>912.77200000000005</v>
      </c>
      <c r="G98" s="38">
        <f>SUM($F$2:F98)</f>
        <v>22600.612000000001</v>
      </c>
      <c r="H98" s="38">
        <f t="shared" si="8"/>
        <v>18.25544</v>
      </c>
      <c r="I98" s="38">
        <f>SUM($H$2:H98)</f>
        <v>452.01223999999996</v>
      </c>
      <c r="J98" s="38">
        <f t="shared" si="9"/>
        <v>12.565347666666669</v>
      </c>
    </row>
    <row r="99" spans="1:10" x14ac:dyDescent="0.15">
      <c r="A99" s="38">
        <v>98</v>
      </c>
      <c r="B99" s="38">
        <f t="shared" si="5"/>
        <v>941291</v>
      </c>
      <c r="C99" s="38">
        <f>SUM($B$2:B99)</f>
        <v>23541903</v>
      </c>
      <c r="D99" s="38">
        <f t="shared" si="6"/>
        <v>9412.91</v>
      </c>
      <c r="E99" s="38">
        <f>SUM($D$2:D99)</f>
        <v>235419.02999999994</v>
      </c>
      <c r="F99" s="38">
        <f t="shared" si="7"/>
        <v>941.29100000000005</v>
      </c>
      <c r="G99" s="38">
        <f>SUM($F$2:F99)</f>
        <v>23541.903000000002</v>
      </c>
      <c r="H99" s="38">
        <f t="shared" si="8"/>
        <v>18.82582</v>
      </c>
      <c r="I99" s="38">
        <f>SUM($H$2:H99)</f>
        <v>470.83805999999998</v>
      </c>
      <c r="J99" s="38">
        <f t="shared" si="9"/>
        <v>13.219289416666669</v>
      </c>
    </row>
    <row r="100" spans="1:10" x14ac:dyDescent="0.15">
      <c r="A100" s="38">
        <v>99</v>
      </c>
      <c r="B100" s="38">
        <f t="shared" si="5"/>
        <v>970398</v>
      </c>
      <c r="C100" s="38">
        <f>SUM($B$2:B100)</f>
        <v>24512301</v>
      </c>
      <c r="D100" s="38">
        <f t="shared" si="6"/>
        <v>9703.98</v>
      </c>
      <c r="E100" s="38">
        <f>SUM($D$2:D100)</f>
        <v>245123.00999999995</v>
      </c>
      <c r="F100" s="38">
        <f t="shared" si="7"/>
        <v>970.39800000000002</v>
      </c>
      <c r="G100" s="38">
        <f>SUM($F$2:F100)</f>
        <v>24512.301000000003</v>
      </c>
      <c r="H100" s="38">
        <f t="shared" si="8"/>
        <v>19.407959999999999</v>
      </c>
      <c r="I100" s="38">
        <f>SUM($H$2:H100)</f>
        <v>490.24601999999999</v>
      </c>
      <c r="J100" s="38">
        <f t="shared" si="9"/>
        <v>13.900186666666668</v>
      </c>
    </row>
    <row r="101" spans="1:10" x14ac:dyDescent="0.15">
      <c r="A101" s="38">
        <v>100</v>
      </c>
      <c r="B101" s="38">
        <f t="shared" si="5"/>
        <v>1000099</v>
      </c>
      <c r="C101" s="38">
        <f>SUM($B$2:B101)</f>
        <v>25512400</v>
      </c>
      <c r="D101" s="38">
        <f t="shared" si="6"/>
        <v>10000.99</v>
      </c>
      <c r="E101" s="38">
        <f>SUM($D$2:D101)</f>
        <v>255123.99999999994</v>
      </c>
      <c r="F101" s="38">
        <f t="shared" si="7"/>
        <v>1000.099</v>
      </c>
      <c r="G101" s="38">
        <f>SUM($F$2:F101)</f>
        <v>25512.400000000001</v>
      </c>
      <c r="H101" s="38">
        <f t="shared" si="8"/>
        <v>20.00198</v>
      </c>
      <c r="I101" s="38">
        <f>SUM($H$2:H101)</f>
        <v>510.24799999999999</v>
      </c>
      <c r="J101" s="38">
        <f t="shared" si="9"/>
        <v>14.608864444444446</v>
      </c>
    </row>
    <row r="102" spans="1:10" x14ac:dyDescent="0.15">
      <c r="A102" s="38">
        <v>101</v>
      </c>
      <c r="B102" s="38">
        <f t="shared" si="5"/>
        <v>1030400</v>
      </c>
      <c r="C102" s="38">
        <f>SUM($B$2:B102)</f>
        <v>26542800</v>
      </c>
      <c r="D102" s="38">
        <f t="shared" si="6"/>
        <v>10304</v>
      </c>
      <c r="E102" s="38">
        <f>SUM($D$2:D102)</f>
        <v>265427.99999999994</v>
      </c>
      <c r="F102" s="38">
        <f t="shared" si="7"/>
        <v>1030.4000000000001</v>
      </c>
      <c r="G102" s="38">
        <f>SUM($F$2:F102)</f>
        <v>26542.800000000003</v>
      </c>
      <c r="H102" s="38">
        <f t="shared" si="8"/>
        <v>20.608000000000001</v>
      </c>
      <c r="I102" s="38">
        <f>SUM($H$2:H102)</f>
        <v>530.85599999999999</v>
      </c>
      <c r="J102" s="38">
        <f t="shared" si="9"/>
        <v>15.346164444444446</v>
      </c>
    </row>
    <row r="103" spans="1:10" x14ac:dyDescent="0.15">
      <c r="A103" s="38">
        <v>102</v>
      </c>
      <c r="B103" s="38">
        <f t="shared" si="5"/>
        <v>1061307</v>
      </c>
      <c r="C103" s="38">
        <f>SUM($B$2:B103)</f>
        <v>27604107</v>
      </c>
      <c r="D103" s="38">
        <f t="shared" si="6"/>
        <v>10613.07</v>
      </c>
      <c r="E103" s="38">
        <f>SUM($D$2:D103)</f>
        <v>276041.06999999995</v>
      </c>
      <c r="F103" s="38">
        <f t="shared" si="7"/>
        <v>1061.307</v>
      </c>
      <c r="G103" s="38">
        <f>SUM($F$2:F103)</f>
        <v>27604.107000000004</v>
      </c>
      <c r="H103" s="38">
        <f t="shared" si="8"/>
        <v>21.226140000000001</v>
      </c>
      <c r="I103" s="38">
        <f>SUM($H$2:H103)</f>
        <v>552.08213999999998</v>
      </c>
      <c r="J103" s="38">
        <f t="shared" si="9"/>
        <v>16.112945194444446</v>
      </c>
    </row>
    <row r="104" spans="1:10" x14ac:dyDescent="0.15">
      <c r="A104" s="38">
        <v>103</v>
      </c>
      <c r="B104" s="38">
        <f t="shared" si="5"/>
        <v>1092826</v>
      </c>
      <c r="C104" s="38">
        <f>SUM($B$2:B104)</f>
        <v>28696933</v>
      </c>
      <c r="D104" s="38">
        <f t="shared" si="6"/>
        <v>10928.26</v>
      </c>
      <c r="E104" s="38">
        <f>SUM($D$2:D104)</f>
        <v>286969.32999999996</v>
      </c>
      <c r="F104" s="38">
        <f t="shared" si="7"/>
        <v>1092.826</v>
      </c>
      <c r="G104" s="38">
        <f>SUM($F$2:F104)</f>
        <v>28696.933000000005</v>
      </c>
      <c r="H104" s="38">
        <f t="shared" si="8"/>
        <v>21.85652</v>
      </c>
      <c r="I104" s="38">
        <f>SUM($H$2:H104)</f>
        <v>573.93866000000003</v>
      </c>
      <c r="J104" s="38">
        <f t="shared" si="9"/>
        <v>16.910082222222226</v>
      </c>
    </row>
    <row r="105" spans="1:10" x14ac:dyDescent="0.15">
      <c r="A105" s="38">
        <v>104</v>
      </c>
      <c r="B105" s="38">
        <f t="shared" si="5"/>
        <v>1124963</v>
      </c>
      <c r="C105" s="38">
        <f>SUM($B$2:B105)</f>
        <v>29821896</v>
      </c>
      <c r="D105" s="38">
        <f t="shared" si="6"/>
        <v>11249.63</v>
      </c>
      <c r="E105" s="38">
        <f>SUM($D$2:D105)</f>
        <v>298218.95999999996</v>
      </c>
      <c r="F105" s="38">
        <f t="shared" si="7"/>
        <v>1124.963</v>
      </c>
      <c r="G105" s="38">
        <f>SUM($F$2:F105)</f>
        <v>29821.896000000004</v>
      </c>
      <c r="H105" s="38">
        <f t="shared" si="8"/>
        <v>22.49926</v>
      </c>
      <c r="I105" s="38">
        <f>SUM($H$2:H105)</f>
        <v>596.43792000000008</v>
      </c>
      <c r="J105" s="38">
        <f t="shared" si="9"/>
        <v>17.738468222222227</v>
      </c>
    </row>
    <row r="106" spans="1:10" x14ac:dyDescent="0.15">
      <c r="A106" s="38">
        <v>105</v>
      </c>
      <c r="B106" s="38">
        <f t="shared" si="5"/>
        <v>1157724</v>
      </c>
      <c r="C106" s="38">
        <f>SUM($B$2:B106)</f>
        <v>30979620</v>
      </c>
      <c r="D106" s="38">
        <f t="shared" si="6"/>
        <v>11577.24</v>
      </c>
      <c r="E106" s="38">
        <f>SUM($D$2:D106)</f>
        <v>309796.19999999995</v>
      </c>
      <c r="F106" s="38">
        <f t="shared" si="7"/>
        <v>1157.7239999999999</v>
      </c>
      <c r="G106" s="38">
        <f>SUM($F$2:F106)</f>
        <v>30979.620000000003</v>
      </c>
      <c r="H106" s="38">
        <f t="shared" si="8"/>
        <v>23.15448</v>
      </c>
      <c r="I106" s="38">
        <f>SUM($H$2:H106)</f>
        <v>619.59240000000011</v>
      </c>
      <c r="J106" s="38">
        <f t="shared" si="9"/>
        <v>18.599013222222226</v>
      </c>
    </row>
    <row r="107" spans="1:10" x14ac:dyDescent="0.15">
      <c r="A107" s="38">
        <v>106</v>
      </c>
      <c r="B107" s="38">
        <f t="shared" si="5"/>
        <v>1191115</v>
      </c>
      <c r="C107" s="38">
        <f>SUM($B$2:B107)</f>
        <v>32170735</v>
      </c>
      <c r="D107" s="38">
        <f t="shared" si="6"/>
        <v>11911.15</v>
      </c>
      <c r="E107" s="38">
        <f>SUM($D$2:D107)</f>
        <v>321707.34999999998</v>
      </c>
      <c r="F107" s="38">
        <f t="shared" si="7"/>
        <v>1191.115</v>
      </c>
      <c r="G107" s="38">
        <f>SUM($F$2:F107)</f>
        <v>32170.735000000004</v>
      </c>
      <c r="H107" s="38">
        <f t="shared" si="8"/>
        <v>23.822299999999998</v>
      </c>
      <c r="I107" s="38">
        <f>SUM($H$2:H107)</f>
        <v>643.41470000000015</v>
      </c>
      <c r="J107" s="38">
        <f t="shared" si="9"/>
        <v>19.492644750000004</v>
      </c>
    </row>
    <row r="108" spans="1:10" x14ac:dyDescent="0.15">
      <c r="A108" s="38">
        <v>107</v>
      </c>
      <c r="B108" s="38">
        <f t="shared" si="5"/>
        <v>1225142</v>
      </c>
      <c r="C108" s="38">
        <f>SUM($B$2:B108)</f>
        <v>33395877</v>
      </c>
      <c r="D108" s="38">
        <f t="shared" si="6"/>
        <v>12251.42</v>
      </c>
      <c r="E108" s="38">
        <f>SUM($D$2:D108)</f>
        <v>333958.76999999996</v>
      </c>
      <c r="F108" s="38">
        <f t="shared" si="7"/>
        <v>1225.1420000000001</v>
      </c>
      <c r="G108" s="38">
        <f>SUM($F$2:F108)</f>
        <v>33395.877000000008</v>
      </c>
      <c r="H108" s="38">
        <f t="shared" si="8"/>
        <v>24.502839999999999</v>
      </c>
      <c r="I108" s="38">
        <f>SUM($H$2:H108)</f>
        <v>667.91754000000014</v>
      </c>
      <c r="J108" s="38">
        <f t="shared" si="9"/>
        <v>20.420308000000006</v>
      </c>
    </row>
    <row r="109" spans="1:10" x14ac:dyDescent="0.15">
      <c r="A109" s="38">
        <v>108</v>
      </c>
      <c r="B109" s="38">
        <f t="shared" si="5"/>
        <v>1259811</v>
      </c>
      <c r="C109" s="38">
        <f>SUM($B$2:B109)</f>
        <v>34655688</v>
      </c>
      <c r="D109" s="38">
        <f t="shared" si="6"/>
        <v>12598.11</v>
      </c>
      <c r="E109" s="38">
        <f>SUM($D$2:D109)</f>
        <v>346556.87999999995</v>
      </c>
      <c r="F109" s="38">
        <f t="shared" si="7"/>
        <v>1259.8109999999999</v>
      </c>
      <c r="G109" s="38">
        <f>SUM($F$2:F109)</f>
        <v>34655.688000000009</v>
      </c>
      <c r="H109" s="38">
        <f t="shared" si="8"/>
        <v>25.19622</v>
      </c>
      <c r="I109" s="38">
        <f>SUM($H$2:H109)</f>
        <v>693.11376000000018</v>
      </c>
      <c r="J109" s="38">
        <f t="shared" si="9"/>
        <v>21.382966000000007</v>
      </c>
    </row>
    <row r="110" spans="1:10" x14ac:dyDescent="0.15">
      <c r="A110" s="38">
        <v>109</v>
      </c>
      <c r="B110" s="38">
        <f t="shared" si="5"/>
        <v>1295128</v>
      </c>
      <c r="C110" s="38">
        <f>SUM($B$2:B110)</f>
        <v>35950816</v>
      </c>
      <c r="D110" s="38">
        <f t="shared" si="6"/>
        <v>12951.28</v>
      </c>
      <c r="E110" s="38">
        <f>SUM($D$2:D110)</f>
        <v>359508.16</v>
      </c>
      <c r="F110" s="38">
        <f t="shared" si="7"/>
        <v>1295.1279999999999</v>
      </c>
      <c r="G110" s="38">
        <f>SUM($F$2:F110)</f>
        <v>35950.816000000006</v>
      </c>
      <c r="H110" s="38">
        <f t="shared" si="8"/>
        <v>25.902560000000001</v>
      </c>
      <c r="I110" s="38">
        <f>SUM($H$2:H110)</f>
        <v>719.01632000000018</v>
      </c>
      <c r="J110" s="38">
        <f t="shared" si="9"/>
        <v>22.381599777777787</v>
      </c>
    </row>
    <row r="111" spans="1:10" x14ac:dyDescent="0.15">
      <c r="A111" s="38">
        <v>110</v>
      </c>
      <c r="B111" s="38">
        <f t="shared" si="5"/>
        <v>1331099</v>
      </c>
      <c r="C111" s="38">
        <f>SUM($B$2:B111)</f>
        <v>37281915</v>
      </c>
      <c r="D111" s="38">
        <f t="shared" si="6"/>
        <v>13310.99</v>
      </c>
      <c r="E111" s="38">
        <f>SUM($D$2:D111)</f>
        <v>372819.14999999997</v>
      </c>
      <c r="F111" s="38">
        <f t="shared" si="7"/>
        <v>1331.0989999999999</v>
      </c>
      <c r="G111" s="38">
        <f>SUM($F$2:F111)</f>
        <v>37281.915000000008</v>
      </c>
      <c r="H111" s="38">
        <f t="shared" si="8"/>
        <v>26.621980000000001</v>
      </c>
      <c r="I111" s="38">
        <f>SUM($H$2:H111)</f>
        <v>745.63830000000019</v>
      </c>
      <c r="J111" s="38">
        <f t="shared" si="9"/>
        <v>23.417208527777788</v>
      </c>
    </row>
    <row r="112" spans="1:10" x14ac:dyDescent="0.15">
      <c r="A112" s="38">
        <v>111</v>
      </c>
      <c r="B112" s="38">
        <f t="shared" si="5"/>
        <v>1367730</v>
      </c>
      <c r="C112" s="38">
        <f>SUM($B$2:B112)</f>
        <v>38649645</v>
      </c>
      <c r="D112" s="38">
        <f t="shared" si="6"/>
        <v>13677.3</v>
      </c>
      <c r="E112" s="38">
        <f>SUM($D$2:D112)</f>
        <v>386496.44999999995</v>
      </c>
      <c r="F112" s="38">
        <f t="shared" si="7"/>
        <v>1367.73</v>
      </c>
      <c r="G112" s="38">
        <f>SUM($F$2:F112)</f>
        <v>38649.645000000011</v>
      </c>
      <c r="H112" s="38">
        <f t="shared" si="8"/>
        <v>27.354600000000001</v>
      </c>
      <c r="I112" s="38">
        <f>SUM($H$2:H112)</f>
        <v>772.99290000000019</v>
      </c>
      <c r="J112" s="38">
        <f t="shared" si="9"/>
        <v>24.490809777777788</v>
      </c>
    </row>
    <row r="113" spans="1:10" x14ac:dyDescent="0.15">
      <c r="A113" s="38">
        <v>112</v>
      </c>
      <c r="B113" s="38">
        <f t="shared" si="5"/>
        <v>1405027</v>
      </c>
      <c r="C113" s="38">
        <f>SUM($B$2:B113)</f>
        <v>40054672</v>
      </c>
      <c r="D113" s="38">
        <f t="shared" si="6"/>
        <v>14050.27</v>
      </c>
      <c r="E113" s="38">
        <f>SUM($D$2:D113)</f>
        <v>400546.72</v>
      </c>
      <c r="F113" s="38">
        <f t="shared" si="7"/>
        <v>1405.027</v>
      </c>
      <c r="G113" s="38">
        <f>SUM($F$2:F113)</f>
        <v>40054.672000000013</v>
      </c>
      <c r="H113" s="38">
        <f t="shared" si="8"/>
        <v>28.100539999999999</v>
      </c>
      <c r="I113" s="38">
        <f>SUM($H$2:H113)</f>
        <v>801.09344000000021</v>
      </c>
      <c r="J113" s="38">
        <f t="shared" si="9"/>
        <v>25.603439555555564</v>
      </c>
    </row>
    <row r="114" spans="1:10" x14ac:dyDescent="0.15">
      <c r="A114" s="38">
        <v>113</v>
      </c>
      <c r="B114" s="38">
        <f t="shared" si="5"/>
        <v>1442996</v>
      </c>
      <c r="C114" s="38">
        <f>SUM($B$2:B114)</f>
        <v>41497668</v>
      </c>
      <c r="D114" s="38">
        <f t="shared" si="6"/>
        <v>14429.96</v>
      </c>
      <c r="E114" s="38">
        <f>SUM($D$2:D114)</f>
        <v>414976.68</v>
      </c>
      <c r="F114" s="38">
        <f t="shared" si="7"/>
        <v>1442.9960000000001</v>
      </c>
      <c r="G114" s="38">
        <f>SUM($F$2:F114)</f>
        <v>41497.668000000012</v>
      </c>
      <c r="H114" s="38">
        <f t="shared" si="8"/>
        <v>28.859919999999999</v>
      </c>
      <c r="I114" s="38">
        <f>SUM($H$2:H114)</f>
        <v>829.9533600000002</v>
      </c>
      <c r="J114" s="38">
        <f t="shared" si="9"/>
        <v>26.756152555555566</v>
      </c>
    </row>
    <row r="115" spans="1:10" x14ac:dyDescent="0.15">
      <c r="A115" s="38">
        <v>114</v>
      </c>
      <c r="B115" s="38">
        <f t="shared" si="5"/>
        <v>1481643</v>
      </c>
      <c r="C115" s="38">
        <f>SUM($B$2:B115)</f>
        <v>42979311</v>
      </c>
      <c r="D115" s="38">
        <f t="shared" si="6"/>
        <v>14816.43</v>
      </c>
      <c r="E115" s="38">
        <f>SUM($D$2:D115)</f>
        <v>429793.11</v>
      </c>
      <c r="F115" s="38">
        <f t="shared" si="7"/>
        <v>1481.643</v>
      </c>
      <c r="G115" s="38">
        <f>SUM($F$2:F115)</f>
        <v>42979.311000000016</v>
      </c>
      <c r="H115" s="38">
        <f t="shared" si="8"/>
        <v>29.632860000000001</v>
      </c>
      <c r="I115" s="38">
        <f>SUM($H$2:H115)</f>
        <v>859.58622000000025</v>
      </c>
      <c r="J115" s="38">
        <f t="shared" si="9"/>
        <v>27.950022305555567</v>
      </c>
    </row>
    <row r="116" spans="1:10" x14ac:dyDescent="0.15">
      <c r="A116" s="38">
        <v>115</v>
      </c>
      <c r="B116" s="38">
        <f t="shared" si="5"/>
        <v>1520974</v>
      </c>
      <c r="C116" s="38">
        <f>SUM($B$2:B116)</f>
        <v>44500285</v>
      </c>
      <c r="D116" s="38">
        <f t="shared" si="6"/>
        <v>15209.74</v>
      </c>
      <c r="E116" s="38">
        <f>SUM($D$2:D116)</f>
        <v>445002.85</v>
      </c>
      <c r="F116" s="38">
        <f t="shared" si="7"/>
        <v>1520.9739999999999</v>
      </c>
      <c r="G116" s="38">
        <f>SUM($F$2:F116)</f>
        <v>44500.285000000018</v>
      </c>
      <c r="H116" s="38">
        <f t="shared" si="8"/>
        <v>30.41948</v>
      </c>
      <c r="I116" s="38">
        <f>SUM($H$2:H116)</f>
        <v>890.00570000000027</v>
      </c>
      <c r="J116" s="38">
        <f t="shared" si="9"/>
        <v>29.186141333333346</v>
      </c>
    </row>
    <row r="117" spans="1:10" x14ac:dyDescent="0.15">
      <c r="A117" s="38">
        <v>116</v>
      </c>
      <c r="B117" s="38">
        <f t="shared" si="5"/>
        <v>1560995</v>
      </c>
      <c r="C117" s="38">
        <f>SUM($B$2:B117)</f>
        <v>46061280</v>
      </c>
      <c r="D117" s="38">
        <f t="shared" si="6"/>
        <v>15609.95</v>
      </c>
      <c r="E117" s="38">
        <f>SUM($D$2:D117)</f>
        <v>460612.8</v>
      </c>
      <c r="F117" s="38">
        <f t="shared" si="7"/>
        <v>1560.9949999999999</v>
      </c>
      <c r="G117" s="38">
        <f>SUM($F$2:F117)</f>
        <v>46061.280000000021</v>
      </c>
      <c r="H117" s="38">
        <f t="shared" si="8"/>
        <v>31.219899999999999</v>
      </c>
      <c r="I117" s="38">
        <f>SUM($H$2:H117)</f>
        <v>921.22560000000033</v>
      </c>
      <c r="J117" s="38">
        <f t="shared" si="9"/>
        <v>30.465621333333345</v>
      </c>
    </row>
    <row r="118" spans="1:10" x14ac:dyDescent="0.15">
      <c r="A118" s="38">
        <v>117</v>
      </c>
      <c r="B118" s="38">
        <f t="shared" si="5"/>
        <v>1601712</v>
      </c>
      <c r="C118" s="38">
        <f>SUM($B$2:B118)</f>
        <v>47662992</v>
      </c>
      <c r="D118" s="38">
        <f t="shared" si="6"/>
        <v>16017.12</v>
      </c>
      <c r="E118" s="38">
        <f>SUM($D$2:D118)</f>
        <v>476629.92</v>
      </c>
      <c r="F118" s="38">
        <f t="shared" si="7"/>
        <v>1601.712</v>
      </c>
      <c r="G118" s="38">
        <f>SUM($F$2:F118)</f>
        <v>47662.99200000002</v>
      </c>
      <c r="H118" s="38">
        <f t="shared" si="8"/>
        <v>32.034239999999997</v>
      </c>
      <c r="I118" s="38">
        <f>SUM($H$2:H118)</f>
        <v>953.25984000000028</v>
      </c>
      <c r="J118" s="38">
        <f t="shared" si="9"/>
        <v>31.789593333333347</v>
      </c>
    </row>
    <row r="119" spans="1:10" x14ac:dyDescent="0.15">
      <c r="A119" s="38">
        <v>118</v>
      </c>
      <c r="B119" s="38">
        <f t="shared" si="5"/>
        <v>1643131</v>
      </c>
      <c r="C119" s="38">
        <f>SUM($B$2:B119)</f>
        <v>49306123</v>
      </c>
      <c r="D119" s="38">
        <f t="shared" si="6"/>
        <v>16431.310000000001</v>
      </c>
      <c r="E119" s="38">
        <f>SUM($D$2:D119)</f>
        <v>493061.23</v>
      </c>
      <c r="F119" s="38">
        <f t="shared" si="7"/>
        <v>1643.1310000000001</v>
      </c>
      <c r="G119" s="38">
        <f>SUM($F$2:F119)</f>
        <v>49306.123000000021</v>
      </c>
      <c r="H119" s="38">
        <f t="shared" si="8"/>
        <v>32.86262</v>
      </c>
      <c r="I119" s="38">
        <f>SUM($H$2:H119)</f>
        <v>986.12246000000027</v>
      </c>
      <c r="J119" s="38">
        <f t="shared" si="9"/>
        <v>33.159207861111128</v>
      </c>
    </row>
    <row r="120" spans="1:10" x14ac:dyDescent="0.15">
      <c r="A120" s="38">
        <v>119</v>
      </c>
      <c r="B120" s="38">
        <f t="shared" si="5"/>
        <v>1685258</v>
      </c>
      <c r="C120" s="38">
        <f>SUM($B$2:B120)</f>
        <v>50991381</v>
      </c>
      <c r="D120" s="38">
        <f t="shared" si="6"/>
        <v>16852.580000000002</v>
      </c>
      <c r="E120" s="38">
        <f>SUM($D$2:D120)</f>
        <v>509913.81</v>
      </c>
      <c r="F120" s="38">
        <f t="shared" si="7"/>
        <v>1685.258</v>
      </c>
      <c r="G120" s="38">
        <f>SUM($F$2:F120)</f>
        <v>50991.381000000023</v>
      </c>
      <c r="H120" s="38">
        <f t="shared" si="8"/>
        <v>33.705159999999999</v>
      </c>
      <c r="I120" s="38">
        <f>SUM($H$2:H120)</f>
        <v>1019.8276200000003</v>
      </c>
      <c r="J120" s="38">
        <f t="shared" si="9"/>
        <v>34.575635111111126</v>
      </c>
    </row>
    <row r="121" spans="1:10" x14ac:dyDescent="0.15">
      <c r="A121" s="38">
        <v>120</v>
      </c>
      <c r="B121" s="38">
        <f t="shared" si="5"/>
        <v>1728099</v>
      </c>
      <c r="C121" s="38">
        <f>SUM($B$2:B121)</f>
        <v>52719480</v>
      </c>
      <c r="D121" s="38">
        <f t="shared" si="6"/>
        <v>17280.990000000002</v>
      </c>
      <c r="E121" s="38">
        <f>SUM($D$2:D121)</f>
        <v>527194.80000000005</v>
      </c>
      <c r="F121" s="38">
        <f t="shared" si="7"/>
        <v>1728.0989999999999</v>
      </c>
      <c r="G121" s="38">
        <f>SUM($F$2:F121)</f>
        <v>52719.480000000025</v>
      </c>
      <c r="H121" s="38">
        <f t="shared" si="8"/>
        <v>34.561979999999998</v>
      </c>
      <c r="I121" s="38">
        <f>SUM($H$2:H121)</f>
        <v>1054.3896000000002</v>
      </c>
      <c r="J121" s="38">
        <f t="shared" si="9"/>
        <v>36.040065111111126</v>
      </c>
    </row>
    <row r="122" spans="1:10" x14ac:dyDescent="0.15">
      <c r="A122" s="38">
        <v>121</v>
      </c>
      <c r="B122" s="38">
        <f t="shared" si="5"/>
        <v>1771660</v>
      </c>
      <c r="C122" s="38">
        <f>SUM($B$2:B122)</f>
        <v>54491140</v>
      </c>
      <c r="D122" s="38">
        <f t="shared" si="6"/>
        <v>17716.599999999999</v>
      </c>
      <c r="E122" s="38">
        <f>SUM($D$2:D122)</f>
        <v>544911.4</v>
      </c>
      <c r="F122" s="38">
        <f t="shared" si="7"/>
        <v>1771.66</v>
      </c>
      <c r="G122" s="38">
        <f>SUM($F$2:F122)</f>
        <v>54491.140000000029</v>
      </c>
      <c r="H122" s="38">
        <f t="shared" si="8"/>
        <v>35.433199999999999</v>
      </c>
      <c r="I122" s="38">
        <f>SUM($H$2:H122)</f>
        <v>1089.8228000000001</v>
      </c>
      <c r="J122" s="38">
        <f t="shared" si="9"/>
        <v>37.553707888888901</v>
      </c>
    </row>
    <row r="123" spans="1:10" x14ac:dyDescent="0.15">
      <c r="A123" s="38">
        <v>122</v>
      </c>
      <c r="B123" s="38">
        <f t="shared" si="5"/>
        <v>1815947</v>
      </c>
      <c r="C123" s="38">
        <f>SUM($B$2:B123)</f>
        <v>56307087</v>
      </c>
      <c r="D123" s="38">
        <f t="shared" si="6"/>
        <v>18159.47</v>
      </c>
      <c r="E123" s="38">
        <f>SUM($D$2:D123)</f>
        <v>563070.87</v>
      </c>
      <c r="F123" s="38">
        <f t="shared" si="7"/>
        <v>1815.9469999999999</v>
      </c>
      <c r="G123" s="38">
        <f>SUM($F$2:F123)</f>
        <v>56307.087000000029</v>
      </c>
      <c r="H123" s="38">
        <f t="shared" si="8"/>
        <v>36.318939999999998</v>
      </c>
      <c r="I123" s="38">
        <f>SUM($H$2:H123)</f>
        <v>1126.14174</v>
      </c>
      <c r="J123" s="38">
        <f t="shared" si="9"/>
        <v>39.117793638888898</v>
      </c>
    </row>
    <row r="124" spans="1:10" x14ac:dyDescent="0.15">
      <c r="A124" s="38">
        <v>123</v>
      </c>
      <c r="B124" s="38">
        <f t="shared" si="5"/>
        <v>1860966</v>
      </c>
      <c r="C124" s="38">
        <f>SUM($B$2:B124)</f>
        <v>58168053</v>
      </c>
      <c r="D124" s="38">
        <f t="shared" si="6"/>
        <v>18609.66</v>
      </c>
      <c r="E124" s="38">
        <f>SUM($D$2:D124)</f>
        <v>581680.53</v>
      </c>
      <c r="F124" s="38">
        <f t="shared" si="7"/>
        <v>1860.9659999999999</v>
      </c>
      <c r="G124" s="38">
        <f>SUM($F$2:F124)</f>
        <v>58168.053000000029</v>
      </c>
      <c r="H124" s="38">
        <f t="shared" si="8"/>
        <v>37.219320000000003</v>
      </c>
      <c r="I124" s="38">
        <f>SUM($H$2:H124)</f>
        <v>1163.36106</v>
      </c>
      <c r="J124" s="38">
        <f t="shared" si="9"/>
        <v>40.733572888888901</v>
      </c>
    </row>
    <row r="125" spans="1:10" x14ac:dyDescent="0.15">
      <c r="A125" s="38">
        <v>124</v>
      </c>
      <c r="B125" s="38">
        <f t="shared" si="5"/>
        <v>1906723</v>
      </c>
      <c r="C125" s="38">
        <f>SUM($B$2:B125)</f>
        <v>60074776</v>
      </c>
      <c r="D125" s="38">
        <f t="shared" si="6"/>
        <v>19067.23</v>
      </c>
      <c r="E125" s="38">
        <f>SUM($D$2:D125)</f>
        <v>600747.76</v>
      </c>
      <c r="F125" s="38">
        <f t="shared" si="7"/>
        <v>1906.723</v>
      </c>
      <c r="G125" s="38">
        <f>SUM($F$2:F125)</f>
        <v>60074.776000000027</v>
      </c>
      <c r="H125" s="38">
        <f t="shared" si="8"/>
        <v>38.134459999999997</v>
      </c>
      <c r="I125" s="38">
        <f>SUM($H$2:H125)</f>
        <v>1201.4955199999999</v>
      </c>
      <c r="J125" s="38">
        <f t="shared" si="9"/>
        <v>42.402316666666678</v>
      </c>
    </row>
    <row r="126" spans="1:10" x14ac:dyDescent="0.15">
      <c r="A126" s="38">
        <v>125</v>
      </c>
      <c r="B126" s="38">
        <f t="shared" si="5"/>
        <v>1953224</v>
      </c>
      <c r="C126" s="38">
        <f>SUM($B$2:B126)</f>
        <v>62028000</v>
      </c>
      <c r="D126" s="38">
        <f t="shared" si="6"/>
        <v>19532.240000000002</v>
      </c>
      <c r="E126" s="38">
        <f>SUM($D$2:D126)</f>
        <v>620280</v>
      </c>
      <c r="F126" s="38">
        <f t="shared" si="7"/>
        <v>1953.2239999999999</v>
      </c>
      <c r="G126" s="38">
        <f>SUM($F$2:F126)</f>
        <v>62028.000000000029</v>
      </c>
      <c r="H126" s="38">
        <f t="shared" si="8"/>
        <v>39.064480000000003</v>
      </c>
      <c r="I126" s="38">
        <f>SUM($H$2:H126)</f>
        <v>1240.56</v>
      </c>
      <c r="J126" s="38">
        <f t="shared" si="9"/>
        <v>44.125316666666677</v>
      </c>
    </row>
    <row r="127" spans="1:10" x14ac:dyDescent="0.15">
      <c r="A127" s="38">
        <v>126</v>
      </c>
      <c r="B127" s="38">
        <f t="shared" si="5"/>
        <v>2000475</v>
      </c>
      <c r="C127" s="38">
        <f>SUM($B$2:B127)</f>
        <v>64028475</v>
      </c>
      <c r="D127" s="38">
        <f t="shared" si="6"/>
        <v>20004.75</v>
      </c>
      <c r="E127" s="38">
        <f>SUM($D$2:D127)</f>
        <v>640284.75</v>
      </c>
      <c r="F127" s="38">
        <f t="shared" si="7"/>
        <v>2000.4749999999999</v>
      </c>
      <c r="G127" s="38">
        <f>SUM($F$2:F127)</f>
        <v>64028.475000000028</v>
      </c>
      <c r="H127" s="38">
        <f t="shared" si="8"/>
        <v>40.009500000000003</v>
      </c>
      <c r="I127" s="38">
        <f>SUM($H$2:H127)</f>
        <v>1280.5695000000001</v>
      </c>
      <c r="J127" s="38">
        <f t="shared" si="9"/>
        <v>45.903885416666675</v>
      </c>
    </row>
    <row r="128" spans="1:10" x14ac:dyDescent="0.15">
      <c r="A128" s="38">
        <v>127</v>
      </c>
      <c r="B128" s="38">
        <f t="shared" si="5"/>
        <v>2048482</v>
      </c>
      <c r="C128" s="38">
        <f>SUM($B$2:B128)</f>
        <v>66076957</v>
      </c>
      <c r="D128" s="38">
        <f t="shared" si="6"/>
        <v>20484.82</v>
      </c>
      <c r="E128" s="38">
        <f>SUM($D$2:D128)</f>
        <v>660769.56999999995</v>
      </c>
      <c r="F128" s="38">
        <f t="shared" si="7"/>
        <v>2048.482</v>
      </c>
      <c r="G128" s="38">
        <f>SUM($F$2:F128)</f>
        <v>66076.957000000024</v>
      </c>
      <c r="H128" s="38">
        <f t="shared" si="8"/>
        <v>40.969639999999998</v>
      </c>
      <c r="I128" s="38">
        <f>SUM($H$2:H128)</f>
        <v>1321.5391400000001</v>
      </c>
      <c r="J128" s="38">
        <f t="shared" si="9"/>
        <v>47.739356444444454</v>
      </c>
    </row>
    <row r="129" spans="1:10" x14ac:dyDescent="0.15">
      <c r="A129" s="38">
        <v>128</v>
      </c>
      <c r="B129" s="38">
        <f t="shared" si="5"/>
        <v>2097251</v>
      </c>
      <c r="C129" s="38">
        <f>SUM($B$2:B129)</f>
        <v>68174208</v>
      </c>
      <c r="D129" s="38">
        <f t="shared" si="6"/>
        <v>20972.51</v>
      </c>
      <c r="E129" s="38">
        <f>SUM($D$2:D129)</f>
        <v>681742.08</v>
      </c>
      <c r="F129" s="38">
        <f t="shared" si="7"/>
        <v>2097.2510000000002</v>
      </c>
      <c r="G129" s="38">
        <f>SUM($F$2:F129)</f>
        <v>68174.208000000028</v>
      </c>
      <c r="H129" s="38">
        <f t="shared" si="8"/>
        <v>41.94502</v>
      </c>
      <c r="I129" s="38">
        <f>SUM($H$2:H129)</f>
        <v>1363.48416</v>
      </c>
      <c r="J129" s="38">
        <f t="shared" si="9"/>
        <v>49.633084444444457</v>
      </c>
    </row>
    <row r="130" spans="1:10" x14ac:dyDescent="0.15">
      <c r="A130" s="38">
        <v>129</v>
      </c>
      <c r="B130" s="38">
        <f t="shared" si="5"/>
        <v>2146788</v>
      </c>
      <c r="C130" s="38">
        <f>SUM($B$2:B130)</f>
        <v>70320996</v>
      </c>
      <c r="D130" s="38">
        <f t="shared" si="6"/>
        <v>21467.88</v>
      </c>
      <c r="E130" s="38">
        <f>SUM($D$2:D130)</f>
        <v>703209.96</v>
      </c>
      <c r="F130" s="38">
        <f t="shared" si="7"/>
        <v>2146.788</v>
      </c>
      <c r="G130" s="38">
        <f>SUM($F$2:F130)</f>
        <v>70320.996000000028</v>
      </c>
      <c r="H130" s="38">
        <f t="shared" si="8"/>
        <v>42.935760000000002</v>
      </c>
      <c r="I130" s="38">
        <f>SUM($H$2:H130)</f>
        <v>1406.41992</v>
      </c>
      <c r="J130" s="38">
        <f t="shared" si="9"/>
        <v>51.586445444444458</v>
      </c>
    </row>
    <row r="131" spans="1:10" x14ac:dyDescent="0.15">
      <c r="A131" s="38">
        <v>130</v>
      </c>
      <c r="B131" s="38">
        <f t="shared" ref="B131:B194" si="10">A131^3+99</f>
        <v>2197099</v>
      </c>
      <c r="C131" s="38">
        <f>SUM($B$2:B131)</f>
        <v>72518095</v>
      </c>
      <c r="D131" s="38">
        <f t="shared" ref="D131:D194" si="11">B131/100</f>
        <v>21970.99</v>
      </c>
      <c r="E131" s="38">
        <f>SUM($D$2:D131)</f>
        <v>725180.95</v>
      </c>
      <c r="F131" s="38">
        <f t="shared" ref="F131:F194" si="12">B131/1000</f>
        <v>2197.0990000000002</v>
      </c>
      <c r="G131" s="38">
        <f>SUM($F$2:F131)</f>
        <v>72518.09500000003</v>
      </c>
      <c r="H131" s="38">
        <f t="shared" ref="H131:H194" si="13">B131/50000</f>
        <v>43.941980000000001</v>
      </c>
      <c r="I131" s="38">
        <f>SUM($H$2:H131)</f>
        <v>1450.3619000000001</v>
      </c>
      <c r="J131" s="38">
        <f t="shared" si="9"/>
        <v>53.600836972222233</v>
      </c>
    </row>
    <row r="132" spans="1:10" x14ac:dyDescent="0.15">
      <c r="A132" s="38">
        <v>131</v>
      </c>
      <c r="B132" s="38">
        <f t="shared" si="10"/>
        <v>2248190</v>
      </c>
      <c r="C132" s="38">
        <f>SUM($B$2:B132)</f>
        <v>74766285</v>
      </c>
      <c r="D132" s="38">
        <f t="shared" si="11"/>
        <v>22481.9</v>
      </c>
      <c r="E132" s="38">
        <f>SUM($D$2:D132)</f>
        <v>747662.85</v>
      </c>
      <c r="F132" s="38">
        <f t="shared" si="12"/>
        <v>2248.19</v>
      </c>
      <c r="G132" s="38">
        <f>SUM($F$2:F132)</f>
        <v>74766.285000000033</v>
      </c>
      <c r="H132" s="38">
        <f t="shared" si="13"/>
        <v>44.963799999999999</v>
      </c>
      <c r="I132" s="38">
        <f>SUM($H$2:H132)</f>
        <v>1495.3257000000001</v>
      </c>
      <c r="J132" s="38">
        <f t="shared" ref="J132:J195" si="14">I132*5/3600+J131</f>
        <v>55.677678222222234</v>
      </c>
    </row>
    <row r="133" spans="1:10" x14ac:dyDescent="0.15">
      <c r="A133" s="38">
        <v>132</v>
      </c>
      <c r="B133" s="38">
        <f t="shared" si="10"/>
        <v>2300067</v>
      </c>
      <c r="C133" s="38">
        <f>SUM($B$2:B133)</f>
        <v>77066352</v>
      </c>
      <c r="D133" s="38">
        <f t="shared" si="11"/>
        <v>23000.67</v>
      </c>
      <c r="E133" s="38">
        <f>SUM($D$2:D133)</f>
        <v>770663.52</v>
      </c>
      <c r="F133" s="38">
        <f t="shared" si="12"/>
        <v>2300.067</v>
      </c>
      <c r="G133" s="38">
        <f>SUM($F$2:F133)</f>
        <v>77066.352000000028</v>
      </c>
      <c r="H133" s="38">
        <f t="shared" si="13"/>
        <v>46.001339999999999</v>
      </c>
      <c r="I133" s="38">
        <f>SUM($H$2:H133)</f>
        <v>1541.3270400000001</v>
      </c>
      <c r="J133" s="38">
        <f t="shared" si="14"/>
        <v>57.818410222222234</v>
      </c>
    </row>
    <row r="134" spans="1:10" x14ac:dyDescent="0.15">
      <c r="A134" s="38">
        <v>133</v>
      </c>
      <c r="B134" s="38">
        <f t="shared" si="10"/>
        <v>2352736</v>
      </c>
      <c r="C134" s="38">
        <f>SUM($B$2:B134)</f>
        <v>79419088</v>
      </c>
      <c r="D134" s="38">
        <f t="shared" si="11"/>
        <v>23527.360000000001</v>
      </c>
      <c r="E134" s="38">
        <f>SUM($D$2:D134)</f>
        <v>794190.88</v>
      </c>
      <c r="F134" s="38">
        <f t="shared" si="12"/>
        <v>2352.7359999999999</v>
      </c>
      <c r="G134" s="38">
        <f>SUM($F$2:F134)</f>
        <v>79419.088000000032</v>
      </c>
      <c r="H134" s="38">
        <f t="shared" si="13"/>
        <v>47.054720000000003</v>
      </c>
      <c r="I134" s="38">
        <f>SUM($H$2:H134)</f>
        <v>1588.3817600000002</v>
      </c>
      <c r="J134" s="38">
        <f t="shared" si="14"/>
        <v>60.024496000000013</v>
      </c>
    </row>
    <row r="135" spans="1:10" x14ac:dyDescent="0.15">
      <c r="A135" s="38">
        <v>134</v>
      </c>
      <c r="B135" s="38">
        <f t="shared" si="10"/>
        <v>2406203</v>
      </c>
      <c r="C135" s="38">
        <f>SUM($B$2:B135)</f>
        <v>81825291</v>
      </c>
      <c r="D135" s="38">
        <f t="shared" si="11"/>
        <v>24062.03</v>
      </c>
      <c r="E135" s="38">
        <f>SUM($D$2:D135)</f>
        <v>818252.91</v>
      </c>
      <c r="F135" s="38">
        <f t="shared" si="12"/>
        <v>2406.203</v>
      </c>
      <c r="G135" s="38">
        <f>SUM($F$2:F135)</f>
        <v>81825.291000000027</v>
      </c>
      <c r="H135" s="38">
        <f t="shared" si="13"/>
        <v>48.12406</v>
      </c>
      <c r="I135" s="38">
        <f>SUM($H$2:H135)</f>
        <v>1636.5058200000003</v>
      </c>
      <c r="J135" s="38">
        <f t="shared" si="14"/>
        <v>62.297420750000015</v>
      </c>
    </row>
    <row r="136" spans="1:10" x14ac:dyDescent="0.15">
      <c r="A136" s="38">
        <v>135</v>
      </c>
      <c r="B136" s="38">
        <f t="shared" si="10"/>
        <v>2460474</v>
      </c>
      <c r="C136" s="38">
        <f>SUM($B$2:B136)</f>
        <v>84285765</v>
      </c>
      <c r="D136" s="38">
        <f t="shared" si="11"/>
        <v>24604.74</v>
      </c>
      <c r="E136" s="38">
        <f>SUM($D$2:D136)</f>
        <v>842857.65</v>
      </c>
      <c r="F136" s="38">
        <f t="shared" si="12"/>
        <v>2460.4740000000002</v>
      </c>
      <c r="G136" s="38">
        <f>SUM($F$2:F136)</f>
        <v>84285.765000000029</v>
      </c>
      <c r="H136" s="38">
        <f t="shared" si="13"/>
        <v>49.209479999999999</v>
      </c>
      <c r="I136" s="38">
        <f>SUM($H$2:H136)</f>
        <v>1685.7153000000003</v>
      </c>
      <c r="J136" s="38">
        <f t="shared" si="14"/>
        <v>64.63869200000002</v>
      </c>
    </row>
    <row r="137" spans="1:10" x14ac:dyDescent="0.15">
      <c r="A137" s="38">
        <v>136</v>
      </c>
      <c r="B137" s="38">
        <f t="shared" si="10"/>
        <v>2515555</v>
      </c>
      <c r="C137" s="38">
        <f>SUM($B$2:B137)</f>
        <v>86801320</v>
      </c>
      <c r="D137" s="38">
        <f t="shared" si="11"/>
        <v>25155.55</v>
      </c>
      <c r="E137" s="38">
        <f>SUM($D$2:D137)</f>
        <v>868013.20000000007</v>
      </c>
      <c r="F137" s="38">
        <f t="shared" si="12"/>
        <v>2515.5549999999998</v>
      </c>
      <c r="G137" s="38">
        <f>SUM($F$2:F137)</f>
        <v>86801.320000000022</v>
      </c>
      <c r="H137" s="38">
        <f t="shared" si="13"/>
        <v>50.311100000000003</v>
      </c>
      <c r="I137" s="38">
        <f>SUM($H$2:H137)</f>
        <v>1736.0264000000002</v>
      </c>
      <c r="J137" s="38">
        <f t="shared" si="14"/>
        <v>67.049839777777805</v>
      </c>
    </row>
    <row r="138" spans="1:10" x14ac:dyDescent="0.15">
      <c r="A138" s="38">
        <v>137</v>
      </c>
      <c r="B138" s="38">
        <f t="shared" si="10"/>
        <v>2571452</v>
      </c>
      <c r="C138" s="38">
        <f>SUM($B$2:B138)</f>
        <v>89372772</v>
      </c>
      <c r="D138" s="38">
        <f t="shared" si="11"/>
        <v>25714.52</v>
      </c>
      <c r="E138" s="38">
        <f>SUM($D$2:D138)</f>
        <v>893727.72000000009</v>
      </c>
      <c r="F138" s="38">
        <f t="shared" si="12"/>
        <v>2571.4520000000002</v>
      </c>
      <c r="G138" s="38">
        <f>SUM($F$2:F138)</f>
        <v>89372.772000000026</v>
      </c>
      <c r="H138" s="38">
        <f t="shared" si="13"/>
        <v>51.429040000000001</v>
      </c>
      <c r="I138" s="38">
        <f>SUM($H$2:H138)</f>
        <v>1787.4554400000002</v>
      </c>
      <c r="J138" s="38">
        <f t="shared" si="14"/>
        <v>69.532416777777811</v>
      </c>
    </row>
    <row r="139" spans="1:10" x14ac:dyDescent="0.15">
      <c r="A139" s="38">
        <v>138</v>
      </c>
      <c r="B139" s="38">
        <f t="shared" si="10"/>
        <v>2628171</v>
      </c>
      <c r="C139" s="38">
        <f>SUM($B$2:B139)</f>
        <v>92000943</v>
      </c>
      <c r="D139" s="38">
        <f t="shared" si="11"/>
        <v>26281.71</v>
      </c>
      <c r="E139" s="38">
        <f>SUM($D$2:D139)</f>
        <v>920009.43</v>
      </c>
      <c r="F139" s="38">
        <f t="shared" si="12"/>
        <v>2628.1709999999998</v>
      </c>
      <c r="G139" s="38">
        <f>SUM($F$2:F139)</f>
        <v>92000.943000000028</v>
      </c>
      <c r="H139" s="38">
        <f t="shared" si="13"/>
        <v>52.563420000000001</v>
      </c>
      <c r="I139" s="38">
        <f>SUM($H$2:H139)</f>
        <v>1840.0188600000001</v>
      </c>
      <c r="J139" s="38">
        <f t="shared" si="14"/>
        <v>72.087998527777813</v>
      </c>
    </row>
    <row r="140" spans="1:10" x14ac:dyDescent="0.15">
      <c r="A140" s="38">
        <v>139</v>
      </c>
      <c r="B140" s="38">
        <f t="shared" si="10"/>
        <v>2685718</v>
      </c>
      <c r="C140" s="38">
        <f>SUM($B$2:B140)</f>
        <v>94686661</v>
      </c>
      <c r="D140" s="38">
        <f t="shared" si="11"/>
        <v>26857.18</v>
      </c>
      <c r="E140" s="38">
        <f>SUM($D$2:D140)</f>
        <v>946866.6100000001</v>
      </c>
      <c r="F140" s="38">
        <f t="shared" si="12"/>
        <v>2685.7179999999998</v>
      </c>
      <c r="G140" s="38">
        <f>SUM($F$2:F140)</f>
        <v>94686.661000000022</v>
      </c>
      <c r="H140" s="38">
        <f t="shared" si="13"/>
        <v>53.714359999999999</v>
      </c>
      <c r="I140" s="38">
        <f>SUM($H$2:H140)</f>
        <v>1893.7332200000001</v>
      </c>
      <c r="J140" s="38">
        <f t="shared" si="14"/>
        <v>74.718183555555598</v>
      </c>
    </row>
    <row r="141" spans="1:10" x14ac:dyDescent="0.15">
      <c r="A141" s="38">
        <v>140</v>
      </c>
      <c r="B141" s="38">
        <f t="shared" si="10"/>
        <v>2744099</v>
      </c>
      <c r="C141" s="38">
        <f>SUM($B$2:B141)</f>
        <v>97430760</v>
      </c>
      <c r="D141" s="38">
        <f t="shared" si="11"/>
        <v>27440.99</v>
      </c>
      <c r="E141" s="38">
        <f>SUM($D$2:D141)</f>
        <v>974307.60000000009</v>
      </c>
      <c r="F141" s="38">
        <f t="shared" si="12"/>
        <v>2744.0990000000002</v>
      </c>
      <c r="G141" s="38">
        <f>SUM($F$2:F141)</f>
        <v>97430.760000000024</v>
      </c>
      <c r="H141" s="38">
        <f t="shared" si="13"/>
        <v>54.881979999999999</v>
      </c>
      <c r="I141" s="38">
        <f>SUM($H$2:H141)</f>
        <v>1948.6152000000002</v>
      </c>
      <c r="J141" s="38">
        <f t="shared" si="14"/>
        <v>77.424593555555603</v>
      </c>
    </row>
    <row r="142" spans="1:10" x14ac:dyDescent="0.15">
      <c r="A142" s="38">
        <v>141</v>
      </c>
      <c r="B142" s="38">
        <f t="shared" si="10"/>
        <v>2803320</v>
      </c>
      <c r="C142" s="38">
        <f>SUM($B$2:B142)</f>
        <v>100234080</v>
      </c>
      <c r="D142" s="38">
        <f t="shared" si="11"/>
        <v>28033.200000000001</v>
      </c>
      <c r="E142" s="38">
        <f>SUM($D$2:D142)</f>
        <v>1002340.8</v>
      </c>
      <c r="F142" s="38">
        <f t="shared" si="12"/>
        <v>2803.32</v>
      </c>
      <c r="G142" s="38">
        <f>SUM($F$2:F142)</f>
        <v>100234.08000000003</v>
      </c>
      <c r="H142" s="38">
        <f t="shared" si="13"/>
        <v>56.066400000000002</v>
      </c>
      <c r="I142" s="38">
        <f>SUM($H$2:H142)</f>
        <v>2004.6816000000001</v>
      </c>
      <c r="J142" s="38">
        <f t="shared" si="14"/>
        <v>80.208873555555599</v>
      </c>
    </row>
    <row r="143" spans="1:10" x14ac:dyDescent="0.15">
      <c r="A143" s="38">
        <v>142</v>
      </c>
      <c r="B143" s="38">
        <f t="shared" si="10"/>
        <v>2863387</v>
      </c>
      <c r="C143" s="38">
        <f>SUM($B$2:B143)</f>
        <v>103097467</v>
      </c>
      <c r="D143" s="38">
        <f t="shared" si="11"/>
        <v>28633.87</v>
      </c>
      <c r="E143" s="38">
        <f>SUM($D$2:D143)</f>
        <v>1030974.67</v>
      </c>
      <c r="F143" s="38">
        <f t="shared" si="12"/>
        <v>2863.3870000000002</v>
      </c>
      <c r="G143" s="38">
        <f>SUM($F$2:F143)</f>
        <v>103097.46700000003</v>
      </c>
      <c r="H143" s="38">
        <f t="shared" si="13"/>
        <v>57.267740000000003</v>
      </c>
      <c r="I143" s="38">
        <f>SUM($H$2:H143)</f>
        <v>2061.9493400000001</v>
      </c>
      <c r="J143" s="38">
        <f t="shared" si="14"/>
        <v>83.072692083333379</v>
      </c>
    </row>
    <row r="144" spans="1:10" x14ac:dyDescent="0.15">
      <c r="A144" s="38">
        <v>143</v>
      </c>
      <c r="B144" s="38">
        <f t="shared" si="10"/>
        <v>2924306</v>
      </c>
      <c r="C144" s="38">
        <f>SUM($B$2:B144)</f>
        <v>106021773</v>
      </c>
      <c r="D144" s="38">
        <f t="shared" si="11"/>
        <v>29243.06</v>
      </c>
      <c r="E144" s="38">
        <f>SUM($D$2:D144)</f>
        <v>1060217.73</v>
      </c>
      <c r="F144" s="38">
        <f t="shared" si="12"/>
        <v>2924.306</v>
      </c>
      <c r="G144" s="38">
        <f>SUM($F$2:F144)</f>
        <v>106021.77300000003</v>
      </c>
      <c r="H144" s="38">
        <f t="shared" si="13"/>
        <v>58.48612</v>
      </c>
      <c r="I144" s="38">
        <f>SUM($H$2:H144)</f>
        <v>2120.4354600000001</v>
      </c>
      <c r="J144" s="38">
        <f t="shared" si="14"/>
        <v>86.017741333333376</v>
      </c>
    </row>
    <row r="145" spans="1:10" x14ac:dyDescent="0.15">
      <c r="A145" s="38">
        <v>144</v>
      </c>
      <c r="B145" s="38">
        <f t="shared" si="10"/>
        <v>2986083</v>
      </c>
      <c r="C145" s="38">
        <f>SUM($B$2:B145)</f>
        <v>109007856</v>
      </c>
      <c r="D145" s="38">
        <f t="shared" si="11"/>
        <v>29860.83</v>
      </c>
      <c r="E145" s="38">
        <f>SUM($D$2:D145)</f>
        <v>1090078.56</v>
      </c>
      <c r="F145" s="38">
        <f t="shared" si="12"/>
        <v>2986.0830000000001</v>
      </c>
      <c r="G145" s="38">
        <f>SUM($F$2:F145)</f>
        <v>109007.85600000003</v>
      </c>
      <c r="H145" s="38">
        <f t="shared" si="13"/>
        <v>59.72166</v>
      </c>
      <c r="I145" s="38">
        <f>SUM($H$2:H145)</f>
        <v>2180.1571200000003</v>
      </c>
      <c r="J145" s="38">
        <f t="shared" si="14"/>
        <v>89.045737333333378</v>
      </c>
    </row>
    <row r="146" spans="1:10" x14ac:dyDescent="0.15">
      <c r="A146" s="38">
        <v>145</v>
      </c>
      <c r="B146" s="38">
        <f t="shared" si="10"/>
        <v>3048724</v>
      </c>
      <c r="C146" s="38">
        <f>SUM($B$2:B146)</f>
        <v>112056580</v>
      </c>
      <c r="D146" s="38">
        <f t="shared" si="11"/>
        <v>30487.24</v>
      </c>
      <c r="E146" s="38">
        <f>SUM($D$2:D146)</f>
        <v>1120565.8</v>
      </c>
      <c r="F146" s="38">
        <f t="shared" si="12"/>
        <v>3048.7240000000002</v>
      </c>
      <c r="G146" s="38">
        <f>SUM($F$2:F146)</f>
        <v>112056.58000000003</v>
      </c>
      <c r="H146" s="38">
        <f t="shared" si="13"/>
        <v>60.97448</v>
      </c>
      <c r="I146" s="38">
        <f>SUM($H$2:H146)</f>
        <v>2241.1316000000002</v>
      </c>
      <c r="J146" s="38">
        <f t="shared" si="14"/>
        <v>92.158420111111155</v>
      </c>
    </row>
    <row r="147" spans="1:10" x14ac:dyDescent="0.15">
      <c r="A147" s="38">
        <v>146</v>
      </c>
      <c r="B147" s="38">
        <f t="shared" si="10"/>
        <v>3112235</v>
      </c>
      <c r="C147" s="38">
        <f>SUM($B$2:B147)</f>
        <v>115168815</v>
      </c>
      <c r="D147" s="38">
        <f t="shared" si="11"/>
        <v>31122.35</v>
      </c>
      <c r="E147" s="38">
        <f>SUM($D$2:D147)</f>
        <v>1151688.1500000001</v>
      </c>
      <c r="F147" s="38">
        <f t="shared" si="12"/>
        <v>3112.2350000000001</v>
      </c>
      <c r="G147" s="38">
        <f>SUM($F$2:F147)</f>
        <v>115168.81500000003</v>
      </c>
      <c r="H147" s="38">
        <f t="shared" si="13"/>
        <v>62.244700000000002</v>
      </c>
      <c r="I147" s="38">
        <f>SUM($H$2:H147)</f>
        <v>2303.3763000000004</v>
      </c>
      <c r="J147" s="38">
        <f t="shared" si="14"/>
        <v>95.357553861111157</v>
      </c>
    </row>
    <row r="148" spans="1:10" x14ac:dyDescent="0.15">
      <c r="A148" s="38">
        <v>147</v>
      </c>
      <c r="B148" s="38">
        <f t="shared" si="10"/>
        <v>3176622</v>
      </c>
      <c r="C148" s="38">
        <f>SUM($B$2:B148)</f>
        <v>118345437</v>
      </c>
      <c r="D148" s="38">
        <f t="shared" si="11"/>
        <v>31766.22</v>
      </c>
      <c r="E148" s="38">
        <f>SUM($D$2:D148)</f>
        <v>1183454.3700000001</v>
      </c>
      <c r="F148" s="38">
        <f t="shared" si="12"/>
        <v>3176.6219999999998</v>
      </c>
      <c r="G148" s="38">
        <f>SUM($F$2:F148)</f>
        <v>118345.43700000003</v>
      </c>
      <c r="H148" s="38">
        <f t="shared" si="13"/>
        <v>63.532440000000001</v>
      </c>
      <c r="I148" s="38">
        <f>SUM($H$2:H148)</f>
        <v>2366.9087400000003</v>
      </c>
      <c r="J148" s="38">
        <f t="shared" si="14"/>
        <v>98.644927111111159</v>
      </c>
    </row>
    <row r="149" spans="1:10" x14ac:dyDescent="0.15">
      <c r="A149" s="38">
        <v>148</v>
      </c>
      <c r="B149" s="38">
        <f t="shared" si="10"/>
        <v>3241891</v>
      </c>
      <c r="C149" s="38">
        <f>SUM($B$2:B149)</f>
        <v>121587328</v>
      </c>
      <c r="D149" s="38">
        <f t="shared" si="11"/>
        <v>32418.91</v>
      </c>
      <c r="E149" s="38">
        <f>SUM($D$2:D149)</f>
        <v>1215873.28</v>
      </c>
      <c r="F149" s="38">
        <f t="shared" si="12"/>
        <v>3241.8910000000001</v>
      </c>
      <c r="G149" s="38">
        <f>SUM($F$2:F149)</f>
        <v>121587.32800000004</v>
      </c>
      <c r="H149" s="38">
        <f t="shared" si="13"/>
        <v>64.837819999999994</v>
      </c>
      <c r="I149" s="38">
        <f>SUM($H$2:H149)</f>
        <v>2431.7465600000005</v>
      </c>
      <c r="J149" s="38">
        <f t="shared" si="14"/>
        <v>102.02235288888893</v>
      </c>
    </row>
    <row r="150" spans="1:10" x14ac:dyDescent="0.15">
      <c r="A150" s="38">
        <v>149</v>
      </c>
      <c r="B150" s="38">
        <f t="shared" si="10"/>
        <v>3308048</v>
      </c>
      <c r="C150" s="38">
        <f>SUM($B$2:B150)</f>
        <v>124895376</v>
      </c>
      <c r="D150" s="38">
        <f t="shared" si="11"/>
        <v>33080.480000000003</v>
      </c>
      <c r="E150" s="38">
        <f>SUM($D$2:D150)</f>
        <v>1248953.76</v>
      </c>
      <c r="F150" s="38">
        <f t="shared" si="12"/>
        <v>3308.0479999999998</v>
      </c>
      <c r="G150" s="38">
        <f>SUM($F$2:F150)</f>
        <v>124895.37600000003</v>
      </c>
      <c r="H150" s="38">
        <f t="shared" si="13"/>
        <v>66.160960000000003</v>
      </c>
      <c r="I150" s="38">
        <f>SUM($H$2:H150)</f>
        <v>2497.9075200000007</v>
      </c>
      <c r="J150" s="38">
        <f t="shared" si="14"/>
        <v>105.49166888888894</v>
      </c>
    </row>
    <row r="151" spans="1:10" x14ac:dyDescent="0.15">
      <c r="A151" s="38">
        <v>150</v>
      </c>
      <c r="B151" s="38">
        <f t="shared" si="10"/>
        <v>3375099</v>
      </c>
      <c r="C151" s="38">
        <f>SUM($B$2:B151)</f>
        <v>128270475</v>
      </c>
      <c r="D151" s="38">
        <f t="shared" si="11"/>
        <v>33750.99</v>
      </c>
      <c r="E151" s="38">
        <f>SUM($D$2:D151)</f>
        <v>1282704.75</v>
      </c>
      <c r="F151" s="38">
        <f t="shared" si="12"/>
        <v>3375.0990000000002</v>
      </c>
      <c r="G151" s="38">
        <f>SUM($F$2:F151)</f>
        <v>128270.47500000003</v>
      </c>
      <c r="H151" s="38">
        <f t="shared" si="13"/>
        <v>67.501980000000003</v>
      </c>
      <c r="I151" s="38">
        <f>SUM($H$2:H151)</f>
        <v>2565.4095000000007</v>
      </c>
      <c r="J151" s="38">
        <f t="shared" si="14"/>
        <v>109.05473763888894</v>
      </c>
    </row>
    <row r="152" spans="1:10" x14ac:dyDescent="0.15">
      <c r="A152" s="38">
        <v>151</v>
      </c>
      <c r="B152" s="38">
        <f t="shared" si="10"/>
        <v>3443050</v>
      </c>
      <c r="C152" s="38">
        <f>SUM($B$2:B152)</f>
        <v>131713525</v>
      </c>
      <c r="D152" s="38">
        <f t="shared" si="11"/>
        <v>34430.5</v>
      </c>
      <c r="E152" s="38">
        <f>SUM($D$2:D152)</f>
        <v>1317135.25</v>
      </c>
      <c r="F152" s="38">
        <f t="shared" si="12"/>
        <v>3443.05</v>
      </c>
      <c r="G152" s="38">
        <f>SUM($F$2:F152)</f>
        <v>131713.52500000002</v>
      </c>
      <c r="H152" s="38">
        <f t="shared" si="13"/>
        <v>68.861000000000004</v>
      </c>
      <c r="I152" s="38">
        <f>SUM($H$2:H152)</f>
        <v>2634.2705000000005</v>
      </c>
      <c r="J152" s="38">
        <f t="shared" si="14"/>
        <v>112.71344666666671</v>
      </c>
    </row>
    <row r="153" spans="1:10" x14ac:dyDescent="0.15">
      <c r="A153" s="38">
        <v>152</v>
      </c>
      <c r="B153" s="38">
        <f t="shared" si="10"/>
        <v>3511907</v>
      </c>
      <c r="C153" s="38">
        <f>SUM($B$2:B153)</f>
        <v>135225432</v>
      </c>
      <c r="D153" s="38">
        <f t="shared" si="11"/>
        <v>35119.07</v>
      </c>
      <c r="E153" s="38">
        <f>SUM($D$2:D153)</f>
        <v>1352254.32</v>
      </c>
      <c r="F153" s="38">
        <f t="shared" si="12"/>
        <v>3511.9070000000002</v>
      </c>
      <c r="G153" s="38">
        <f>SUM($F$2:F153)</f>
        <v>135225.43200000003</v>
      </c>
      <c r="H153" s="38">
        <f t="shared" si="13"/>
        <v>70.238140000000001</v>
      </c>
      <c r="I153" s="38">
        <f>SUM($H$2:H153)</f>
        <v>2704.5086400000005</v>
      </c>
      <c r="J153" s="38">
        <f t="shared" si="14"/>
        <v>116.46970866666672</v>
      </c>
    </row>
    <row r="154" spans="1:10" x14ac:dyDescent="0.15">
      <c r="A154" s="38">
        <v>153</v>
      </c>
      <c r="B154" s="38">
        <f t="shared" si="10"/>
        <v>3581676</v>
      </c>
      <c r="C154" s="38">
        <f>SUM($B$2:B154)</f>
        <v>138807108</v>
      </c>
      <c r="D154" s="38">
        <f t="shared" si="11"/>
        <v>35816.76</v>
      </c>
      <c r="E154" s="38">
        <f>SUM($D$2:D154)</f>
        <v>1388071.08</v>
      </c>
      <c r="F154" s="38">
        <f t="shared" si="12"/>
        <v>3581.6759999999999</v>
      </c>
      <c r="G154" s="38">
        <f>SUM($F$2:F154)</f>
        <v>138807.10800000004</v>
      </c>
      <c r="H154" s="38">
        <f t="shared" si="13"/>
        <v>71.633520000000004</v>
      </c>
      <c r="I154" s="38">
        <f>SUM($H$2:H154)</f>
        <v>2776.1421600000003</v>
      </c>
      <c r="J154" s="38">
        <f t="shared" si="14"/>
        <v>120.32546166666671</v>
      </c>
    </row>
    <row r="155" spans="1:10" x14ac:dyDescent="0.15">
      <c r="A155" s="38">
        <v>154</v>
      </c>
      <c r="B155" s="38">
        <f t="shared" si="10"/>
        <v>3652363</v>
      </c>
      <c r="C155" s="38">
        <f>SUM($B$2:B155)</f>
        <v>142459471</v>
      </c>
      <c r="D155" s="38">
        <f t="shared" si="11"/>
        <v>36523.629999999997</v>
      </c>
      <c r="E155" s="38">
        <f>SUM($D$2:D155)</f>
        <v>1424594.71</v>
      </c>
      <c r="F155" s="38">
        <f t="shared" si="12"/>
        <v>3652.3629999999998</v>
      </c>
      <c r="G155" s="38">
        <f>SUM($F$2:F155)</f>
        <v>142459.47100000005</v>
      </c>
      <c r="H155" s="38">
        <f t="shared" si="13"/>
        <v>73.047259999999994</v>
      </c>
      <c r="I155" s="38">
        <f>SUM($H$2:H155)</f>
        <v>2849.1894200000002</v>
      </c>
      <c r="J155" s="38">
        <f t="shared" si="14"/>
        <v>124.28266919444449</v>
      </c>
    </row>
    <row r="156" spans="1:10" x14ac:dyDescent="0.15">
      <c r="A156" s="38">
        <v>155</v>
      </c>
      <c r="B156" s="38">
        <f t="shared" si="10"/>
        <v>3723974</v>
      </c>
      <c r="C156" s="38">
        <f>SUM($B$2:B156)</f>
        <v>146183445</v>
      </c>
      <c r="D156" s="38">
        <f t="shared" si="11"/>
        <v>37239.74</v>
      </c>
      <c r="E156" s="38">
        <f>SUM($D$2:D156)</f>
        <v>1461834.45</v>
      </c>
      <c r="F156" s="38">
        <f t="shared" si="12"/>
        <v>3723.9740000000002</v>
      </c>
      <c r="G156" s="38">
        <f>SUM($F$2:F156)</f>
        <v>146183.44500000004</v>
      </c>
      <c r="H156" s="38">
        <f t="shared" si="13"/>
        <v>74.479479999999995</v>
      </c>
      <c r="I156" s="38">
        <f>SUM($H$2:H156)</f>
        <v>2923.6689000000001</v>
      </c>
      <c r="J156" s="38">
        <f t="shared" si="14"/>
        <v>128.34332044444449</v>
      </c>
    </row>
    <row r="157" spans="1:10" x14ac:dyDescent="0.15">
      <c r="A157" s="38">
        <v>156</v>
      </c>
      <c r="B157" s="38">
        <f t="shared" si="10"/>
        <v>3796515</v>
      </c>
      <c r="C157" s="38">
        <f>SUM($B$2:B157)</f>
        <v>149979960</v>
      </c>
      <c r="D157" s="38">
        <f t="shared" si="11"/>
        <v>37965.15</v>
      </c>
      <c r="E157" s="38">
        <f>SUM($D$2:D157)</f>
        <v>1499799.5999999999</v>
      </c>
      <c r="F157" s="38">
        <f t="shared" si="12"/>
        <v>3796.5149999999999</v>
      </c>
      <c r="G157" s="38">
        <f>SUM($F$2:F157)</f>
        <v>149979.96000000005</v>
      </c>
      <c r="H157" s="38">
        <f t="shared" si="13"/>
        <v>75.930300000000003</v>
      </c>
      <c r="I157" s="38">
        <f>SUM($H$2:H157)</f>
        <v>2999.5992000000001</v>
      </c>
      <c r="J157" s="38">
        <f t="shared" si="14"/>
        <v>132.50943044444449</v>
      </c>
    </row>
    <row r="158" spans="1:10" x14ac:dyDescent="0.15">
      <c r="A158" s="38">
        <v>157</v>
      </c>
      <c r="B158" s="38">
        <f t="shared" si="10"/>
        <v>3869992</v>
      </c>
      <c r="C158" s="38">
        <f>SUM($B$2:B158)</f>
        <v>153849952</v>
      </c>
      <c r="D158" s="38">
        <f t="shared" si="11"/>
        <v>38699.919999999998</v>
      </c>
      <c r="E158" s="38">
        <f>SUM($D$2:D158)</f>
        <v>1538499.5199999998</v>
      </c>
      <c r="F158" s="38">
        <f t="shared" si="12"/>
        <v>3869.9920000000002</v>
      </c>
      <c r="G158" s="38">
        <f>SUM($F$2:F158)</f>
        <v>153849.95200000005</v>
      </c>
      <c r="H158" s="38">
        <f t="shared" si="13"/>
        <v>77.399839999999998</v>
      </c>
      <c r="I158" s="38">
        <f>SUM($H$2:H158)</f>
        <v>3076.9990400000002</v>
      </c>
      <c r="J158" s="38">
        <f t="shared" si="14"/>
        <v>136.78304022222227</v>
      </c>
    </row>
    <row r="159" spans="1:10" x14ac:dyDescent="0.15">
      <c r="A159" s="38">
        <v>158</v>
      </c>
      <c r="B159" s="38">
        <f t="shared" si="10"/>
        <v>3944411</v>
      </c>
      <c r="C159" s="38">
        <f>SUM($B$2:B159)</f>
        <v>157794363</v>
      </c>
      <c r="D159" s="38">
        <f t="shared" si="11"/>
        <v>39444.11</v>
      </c>
      <c r="E159" s="38">
        <f>SUM($D$2:D159)</f>
        <v>1577943.63</v>
      </c>
      <c r="F159" s="38">
        <f t="shared" si="12"/>
        <v>3944.4110000000001</v>
      </c>
      <c r="G159" s="38">
        <f>SUM($F$2:F159)</f>
        <v>157794.36300000004</v>
      </c>
      <c r="H159" s="38">
        <f t="shared" si="13"/>
        <v>78.888220000000004</v>
      </c>
      <c r="I159" s="38">
        <f>SUM($H$2:H159)</f>
        <v>3155.88726</v>
      </c>
      <c r="J159" s="38">
        <f t="shared" si="14"/>
        <v>141.16621697222226</v>
      </c>
    </row>
    <row r="160" spans="1:10" x14ac:dyDescent="0.15">
      <c r="A160" s="38">
        <v>159</v>
      </c>
      <c r="B160" s="38">
        <f t="shared" si="10"/>
        <v>4019778</v>
      </c>
      <c r="C160" s="38">
        <f>SUM($B$2:B160)</f>
        <v>161814141</v>
      </c>
      <c r="D160" s="38">
        <f t="shared" si="11"/>
        <v>40197.78</v>
      </c>
      <c r="E160" s="38">
        <f>SUM($D$2:D160)</f>
        <v>1618141.41</v>
      </c>
      <c r="F160" s="38">
        <f t="shared" si="12"/>
        <v>4019.7779999999998</v>
      </c>
      <c r="G160" s="38">
        <f>SUM($F$2:F160)</f>
        <v>161814.14100000003</v>
      </c>
      <c r="H160" s="38">
        <f t="shared" si="13"/>
        <v>80.395560000000003</v>
      </c>
      <c r="I160" s="38">
        <f>SUM($H$2:H160)</f>
        <v>3236.2828199999999</v>
      </c>
      <c r="J160" s="38">
        <f t="shared" si="14"/>
        <v>145.66105422222225</v>
      </c>
    </row>
    <row r="161" spans="1:10" x14ac:dyDescent="0.15">
      <c r="A161" s="38">
        <v>160</v>
      </c>
      <c r="B161" s="38">
        <f t="shared" si="10"/>
        <v>4096099</v>
      </c>
      <c r="C161" s="38">
        <f>SUM($B$2:B161)</f>
        <v>165910240</v>
      </c>
      <c r="D161" s="38">
        <f t="shared" si="11"/>
        <v>40960.99</v>
      </c>
      <c r="E161" s="38">
        <f>SUM($D$2:D161)</f>
        <v>1659102.4</v>
      </c>
      <c r="F161" s="38">
        <f t="shared" si="12"/>
        <v>4096.0990000000002</v>
      </c>
      <c r="G161" s="38">
        <f>SUM($F$2:F161)</f>
        <v>165910.24000000002</v>
      </c>
      <c r="H161" s="38">
        <f t="shared" si="13"/>
        <v>81.921980000000005</v>
      </c>
      <c r="I161" s="38">
        <f>SUM($H$2:H161)</f>
        <v>3318.2048</v>
      </c>
      <c r="J161" s="38">
        <f t="shared" si="14"/>
        <v>150.26967200000001</v>
      </c>
    </row>
    <row r="162" spans="1:10" x14ac:dyDescent="0.15">
      <c r="A162" s="38">
        <v>161</v>
      </c>
      <c r="B162" s="38">
        <f t="shared" si="10"/>
        <v>4173380</v>
      </c>
      <c r="C162" s="38">
        <f>SUM($B$2:B162)</f>
        <v>170083620</v>
      </c>
      <c r="D162" s="38">
        <f t="shared" si="11"/>
        <v>41733.800000000003</v>
      </c>
      <c r="E162" s="38">
        <f>SUM($D$2:D162)</f>
        <v>1700836.2</v>
      </c>
      <c r="F162" s="38">
        <f t="shared" si="12"/>
        <v>4173.38</v>
      </c>
      <c r="G162" s="38">
        <f>SUM($F$2:F162)</f>
        <v>170083.62000000002</v>
      </c>
      <c r="H162" s="38">
        <f t="shared" si="13"/>
        <v>83.467600000000004</v>
      </c>
      <c r="I162" s="38">
        <f>SUM($H$2:H162)</f>
        <v>3401.6723999999999</v>
      </c>
      <c r="J162" s="38">
        <f t="shared" si="14"/>
        <v>154.99421700000002</v>
      </c>
    </row>
    <row r="163" spans="1:10" x14ac:dyDescent="0.15">
      <c r="A163" s="38">
        <v>162</v>
      </c>
      <c r="B163" s="38">
        <f t="shared" si="10"/>
        <v>4251627</v>
      </c>
      <c r="C163" s="38">
        <f>SUM($B$2:B163)</f>
        <v>174335247</v>
      </c>
      <c r="D163" s="38">
        <f t="shared" si="11"/>
        <v>42516.27</v>
      </c>
      <c r="E163" s="38">
        <f>SUM($D$2:D163)</f>
        <v>1743352.47</v>
      </c>
      <c r="F163" s="38">
        <f t="shared" si="12"/>
        <v>4251.6270000000004</v>
      </c>
      <c r="G163" s="38">
        <f>SUM($F$2:F163)</f>
        <v>174335.24700000003</v>
      </c>
      <c r="H163" s="38">
        <f t="shared" si="13"/>
        <v>85.032539999999997</v>
      </c>
      <c r="I163" s="38">
        <f>SUM($H$2:H163)</f>
        <v>3486.7049400000001</v>
      </c>
      <c r="J163" s="38">
        <f t="shared" si="14"/>
        <v>159.83686275000002</v>
      </c>
    </row>
    <row r="164" spans="1:10" x14ac:dyDescent="0.15">
      <c r="A164" s="38">
        <v>163</v>
      </c>
      <c r="B164" s="38">
        <f t="shared" si="10"/>
        <v>4330846</v>
      </c>
      <c r="C164" s="38">
        <f>SUM($B$2:B164)</f>
        <v>178666093</v>
      </c>
      <c r="D164" s="38">
        <f t="shared" si="11"/>
        <v>43308.46</v>
      </c>
      <c r="E164" s="38">
        <f>SUM($D$2:D164)</f>
        <v>1786660.93</v>
      </c>
      <c r="F164" s="38">
        <f t="shared" si="12"/>
        <v>4330.8459999999995</v>
      </c>
      <c r="G164" s="38">
        <f>SUM($F$2:F164)</f>
        <v>178666.09300000002</v>
      </c>
      <c r="H164" s="38">
        <f t="shared" si="13"/>
        <v>86.616919999999993</v>
      </c>
      <c r="I164" s="38">
        <f>SUM($H$2:H164)</f>
        <v>3573.32186</v>
      </c>
      <c r="J164" s="38">
        <f t="shared" si="14"/>
        <v>164.7998097777778</v>
      </c>
    </row>
    <row r="165" spans="1:10" x14ac:dyDescent="0.15">
      <c r="A165" s="38">
        <v>164</v>
      </c>
      <c r="B165" s="38">
        <f t="shared" si="10"/>
        <v>4411043</v>
      </c>
      <c r="C165" s="38">
        <f>SUM($B$2:B165)</f>
        <v>183077136</v>
      </c>
      <c r="D165" s="38">
        <f t="shared" si="11"/>
        <v>44110.43</v>
      </c>
      <c r="E165" s="38">
        <f>SUM($D$2:D165)</f>
        <v>1830771.3599999999</v>
      </c>
      <c r="F165" s="38">
        <f t="shared" si="12"/>
        <v>4411.0429999999997</v>
      </c>
      <c r="G165" s="38">
        <f>SUM($F$2:F165)</f>
        <v>183077.13600000003</v>
      </c>
      <c r="H165" s="38">
        <f t="shared" si="13"/>
        <v>88.220860000000002</v>
      </c>
      <c r="I165" s="38">
        <f>SUM($H$2:H165)</f>
        <v>3661.5427199999999</v>
      </c>
      <c r="J165" s="38">
        <f t="shared" si="14"/>
        <v>169.8852857777778</v>
      </c>
    </row>
    <row r="166" spans="1:10" x14ac:dyDescent="0.15">
      <c r="A166" s="38">
        <v>165</v>
      </c>
      <c r="B166" s="38">
        <f t="shared" si="10"/>
        <v>4492224</v>
      </c>
      <c r="C166" s="38">
        <f>SUM($B$2:B166)</f>
        <v>187569360</v>
      </c>
      <c r="D166" s="38">
        <f t="shared" si="11"/>
        <v>44922.239999999998</v>
      </c>
      <c r="E166" s="38">
        <f>SUM($D$2:D166)</f>
        <v>1875693.5999999999</v>
      </c>
      <c r="F166" s="38">
        <f t="shared" si="12"/>
        <v>4492.2240000000002</v>
      </c>
      <c r="G166" s="38">
        <f>SUM($F$2:F166)</f>
        <v>187569.36000000002</v>
      </c>
      <c r="H166" s="38">
        <f t="shared" si="13"/>
        <v>89.844480000000004</v>
      </c>
      <c r="I166" s="38">
        <f>SUM($H$2:H166)</f>
        <v>3751.3872000000001</v>
      </c>
      <c r="J166" s="38">
        <f t="shared" si="14"/>
        <v>175.0955457777778</v>
      </c>
    </row>
    <row r="167" spans="1:10" x14ac:dyDescent="0.15">
      <c r="A167" s="38">
        <v>166</v>
      </c>
      <c r="B167" s="38">
        <f t="shared" si="10"/>
        <v>4574395</v>
      </c>
      <c r="C167" s="38">
        <f>SUM($B$2:B167)</f>
        <v>192143755</v>
      </c>
      <c r="D167" s="38">
        <f t="shared" si="11"/>
        <v>45743.95</v>
      </c>
      <c r="E167" s="38">
        <f>SUM($D$2:D167)</f>
        <v>1921437.5499999998</v>
      </c>
      <c r="F167" s="38">
        <f t="shared" si="12"/>
        <v>4574.3950000000004</v>
      </c>
      <c r="G167" s="38">
        <f>SUM($F$2:F167)</f>
        <v>192143.755</v>
      </c>
      <c r="H167" s="38">
        <f t="shared" si="13"/>
        <v>91.487899999999996</v>
      </c>
      <c r="I167" s="38">
        <f>SUM($H$2:H167)</f>
        <v>3842.8751000000002</v>
      </c>
      <c r="J167" s="38">
        <f t="shared" si="14"/>
        <v>180.43287230555558</v>
      </c>
    </row>
    <row r="168" spans="1:10" x14ac:dyDescent="0.15">
      <c r="A168" s="38">
        <v>167</v>
      </c>
      <c r="B168" s="38">
        <f t="shared" si="10"/>
        <v>4657562</v>
      </c>
      <c r="C168" s="38">
        <f>SUM($B$2:B168)</f>
        <v>196801317</v>
      </c>
      <c r="D168" s="38">
        <f t="shared" si="11"/>
        <v>46575.62</v>
      </c>
      <c r="E168" s="38">
        <f>SUM($D$2:D168)</f>
        <v>1968013.17</v>
      </c>
      <c r="F168" s="38">
        <f t="shared" si="12"/>
        <v>4657.5619999999999</v>
      </c>
      <c r="G168" s="38">
        <f>SUM($F$2:F168)</f>
        <v>196801.31700000001</v>
      </c>
      <c r="H168" s="38">
        <f t="shared" si="13"/>
        <v>93.151240000000001</v>
      </c>
      <c r="I168" s="38">
        <f>SUM($H$2:H168)</f>
        <v>3936.0263400000003</v>
      </c>
      <c r="J168" s="38">
        <f t="shared" si="14"/>
        <v>185.89957555555557</v>
      </c>
    </row>
    <row r="169" spans="1:10" x14ac:dyDescent="0.15">
      <c r="A169" s="38">
        <v>168</v>
      </c>
      <c r="B169" s="38">
        <f t="shared" si="10"/>
        <v>4741731</v>
      </c>
      <c r="C169" s="38">
        <f>SUM($B$2:B169)</f>
        <v>201543048</v>
      </c>
      <c r="D169" s="38">
        <f t="shared" si="11"/>
        <v>47417.31</v>
      </c>
      <c r="E169" s="38">
        <f>SUM($D$2:D169)</f>
        <v>2015430.48</v>
      </c>
      <c r="F169" s="38">
        <f t="shared" si="12"/>
        <v>4741.7309999999998</v>
      </c>
      <c r="G169" s="38">
        <f>SUM($F$2:F169)</f>
        <v>201543.04800000001</v>
      </c>
      <c r="H169" s="38">
        <f t="shared" si="13"/>
        <v>94.834620000000001</v>
      </c>
      <c r="I169" s="38">
        <f>SUM($H$2:H169)</f>
        <v>4030.8609600000004</v>
      </c>
      <c r="J169" s="38">
        <f t="shared" si="14"/>
        <v>191.49799355555558</v>
      </c>
    </row>
    <row r="170" spans="1:10" x14ac:dyDescent="0.15">
      <c r="A170" s="38">
        <v>169</v>
      </c>
      <c r="B170" s="38">
        <f t="shared" si="10"/>
        <v>4826908</v>
      </c>
      <c r="C170" s="38">
        <f>SUM($B$2:B170)</f>
        <v>206369956</v>
      </c>
      <c r="D170" s="38">
        <f t="shared" si="11"/>
        <v>48269.08</v>
      </c>
      <c r="E170" s="38">
        <f>SUM($D$2:D170)</f>
        <v>2063699.56</v>
      </c>
      <c r="F170" s="38">
        <f t="shared" si="12"/>
        <v>4826.9080000000004</v>
      </c>
      <c r="G170" s="38">
        <f>SUM($F$2:F170)</f>
        <v>206369.95600000001</v>
      </c>
      <c r="H170" s="38">
        <f t="shared" si="13"/>
        <v>96.538160000000005</v>
      </c>
      <c r="I170" s="38">
        <f>SUM($H$2:H170)</f>
        <v>4127.39912</v>
      </c>
      <c r="J170" s="38">
        <f t="shared" si="14"/>
        <v>197.23049233333336</v>
      </c>
    </row>
    <row r="171" spans="1:10" x14ac:dyDescent="0.15">
      <c r="A171" s="38">
        <v>170</v>
      </c>
      <c r="B171" s="38">
        <f t="shared" si="10"/>
        <v>4913099</v>
      </c>
      <c r="C171" s="38">
        <f>SUM($B$2:B171)</f>
        <v>211283055</v>
      </c>
      <c r="D171" s="38">
        <f t="shared" si="11"/>
        <v>49130.99</v>
      </c>
      <c r="E171" s="38">
        <f>SUM($D$2:D171)</f>
        <v>2112830.5500000003</v>
      </c>
      <c r="F171" s="38">
        <f t="shared" si="12"/>
        <v>4913.0990000000002</v>
      </c>
      <c r="G171" s="38">
        <f>SUM($F$2:F171)</f>
        <v>211283.05499999999</v>
      </c>
      <c r="H171" s="38">
        <f t="shared" si="13"/>
        <v>98.261979999999994</v>
      </c>
      <c r="I171" s="38">
        <f>SUM($H$2:H171)</f>
        <v>4225.6611000000003</v>
      </c>
      <c r="J171" s="38">
        <f t="shared" si="14"/>
        <v>203.09946608333337</v>
      </c>
    </row>
    <row r="172" spans="1:10" x14ac:dyDescent="0.15">
      <c r="A172" s="38">
        <v>171</v>
      </c>
      <c r="B172" s="38">
        <f t="shared" si="10"/>
        <v>5000310</v>
      </c>
      <c r="C172" s="38">
        <f>SUM($B$2:B172)</f>
        <v>216283365</v>
      </c>
      <c r="D172" s="38">
        <f t="shared" si="11"/>
        <v>50003.1</v>
      </c>
      <c r="E172" s="38">
        <f>SUM($D$2:D172)</f>
        <v>2162833.6500000004</v>
      </c>
      <c r="F172" s="38">
        <f t="shared" si="12"/>
        <v>5000.3100000000004</v>
      </c>
      <c r="G172" s="38">
        <f>SUM($F$2:F172)</f>
        <v>216283.36499999999</v>
      </c>
      <c r="H172" s="38">
        <f t="shared" si="13"/>
        <v>100.00620000000001</v>
      </c>
      <c r="I172" s="38">
        <f>SUM($H$2:H172)</f>
        <v>4325.6673000000001</v>
      </c>
      <c r="J172" s="38">
        <f t="shared" si="14"/>
        <v>209.10733733333336</v>
      </c>
    </row>
    <row r="173" spans="1:10" x14ac:dyDescent="0.15">
      <c r="A173" s="38">
        <v>172</v>
      </c>
      <c r="B173" s="38">
        <f t="shared" si="10"/>
        <v>5088547</v>
      </c>
      <c r="C173" s="38">
        <f>SUM($B$2:B173)</f>
        <v>221371912</v>
      </c>
      <c r="D173" s="38">
        <f t="shared" si="11"/>
        <v>50885.47</v>
      </c>
      <c r="E173" s="38">
        <f>SUM($D$2:D173)</f>
        <v>2213719.1200000006</v>
      </c>
      <c r="F173" s="38">
        <f t="shared" si="12"/>
        <v>5088.5469999999996</v>
      </c>
      <c r="G173" s="38">
        <f>SUM($F$2:F173)</f>
        <v>221371.91199999998</v>
      </c>
      <c r="H173" s="38">
        <f t="shared" si="13"/>
        <v>101.77094</v>
      </c>
      <c r="I173" s="38">
        <f>SUM($H$2:H173)</f>
        <v>4427.4382400000004</v>
      </c>
      <c r="J173" s="38">
        <f t="shared" si="14"/>
        <v>215.25655711111114</v>
      </c>
    </row>
    <row r="174" spans="1:10" x14ac:dyDescent="0.15">
      <c r="A174" s="38">
        <v>173</v>
      </c>
      <c r="B174" s="38">
        <f t="shared" si="10"/>
        <v>5177816</v>
      </c>
      <c r="C174" s="38">
        <f>SUM($B$2:B174)</f>
        <v>226549728</v>
      </c>
      <c r="D174" s="38">
        <f t="shared" si="11"/>
        <v>51778.16</v>
      </c>
      <c r="E174" s="38">
        <f>SUM($D$2:D174)</f>
        <v>2265497.2800000007</v>
      </c>
      <c r="F174" s="38">
        <f t="shared" si="12"/>
        <v>5177.8159999999998</v>
      </c>
      <c r="G174" s="38">
        <f>SUM($F$2:F174)</f>
        <v>226549.72799999997</v>
      </c>
      <c r="H174" s="38">
        <f t="shared" si="13"/>
        <v>103.55632</v>
      </c>
      <c r="I174" s="38">
        <f>SUM($H$2:H174)</f>
        <v>4530.9945600000001</v>
      </c>
      <c r="J174" s="38">
        <f t="shared" si="14"/>
        <v>221.54960511111113</v>
      </c>
    </row>
    <row r="175" spans="1:10" x14ac:dyDescent="0.15">
      <c r="A175" s="38">
        <v>174</v>
      </c>
      <c r="B175" s="38">
        <f t="shared" si="10"/>
        <v>5268123</v>
      </c>
      <c r="C175" s="38">
        <f>SUM($B$2:B175)</f>
        <v>231817851</v>
      </c>
      <c r="D175" s="38">
        <f t="shared" si="11"/>
        <v>52681.23</v>
      </c>
      <c r="E175" s="38">
        <f>SUM($D$2:D175)</f>
        <v>2318178.5100000007</v>
      </c>
      <c r="F175" s="38">
        <f t="shared" si="12"/>
        <v>5268.1229999999996</v>
      </c>
      <c r="G175" s="38">
        <f>SUM($F$2:F175)</f>
        <v>231817.85099999997</v>
      </c>
      <c r="H175" s="38">
        <f t="shared" si="13"/>
        <v>105.36246</v>
      </c>
      <c r="I175" s="38">
        <f>SUM($H$2:H175)</f>
        <v>4636.3570200000004</v>
      </c>
      <c r="J175" s="38">
        <f t="shared" si="14"/>
        <v>227.98898986111112</v>
      </c>
    </row>
    <row r="176" spans="1:10" x14ac:dyDescent="0.15">
      <c r="A176" s="38">
        <v>175</v>
      </c>
      <c r="B176" s="38">
        <f t="shared" si="10"/>
        <v>5359474</v>
      </c>
      <c r="C176" s="38">
        <f>SUM($B$2:B176)</f>
        <v>237177325</v>
      </c>
      <c r="D176" s="38">
        <f t="shared" si="11"/>
        <v>53594.74</v>
      </c>
      <c r="E176" s="38">
        <f>SUM($D$2:D176)</f>
        <v>2371773.2500000009</v>
      </c>
      <c r="F176" s="38">
        <f t="shared" si="12"/>
        <v>5359.4740000000002</v>
      </c>
      <c r="G176" s="38">
        <f>SUM($F$2:F176)</f>
        <v>237177.32499999995</v>
      </c>
      <c r="H176" s="38">
        <f t="shared" si="13"/>
        <v>107.18948</v>
      </c>
      <c r="I176" s="38">
        <f>SUM($H$2:H176)</f>
        <v>4743.5465000000004</v>
      </c>
      <c r="J176" s="38">
        <f t="shared" si="14"/>
        <v>234.5772488888889</v>
      </c>
    </row>
    <row r="177" spans="1:10" x14ac:dyDescent="0.15">
      <c r="A177" s="38">
        <v>176</v>
      </c>
      <c r="B177" s="38">
        <f t="shared" si="10"/>
        <v>5451875</v>
      </c>
      <c r="C177" s="38">
        <f>SUM($B$2:B177)</f>
        <v>242629200</v>
      </c>
      <c r="D177" s="38">
        <f t="shared" si="11"/>
        <v>54518.75</v>
      </c>
      <c r="E177" s="38">
        <f>SUM($D$2:D177)</f>
        <v>2426292.0000000009</v>
      </c>
      <c r="F177" s="38">
        <f t="shared" si="12"/>
        <v>5451.875</v>
      </c>
      <c r="G177" s="38">
        <f>SUM($F$2:F177)</f>
        <v>242629.19999999995</v>
      </c>
      <c r="H177" s="38">
        <f t="shared" si="13"/>
        <v>109.03749999999999</v>
      </c>
      <c r="I177" s="38">
        <f>SUM($H$2:H177)</f>
        <v>4852.5840000000007</v>
      </c>
      <c r="J177" s="38">
        <f t="shared" si="14"/>
        <v>241.3169488888889</v>
      </c>
    </row>
    <row r="178" spans="1:10" x14ac:dyDescent="0.15">
      <c r="A178" s="38">
        <v>177</v>
      </c>
      <c r="B178" s="38">
        <f t="shared" si="10"/>
        <v>5545332</v>
      </c>
      <c r="C178" s="38">
        <f>SUM($B$2:B178)</f>
        <v>248174532</v>
      </c>
      <c r="D178" s="38">
        <f t="shared" si="11"/>
        <v>55453.32</v>
      </c>
      <c r="E178" s="38">
        <f>SUM($D$2:D178)</f>
        <v>2481745.3200000008</v>
      </c>
      <c r="F178" s="38">
        <f t="shared" si="12"/>
        <v>5545.3320000000003</v>
      </c>
      <c r="G178" s="38">
        <f>SUM($F$2:F178)</f>
        <v>248174.53199999995</v>
      </c>
      <c r="H178" s="38">
        <f t="shared" si="13"/>
        <v>110.90664</v>
      </c>
      <c r="I178" s="38">
        <f>SUM($H$2:H178)</f>
        <v>4963.4906400000009</v>
      </c>
      <c r="J178" s="38">
        <f t="shared" si="14"/>
        <v>248.21068588888889</v>
      </c>
    </row>
    <row r="179" spans="1:10" x14ac:dyDescent="0.15">
      <c r="A179" s="38">
        <v>178</v>
      </c>
      <c r="B179" s="38">
        <f t="shared" si="10"/>
        <v>5639851</v>
      </c>
      <c r="C179" s="38">
        <f>SUM($B$2:B179)</f>
        <v>253814383</v>
      </c>
      <c r="D179" s="38">
        <f t="shared" si="11"/>
        <v>56398.51</v>
      </c>
      <c r="E179" s="38">
        <f>SUM($D$2:D179)</f>
        <v>2538143.8300000005</v>
      </c>
      <c r="F179" s="38">
        <f t="shared" si="12"/>
        <v>5639.8509999999997</v>
      </c>
      <c r="G179" s="38">
        <f>SUM($F$2:F179)</f>
        <v>253814.38299999994</v>
      </c>
      <c r="H179" s="38">
        <f t="shared" si="13"/>
        <v>112.79702</v>
      </c>
      <c r="I179" s="38">
        <f>SUM($H$2:H179)</f>
        <v>5076.2876600000009</v>
      </c>
      <c r="J179" s="38">
        <f t="shared" si="14"/>
        <v>255.26108541666667</v>
      </c>
    </row>
    <row r="180" spans="1:10" x14ac:dyDescent="0.15">
      <c r="A180" s="38">
        <v>179</v>
      </c>
      <c r="B180" s="38">
        <f t="shared" si="10"/>
        <v>5735438</v>
      </c>
      <c r="C180" s="38">
        <f>SUM($B$2:B180)</f>
        <v>259549821</v>
      </c>
      <c r="D180" s="38">
        <f t="shared" si="11"/>
        <v>57354.38</v>
      </c>
      <c r="E180" s="38">
        <f>SUM($D$2:D180)</f>
        <v>2595498.2100000004</v>
      </c>
      <c r="F180" s="38">
        <f t="shared" si="12"/>
        <v>5735.4380000000001</v>
      </c>
      <c r="G180" s="38">
        <f>SUM($F$2:F180)</f>
        <v>259549.82099999994</v>
      </c>
      <c r="H180" s="38">
        <f t="shared" si="13"/>
        <v>114.70876</v>
      </c>
      <c r="I180" s="38">
        <f>SUM($H$2:H180)</f>
        <v>5190.9964200000013</v>
      </c>
      <c r="J180" s="38">
        <f t="shared" si="14"/>
        <v>262.47080266666666</v>
      </c>
    </row>
    <row r="181" spans="1:10" x14ac:dyDescent="0.15">
      <c r="A181" s="38">
        <v>180</v>
      </c>
      <c r="B181" s="38">
        <f t="shared" si="10"/>
        <v>5832099</v>
      </c>
      <c r="C181" s="38">
        <f>SUM($B$2:B181)</f>
        <v>265381920</v>
      </c>
      <c r="D181" s="38">
        <f t="shared" si="11"/>
        <v>58320.99</v>
      </c>
      <c r="E181" s="38">
        <f>SUM($D$2:D181)</f>
        <v>2653819.2000000007</v>
      </c>
      <c r="F181" s="38">
        <f t="shared" si="12"/>
        <v>5832.0990000000002</v>
      </c>
      <c r="G181" s="38">
        <f>SUM($F$2:F181)</f>
        <v>265381.91999999993</v>
      </c>
      <c r="H181" s="38">
        <f t="shared" si="13"/>
        <v>116.64198</v>
      </c>
      <c r="I181" s="38">
        <f>SUM($H$2:H181)</f>
        <v>5307.6384000000016</v>
      </c>
      <c r="J181" s="38">
        <f t="shared" si="14"/>
        <v>269.84252266666664</v>
      </c>
    </row>
    <row r="182" spans="1:10" x14ac:dyDescent="0.15">
      <c r="A182" s="38">
        <v>181</v>
      </c>
      <c r="B182" s="38">
        <f t="shared" si="10"/>
        <v>5929840</v>
      </c>
      <c r="C182" s="38">
        <f>SUM($B$2:B182)</f>
        <v>271311760</v>
      </c>
      <c r="D182" s="38">
        <f t="shared" si="11"/>
        <v>59298.400000000001</v>
      </c>
      <c r="E182" s="38">
        <f>SUM($D$2:D182)</f>
        <v>2713117.6000000006</v>
      </c>
      <c r="F182" s="38">
        <f t="shared" si="12"/>
        <v>5929.84</v>
      </c>
      <c r="G182" s="38">
        <f>SUM($F$2:F182)</f>
        <v>271311.75999999995</v>
      </c>
      <c r="H182" s="38">
        <f t="shared" si="13"/>
        <v>118.5968</v>
      </c>
      <c r="I182" s="38">
        <f>SUM($H$2:H182)</f>
        <v>5426.2352000000019</v>
      </c>
      <c r="J182" s="38">
        <f t="shared" si="14"/>
        <v>277.37896044444443</v>
      </c>
    </row>
    <row r="183" spans="1:10" x14ac:dyDescent="0.15">
      <c r="A183" s="38">
        <v>182</v>
      </c>
      <c r="B183" s="38">
        <f t="shared" si="10"/>
        <v>6028667</v>
      </c>
      <c r="C183" s="38">
        <f>SUM($B$2:B183)</f>
        <v>277340427</v>
      </c>
      <c r="D183" s="38">
        <f t="shared" si="11"/>
        <v>60286.67</v>
      </c>
      <c r="E183" s="38">
        <f>SUM($D$2:D183)</f>
        <v>2773404.2700000005</v>
      </c>
      <c r="F183" s="38">
        <f t="shared" si="12"/>
        <v>6028.6670000000004</v>
      </c>
      <c r="G183" s="38">
        <f>SUM($F$2:F183)</f>
        <v>277340.42699999997</v>
      </c>
      <c r="H183" s="38">
        <f t="shared" si="13"/>
        <v>120.57334</v>
      </c>
      <c r="I183" s="38">
        <f>SUM($H$2:H183)</f>
        <v>5546.8085400000018</v>
      </c>
      <c r="J183" s="38">
        <f t="shared" si="14"/>
        <v>285.08286119444443</v>
      </c>
    </row>
    <row r="184" spans="1:10" x14ac:dyDescent="0.15">
      <c r="A184" s="38">
        <v>183</v>
      </c>
      <c r="B184" s="38">
        <f t="shared" si="10"/>
        <v>6128586</v>
      </c>
      <c r="C184" s="38">
        <f>SUM($B$2:B184)</f>
        <v>283469013</v>
      </c>
      <c r="D184" s="38">
        <f t="shared" si="11"/>
        <v>61285.86</v>
      </c>
      <c r="E184" s="38">
        <f>SUM($D$2:D184)</f>
        <v>2834690.1300000004</v>
      </c>
      <c r="F184" s="38">
        <f t="shared" si="12"/>
        <v>6128.5860000000002</v>
      </c>
      <c r="G184" s="38">
        <f>SUM($F$2:F184)</f>
        <v>283469.01299999998</v>
      </c>
      <c r="H184" s="38">
        <f t="shared" si="13"/>
        <v>122.57172</v>
      </c>
      <c r="I184" s="38">
        <f>SUM($H$2:H184)</f>
        <v>5669.3802600000017</v>
      </c>
      <c r="J184" s="38">
        <f t="shared" si="14"/>
        <v>292.95700044444442</v>
      </c>
    </row>
    <row r="185" spans="1:10" x14ac:dyDescent="0.15">
      <c r="A185" s="38">
        <v>184</v>
      </c>
      <c r="B185" s="38">
        <f t="shared" si="10"/>
        <v>6229603</v>
      </c>
      <c r="C185" s="38">
        <f>SUM($B$2:B185)</f>
        <v>289698616</v>
      </c>
      <c r="D185" s="38">
        <f t="shared" si="11"/>
        <v>62296.03</v>
      </c>
      <c r="E185" s="38">
        <f>SUM($D$2:D185)</f>
        <v>2896986.16</v>
      </c>
      <c r="F185" s="38">
        <f t="shared" si="12"/>
        <v>6229.6030000000001</v>
      </c>
      <c r="G185" s="38">
        <f>SUM($F$2:F185)</f>
        <v>289698.61599999998</v>
      </c>
      <c r="H185" s="38">
        <f t="shared" si="13"/>
        <v>124.59206</v>
      </c>
      <c r="I185" s="38">
        <f>SUM($H$2:H185)</f>
        <v>5793.9723200000017</v>
      </c>
      <c r="J185" s="38">
        <f t="shared" si="14"/>
        <v>301.00418422222219</v>
      </c>
    </row>
    <row r="186" spans="1:10" x14ac:dyDescent="0.15">
      <c r="A186" s="38">
        <v>185</v>
      </c>
      <c r="B186" s="38">
        <f t="shared" si="10"/>
        <v>6331724</v>
      </c>
      <c r="C186" s="38">
        <f>SUM($B$2:B186)</f>
        <v>296030340</v>
      </c>
      <c r="D186" s="38">
        <f t="shared" si="11"/>
        <v>63317.24</v>
      </c>
      <c r="E186" s="38">
        <f>SUM($D$2:D186)</f>
        <v>2960303.4000000004</v>
      </c>
      <c r="F186" s="38">
        <f t="shared" si="12"/>
        <v>6331.7240000000002</v>
      </c>
      <c r="G186" s="38">
        <f>SUM($F$2:F186)</f>
        <v>296030.33999999997</v>
      </c>
      <c r="H186" s="38">
        <f t="shared" si="13"/>
        <v>126.63448</v>
      </c>
      <c r="I186" s="38">
        <f>SUM($H$2:H186)</f>
        <v>5920.6068000000014</v>
      </c>
      <c r="J186" s="38">
        <f t="shared" si="14"/>
        <v>309.22724922222221</v>
      </c>
    </row>
    <row r="187" spans="1:10" x14ac:dyDescent="0.15">
      <c r="A187" s="38">
        <v>186</v>
      </c>
      <c r="B187" s="38">
        <f t="shared" si="10"/>
        <v>6434955</v>
      </c>
      <c r="C187" s="38">
        <f>SUM($B$2:B187)</f>
        <v>302465295</v>
      </c>
      <c r="D187" s="38">
        <f t="shared" si="11"/>
        <v>64349.55</v>
      </c>
      <c r="E187" s="38">
        <f>SUM($D$2:D187)</f>
        <v>3024652.95</v>
      </c>
      <c r="F187" s="38">
        <f t="shared" si="12"/>
        <v>6434.9549999999999</v>
      </c>
      <c r="G187" s="38">
        <f>SUM($F$2:F187)</f>
        <v>302465.29499999998</v>
      </c>
      <c r="H187" s="38">
        <f t="shared" si="13"/>
        <v>128.69909999999999</v>
      </c>
      <c r="I187" s="38">
        <f>SUM($H$2:H187)</f>
        <v>6049.3059000000012</v>
      </c>
      <c r="J187" s="38">
        <f t="shared" si="14"/>
        <v>317.62906297222219</v>
      </c>
    </row>
    <row r="188" spans="1:10" x14ac:dyDescent="0.15">
      <c r="A188" s="38">
        <v>187</v>
      </c>
      <c r="B188" s="38">
        <f t="shared" si="10"/>
        <v>6539302</v>
      </c>
      <c r="C188" s="38">
        <f>SUM($B$2:B188)</f>
        <v>309004597</v>
      </c>
      <c r="D188" s="38">
        <f t="shared" si="11"/>
        <v>65393.02</v>
      </c>
      <c r="E188" s="38">
        <f>SUM($D$2:D188)</f>
        <v>3090045.97</v>
      </c>
      <c r="F188" s="38">
        <f t="shared" si="12"/>
        <v>6539.3019999999997</v>
      </c>
      <c r="G188" s="38">
        <f>SUM($F$2:F188)</f>
        <v>309004.59700000001</v>
      </c>
      <c r="H188" s="38">
        <f t="shared" si="13"/>
        <v>130.78604000000001</v>
      </c>
      <c r="I188" s="38">
        <f>SUM($H$2:H188)</f>
        <v>6180.0919400000012</v>
      </c>
      <c r="J188" s="38">
        <f t="shared" si="14"/>
        <v>326.21252399999997</v>
      </c>
    </row>
    <row r="189" spans="1:10" x14ac:dyDescent="0.15">
      <c r="A189" s="38">
        <v>188</v>
      </c>
      <c r="B189" s="38">
        <f t="shared" si="10"/>
        <v>6644771</v>
      </c>
      <c r="C189" s="38">
        <f>SUM($B$2:B189)</f>
        <v>315649368</v>
      </c>
      <c r="D189" s="38">
        <f t="shared" si="11"/>
        <v>66447.710000000006</v>
      </c>
      <c r="E189" s="38">
        <f>SUM($D$2:D189)</f>
        <v>3156493.68</v>
      </c>
      <c r="F189" s="38">
        <f t="shared" si="12"/>
        <v>6644.7709999999997</v>
      </c>
      <c r="G189" s="38">
        <f>SUM($F$2:F189)</f>
        <v>315649.36800000002</v>
      </c>
      <c r="H189" s="38">
        <f t="shared" si="13"/>
        <v>132.89542</v>
      </c>
      <c r="I189" s="38">
        <f>SUM($H$2:H189)</f>
        <v>6312.987360000001</v>
      </c>
      <c r="J189" s="38">
        <f t="shared" si="14"/>
        <v>334.98056199999996</v>
      </c>
    </row>
    <row r="190" spans="1:10" x14ac:dyDescent="0.15">
      <c r="A190" s="38">
        <v>189</v>
      </c>
      <c r="B190" s="38">
        <f t="shared" si="10"/>
        <v>6751368</v>
      </c>
      <c r="C190" s="38">
        <f>SUM($B$2:B190)</f>
        <v>322400736</v>
      </c>
      <c r="D190" s="38">
        <f t="shared" si="11"/>
        <v>67513.679999999993</v>
      </c>
      <c r="E190" s="38">
        <f>SUM($D$2:D190)</f>
        <v>3224007.3600000003</v>
      </c>
      <c r="F190" s="38">
        <f t="shared" si="12"/>
        <v>6751.3680000000004</v>
      </c>
      <c r="G190" s="38">
        <f>SUM($F$2:F190)</f>
        <v>322400.73600000003</v>
      </c>
      <c r="H190" s="38">
        <f t="shared" si="13"/>
        <v>135.02735999999999</v>
      </c>
      <c r="I190" s="38">
        <f>SUM($H$2:H190)</f>
        <v>6448.014720000001</v>
      </c>
      <c r="J190" s="38">
        <f t="shared" si="14"/>
        <v>343.93613799999997</v>
      </c>
    </row>
    <row r="191" spans="1:10" x14ac:dyDescent="0.15">
      <c r="A191" s="38">
        <v>190</v>
      </c>
      <c r="B191" s="38">
        <f t="shared" si="10"/>
        <v>6859099</v>
      </c>
      <c r="C191" s="38">
        <f>SUM($B$2:B191)</f>
        <v>329259835</v>
      </c>
      <c r="D191" s="38">
        <f t="shared" si="11"/>
        <v>68590.990000000005</v>
      </c>
      <c r="E191" s="38">
        <f>SUM($D$2:D191)</f>
        <v>3292598.3500000006</v>
      </c>
      <c r="F191" s="38">
        <f t="shared" si="12"/>
        <v>6859.0990000000002</v>
      </c>
      <c r="G191" s="38">
        <f>SUM($F$2:F191)</f>
        <v>329259.83500000002</v>
      </c>
      <c r="H191" s="38">
        <f t="shared" si="13"/>
        <v>137.18198000000001</v>
      </c>
      <c r="I191" s="38">
        <f>SUM($H$2:H191)</f>
        <v>6585.1967000000013</v>
      </c>
      <c r="J191" s="38">
        <f t="shared" si="14"/>
        <v>353.08224452777773</v>
      </c>
    </row>
    <row r="192" spans="1:10" x14ac:dyDescent="0.15">
      <c r="A192" s="38">
        <v>191</v>
      </c>
      <c r="B192" s="38">
        <f t="shared" si="10"/>
        <v>6967970</v>
      </c>
      <c r="C192" s="38">
        <f>SUM($B$2:B192)</f>
        <v>336227805</v>
      </c>
      <c r="D192" s="38">
        <f t="shared" si="11"/>
        <v>69679.7</v>
      </c>
      <c r="E192" s="38">
        <f>SUM($D$2:D192)</f>
        <v>3362278.0500000007</v>
      </c>
      <c r="F192" s="38">
        <f t="shared" si="12"/>
        <v>6967.97</v>
      </c>
      <c r="G192" s="38">
        <f>SUM($F$2:F192)</f>
        <v>336227.80499999999</v>
      </c>
      <c r="H192" s="38">
        <f t="shared" si="13"/>
        <v>139.35939999999999</v>
      </c>
      <c r="I192" s="38">
        <f>SUM($H$2:H192)</f>
        <v>6724.5561000000016</v>
      </c>
      <c r="J192" s="38">
        <f t="shared" si="14"/>
        <v>362.42190577777774</v>
      </c>
    </row>
    <row r="193" spans="1:10" x14ac:dyDescent="0.15">
      <c r="A193" s="38">
        <v>192</v>
      </c>
      <c r="B193" s="38">
        <f t="shared" si="10"/>
        <v>7077987</v>
      </c>
      <c r="C193" s="38">
        <f>SUM($B$2:B193)</f>
        <v>343305792</v>
      </c>
      <c r="D193" s="38">
        <f t="shared" si="11"/>
        <v>70779.87</v>
      </c>
      <c r="E193" s="38">
        <f>SUM($D$2:D193)</f>
        <v>3433057.9200000009</v>
      </c>
      <c r="F193" s="38">
        <f t="shared" si="12"/>
        <v>7077.9870000000001</v>
      </c>
      <c r="G193" s="38">
        <f>SUM($F$2:F193)</f>
        <v>343305.79200000002</v>
      </c>
      <c r="H193" s="38">
        <f t="shared" si="13"/>
        <v>141.55974000000001</v>
      </c>
      <c r="I193" s="38">
        <f>SUM($H$2:H193)</f>
        <v>6866.1158400000013</v>
      </c>
      <c r="J193" s="38">
        <f t="shared" si="14"/>
        <v>371.95817777777773</v>
      </c>
    </row>
    <row r="194" spans="1:10" x14ac:dyDescent="0.15">
      <c r="A194" s="38">
        <v>193</v>
      </c>
      <c r="B194" s="38">
        <f t="shared" si="10"/>
        <v>7189156</v>
      </c>
      <c r="C194" s="38">
        <f>SUM($B$2:B194)</f>
        <v>350494948</v>
      </c>
      <c r="D194" s="38">
        <f t="shared" si="11"/>
        <v>71891.56</v>
      </c>
      <c r="E194" s="38">
        <f>SUM($D$2:D194)</f>
        <v>3504949.4800000009</v>
      </c>
      <c r="F194" s="38">
        <f t="shared" si="12"/>
        <v>7189.1559999999999</v>
      </c>
      <c r="G194" s="38">
        <f>SUM($F$2:F194)</f>
        <v>350494.94800000003</v>
      </c>
      <c r="H194" s="38">
        <f t="shared" si="13"/>
        <v>143.78312</v>
      </c>
      <c r="I194" s="38">
        <f>SUM($H$2:H194)</f>
        <v>7009.8989600000014</v>
      </c>
      <c r="J194" s="38">
        <f t="shared" si="14"/>
        <v>381.6941485555555</v>
      </c>
    </row>
    <row r="195" spans="1:10" x14ac:dyDescent="0.15">
      <c r="A195" s="38">
        <v>194</v>
      </c>
      <c r="B195" s="38">
        <f t="shared" ref="B195:B201" si="15">A195^3+99</f>
        <v>7301483</v>
      </c>
      <c r="C195" s="38">
        <f>SUM($B$2:B195)</f>
        <v>357796431</v>
      </c>
      <c r="D195" s="38">
        <f t="shared" ref="D195:D201" si="16">B195/100</f>
        <v>73014.83</v>
      </c>
      <c r="E195" s="38">
        <f>SUM($D$2:D195)</f>
        <v>3577964.310000001</v>
      </c>
      <c r="F195" s="38">
        <f t="shared" ref="F195:F201" si="17">B195/1000</f>
        <v>7301.4830000000002</v>
      </c>
      <c r="G195" s="38">
        <f>SUM($F$2:F195)</f>
        <v>357796.43100000004</v>
      </c>
      <c r="H195" s="38">
        <f t="shared" ref="H195:H201" si="18">B195/50000</f>
        <v>146.02966000000001</v>
      </c>
      <c r="I195" s="38">
        <f>SUM($H$2:H195)</f>
        <v>7155.9286200000015</v>
      </c>
      <c r="J195" s="38">
        <f t="shared" si="14"/>
        <v>391.63293830555551</v>
      </c>
    </row>
    <row r="196" spans="1:10" x14ac:dyDescent="0.15">
      <c r="A196" s="38">
        <v>195</v>
      </c>
      <c r="B196" s="38">
        <f t="shared" si="15"/>
        <v>7414974</v>
      </c>
      <c r="C196" s="38">
        <f>SUM($B$2:B196)</f>
        <v>365211405</v>
      </c>
      <c r="D196" s="38">
        <f t="shared" si="16"/>
        <v>74149.740000000005</v>
      </c>
      <c r="E196" s="38">
        <f>SUM($D$2:D196)</f>
        <v>3652114.0500000012</v>
      </c>
      <c r="F196" s="38">
        <f t="shared" si="17"/>
        <v>7414.9740000000002</v>
      </c>
      <c r="G196" s="38">
        <f>SUM($F$2:F196)</f>
        <v>365211.40500000003</v>
      </c>
      <c r="H196" s="38">
        <f t="shared" si="18"/>
        <v>148.29947999999999</v>
      </c>
      <c r="I196" s="38">
        <f>SUM($H$2:H196)</f>
        <v>7304.2281000000012</v>
      </c>
      <c r="J196" s="38">
        <f t="shared" ref="J196:J200" si="19">I196*5/3600+J195</f>
        <v>401.7776995555555</v>
      </c>
    </row>
    <row r="197" spans="1:10" x14ac:dyDescent="0.15">
      <c r="A197" s="38">
        <v>196</v>
      </c>
      <c r="B197" s="38">
        <f t="shared" si="15"/>
        <v>7529635</v>
      </c>
      <c r="C197" s="38">
        <f>SUM($B$2:B197)</f>
        <v>372741040</v>
      </c>
      <c r="D197" s="38">
        <f t="shared" si="16"/>
        <v>75296.350000000006</v>
      </c>
      <c r="E197" s="38">
        <f>SUM($D$2:D197)</f>
        <v>3727410.4000000013</v>
      </c>
      <c r="F197" s="38">
        <f t="shared" si="17"/>
        <v>7529.6350000000002</v>
      </c>
      <c r="G197" s="38">
        <f>SUM($F$2:F197)</f>
        <v>372741.04000000004</v>
      </c>
      <c r="H197" s="38">
        <f t="shared" si="18"/>
        <v>150.59270000000001</v>
      </c>
      <c r="I197" s="38">
        <f>SUM($H$2:H197)</f>
        <v>7454.8208000000013</v>
      </c>
      <c r="J197" s="38">
        <f t="shared" si="19"/>
        <v>412.13161733333328</v>
      </c>
    </row>
    <row r="198" spans="1:10" x14ac:dyDescent="0.15">
      <c r="A198" s="38">
        <v>197</v>
      </c>
      <c r="B198" s="38">
        <f t="shared" si="15"/>
        <v>7645472</v>
      </c>
      <c r="C198" s="38">
        <f>SUM($B$2:B198)</f>
        <v>380386512</v>
      </c>
      <c r="D198" s="38">
        <f t="shared" si="16"/>
        <v>76454.720000000001</v>
      </c>
      <c r="E198" s="38">
        <f>SUM($D$2:D198)</f>
        <v>3803865.1200000015</v>
      </c>
      <c r="F198" s="38">
        <f t="shared" si="17"/>
        <v>7645.4719999999998</v>
      </c>
      <c r="G198" s="38">
        <f>SUM($F$2:F198)</f>
        <v>380386.51200000005</v>
      </c>
      <c r="H198" s="38">
        <f t="shared" si="18"/>
        <v>152.90943999999999</v>
      </c>
      <c r="I198" s="38">
        <f>SUM($H$2:H198)</f>
        <v>7607.7302400000017</v>
      </c>
      <c r="J198" s="38">
        <f t="shared" si="19"/>
        <v>422.69790933333326</v>
      </c>
    </row>
    <row r="199" spans="1:10" x14ac:dyDescent="0.15">
      <c r="A199" s="38">
        <v>198</v>
      </c>
      <c r="B199" s="38">
        <f t="shared" si="15"/>
        <v>7762491</v>
      </c>
      <c r="C199" s="38">
        <f>SUM($B$2:B199)</f>
        <v>388149003</v>
      </c>
      <c r="D199" s="38">
        <f t="shared" si="16"/>
        <v>77624.91</v>
      </c>
      <c r="E199" s="38">
        <f>SUM($D$2:D199)</f>
        <v>3881490.0300000017</v>
      </c>
      <c r="F199" s="38">
        <f t="shared" si="17"/>
        <v>7762.491</v>
      </c>
      <c r="G199" s="38">
        <f>SUM($F$2:F199)</f>
        <v>388149.00300000003</v>
      </c>
      <c r="H199" s="38">
        <f t="shared" si="18"/>
        <v>155.24982</v>
      </c>
      <c r="I199" s="38">
        <f>SUM($H$2:H199)</f>
        <v>7762.9800600000017</v>
      </c>
      <c r="J199" s="38">
        <f t="shared" si="19"/>
        <v>433.47982608333325</v>
      </c>
    </row>
    <row r="200" spans="1:10" x14ac:dyDescent="0.15">
      <c r="A200" s="38">
        <v>199</v>
      </c>
      <c r="B200" s="38">
        <f t="shared" si="15"/>
        <v>7880698</v>
      </c>
      <c r="C200" s="38">
        <f>SUM($B$2:B200)</f>
        <v>396029701</v>
      </c>
      <c r="D200" s="38">
        <f t="shared" si="16"/>
        <v>78806.98</v>
      </c>
      <c r="E200" s="38">
        <f>SUM($D$2:D200)</f>
        <v>3960297.0100000016</v>
      </c>
      <c r="F200" s="38">
        <f t="shared" si="17"/>
        <v>7880.6980000000003</v>
      </c>
      <c r="G200" s="38">
        <f>SUM($F$2:F200)</f>
        <v>396029.701</v>
      </c>
      <c r="H200" s="38">
        <f t="shared" si="18"/>
        <v>157.61395999999999</v>
      </c>
      <c r="I200" s="38">
        <f>SUM($H$2:H200)</f>
        <v>7920.5940200000014</v>
      </c>
      <c r="J200" s="38">
        <f t="shared" si="19"/>
        <v>444.480651111111</v>
      </c>
    </row>
    <row r="201" spans="1:10" x14ac:dyDescent="0.15">
      <c r="A201" s="38">
        <v>200</v>
      </c>
      <c r="B201" s="38">
        <f t="shared" si="15"/>
        <v>8000099</v>
      </c>
      <c r="C201" s="38">
        <f>SUM($B$2:B201)</f>
        <v>404029800</v>
      </c>
      <c r="D201" s="38">
        <f t="shared" si="16"/>
        <v>80000.990000000005</v>
      </c>
      <c r="E201" s="38">
        <f>SUM($D$2:D201)</f>
        <v>4040298.0000000019</v>
      </c>
      <c r="F201" s="38">
        <f t="shared" si="17"/>
        <v>8000.0990000000002</v>
      </c>
      <c r="G201" s="38">
        <f>SUM($F$2:F201)</f>
        <v>404029.8</v>
      </c>
      <c r="H201" s="38">
        <f t="shared" si="18"/>
        <v>160.00198</v>
      </c>
      <c r="I201" s="38">
        <f>SUM($H$2:H201)</f>
        <v>8080.5960000000014</v>
      </c>
      <c r="J201" s="38">
        <f>I201*5/3600+J200</f>
        <v>455.703701111111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v1.战斗流程</vt:lpstr>
      <vt:lpstr>v1.界面</vt:lpstr>
      <vt:lpstr>v2.人物属性</vt:lpstr>
      <vt:lpstr>v3.技能</vt:lpstr>
      <vt:lpstr>草稿</vt:lpstr>
      <vt:lpstr>背包细案</vt:lpstr>
      <vt:lpstr>装备细案</vt:lpstr>
      <vt:lpstr>铁匠铺</vt:lpstr>
      <vt:lpstr>等级L</vt:lpstr>
      <vt:lpstr>怪物M</vt:lpstr>
      <vt:lpstr>技能S</vt:lpstr>
      <vt:lpstr>装备E</vt:lpstr>
      <vt:lpstr>改造R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2017-01-04T09:01:28Z</dcterms:modified>
</cp:coreProperties>
</file>