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umps\Scores output WP-OSM\"/>
    </mc:Choice>
  </mc:AlternateContent>
  <xr:revisionPtr revIDLastSave="0" documentId="13_ncr:1_{10B9BED4-55AB-4977-AC25-702290017C6B}" xr6:coauthVersionLast="47" xr6:coauthVersionMax="47" xr10:uidLastSave="{00000000-0000-0000-0000-000000000000}"/>
  <bookViews>
    <workbookView xWindow="28665" yWindow="-135" windowWidth="29070" windowHeight="15750" activeTab="2" xr2:uid="{00000000-000D-0000-FFFF-FFFF00000000}"/>
  </bookViews>
  <sheets>
    <sheet name="Ranking overall" sheetId="3" r:id="rId1"/>
    <sheet name="Detail graph" sheetId="4" r:id="rId2"/>
    <sheet name="Sheet7" sheetId="8" r:id="rId3"/>
    <sheet name="threshold 300m" sheetId="5" r:id="rId4"/>
    <sheet name="threshold 600m" sheetId="6" r:id="rId5"/>
    <sheet name="threshold 1000m" sheetId="7" r:id="rId6"/>
    <sheet name="WorldPoP 250m data" sheetId="1" r:id="rId7"/>
    <sheet name="CPoPGrid 250m data" sheetId="2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8" l="1"/>
  <c r="D24" i="8"/>
  <c r="D25" i="8"/>
  <c r="D26" i="8"/>
  <c r="D27" i="8"/>
  <c r="D28" i="8"/>
  <c r="D29" i="8"/>
  <c r="D30" i="8"/>
  <c r="D31" i="8"/>
  <c r="D22" i="8"/>
  <c r="C23" i="8"/>
  <c r="C24" i="8"/>
  <c r="C25" i="8"/>
  <c r="C26" i="8"/>
  <c r="C27" i="8"/>
  <c r="C28" i="8"/>
  <c r="C29" i="8"/>
  <c r="C30" i="8"/>
  <c r="C31" i="8"/>
  <c r="C22" i="8"/>
  <c r="D7" i="7"/>
  <c r="D12" i="7" s="1"/>
  <c r="E7" i="7"/>
  <c r="E12" i="7" s="1"/>
  <c r="E17" i="7" s="1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D9" i="7"/>
  <c r="E9" i="7"/>
  <c r="F9" i="7"/>
  <c r="G9" i="7"/>
  <c r="H9" i="7"/>
  <c r="I9" i="7"/>
  <c r="I14" i="7" s="1"/>
  <c r="J9" i="7"/>
  <c r="J14" i="7" s="1"/>
  <c r="K9" i="7"/>
  <c r="L9" i="7"/>
  <c r="L14" i="7" s="1"/>
  <c r="D10" i="7"/>
  <c r="E10" i="7"/>
  <c r="F10" i="7"/>
  <c r="G10" i="7"/>
  <c r="H10" i="7"/>
  <c r="I10" i="7"/>
  <c r="J10" i="7"/>
  <c r="K10" i="7"/>
  <c r="L10" i="7"/>
  <c r="L15" i="7" s="1"/>
  <c r="C8" i="7"/>
  <c r="C9" i="7"/>
  <c r="C14" i="7" s="1"/>
  <c r="C10" i="7"/>
  <c r="C7" i="7"/>
  <c r="D2" i="7"/>
  <c r="E2" i="7"/>
  <c r="F2" i="7"/>
  <c r="G2" i="7"/>
  <c r="H2" i="7"/>
  <c r="H12" i="7" s="1"/>
  <c r="I2" i="7"/>
  <c r="J2" i="7"/>
  <c r="K2" i="7"/>
  <c r="L2" i="7"/>
  <c r="D3" i="7"/>
  <c r="D13" i="7" s="1"/>
  <c r="E3" i="7"/>
  <c r="F3" i="7"/>
  <c r="G3" i="7"/>
  <c r="H3" i="7"/>
  <c r="I3" i="7"/>
  <c r="J3" i="7"/>
  <c r="K3" i="7"/>
  <c r="K13" i="7" s="1"/>
  <c r="L3" i="7"/>
  <c r="D4" i="7"/>
  <c r="E4" i="7"/>
  <c r="F4" i="7"/>
  <c r="G4" i="7"/>
  <c r="G14" i="7" s="1"/>
  <c r="H4" i="7"/>
  <c r="H14" i="7" s="1"/>
  <c r="I4" i="7"/>
  <c r="J4" i="7"/>
  <c r="K4" i="7"/>
  <c r="L4" i="7"/>
  <c r="D5" i="7"/>
  <c r="E5" i="7"/>
  <c r="E15" i="7" s="1"/>
  <c r="F5" i="7"/>
  <c r="G5" i="7"/>
  <c r="H5" i="7"/>
  <c r="H15" i="7" s="1"/>
  <c r="I5" i="7"/>
  <c r="I15" i="7" s="1"/>
  <c r="J5" i="7"/>
  <c r="J15" i="7" s="1"/>
  <c r="K5" i="7"/>
  <c r="L5" i="7"/>
  <c r="C3" i="7"/>
  <c r="C4" i="7"/>
  <c r="C5" i="7"/>
  <c r="C2" i="7"/>
  <c r="K15" i="7"/>
  <c r="F15" i="7"/>
  <c r="F14" i="7"/>
  <c r="D14" i="7"/>
  <c r="G13" i="7"/>
  <c r="L12" i="7"/>
  <c r="G12" i="7"/>
  <c r="G15" i="7"/>
  <c r="E14" i="7"/>
  <c r="L13" i="7"/>
  <c r="F13" i="7"/>
  <c r="E13" i="7"/>
  <c r="C13" i="7"/>
  <c r="K12" i="7"/>
  <c r="J12" i="7"/>
  <c r="I12" i="7"/>
  <c r="C12" i="7"/>
  <c r="D7" i="6"/>
  <c r="E7" i="6"/>
  <c r="F7" i="6"/>
  <c r="G7" i="6"/>
  <c r="H7" i="6"/>
  <c r="I7" i="6"/>
  <c r="J7" i="6"/>
  <c r="K7" i="6"/>
  <c r="L7" i="6"/>
  <c r="D8" i="6"/>
  <c r="E8" i="6"/>
  <c r="E13" i="6" s="1"/>
  <c r="F8" i="6"/>
  <c r="G8" i="6"/>
  <c r="H8" i="6"/>
  <c r="I8" i="6"/>
  <c r="J8" i="6"/>
  <c r="K8" i="6"/>
  <c r="L8" i="6"/>
  <c r="D9" i="6"/>
  <c r="E9" i="6"/>
  <c r="F9" i="6"/>
  <c r="G9" i="6"/>
  <c r="H9" i="6"/>
  <c r="H14" i="6" s="1"/>
  <c r="I9" i="6"/>
  <c r="J9" i="6"/>
  <c r="K9" i="6"/>
  <c r="L9" i="6"/>
  <c r="D10" i="6"/>
  <c r="E10" i="6"/>
  <c r="F10" i="6"/>
  <c r="G10" i="6"/>
  <c r="H10" i="6"/>
  <c r="I10" i="6"/>
  <c r="J10" i="6"/>
  <c r="K10" i="6"/>
  <c r="K15" i="6" s="1"/>
  <c r="L10" i="6"/>
  <c r="L15" i="6" s="1"/>
  <c r="C8" i="6"/>
  <c r="C9" i="6"/>
  <c r="C10" i="6"/>
  <c r="C7" i="6"/>
  <c r="D2" i="6"/>
  <c r="E2" i="6"/>
  <c r="F2" i="6"/>
  <c r="G2" i="6"/>
  <c r="H2" i="6"/>
  <c r="I2" i="6"/>
  <c r="I12" i="6" s="1"/>
  <c r="J2" i="6"/>
  <c r="J12" i="6" s="1"/>
  <c r="K2" i="6"/>
  <c r="K12" i="6" s="1"/>
  <c r="L2" i="6"/>
  <c r="D3" i="6"/>
  <c r="E3" i="6"/>
  <c r="F3" i="6"/>
  <c r="G3" i="6"/>
  <c r="H3" i="6"/>
  <c r="H13" i="6" s="1"/>
  <c r="I3" i="6"/>
  <c r="J3" i="6"/>
  <c r="K3" i="6"/>
  <c r="L3" i="6"/>
  <c r="L13" i="6" s="1"/>
  <c r="D4" i="6"/>
  <c r="D14" i="6" s="1"/>
  <c r="E4" i="6"/>
  <c r="F4" i="6"/>
  <c r="G4" i="6"/>
  <c r="H4" i="6"/>
  <c r="I4" i="6"/>
  <c r="J4" i="6"/>
  <c r="K4" i="6"/>
  <c r="L4" i="6"/>
  <c r="D5" i="6"/>
  <c r="E5" i="6"/>
  <c r="F5" i="6"/>
  <c r="F15" i="6" s="1"/>
  <c r="G5" i="6"/>
  <c r="G15" i="6" s="1"/>
  <c r="H5" i="6"/>
  <c r="H15" i="6" s="1"/>
  <c r="I5" i="6"/>
  <c r="J5" i="6"/>
  <c r="K5" i="6"/>
  <c r="L5" i="6"/>
  <c r="C3" i="6"/>
  <c r="C4" i="6"/>
  <c r="C5" i="6"/>
  <c r="C2" i="6"/>
  <c r="D7" i="5"/>
  <c r="E7" i="5"/>
  <c r="F7" i="5"/>
  <c r="G7" i="5"/>
  <c r="H7" i="5"/>
  <c r="I7" i="5"/>
  <c r="J7" i="5"/>
  <c r="K7" i="5"/>
  <c r="L7" i="5"/>
  <c r="D8" i="5"/>
  <c r="E8" i="5"/>
  <c r="F8" i="5"/>
  <c r="G8" i="5"/>
  <c r="H8" i="5"/>
  <c r="I8" i="5"/>
  <c r="J8" i="5"/>
  <c r="K8" i="5"/>
  <c r="L8" i="5"/>
  <c r="D9" i="5"/>
  <c r="E9" i="5"/>
  <c r="F9" i="5"/>
  <c r="G9" i="5"/>
  <c r="H9" i="5"/>
  <c r="I9" i="5"/>
  <c r="J9" i="5"/>
  <c r="K9" i="5"/>
  <c r="L9" i="5"/>
  <c r="D10" i="5"/>
  <c r="E10" i="5"/>
  <c r="F10" i="5"/>
  <c r="G10" i="5"/>
  <c r="H10" i="5"/>
  <c r="I10" i="5"/>
  <c r="J10" i="5"/>
  <c r="K10" i="5"/>
  <c r="L10" i="5"/>
  <c r="C8" i="5"/>
  <c r="C9" i="5"/>
  <c r="C10" i="5"/>
  <c r="C7" i="5"/>
  <c r="C3" i="5"/>
  <c r="D3" i="5"/>
  <c r="E3" i="5"/>
  <c r="F3" i="5"/>
  <c r="G3" i="5"/>
  <c r="H3" i="5"/>
  <c r="I3" i="5"/>
  <c r="J3" i="5"/>
  <c r="K3" i="5"/>
  <c r="L3" i="5"/>
  <c r="C4" i="5"/>
  <c r="D4" i="5"/>
  <c r="D14" i="5" s="1"/>
  <c r="E4" i="5"/>
  <c r="F4" i="5"/>
  <c r="G4" i="5"/>
  <c r="H4" i="5"/>
  <c r="I4" i="5"/>
  <c r="J4" i="5"/>
  <c r="K4" i="5"/>
  <c r="L4" i="5"/>
  <c r="C5" i="5"/>
  <c r="D5" i="5"/>
  <c r="E5" i="5"/>
  <c r="F5" i="5"/>
  <c r="F15" i="5" s="1"/>
  <c r="G5" i="5"/>
  <c r="H5" i="5"/>
  <c r="I5" i="5"/>
  <c r="J5" i="5"/>
  <c r="K5" i="5"/>
  <c r="L5" i="5"/>
  <c r="D2" i="5"/>
  <c r="E2" i="5"/>
  <c r="F2" i="5"/>
  <c r="G2" i="5"/>
  <c r="H2" i="5"/>
  <c r="I2" i="5"/>
  <c r="I12" i="5" s="1"/>
  <c r="J2" i="5"/>
  <c r="K2" i="5"/>
  <c r="K12" i="5" s="1"/>
  <c r="L2" i="5"/>
  <c r="C2" i="5"/>
  <c r="J24" i="3"/>
  <c r="J25" i="3"/>
  <c r="J26" i="3"/>
  <c r="J27" i="3"/>
  <c r="J28" i="3"/>
  <c r="J29" i="3"/>
  <c r="J30" i="3"/>
  <c r="J31" i="3"/>
  <c r="J32" i="3"/>
  <c r="J23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D10" i="3"/>
  <c r="E10" i="3"/>
  <c r="F10" i="3"/>
  <c r="G10" i="3"/>
  <c r="H10" i="3"/>
  <c r="I10" i="3"/>
  <c r="J10" i="3"/>
  <c r="K10" i="3"/>
  <c r="L10" i="3"/>
  <c r="C8" i="3"/>
  <c r="C9" i="3"/>
  <c r="C10" i="3"/>
  <c r="C7" i="3"/>
  <c r="D2" i="3"/>
  <c r="E2" i="3"/>
  <c r="E12" i="3" s="1"/>
  <c r="F2" i="3"/>
  <c r="F12" i="3" s="1"/>
  <c r="G2" i="3"/>
  <c r="G12" i="3" s="1"/>
  <c r="H2" i="3"/>
  <c r="I2" i="3"/>
  <c r="I12" i="3" s="1"/>
  <c r="J2" i="3"/>
  <c r="K2" i="3"/>
  <c r="L2" i="3"/>
  <c r="D3" i="3"/>
  <c r="E3" i="3"/>
  <c r="F3" i="3"/>
  <c r="G3" i="3"/>
  <c r="H3" i="3"/>
  <c r="H13" i="3" s="1"/>
  <c r="I3" i="3"/>
  <c r="I13" i="3" s="1"/>
  <c r="J3" i="3"/>
  <c r="J13" i="3" s="1"/>
  <c r="K3" i="3"/>
  <c r="L3" i="3"/>
  <c r="L13" i="3" s="1"/>
  <c r="D4" i="3"/>
  <c r="D14" i="3" s="1"/>
  <c r="E4" i="3"/>
  <c r="F4" i="3"/>
  <c r="G4" i="3"/>
  <c r="H4" i="3"/>
  <c r="I4" i="3"/>
  <c r="J4" i="3"/>
  <c r="K4" i="3"/>
  <c r="K14" i="3" s="1"/>
  <c r="L4" i="3"/>
  <c r="L14" i="3" s="1"/>
  <c r="D5" i="3"/>
  <c r="D15" i="3" s="1"/>
  <c r="E5" i="3"/>
  <c r="F5" i="3"/>
  <c r="F15" i="3" s="1"/>
  <c r="G5" i="3"/>
  <c r="G15" i="3" s="1"/>
  <c r="H5" i="3"/>
  <c r="I5" i="3"/>
  <c r="J5" i="3"/>
  <c r="K5" i="3"/>
  <c r="L5" i="3"/>
  <c r="C3" i="3"/>
  <c r="C4" i="3"/>
  <c r="C14" i="3" s="1"/>
  <c r="C5" i="3"/>
  <c r="C15" i="3" s="1"/>
  <c r="C2" i="3"/>
  <c r="C12" i="3" s="1"/>
  <c r="D15" i="7" l="1"/>
  <c r="J13" i="7"/>
  <c r="I13" i="7"/>
  <c r="I17" i="7" s="1"/>
  <c r="F12" i="7"/>
  <c r="K14" i="7"/>
  <c r="H13" i="7"/>
  <c r="H17" i="7" s="1"/>
  <c r="C15" i="7"/>
  <c r="G17" i="7"/>
  <c r="D17" i="7"/>
  <c r="K17" i="7"/>
  <c r="L17" i="7"/>
  <c r="J17" i="7"/>
  <c r="C17" i="7"/>
  <c r="F17" i="7"/>
  <c r="E15" i="3"/>
  <c r="K13" i="3"/>
  <c r="H12" i="3"/>
  <c r="E15" i="5"/>
  <c r="K13" i="5"/>
  <c r="C12" i="6"/>
  <c r="J13" i="6"/>
  <c r="G12" i="6"/>
  <c r="D15" i="6"/>
  <c r="G13" i="6"/>
  <c r="L13" i="5"/>
  <c r="E13" i="5"/>
  <c r="J14" i="5"/>
  <c r="J12" i="5"/>
  <c r="J17" i="5" s="1"/>
  <c r="F14" i="6"/>
  <c r="L12" i="6"/>
  <c r="C13" i="6"/>
  <c r="D12" i="6"/>
  <c r="J14" i="6"/>
  <c r="J15" i="6"/>
  <c r="E15" i="6"/>
  <c r="K13" i="6"/>
  <c r="H12" i="6"/>
  <c r="G14" i="6"/>
  <c r="E14" i="6"/>
  <c r="I14" i="6"/>
  <c r="F13" i="6"/>
  <c r="I15" i="6"/>
  <c r="L14" i="6"/>
  <c r="L17" i="6" s="1"/>
  <c r="I13" i="6"/>
  <c r="F12" i="6"/>
  <c r="K14" i="6"/>
  <c r="E12" i="6"/>
  <c r="D13" i="6"/>
  <c r="C15" i="6"/>
  <c r="C14" i="6"/>
  <c r="H17" i="6"/>
  <c r="I14" i="5"/>
  <c r="L15" i="5"/>
  <c r="H14" i="5"/>
  <c r="K15" i="5"/>
  <c r="C12" i="5"/>
  <c r="J13" i="5"/>
  <c r="C15" i="5"/>
  <c r="K14" i="5"/>
  <c r="H13" i="5"/>
  <c r="H17" i="5" s="1"/>
  <c r="G13" i="5"/>
  <c r="F13" i="5"/>
  <c r="D15" i="5"/>
  <c r="E12" i="5"/>
  <c r="L14" i="5"/>
  <c r="D12" i="5"/>
  <c r="I13" i="5"/>
  <c r="H12" i="5"/>
  <c r="G12" i="5"/>
  <c r="J15" i="5"/>
  <c r="I15" i="5"/>
  <c r="G14" i="5"/>
  <c r="K17" i="5"/>
  <c r="F12" i="5"/>
  <c r="E14" i="5"/>
  <c r="G15" i="5"/>
  <c r="D13" i="5"/>
  <c r="F14" i="5"/>
  <c r="H15" i="5"/>
  <c r="L12" i="5"/>
  <c r="C14" i="5"/>
  <c r="C13" i="5"/>
  <c r="C13" i="3"/>
  <c r="J14" i="3"/>
  <c r="G13" i="3"/>
  <c r="D12" i="3"/>
  <c r="I14" i="3"/>
  <c r="C17" i="3"/>
  <c r="L15" i="3"/>
  <c r="F13" i="3"/>
  <c r="I17" i="3"/>
  <c r="J12" i="3"/>
  <c r="K15" i="3"/>
  <c r="H14" i="3"/>
  <c r="E13" i="3"/>
  <c r="J15" i="3"/>
  <c r="G14" i="3"/>
  <c r="D13" i="3"/>
  <c r="D17" i="3" s="1"/>
  <c r="I15" i="3"/>
  <c r="F14" i="3"/>
  <c r="L12" i="3"/>
  <c r="L17" i="3" s="1"/>
  <c r="H15" i="3"/>
  <c r="E14" i="3"/>
  <c r="K12" i="3"/>
  <c r="H17" i="3" l="1"/>
  <c r="K17" i="3"/>
  <c r="J17" i="3"/>
  <c r="I17" i="5"/>
  <c r="J17" i="6"/>
  <c r="D17" i="6"/>
  <c r="G17" i="6"/>
  <c r="C17" i="6"/>
  <c r="G17" i="5"/>
  <c r="F17" i="5"/>
  <c r="E17" i="5"/>
  <c r="F17" i="6"/>
  <c r="I17" i="6"/>
  <c r="K17" i="6"/>
  <c r="E17" i="6"/>
  <c r="C17" i="5"/>
  <c r="D17" i="5"/>
  <c r="L17" i="5"/>
  <c r="F17" i="3"/>
  <c r="G17" i="3"/>
  <c r="E17" i="3"/>
</calcChain>
</file>

<file path=xl/sharedStrings.xml><?xml version="1.0" encoding="utf-8"?>
<sst xmlns="http://schemas.openxmlformats.org/spreadsheetml/2006/main" count="686" uniqueCount="90">
  <si>
    <t>Philadelphia, United States</t>
  </si>
  <si>
    <t>Denver, United States</t>
  </si>
  <si>
    <t>Ghent, Belgium</t>
  </si>
  <si>
    <t>Amsterdam, Netherlands</t>
  </si>
  <si>
    <t>Dhaka Metropolitan, Bangladesh</t>
  </si>
  <si>
    <t>Dublin, Ireland</t>
  </si>
  <si>
    <t>Vancouver, Canada</t>
  </si>
  <si>
    <t>Tel Aviv, Israel</t>
  </si>
  <si>
    <t>Washington DC, United States</t>
  </si>
  <si>
    <t>entrance_300</t>
  </si>
  <si>
    <t>1 high</t>
  </si>
  <si>
    <t>2 medium</t>
  </si>
  <si>
    <t>3 low</t>
  </si>
  <si>
    <t>4 no</t>
  </si>
  <si>
    <t>entrance_600</t>
  </si>
  <si>
    <t>entrance_1000</t>
  </si>
  <si>
    <t>gravity**(1/2)_300</t>
  </si>
  <si>
    <t>gravity**(1/2)_600</t>
  </si>
  <si>
    <t>gravity**(1/2)_1000</t>
  </si>
  <si>
    <t>gravity**(1/3)_300</t>
  </si>
  <si>
    <t>gravity**(1/3)_600</t>
  </si>
  <si>
    <t>gravity**(1/3)_1000</t>
  </si>
  <si>
    <t>gravity**(1/5)_300</t>
  </si>
  <si>
    <t>gravity**(1/5)_600</t>
  </si>
  <si>
    <t>gravity**(1/5)_1000</t>
  </si>
  <si>
    <t>decay variant &amp; threshold</t>
  </si>
  <si>
    <t>category</t>
  </si>
  <si>
    <t>Philadelphia</t>
  </si>
  <si>
    <t>Denver</t>
  </si>
  <si>
    <t>Ghent</t>
  </si>
  <si>
    <t>Amsterdam</t>
  </si>
  <si>
    <t>Dhaka</t>
  </si>
  <si>
    <t>Dublin</t>
  </si>
  <si>
    <t>Shanghai, China</t>
  </si>
  <si>
    <t>High &gt;= threshold</t>
  </si>
  <si>
    <t>Medium &gt;= threshold / 2</t>
  </si>
  <si>
    <t>Low &lt; threshold / 2</t>
  </si>
  <si>
    <t>High</t>
  </si>
  <si>
    <t>Medium</t>
  </si>
  <si>
    <t>Low</t>
  </si>
  <si>
    <t>No</t>
  </si>
  <si>
    <t>WorldPoP</t>
  </si>
  <si>
    <t>CPoPGrid</t>
  </si>
  <si>
    <t>City</t>
  </si>
  <si>
    <t>Grid-source</t>
  </si>
  <si>
    <t>Shanghai</t>
  </si>
  <si>
    <t>Tel Aviv</t>
  </si>
  <si>
    <t>Vancouver</t>
  </si>
  <si>
    <t>Washington DC</t>
  </si>
  <si>
    <t>1. Tel Aviv, Israel</t>
  </si>
  <si>
    <t>WorldPoP ParksOSM</t>
  </si>
  <si>
    <t>CPoPGrid Cust.Parks</t>
  </si>
  <si>
    <t>Ranking</t>
  </si>
  <si>
    <t>Mean</t>
  </si>
  <si>
    <t>Medium = score 0.5 per percentile</t>
  </si>
  <si>
    <t>High = score 1 per percentile</t>
  </si>
  <si>
    <t>Low = score 0.25 per percentile</t>
  </si>
  <si>
    <t>Score</t>
  </si>
  <si>
    <t>City, country</t>
  </si>
  <si>
    <t>2. Dublin, Ireland</t>
  </si>
  <si>
    <t>3. Vancouver, Canada</t>
  </si>
  <si>
    <t>4. Washington D.C., United States</t>
  </si>
  <si>
    <t>5. Ghent, Belgium</t>
  </si>
  <si>
    <t>6. Denver, United States</t>
  </si>
  <si>
    <t>7. Philadelphia, United States</t>
  </si>
  <si>
    <t>8. Amsterdam, Netherlands</t>
  </si>
  <si>
    <t>9. Dhaka Metropolitan, Bangladesh</t>
  </si>
  <si>
    <t>10. Shanghai, China</t>
  </si>
  <si>
    <t>thresholds scores</t>
  </si>
  <si>
    <t>300m score</t>
  </si>
  <si>
    <t>600m score</t>
  </si>
  <si>
    <t>1000m score</t>
  </si>
  <si>
    <t>4. Dublin, Ireland</t>
  </si>
  <si>
    <t>2. Washington D.C., United States</t>
  </si>
  <si>
    <t>2. Vancouver, Canada</t>
  </si>
  <si>
    <t>3. Washington D.C., United States</t>
  </si>
  <si>
    <t>5. Denver, United States</t>
  </si>
  <si>
    <t>6. Philadelphia, United States</t>
  </si>
  <si>
    <t>7. Ghent, Belgium</t>
  </si>
  <si>
    <t>Rnk 300m</t>
  </si>
  <si>
    <t>Rnk 600m</t>
  </si>
  <si>
    <t>Rnk 1000m</t>
  </si>
  <si>
    <t>Total averaged score</t>
  </si>
  <si>
    <t>Rnk</t>
  </si>
  <si>
    <t>Dhaka Metrop., Bangladesh</t>
  </si>
  <si>
    <t>Washington D.C. United States</t>
  </si>
  <si>
    <t>Reach 300m</t>
  </si>
  <si>
    <t>Reach 600m</t>
  </si>
  <si>
    <t>Reach 1000m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</si>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</sst>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0" xfId="0" applyNumberFormat="1"/>
    <xf numFmtId="168" fontId="0" fillId="0" borderId="0" xfId="0" applyNumberFormat="1"/>
    <xf numFmtId="10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'Ranking overall'!$K$22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'Ranking overall'!$J$23:$J$32</c:f>
              <c:strCache>
                <c:ptCount val="10"/>
                <c:pt idx="0">
                  <c:v>1. Tel Aviv, Israel</c:v>
                </c:pt>
                <c:pt idx="1">
                  <c:v>2. Vancouver, Canada</c:v>
                </c:pt>
                <c:pt idx="2">
                  <c:v>3. Washington DC, United States</c:v>
                </c:pt>
                <c:pt idx="3">
                  <c:v>4. Dublin, Ireland</c:v>
                </c:pt>
                <c:pt idx="4">
                  <c:v>5. Denver, United States</c:v>
                </c:pt>
                <c:pt idx="5">
                  <c:v>6. Ghent, Belgium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'Ranking overall'!$K$23:$K$32</c:f>
              <c:numCache>
                <c:formatCode>0.0</c:formatCode>
                <c:ptCount val="10"/>
                <c:pt idx="0">
                  <c:v>63.614583333333343</c:v>
                </c:pt>
                <c:pt idx="1">
                  <c:v>47.355000000000004</c:v>
                </c:pt>
                <c:pt idx="2">
                  <c:v>46.630416666666669</c:v>
                </c:pt>
                <c:pt idx="3">
                  <c:v>44.685416666666669</c:v>
                </c:pt>
                <c:pt idx="4">
                  <c:v>31.514583333333331</c:v>
                </c:pt>
                <c:pt idx="5">
                  <c:v>30.202083333333334</c:v>
                </c:pt>
                <c:pt idx="6">
                  <c:v>29.319166666666664</c:v>
                </c:pt>
                <c:pt idx="7">
                  <c:v>21.857500000000002</c:v>
                </c:pt>
                <c:pt idx="8">
                  <c:v>9.725833333333334</c:v>
                </c:pt>
                <c:pt idx="9">
                  <c:v>5.9924839930999285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0-4D55-9287-4CEAB894B0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Share</a:t>
            </a:r>
            <a:r>
              <a:rPr lang="nl-NL" baseline="0"/>
              <a:t> of city-populations access to urban greenpace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'Ranking overall'!$F$22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6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overall'!$F$23:$F$42</c:f>
              <c:numCache>
                <c:formatCode>0%</c:formatCode>
                <c:ptCount val="20"/>
                <c:pt idx="0">
                  <c:v>0.50029999999999997</c:v>
                </c:pt>
                <c:pt idx="1">
                  <c:v>0.55833333333333335</c:v>
                </c:pt>
                <c:pt idx="2">
                  <c:v>0.40706666666666669</c:v>
                </c:pt>
                <c:pt idx="3">
                  <c:v>0.32633333333333336</c:v>
                </c:pt>
                <c:pt idx="4">
                  <c:v>0.79456666666666675</c:v>
                </c:pt>
                <c:pt idx="5">
                  <c:v>0.745</c:v>
                </c:pt>
                <c:pt idx="6">
                  <c:v>0.29330000000000006</c:v>
                </c:pt>
                <c:pt idx="7">
                  <c:v>0.21966666666666668</c:v>
                </c:pt>
                <c:pt idx="8">
                  <c:v>0.41943333333333332</c:v>
                </c:pt>
                <c:pt idx="9">
                  <c:v>0.57200000000000006</c:v>
                </c:pt>
                <c:pt idx="10">
                  <c:v>0.40453333333333336</c:v>
                </c:pt>
                <c:pt idx="11">
                  <c:v>0.37566666666666665</c:v>
                </c:pt>
                <c:pt idx="12">
                  <c:v>0.85078704584911036</c:v>
                </c:pt>
                <c:pt idx="13">
                  <c:v>0.85076666666666656</c:v>
                </c:pt>
                <c:pt idx="14">
                  <c:v>0.14703333333333332</c:v>
                </c:pt>
                <c:pt idx="15">
                  <c:v>0.11396666666666666</c:v>
                </c:pt>
                <c:pt idx="16">
                  <c:v>0.21243333333333336</c:v>
                </c:pt>
                <c:pt idx="17">
                  <c:v>0.22299999999999998</c:v>
                </c:pt>
                <c:pt idx="18">
                  <c:v>0.19926666666666668</c:v>
                </c:pt>
                <c:pt idx="19">
                  <c:v>0.26166666666666666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E-4BF9-BEFB-FAC7CBACA139}"/>
            </c:ext>
          </c:extLst>
        </c:ser>
        <c:ser>
          <c:idx val="2"/>
          <c:order val="1"/>
          <c:tx>
            <c:strRef>
              <c:f>'Ranking overall'!$E$22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overall'!$E$23:$E$42</c:f>
              <c:numCache>
                <c:formatCode>0%</c:formatCode>
                <c:ptCount val="20"/>
                <c:pt idx="0">
                  <c:v>0.19293333333333332</c:v>
                </c:pt>
                <c:pt idx="1">
                  <c:v>0.18366666666666667</c:v>
                </c:pt>
                <c:pt idx="2">
                  <c:v>0.24929999999999999</c:v>
                </c:pt>
                <c:pt idx="3">
                  <c:v>0.23300000000000001</c:v>
                </c:pt>
                <c:pt idx="4">
                  <c:v>0.11646666666666668</c:v>
                </c:pt>
                <c:pt idx="5">
                  <c:v>0.13100000000000001</c:v>
                </c:pt>
                <c:pt idx="6">
                  <c:v>0.22690000000000002</c:v>
                </c:pt>
                <c:pt idx="7">
                  <c:v>0.19199999999999998</c:v>
                </c:pt>
                <c:pt idx="8">
                  <c:v>0.15816666666666668</c:v>
                </c:pt>
                <c:pt idx="9">
                  <c:v>0.14899999999999999</c:v>
                </c:pt>
                <c:pt idx="10">
                  <c:v>0.25020000000000003</c:v>
                </c:pt>
                <c:pt idx="11">
                  <c:v>0.24266666666666667</c:v>
                </c:pt>
                <c:pt idx="12">
                  <c:v>8.3182986352598756E-2</c:v>
                </c:pt>
                <c:pt idx="13">
                  <c:v>8.320000000000001E-2</c:v>
                </c:pt>
                <c:pt idx="14">
                  <c:v>0.15276666666666666</c:v>
                </c:pt>
                <c:pt idx="15">
                  <c:v>0.1246</c:v>
                </c:pt>
                <c:pt idx="16">
                  <c:v>0.21013333333333337</c:v>
                </c:pt>
                <c:pt idx="17">
                  <c:v>0.20513333333333331</c:v>
                </c:pt>
                <c:pt idx="18">
                  <c:v>0.2036</c:v>
                </c:pt>
                <c:pt idx="19">
                  <c:v>0.2185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E-4BF9-BEFB-FAC7CBACA139}"/>
            </c:ext>
          </c:extLst>
        </c:ser>
        <c:ser>
          <c:idx val="1"/>
          <c:order val="2"/>
          <c:tx>
            <c:strRef>
              <c:f>'Ranking overall'!$D$22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overall'!$D$23:$D$42</c:f>
              <c:numCache>
                <c:formatCode>0%</c:formatCode>
                <c:ptCount val="20"/>
                <c:pt idx="0">
                  <c:v>0.22646666666666668</c:v>
                </c:pt>
                <c:pt idx="1">
                  <c:v>0.21633333333333335</c:v>
                </c:pt>
                <c:pt idx="2">
                  <c:v>0.25456666666666666</c:v>
                </c:pt>
                <c:pt idx="3">
                  <c:v>0.29399999999999998</c:v>
                </c:pt>
                <c:pt idx="4">
                  <c:v>7.1299999999999988E-2</c:v>
                </c:pt>
                <c:pt idx="5">
                  <c:v>8.9333333333333334E-2</c:v>
                </c:pt>
                <c:pt idx="6">
                  <c:v>0.2790333333333333</c:v>
                </c:pt>
                <c:pt idx="7">
                  <c:v>0.28066666666666668</c:v>
                </c:pt>
                <c:pt idx="8">
                  <c:v>0.17763333333333334</c:v>
                </c:pt>
                <c:pt idx="9">
                  <c:v>0.16933333333333334</c:v>
                </c:pt>
                <c:pt idx="10">
                  <c:v>0.24873333333333333</c:v>
                </c:pt>
                <c:pt idx="11">
                  <c:v>0.27799999999999997</c:v>
                </c:pt>
                <c:pt idx="12">
                  <c:v>5.3818735715549536E-2</c:v>
                </c:pt>
                <c:pt idx="13">
                  <c:v>5.3799999999999994E-2</c:v>
                </c:pt>
                <c:pt idx="14">
                  <c:v>0.24286666666666668</c:v>
                </c:pt>
                <c:pt idx="15">
                  <c:v>0.27463333333333334</c:v>
                </c:pt>
                <c:pt idx="16">
                  <c:v>0.30093333333333333</c:v>
                </c:pt>
                <c:pt idx="17">
                  <c:v>0.31123333333333331</c:v>
                </c:pt>
                <c:pt idx="18">
                  <c:v>0.30590000000000001</c:v>
                </c:pt>
                <c:pt idx="19">
                  <c:v>0.27386666666666665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E-4BF9-BEFB-FAC7CBACA139}"/>
            </c:ext>
          </c:extLst>
        </c:ser>
        <c:ser>
          <c:idx val="0"/>
          <c:order val="3"/>
          <c:tx>
            <c:strRef>
              <c:f>'Ranking overall'!$C$22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'Ranking overall'!$A$23:$B$42</c:f>
              <c:multiLvlStrCache>
                <c:ptCount val="20"/>
                <c:lvl>
                  <c:pt idx="0">
                    <c:v>Amsterdam</c:v>
                  </c:pt>
                  <c:pt idx="1">
                    <c:v>Amsterdam</c:v>
                  </c:pt>
                  <c:pt idx="2">
                    <c:v>Denver</c:v>
                  </c:pt>
                  <c:pt idx="3">
                    <c:v>Denver</c:v>
                  </c:pt>
                  <c:pt idx="4">
                    <c:v>Dhaka</c:v>
                  </c:pt>
                  <c:pt idx="5">
                    <c:v>Dhaka</c:v>
                  </c:pt>
                  <c:pt idx="6">
                    <c:v>Dublin</c:v>
                  </c:pt>
                  <c:pt idx="7">
                    <c:v>Dublin</c:v>
                  </c:pt>
                  <c:pt idx="8">
                    <c:v>Ghent</c:v>
                  </c:pt>
                  <c:pt idx="9">
                    <c:v>Ghent</c:v>
                  </c:pt>
                  <c:pt idx="10">
                    <c:v>Philadelphia</c:v>
                  </c:pt>
                  <c:pt idx="11">
                    <c:v>Philadelphia</c:v>
                  </c:pt>
                  <c:pt idx="12">
                    <c:v>Shanghai</c:v>
                  </c:pt>
                  <c:pt idx="13">
                    <c:v>Shanghai</c:v>
                  </c:pt>
                  <c:pt idx="14">
                    <c:v>Tel Aviv</c:v>
                  </c:pt>
                  <c:pt idx="15">
                    <c:v>Tel Aviv</c:v>
                  </c:pt>
                  <c:pt idx="16">
                    <c:v>Vancouver</c:v>
                  </c:pt>
                  <c:pt idx="17">
                    <c:v>Vancouver</c:v>
                  </c:pt>
                  <c:pt idx="18">
                    <c:v>Washington DC</c:v>
                  </c:pt>
                  <c:pt idx="19">
                    <c:v>Washington DC</c:v>
                  </c:pt>
                </c:lvl>
                <c:lvl>
                  <c:pt idx="0">
                    <c:v>WorldPoP ParksOSM</c:v>
                  </c:pt>
                  <c:pt idx="1">
                    <c:v>CPoPGrid Cust.Parks</c:v>
                  </c:pt>
                  <c:pt idx="2">
                    <c:v>WorldPoP ParksOSM</c:v>
                  </c:pt>
                  <c:pt idx="3">
                    <c:v>CPoPGrid Cust.Parks</c:v>
                  </c:pt>
                  <c:pt idx="4">
                    <c:v>WorldPoP ParksOSM</c:v>
                  </c:pt>
                  <c:pt idx="5">
                    <c:v>CPoPGrid Cust.Parks</c:v>
                  </c:pt>
                  <c:pt idx="6">
                    <c:v>WorldPoP ParksOSM</c:v>
                  </c:pt>
                  <c:pt idx="7">
                    <c:v>CPoPGrid Cust.Parks</c:v>
                  </c:pt>
                  <c:pt idx="8">
                    <c:v>WorldPoP ParksOSM</c:v>
                  </c:pt>
                  <c:pt idx="9">
                    <c:v>CPoPGrid Cust.Parks</c:v>
                  </c:pt>
                  <c:pt idx="10">
                    <c:v>WorldPoP ParksOSM</c:v>
                  </c:pt>
                  <c:pt idx="11">
                    <c:v>CPoPGrid Cust.Parks</c:v>
                  </c:pt>
                  <c:pt idx="12">
                    <c:v>WorldPoP ParksOSM</c:v>
                  </c:pt>
                  <c:pt idx="13">
                    <c:v>CPoPGrid Cust.Parks</c:v>
                  </c:pt>
                  <c:pt idx="14">
                    <c:v>WorldPoP ParksOSM</c:v>
                  </c:pt>
                  <c:pt idx="15">
                    <c:v>CPoPGrid Cust.Parks</c:v>
                  </c:pt>
                  <c:pt idx="16">
                    <c:v>WorldPoP ParksOSM</c:v>
                  </c:pt>
                  <c:pt idx="17">
                    <c:v>CPoPGrid Cust.Parks</c:v>
                  </c:pt>
                  <c:pt idx="18">
                    <c:v>WorldPoP ParksOSM</c:v>
                  </c:pt>
                  <c:pt idx="19">
                    <c:v>CPoPGrid Cust.Parks</c:v>
                  </c:pt>
                </c:lvl>
              </c:multiLvlStrCache>
            </c:multiLvlStrRef>
          </c:cat>
          <c:val>
            <c:numRef>
              <c:f>'Ranking overall'!$C$23:$C$42</c:f>
              <c:numCache>
                <c:formatCode>0%</c:formatCode>
                <c:ptCount val="20"/>
                <c:pt idx="0">
                  <c:v>8.0266666666666667E-2</c:v>
                </c:pt>
                <c:pt idx="1">
                  <c:v>4.1333333333333333E-2</c:v>
                </c:pt>
                <c:pt idx="2">
                  <c:v>8.9099999999999999E-2</c:v>
                </c:pt>
                <c:pt idx="3">
                  <c:v>0.14633333333333334</c:v>
                </c:pt>
                <c:pt idx="4">
                  <c:v>1.7666666666666667E-2</c:v>
                </c:pt>
                <c:pt idx="5">
                  <c:v>3.4666666666666672E-2</c:v>
                </c:pt>
                <c:pt idx="6">
                  <c:v>0.20080000000000001</c:v>
                </c:pt>
                <c:pt idx="7">
                  <c:v>0.30833333333333335</c:v>
                </c:pt>
                <c:pt idx="8">
                  <c:v>0.24476666666666669</c:v>
                </c:pt>
                <c:pt idx="9">
                  <c:v>0.109</c:v>
                </c:pt>
                <c:pt idx="10">
                  <c:v>9.6466666666666659E-2</c:v>
                </c:pt>
                <c:pt idx="11">
                  <c:v>0.10333333333333333</c:v>
                </c:pt>
                <c:pt idx="12">
                  <c:v>1.2211232082740787E-2</c:v>
                </c:pt>
                <c:pt idx="13">
                  <c:v>1.2233333333333332E-2</c:v>
                </c:pt>
                <c:pt idx="14">
                  <c:v>0.4573666666666667</c:v>
                </c:pt>
                <c:pt idx="15">
                  <c:v>0.4868333333333334</c:v>
                </c:pt>
                <c:pt idx="16">
                  <c:v>0.27653333333333335</c:v>
                </c:pt>
                <c:pt idx="17">
                  <c:v>0.26066666666666666</c:v>
                </c:pt>
                <c:pt idx="18">
                  <c:v>0.29123333333333334</c:v>
                </c:pt>
                <c:pt idx="19">
                  <c:v>0.24596666666666667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E-4BF9-BEFB-FAC7CBAC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61968"/>
        <c:axId val="559862288"/>
      </c:barChart>
      <c:catAx>
        <c:axId val="55986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862288"/>
        <c:crosses val="autoZero"/>
        <c:auto val="1"/>
        <c:lblAlgn val="ctr"/>
        <c:lblOffset val="100"/>
        <c:noMultiLvlLbl val="0"/>
      </c:catAx>
      <c:valAx>
        <c:axId val="559862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9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Access</a:t>
            </a:r>
            <a:r>
              <a:rPr lang="nl-NL" baseline="0"/>
              <a:t> to parks within reach of threshold, ordered at 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Sheet7!$B$21</c:f>
              <c:strCache>
                <c:ptCount val="1"/>
                <c:pt idx="0">
                  <c:v>Reach 300m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Sheet7!$A$22:$A$31</c:f>
              <c:strCache>
                <c:ptCount val="10"/>
                <c:pt idx="0">
                  <c:v>Tel Aviv, Israel</c:v>
                </c:pt>
                <c:pt idx="1">
                  <c:v>Vancouver, Canada</c:v>
                </c:pt>
                <c:pt idx="2">
                  <c:v>Washington D.C. United States</c:v>
                </c:pt>
                <c:pt idx="3">
                  <c:v>Dublin, Ireland</c:v>
                </c:pt>
                <c:pt idx="4">
                  <c:v>Denver, United States</c:v>
                </c:pt>
                <c:pt idx="5">
                  <c:v>Ghent, Belgium</c:v>
                </c:pt>
                <c:pt idx="6">
                  <c:v>Philadelphia, United States</c:v>
                </c:pt>
                <c:pt idx="7">
                  <c:v>Amsterdam, Netherlands</c:v>
                </c:pt>
                <c:pt idx="8">
                  <c:v>Dhaka Metrop., Bangladesh</c:v>
                </c:pt>
                <c:pt idx="9">
                  <c:v>Shanghai, China</c:v>
                </c:pt>
              </c:strCache>
            </c:strRef>
          </c:cat>
          <c:val>
            <c:numRef>
              <c:f>Sheet7!$B$22:$B$31</c:f>
              <c:numCache>
                <c:formatCode>General</c:formatCode>
                <c:ptCount val="10"/>
                <c:pt idx="0">
                  <c:v>33.700000000000003</c:v>
                </c:pt>
                <c:pt idx="1">
                  <c:v>18.8</c:v>
                </c:pt>
                <c:pt idx="2">
                  <c:v>18.100000000000001</c:v>
                </c:pt>
                <c:pt idx="3">
                  <c:v>19.100000000000001</c:v>
                </c:pt>
                <c:pt idx="4">
                  <c:v>11.7</c:v>
                </c:pt>
                <c:pt idx="5">
                  <c:v>12.5</c:v>
                </c:pt>
                <c:pt idx="6">
                  <c:v>10.5</c:v>
                </c:pt>
                <c:pt idx="7">
                  <c:v>9.1</c:v>
                </c:pt>
                <c:pt idx="8">
                  <c:v>2.4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D-4915-B185-C1CACB3EF67B}"/>
            </c:ext>
          </c:extLst>
        </c:ser>
        <c:ser>
          <c:idx val="1"/>
          <c:order val="1"/>
          <c:tx>
            <c:strRef>
              <c:f>Sheet7!$C$21</c:f>
              <c:strCache>
                <c:ptCount val="1"/>
                <c:pt idx="0">
                  <c:v>Reach 600m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Sheet7!$A$22:$A$31</c:f>
              <c:strCache>
                <c:ptCount val="10"/>
                <c:pt idx="0">
                  <c:v>Tel Aviv, Israel</c:v>
                </c:pt>
                <c:pt idx="1">
                  <c:v>Vancouver, Canada</c:v>
                </c:pt>
                <c:pt idx="2">
                  <c:v>Washington D.C. United States</c:v>
                </c:pt>
                <c:pt idx="3">
                  <c:v>Dublin, Ireland</c:v>
                </c:pt>
                <c:pt idx="4">
                  <c:v>Denver, United States</c:v>
                </c:pt>
                <c:pt idx="5">
                  <c:v>Ghent, Belgium</c:v>
                </c:pt>
                <c:pt idx="6">
                  <c:v>Philadelphia, United States</c:v>
                </c:pt>
                <c:pt idx="7">
                  <c:v>Amsterdam, Netherlands</c:v>
                </c:pt>
                <c:pt idx="8">
                  <c:v>Dhaka Metrop., Bangladesh</c:v>
                </c:pt>
                <c:pt idx="9">
                  <c:v>Shanghai, China</c:v>
                </c:pt>
              </c:strCache>
            </c:strRef>
          </c:cat>
          <c:val>
            <c:numRef>
              <c:f>Sheet7!$C$22:$C$31</c:f>
              <c:numCache>
                <c:formatCode>General</c:formatCode>
                <c:ptCount val="10"/>
                <c:pt idx="0">
                  <c:v>32.700000000000003</c:v>
                </c:pt>
                <c:pt idx="1">
                  <c:v>24.599999999999998</c:v>
                </c:pt>
                <c:pt idx="2">
                  <c:v>26.1</c:v>
                </c:pt>
                <c:pt idx="3">
                  <c:v>22.9</c:v>
                </c:pt>
                <c:pt idx="4">
                  <c:v>16.7</c:v>
                </c:pt>
                <c:pt idx="5">
                  <c:v>16.100000000000001</c:v>
                </c:pt>
                <c:pt idx="6">
                  <c:v>15.7</c:v>
                </c:pt>
                <c:pt idx="7">
                  <c:v>10.9</c:v>
                </c:pt>
                <c:pt idx="8">
                  <c:v>6.1</c:v>
                </c:pt>
                <c:pt idx="9">
                  <c:v>3.1999999999999997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15-B185-C1CACB3EF67B}"/>
            </c:ext>
          </c:extLst>
        </c:ser>
        <c:ser>
          <c:idx val="2"/>
          <c:order val="2"/>
          <c:tx>
            <c:strRef>
              <c:f>Sheet7!$D$21</c:f>
              <c:strCache>
                <c:ptCount val="1"/>
                <c:pt idx="0">
                  <c:v>Reach 1000m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Sheet7!$A$22:$A$31</c:f>
              <c:strCache>
                <c:ptCount val="10"/>
                <c:pt idx="0">
                  <c:v>Tel Aviv, Israel</c:v>
                </c:pt>
                <c:pt idx="1">
                  <c:v>Vancouver, Canada</c:v>
                </c:pt>
                <c:pt idx="2">
                  <c:v>Washington D.C. United States</c:v>
                </c:pt>
                <c:pt idx="3">
                  <c:v>Dublin, Ireland</c:v>
                </c:pt>
                <c:pt idx="4">
                  <c:v>Denver, United States</c:v>
                </c:pt>
                <c:pt idx="5">
                  <c:v>Ghent, Belgium</c:v>
                </c:pt>
                <c:pt idx="6">
                  <c:v>Philadelphia, United States</c:v>
                </c:pt>
                <c:pt idx="7">
                  <c:v>Amsterdam, Netherlands</c:v>
                </c:pt>
                <c:pt idx="8">
                  <c:v>Dhaka Metrop., Bangladesh</c:v>
                </c:pt>
                <c:pt idx="9">
                  <c:v>Shanghai, China</c:v>
                </c:pt>
              </c:strCache>
            </c:strRef>
          </c:cat>
          <c:val>
            <c:numRef>
              <c:f>Sheet7!$D$22:$D$31</c:f>
              <c:numCache>
                <c:formatCode>General</c:formatCode>
                <c:ptCount val="10"/>
                <c:pt idx="0">
                  <c:v>24.299999999999997</c:v>
                </c:pt>
                <c:pt idx="1">
                  <c:v>36.500000000000007</c:v>
                </c:pt>
                <c:pt idx="2">
                  <c:v>33.399999999999991</c:v>
                </c:pt>
                <c:pt idx="3">
                  <c:v>30.900000000000006</c:v>
                </c:pt>
                <c:pt idx="4">
                  <c:v>26.1</c:v>
                </c:pt>
                <c:pt idx="5">
                  <c:v>20.9</c:v>
                </c:pt>
                <c:pt idx="6">
                  <c:v>25.000000000000004</c:v>
                </c:pt>
                <c:pt idx="7">
                  <c:v>16.5</c:v>
                </c:pt>
                <c:pt idx="8">
                  <c:v>9.6999999999999993</c:v>
                </c:pt>
                <c:pt idx="9">
                  <c:v>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D-4915-B185-C1CACB3EF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426744"/>
        <c:axId val="585423864"/>
      </c:barChart>
      <c:catAx>
        <c:axId val="585426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423864"/>
        <c:crosses val="autoZero"/>
        <c:auto val="1"/>
        <c:lblAlgn val="ctr"/>
        <c:lblOffset val="100"/>
        <c:noMultiLvlLbl val="0"/>
      </c:catAx>
      <c:valAx>
        <c:axId val="5854238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42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'threshold 300m'!$I$22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 300m'!$H$23:$H$32</c:f>
              <c:strCache>
                <c:ptCount val="10"/>
                <c:pt idx="0">
                  <c:v>1. Tel Aviv, Israel</c:v>
                </c:pt>
                <c:pt idx="1">
                  <c:v>2. Dublin, Ireland</c:v>
                </c:pt>
                <c:pt idx="2">
                  <c:v>3. Vancouver, Canada</c:v>
                </c:pt>
                <c:pt idx="3">
                  <c:v>4. Washington D.C., United States</c:v>
                </c:pt>
                <c:pt idx="4">
                  <c:v>5. Ghent, Belgium</c:v>
                </c:pt>
                <c:pt idx="5">
                  <c:v>6. Denver, United States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'threshold 300m'!$I$23:$I$32</c:f>
              <c:numCache>
                <c:formatCode>0.0</c:formatCode>
                <c:ptCount val="10"/>
                <c:pt idx="0">
                  <c:v>33.700000000000003</c:v>
                </c:pt>
                <c:pt idx="1">
                  <c:v>19.100000000000001</c:v>
                </c:pt>
                <c:pt idx="2">
                  <c:v>18.8</c:v>
                </c:pt>
                <c:pt idx="3">
                  <c:v>18.100000000000001</c:v>
                </c:pt>
                <c:pt idx="4">
                  <c:v>12.5</c:v>
                </c:pt>
                <c:pt idx="5">
                  <c:v>11.7</c:v>
                </c:pt>
                <c:pt idx="6">
                  <c:v>10.5</c:v>
                </c:pt>
                <c:pt idx="7">
                  <c:v>9.1</c:v>
                </c:pt>
                <c:pt idx="8">
                  <c:v>2.4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7-4532-A80C-B10C4304C6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'threshold 600m'!$I$20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 600m'!$H$21:$H$30</c:f>
              <c:strCache>
                <c:ptCount val="10"/>
                <c:pt idx="0">
                  <c:v>1. Tel Aviv, Israel</c:v>
                </c:pt>
                <c:pt idx="1">
                  <c:v>2. Washington D.C., United States</c:v>
                </c:pt>
                <c:pt idx="2">
                  <c:v>3. Vancouver, Canada</c:v>
                </c:pt>
                <c:pt idx="3">
                  <c:v>4. Dublin, Ireland</c:v>
                </c:pt>
                <c:pt idx="4">
                  <c:v>5. Ghent, Belgium</c:v>
                </c:pt>
                <c:pt idx="5">
                  <c:v>6. Denver, United States</c:v>
                </c:pt>
                <c:pt idx="6">
                  <c:v>7. Philadelphia, United States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'threshold 600m'!$I$21:$I$30</c:f>
              <c:numCache>
                <c:formatCode>0.0</c:formatCode>
                <c:ptCount val="10"/>
                <c:pt idx="0">
                  <c:v>66.400000000000006</c:v>
                </c:pt>
                <c:pt idx="1">
                  <c:v>44.2</c:v>
                </c:pt>
                <c:pt idx="2">
                  <c:v>43.4</c:v>
                </c:pt>
                <c:pt idx="3">
                  <c:v>42</c:v>
                </c:pt>
                <c:pt idx="4">
                  <c:v>28.6</c:v>
                </c:pt>
                <c:pt idx="5">
                  <c:v>28.4</c:v>
                </c:pt>
                <c:pt idx="6">
                  <c:v>26.2</c:v>
                </c:pt>
                <c:pt idx="7">
                  <c:v>20</c:v>
                </c:pt>
                <c:pt idx="8">
                  <c:v>8.5</c:v>
                </c:pt>
                <c:pt idx="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C-4811-ABB7-DC7EA3FEA9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Rank and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'threshold 1000m'!$I$20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 1000m'!$H$21:$H$30</c:f>
              <c:strCache>
                <c:ptCount val="10"/>
                <c:pt idx="0">
                  <c:v>1. Tel Aviv, Israel</c:v>
                </c:pt>
                <c:pt idx="1">
                  <c:v>2. Vancouver, Canada</c:v>
                </c:pt>
                <c:pt idx="2">
                  <c:v>3. Washington D.C., United States</c:v>
                </c:pt>
                <c:pt idx="3">
                  <c:v>4. Dublin, Ireland</c:v>
                </c:pt>
                <c:pt idx="4">
                  <c:v>5. Denver, United States</c:v>
                </c:pt>
                <c:pt idx="5">
                  <c:v>6. Philadelphia, United States</c:v>
                </c:pt>
                <c:pt idx="6">
                  <c:v>7. Ghent, Belgium</c:v>
                </c:pt>
                <c:pt idx="7">
                  <c:v>8. Amsterdam, Netherlands</c:v>
                </c:pt>
                <c:pt idx="8">
                  <c:v>9. Dhaka Metropolitan, Bangladesh</c:v>
                </c:pt>
                <c:pt idx="9">
                  <c:v>10. Shanghai, China</c:v>
                </c:pt>
              </c:strCache>
            </c:strRef>
          </c:cat>
          <c:val>
            <c:numRef>
              <c:f>'threshold 1000m'!$I$21:$I$30</c:f>
              <c:numCache>
                <c:formatCode>0.0</c:formatCode>
                <c:ptCount val="10"/>
                <c:pt idx="0">
                  <c:v>90.7</c:v>
                </c:pt>
                <c:pt idx="1">
                  <c:v>79.900000000000006</c:v>
                </c:pt>
                <c:pt idx="2">
                  <c:v>77.599999999999994</c:v>
                </c:pt>
                <c:pt idx="3">
                  <c:v>72.900000000000006</c:v>
                </c:pt>
                <c:pt idx="4">
                  <c:v>54.5</c:v>
                </c:pt>
                <c:pt idx="5">
                  <c:v>51.2</c:v>
                </c:pt>
                <c:pt idx="6">
                  <c:v>49.5</c:v>
                </c:pt>
                <c:pt idx="7">
                  <c:v>36.5</c:v>
                </c:pt>
                <c:pt idx="8">
                  <c:v>18.2</c:v>
                </c:pt>
                <c:pt idx="9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3-4468-9135-4B6DA4A837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93485392"/>
        <c:axId val="593487312"/>
      </c:barChart>
      <c:catAx>
        <c:axId val="59348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7312"/>
        <c:crosses val="autoZero"/>
        <c:auto val="1"/>
        <c:lblAlgn val="ctr"/>
        <c:lblOffset val="100"/>
        <c:noMultiLvlLbl val="0"/>
      </c:catAx>
      <c:valAx>
        <c:axId val="593487312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34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33</xdr:row>
      <xdr:rowOff>120016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A57D75-029D-B64A-AC93-D3607736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D6F9C-54F3-4954-98C6-144421857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787717</xdr:colOff>
      <xdr:row>0</xdr:row>
      <xdr:rowOff>0</xdr:rowOff>
    </xdr:from>
    <xdr:to>
      <xdr:col>22</xdr:col>
      <xdr:colOff>600075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BEC7F-5881-9D16-6F2E-E276DFE9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33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6646D-2051-48E9-9F2B-B4D0DB009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31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EEEFF-7053-4B0F-8F46-FF31C0978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171450</xdr:rowOff>
    </xdr:from>
    <xdr:to>
      <xdr:col>25</xdr:col>
      <xdr:colOff>350519</xdr:colOff>
      <xdr:row>31</xdr:row>
      <xdr:rowOff>120016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791C6-8AA7-4FCB-89FE-FFD41D109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EA8B-6548-4615-8EAD-84000BAA9FDA}">
  <dimension ref="A1:S42"/>
  <sheetViews>
    <sheetView workbookViewId="0">
      <selection activeCell="K32" sqref="J23:K32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1">
        <f>AVERAGE('WorldPoP 250m data'!C26,'WorldPoP 250m data'!C30,'WorldPoP 250m data'!C34)</f>
        <v>9.6466666666666659E-2</v>
      </c>
      <c r="D2" s="1">
        <f>AVERAGE('WorldPoP 250m data'!D26,'WorldPoP 250m data'!D30,'WorldPoP 250m data'!D34)</f>
        <v>8.9099999999999999E-2</v>
      </c>
      <c r="E2" s="1">
        <f>AVERAGE('WorldPoP 250m data'!E26,'WorldPoP 250m data'!E30,'WorldPoP 250m data'!E34)</f>
        <v>0.24476666666666669</v>
      </c>
      <c r="F2" s="1">
        <f>AVERAGE('WorldPoP 250m data'!F26,'WorldPoP 250m data'!F30,'WorldPoP 250m data'!F34)</f>
        <v>8.0266666666666667E-2</v>
      </c>
      <c r="G2" s="1">
        <f>AVERAGE('WorldPoP 250m data'!G26,'WorldPoP 250m data'!G30,'WorldPoP 250m data'!G34)</f>
        <v>1.7666666666666667E-2</v>
      </c>
      <c r="H2" s="1">
        <f>AVERAGE('WorldPoP 250m data'!H26,'WorldPoP 250m data'!H30,'WorldPoP 250m data'!H34)</f>
        <v>0.20080000000000001</v>
      </c>
      <c r="I2" s="1">
        <f>AVERAGE('WorldPoP 250m data'!I26,'WorldPoP 250m data'!I30,'WorldPoP 250m data'!I34)</f>
        <v>0.27653333333333335</v>
      </c>
      <c r="J2" s="1">
        <f>AVERAGE('WorldPoP 250m data'!J26,'WorldPoP 250m data'!J30,'WorldPoP 250m data'!J34)</f>
        <v>0.4573666666666667</v>
      </c>
      <c r="K2" s="1">
        <f>AVERAGE('WorldPoP 250m data'!K26,'WorldPoP 250m data'!K30,'WorldPoP 250m data'!K34)</f>
        <v>0.29123333333333334</v>
      </c>
      <c r="L2" s="1">
        <f>AVERAGE('WorldPoP 250m data'!L26,'WorldPoP 250m data'!L30,'WorldPoP 250m data'!L34)</f>
        <v>1.2211232082740787E-2</v>
      </c>
    </row>
    <row r="3" spans="1:19" x14ac:dyDescent="0.3">
      <c r="A3" t="s">
        <v>38</v>
      </c>
      <c r="B3" t="s">
        <v>41</v>
      </c>
      <c r="C3" s="1">
        <f>AVERAGE('WorldPoP 250m data'!C27,'WorldPoP 250m data'!C31,'WorldPoP 250m data'!C35)</f>
        <v>0.24873333333333333</v>
      </c>
      <c r="D3" s="1">
        <f>AVERAGE('WorldPoP 250m data'!D27,'WorldPoP 250m data'!D31,'WorldPoP 250m data'!D35)</f>
        <v>0.25456666666666666</v>
      </c>
      <c r="E3" s="1">
        <f>AVERAGE('WorldPoP 250m data'!E27,'WorldPoP 250m data'!E31,'WorldPoP 250m data'!E35)</f>
        <v>0.17763333333333334</v>
      </c>
      <c r="F3" s="1">
        <f>AVERAGE('WorldPoP 250m data'!F27,'WorldPoP 250m data'!F31,'WorldPoP 250m data'!F35)</f>
        <v>0.22646666666666668</v>
      </c>
      <c r="G3" s="1">
        <f>AVERAGE('WorldPoP 250m data'!G27,'WorldPoP 250m data'!G31,'WorldPoP 250m data'!G35)</f>
        <v>7.1299999999999988E-2</v>
      </c>
      <c r="H3" s="1">
        <f>AVERAGE('WorldPoP 250m data'!H27,'WorldPoP 250m data'!H31,'WorldPoP 250m data'!H35)</f>
        <v>0.2790333333333333</v>
      </c>
      <c r="I3" s="1">
        <f>AVERAGE('WorldPoP 250m data'!I27,'WorldPoP 250m data'!I31,'WorldPoP 250m data'!I35)</f>
        <v>0.30093333333333333</v>
      </c>
      <c r="J3" s="1">
        <f>AVERAGE('WorldPoP 250m data'!J27,'WorldPoP 250m data'!J31,'WorldPoP 250m data'!J35)</f>
        <v>0.24286666666666668</v>
      </c>
      <c r="K3" s="1">
        <f>AVERAGE('WorldPoP 250m data'!K27,'WorldPoP 250m data'!K31,'WorldPoP 250m data'!K35)</f>
        <v>0.30590000000000001</v>
      </c>
      <c r="L3" s="1">
        <f>AVERAGE('WorldPoP 250m data'!L27,'WorldPoP 250m data'!L31,'WorldPoP 250m data'!L35)</f>
        <v>5.3818735715549536E-2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1">
        <f>AVERAGE('WorldPoP 250m data'!C28,'WorldPoP 250m data'!C32,'WorldPoP 250m data'!C36)</f>
        <v>0.25020000000000003</v>
      </c>
      <c r="D4" s="1">
        <f>AVERAGE('WorldPoP 250m data'!D28,'WorldPoP 250m data'!D32,'WorldPoP 250m data'!D36)</f>
        <v>0.24929999999999999</v>
      </c>
      <c r="E4" s="1">
        <f>AVERAGE('WorldPoP 250m data'!E28,'WorldPoP 250m data'!E32,'WorldPoP 250m data'!E36)</f>
        <v>0.15816666666666668</v>
      </c>
      <c r="F4" s="1">
        <f>AVERAGE('WorldPoP 250m data'!F28,'WorldPoP 250m data'!F32,'WorldPoP 250m data'!F36)</f>
        <v>0.19293333333333332</v>
      </c>
      <c r="G4" s="1">
        <f>AVERAGE('WorldPoP 250m data'!G28,'WorldPoP 250m data'!G32,'WorldPoP 250m data'!G36)</f>
        <v>0.11646666666666668</v>
      </c>
      <c r="H4" s="1">
        <f>AVERAGE('WorldPoP 250m data'!H28,'WorldPoP 250m data'!H32,'WorldPoP 250m data'!H36)</f>
        <v>0.22690000000000002</v>
      </c>
      <c r="I4" s="1">
        <f>AVERAGE('WorldPoP 250m data'!I28,'WorldPoP 250m data'!I32,'WorldPoP 250m data'!I36)</f>
        <v>0.21013333333333337</v>
      </c>
      <c r="J4" s="1">
        <f>AVERAGE('WorldPoP 250m data'!J28,'WorldPoP 250m data'!J32,'WorldPoP 250m data'!J36)</f>
        <v>0.15276666666666666</v>
      </c>
      <c r="K4" s="1">
        <f>AVERAGE('WorldPoP 250m data'!K28,'WorldPoP 250m data'!K32,'WorldPoP 250m data'!K36)</f>
        <v>0.2036</v>
      </c>
      <c r="L4" s="1">
        <f>AVERAGE('WorldPoP 250m data'!L28,'WorldPoP 250m data'!L32,'WorldPoP 250m data'!L36)</f>
        <v>8.3182986352598756E-2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1">
        <f>AVERAGE('WorldPoP 250m data'!C29,'WorldPoP 250m data'!C33,'WorldPoP 250m data'!C37)</f>
        <v>0.40453333333333336</v>
      </c>
      <c r="D5" s="1">
        <f>AVERAGE('WorldPoP 250m data'!D29,'WorldPoP 250m data'!D33,'WorldPoP 250m data'!D37)</f>
        <v>0.40706666666666669</v>
      </c>
      <c r="E5" s="1">
        <f>AVERAGE('WorldPoP 250m data'!E29,'WorldPoP 250m data'!E33,'WorldPoP 250m data'!E37)</f>
        <v>0.41943333333333332</v>
      </c>
      <c r="F5" s="1">
        <f>AVERAGE('WorldPoP 250m data'!F29,'WorldPoP 250m data'!F33,'WorldPoP 250m data'!F37)</f>
        <v>0.50029999999999997</v>
      </c>
      <c r="G5" s="1">
        <f>AVERAGE('WorldPoP 250m data'!G29,'WorldPoP 250m data'!G33,'WorldPoP 250m data'!G37)</f>
        <v>0.79456666666666675</v>
      </c>
      <c r="H5" s="1">
        <f>AVERAGE('WorldPoP 250m data'!H29,'WorldPoP 250m data'!H33,'WorldPoP 250m data'!H37)</f>
        <v>0.29330000000000006</v>
      </c>
      <c r="I5" s="1">
        <f>AVERAGE('WorldPoP 250m data'!I29,'WorldPoP 250m data'!I33,'WorldPoP 250m data'!I37)</f>
        <v>0.21243333333333336</v>
      </c>
      <c r="J5" s="1">
        <f>AVERAGE('WorldPoP 250m data'!J29,'WorldPoP 250m data'!J33,'WorldPoP 250m data'!J37)</f>
        <v>0.14703333333333332</v>
      </c>
      <c r="K5" s="1">
        <f>AVERAGE('WorldPoP 250m data'!K29,'WorldPoP 250m data'!K33,'WorldPoP 250m data'!K37)</f>
        <v>0.19926666666666668</v>
      </c>
      <c r="L5" s="1">
        <f>AVERAGE('WorldPoP 250m data'!L29,'WorldPoP 250m data'!L33,'WorldPoP 250m data'!L37)</f>
        <v>0.85078704584911036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AVERAGE('CPoPGrid 250m data'!C26,'CPoPGrid 250m data'!C30,'CPoPGrid 250m data'!C34)</f>
        <v>0.10333333333333333</v>
      </c>
      <c r="D7" s="1">
        <f>AVERAGE('CPoPGrid 250m data'!D26,'CPoPGrid 250m data'!D30,'CPoPGrid 250m data'!D34)</f>
        <v>0.14633333333333334</v>
      </c>
      <c r="E7" s="1">
        <f>AVERAGE('CPoPGrid 250m data'!E26,'CPoPGrid 250m data'!E30,'CPoPGrid 250m data'!E34)</f>
        <v>0.109</v>
      </c>
      <c r="F7" s="1">
        <f>AVERAGE('CPoPGrid 250m data'!F26,'CPoPGrid 250m data'!F30,'CPoPGrid 250m data'!F34)</f>
        <v>4.1333333333333333E-2</v>
      </c>
      <c r="G7" s="1">
        <f>AVERAGE('CPoPGrid 250m data'!G26,'CPoPGrid 250m data'!G30,'CPoPGrid 250m data'!G34)</f>
        <v>3.4666666666666672E-2</v>
      </c>
      <c r="H7" s="1">
        <f>AVERAGE('CPoPGrid 250m data'!H26,'CPoPGrid 250m data'!H30,'CPoPGrid 250m data'!H34)</f>
        <v>0.30833333333333335</v>
      </c>
      <c r="I7" s="1">
        <f>AVERAGE('CPoPGrid 250m data'!I26,'CPoPGrid 250m data'!I30,'CPoPGrid 250m data'!I34)</f>
        <v>0.26066666666666666</v>
      </c>
      <c r="J7" s="1">
        <f>AVERAGE('CPoPGrid 250m data'!J26,'CPoPGrid 250m data'!J30,'CPoPGrid 250m data'!J34)</f>
        <v>0.4868333333333334</v>
      </c>
      <c r="K7" s="1">
        <f>AVERAGE('CPoPGrid 250m data'!K26,'CPoPGrid 250m data'!K30,'CPoPGrid 250m data'!K34)</f>
        <v>0.24596666666666667</v>
      </c>
      <c r="L7" s="1">
        <f>AVERAGE('CPoPGrid 250m data'!L26,'CPoPGrid 250m data'!L30,'CPoPGrid 250m data'!L34)</f>
        <v>1.2233333333333332E-2</v>
      </c>
    </row>
    <row r="8" spans="1:19" x14ac:dyDescent="0.3">
      <c r="A8" t="s">
        <v>38</v>
      </c>
      <c r="B8" t="s">
        <v>42</v>
      </c>
      <c r="C8" s="1">
        <f>AVERAGE('CPoPGrid 250m data'!C27,'CPoPGrid 250m data'!C31,'CPoPGrid 250m data'!C35)</f>
        <v>0.27799999999999997</v>
      </c>
      <c r="D8" s="1">
        <f>AVERAGE('CPoPGrid 250m data'!D27,'CPoPGrid 250m data'!D31,'CPoPGrid 250m data'!D35)</f>
        <v>0.29399999999999998</v>
      </c>
      <c r="E8" s="1">
        <f>AVERAGE('CPoPGrid 250m data'!E27,'CPoPGrid 250m data'!E31,'CPoPGrid 250m data'!E35)</f>
        <v>0.16933333333333334</v>
      </c>
      <c r="F8" s="1">
        <f>AVERAGE('CPoPGrid 250m data'!F27,'CPoPGrid 250m data'!F31,'CPoPGrid 250m data'!F35)</f>
        <v>0.21633333333333335</v>
      </c>
      <c r="G8" s="1">
        <f>AVERAGE('CPoPGrid 250m data'!G27,'CPoPGrid 250m data'!G31,'CPoPGrid 250m data'!G35)</f>
        <v>8.9333333333333334E-2</v>
      </c>
      <c r="H8" s="1">
        <f>AVERAGE('CPoPGrid 250m data'!H27,'CPoPGrid 250m data'!H31,'CPoPGrid 250m data'!H35)</f>
        <v>0.28066666666666668</v>
      </c>
      <c r="I8" s="1">
        <f>AVERAGE('CPoPGrid 250m data'!I27,'CPoPGrid 250m data'!I31,'CPoPGrid 250m data'!I35)</f>
        <v>0.31123333333333331</v>
      </c>
      <c r="J8" s="1">
        <f>AVERAGE('CPoPGrid 250m data'!J27,'CPoPGrid 250m data'!J31,'CPoPGrid 250m data'!J35)</f>
        <v>0.27463333333333334</v>
      </c>
      <c r="K8" s="1">
        <f>AVERAGE('CPoPGrid 250m data'!K27,'CPoPGrid 250m data'!K31,'CPoPGrid 250m data'!K35)</f>
        <v>0.27386666666666665</v>
      </c>
      <c r="L8" s="1">
        <f>AVERAGE('CPoPGrid 250m data'!L27,'CPoPGrid 250m data'!L31,'CPoPGrid 250m data'!L35)</f>
        <v>5.3799999999999994E-2</v>
      </c>
    </row>
    <row r="9" spans="1:19" x14ac:dyDescent="0.3">
      <c r="A9" t="s">
        <v>39</v>
      </c>
      <c r="B9" t="s">
        <v>42</v>
      </c>
      <c r="C9" s="1">
        <f>AVERAGE('CPoPGrid 250m data'!C28,'CPoPGrid 250m data'!C32,'CPoPGrid 250m data'!C36)</f>
        <v>0.24266666666666667</v>
      </c>
      <c r="D9" s="1">
        <f>AVERAGE('CPoPGrid 250m data'!D28,'CPoPGrid 250m data'!D32,'CPoPGrid 250m data'!D36)</f>
        <v>0.23300000000000001</v>
      </c>
      <c r="E9" s="1">
        <f>AVERAGE('CPoPGrid 250m data'!E28,'CPoPGrid 250m data'!E32,'CPoPGrid 250m data'!E36)</f>
        <v>0.14899999999999999</v>
      </c>
      <c r="F9" s="1">
        <f>AVERAGE('CPoPGrid 250m data'!F28,'CPoPGrid 250m data'!F32,'CPoPGrid 250m data'!F36)</f>
        <v>0.18366666666666667</v>
      </c>
      <c r="G9" s="1">
        <f>AVERAGE('CPoPGrid 250m data'!G28,'CPoPGrid 250m data'!G32,'CPoPGrid 250m data'!G36)</f>
        <v>0.13100000000000001</v>
      </c>
      <c r="H9" s="1">
        <f>AVERAGE('CPoPGrid 250m data'!H28,'CPoPGrid 250m data'!H32,'CPoPGrid 250m data'!H36)</f>
        <v>0.19199999999999998</v>
      </c>
      <c r="I9" s="1">
        <f>AVERAGE('CPoPGrid 250m data'!I28,'CPoPGrid 250m data'!I32,'CPoPGrid 250m data'!I36)</f>
        <v>0.20513333333333331</v>
      </c>
      <c r="J9" s="1">
        <f>AVERAGE('CPoPGrid 250m data'!J28,'CPoPGrid 250m data'!J32,'CPoPGrid 250m data'!J36)</f>
        <v>0.1246</v>
      </c>
      <c r="K9" s="1">
        <f>AVERAGE('CPoPGrid 250m data'!K28,'CPoPGrid 250m data'!K32,'CPoPGrid 250m data'!K36)</f>
        <v>0.2185</v>
      </c>
      <c r="L9" s="1">
        <f>AVERAGE('CPoPGrid 250m data'!L28,'CPoPGrid 250m data'!L32,'CPoPGrid 250m data'!L36)</f>
        <v>8.320000000000001E-2</v>
      </c>
    </row>
    <row r="10" spans="1:19" x14ac:dyDescent="0.3">
      <c r="A10" t="s">
        <v>40</v>
      </c>
      <c r="B10" t="s">
        <v>42</v>
      </c>
      <c r="C10" s="1">
        <f>AVERAGE('CPoPGrid 250m data'!C29,'CPoPGrid 250m data'!C33,'CPoPGrid 250m data'!C37)</f>
        <v>0.37566666666666665</v>
      </c>
      <c r="D10" s="1">
        <f>AVERAGE('CPoPGrid 250m data'!D29,'CPoPGrid 250m data'!D33,'CPoPGrid 250m data'!D37)</f>
        <v>0.32633333333333336</v>
      </c>
      <c r="E10" s="1">
        <f>AVERAGE('CPoPGrid 250m data'!E29,'CPoPGrid 250m data'!E33,'CPoPGrid 250m data'!E37)</f>
        <v>0.57200000000000006</v>
      </c>
      <c r="F10" s="1">
        <f>AVERAGE('CPoPGrid 250m data'!F29,'CPoPGrid 250m data'!F33,'CPoPGrid 250m data'!F37)</f>
        <v>0.55833333333333335</v>
      </c>
      <c r="G10" s="1">
        <f>AVERAGE('CPoPGrid 250m data'!G29,'CPoPGrid 250m data'!G33,'CPoPGrid 250m data'!G37)</f>
        <v>0.745</v>
      </c>
      <c r="H10" s="1">
        <f>AVERAGE('CPoPGrid 250m data'!H29,'CPoPGrid 250m data'!H33,'CPoPGrid 250m data'!H37)</f>
        <v>0.21966666666666668</v>
      </c>
      <c r="I10" s="1">
        <f>AVERAGE('CPoPGrid 250m data'!I29,'CPoPGrid 250m data'!I33,'CPoPGrid 250m data'!I37)</f>
        <v>0.22299999999999998</v>
      </c>
      <c r="J10" s="1">
        <f>AVERAGE('CPoPGrid 250m data'!J29,'CPoPGrid 250m data'!J33,'CPoPGrid 250m data'!J37)</f>
        <v>0.11396666666666666</v>
      </c>
      <c r="K10" s="1">
        <f>AVERAGE('CPoPGrid 250m data'!K29,'CPoPGrid 250m data'!K33,'CPoPGrid 250m data'!K37)</f>
        <v>0.26166666666666666</v>
      </c>
      <c r="L10" s="1">
        <f>AVERAGE('CPoPGrid 250m data'!L29,'CPoPGrid 250m data'!L33,'CPoPGrid 250m data'!L37)</f>
        <v>0.85076666666666656</v>
      </c>
    </row>
    <row r="12" spans="1:19" x14ac:dyDescent="0.3">
      <c r="A12" t="s">
        <v>37</v>
      </c>
      <c r="B12" t="s">
        <v>53</v>
      </c>
      <c r="C12" s="1">
        <f>AVERAGE(C2,C7)</f>
        <v>9.9899999999999989E-2</v>
      </c>
      <c r="D12" s="1">
        <f t="shared" ref="D12:L12" si="0">AVERAGE(D2,D7)</f>
        <v>0.11771666666666666</v>
      </c>
      <c r="E12" s="1">
        <f t="shared" si="0"/>
        <v>0.17688333333333334</v>
      </c>
      <c r="F12" s="1">
        <f t="shared" si="0"/>
        <v>6.08E-2</v>
      </c>
      <c r="G12" s="1">
        <f t="shared" si="0"/>
        <v>2.6166666666666671E-2</v>
      </c>
      <c r="H12" s="1">
        <f t="shared" si="0"/>
        <v>0.25456666666666666</v>
      </c>
      <c r="I12" s="1">
        <f t="shared" si="0"/>
        <v>0.26860000000000001</v>
      </c>
      <c r="J12" s="1">
        <f t="shared" si="0"/>
        <v>0.47210000000000008</v>
      </c>
      <c r="K12" s="1">
        <f t="shared" si="0"/>
        <v>0.26860000000000001</v>
      </c>
      <c r="L12" s="1">
        <f t="shared" si="0"/>
        <v>1.2222282708037061E-2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0.26336666666666664</v>
      </c>
      <c r="D13" s="1">
        <f t="shared" si="1"/>
        <v>0.27428333333333332</v>
      </c>
      <c r="E13" s="1">
        <f t="shared" si="1"/>
        <v>0.17348333333333332</v>
      </c>
      <c r="F13" s="1">
        <f t="shared" si="1"/>
        <v>0.22140000000000001</v>
      </c>
      <c r="G13" s="1">
        <f t="shared" si="1"/>
        <v>8.0316666666666661E-2</v>
      </c>
      <c r="H13" s="1">
        <f t="shared" si="1"/>
        <v>0.27984999999999999</v>
      </c>
      <c r="I13" s="1">
        <f t="shared" si="1"/>
        <v>0.30608333333333332</v>
      </c>
      <c r="J13" s="1">
        <f t="shared" si="1"/>
        <v>0.25875000000000004</v>
      </c>
      <c r="K13" s="1">
        <f t="shared" si="1"/>
        <v>0.28988333333333333</v>
      </c>
      <c r="L13" s="1">
        <f t="shared" si="1"/>
        <v>5.3809367857774765E-2</v>
      </c>
    </row>
    <row r="14" spans="1:19" x14ac:dyDescent="0.3">
      <c r="A14" t="s">
        <v>39</v>
      </c>
      <c r="B14" t="s">
        <v>53</v>
      </c>
      <c r="C14" s="1">
        <f t="shared" si="1"/>
        <v>0.24643333333333334</v>
      </c>
      <c r="D14" s="1">
        <f t="shared" si="1"/>
        <v>0.24115</v>
      </c>
      <c r="E14" s="1">
        <f t="shared" si="1"/>
        <v>0.15358333333333335</v>
      </c>
      <c r="F14" s="1">
        <f t="shared" si="1"/>
        <v>0.1883</v>
      </c>
      <c r="G14" s="1">
        <f t="shared" si="1"/>
        <v>0.12373333333333333</v>
      </c>
      <c r="H14" s="1">
        <f t="shared" si="1"/>
        <v>0.20945</v>
      </c>
      <c r="I14" s="1">
        <f t="shared" si="1"/>
        <v>0.20763333333333334</v>
      </c>
      <c r="J14" s="1">
        <f t="shared" si="1"/>
        <v>0.13868333333333333</v>
      </c>
      <c r="K14" s="1">
        <f t="shared" si="1"/>
        <v>0.21105000000000002</v>
      </c>
      <c r="L14" s="1">
        <f t="shared" si="1"/>
        <v>8.3191493176299383E-2</v>
      </c>
    </row>
    <row r="15" spans="1:19" x14ac:dyDescent="0.3">
      <c r="A15" t="s">
        <v>40</v>
      </c>
      <c r="B15" t="s">
        <v>53</v>
      </c>
      <c r="C15" s="1">
        <f t="shared" si="1"/>
        <v>0.3901</v>
      </c>
      <c r="D15" s="1">
        <f t="shared" si="1"/>
        <v>0.36670000000000003</v>
      </c>
      <c r="E15" s="1">
        <f t="shared" si="1"/>
        <v>0.49571666666666669</v>
      </c>
      <c r="F15" s="1">
        <f t="shared" si="1"/>
        <v>0.52931666666666666</v>
      </c>
      <c r="G15" s="1">
        <f t="shared" si="1"/>
        <v>0.76978333333333337</v>
      </c>
      <c r="H15" s="1">
        <f t="shared" si="1"/>
        <v>0.2564833333333334</v>
      </c>
      <c r="I15" s="1">
        <f t="shared" si="1"/>
        <v>0.21771666666666667</v>
      </c>
      <c r="J15" s="1">
        <f t="shared" si="1"/>
        <v>0.1305</v>
      </c>
      <c r="K15" s="1">
        <f t="shared" si="1"/>
        <v>0.23046666666666665</v>
      </c>
      <c r="L15" s="1">
        <f t="shared" si="1"/>
        <v>0.85077685625788846</v>
      </c>
    </row>
    <row r="17" spans="1:12" x14ac:dyDescent="0.3">
      <c r="A17" t="s">
        <v>57</v>
      </c>
      <c r="C17" s="6">
        <f>(C12*1+C13*0.5+C14*0.25)*100</f>
        <v>29.319166666666664</v>
      </c>
      <c r="D17" s="6">
        <f t="shared" ref="D17:L17" si="2">(D12*1+D13*0.5+D14*0.25)*100</f>
        <v>31.514583333333331</v>
      </c>
      <c r="E17" s="6">
        <f t="shared" si="2"/>
        <v>30.202083333333334</v>
      </c>
      <c r="F17" s="6">
        <f t="shared" si="2"/>
        <v>21.857500000000002</v>
      </c>
      <c r="G17" s="6">
        <f t="shared" si="2"/>
        <v>9.725833333333334</v>
      </c>
      <c r="H17" s="6">
        <f t="shared" si="2"/>
        <v>44.685416666666669</v>
      </c>
      <c r="I17" s="6">
        <f t="shared" si="2"/>
        <v>47.355000000000004</v>
      </c>
      <c r="J17" s="6">
        <f t="shared" si="2"/>
        <v>63.614583333333343</v>
      </c>
      <c r="K17" s="6">
        <f t="shared" si="2"/>
        <v>46.630416666666669</v>
      </c>
      <c r="L17" s="6">
        <f t="shared" si="2"/>
        <v>5.9924839930999285</v>
      </c>
    </row>
    <row r="22" spans="1:12" x14ac:dyDescent="0.3">
      <c r="A22" t="s">
        <v>44</v>
      </c>
      <c r="B22" t="s">
        <v>43</v>
      </c>
      <c r="C22" t="s">
        <v>37</v>
      </c>
      <c r="D22" t="s">
        <v>38</v>
      </c>
      <c r="E22" t="s">
        <v>39</v>
      </c>
      <c r="F22" t="s">
        <v>40</v>
      </c>
      <c r="H22" t="s">
        <v>52</v>
      </c>
      <c r="I22" t="s">
        <v>58</v>
      </c>
      <c r="J22" t="s">
        <v>43</v>
      </c>
      <c r="K22" t="s">
        <v>57</v>
      </c>
    </row>
    <row r="23" spans="1:12" x14ac:dyDescent="0.3">
      <c r="A23" t="s">
        <v>50</v>
      </c>
      <c r="B23" t="s">
        <v>30</v>
      </c>
      <c r="C23" s="4">
        <v>8.0266666666666667E-2</v>
      </c>
      <c r="D23" s="4">
        <v>0.22646666666666668</v>
      </c>
      <c r="E23" s="4">
        <v>0.19293333333333332</v>
      </c>
      <c r="F23" s="4">
        <v>0.50029999999999997</v>
      </c>
      <c r="G23" s="1"/>
      <c r="H23" s="5">
        <v>1</v>
      </c>
      <c r="I23" t="s">
        <v>7</v>
      </c>
      <c r="J23" t="str">
        <f>H23&amp;". "&amp;I23</f>
        <v>1. Tel Aviv, Israel</v>
      </c>
      <c r="K23" s="6">
        <v>63.614583333333343</v>
      </c>
    </row>
    <row r="24" spans="1:12" x14ac:dyDescent="0.3">
      <c r="A24" t="s">
        <v>51</v>
      </c>
      <c r="B24" t="s">
        <v>30</v>
      </c>
      <c r="C24" s="4">
        <v>4.1333333333333333E-2</v>
      </c>
      <c r="D24" s="4">
        <v>0.21633333333333335</v>
      </c>
      <c r="E24" s="4">
        <v>0.18366666666666667</v>
      </c>
      <c r="F24" s="4">
        <v>0.55833333333333335</v>
      </c>
      <c r="G24" s="1"/>
      <c r="H24" s="5">
        <v>2</v>
      </c>
      <c r="I24" t="s">
        <v>6</v>
      </c>
      <c r="J24" t="str">
        <f t="shared" ref="J24:J32" si="3">H24&amp;". "&amp;I24</f>
        <v>2. Vancouver, Canada</v>
      </c>
      <c r="K24" s="6">
        <v>47.355000000000004</v>
      </c>
    </row>
    <row r="25" spans="1:12" x14ac:dyDescent="0.3">
      <c r="A25" t="s">
        <v>50</v>
      </c>
      <c r="B25" t="s">
        <v>28</v>
      </c>
      <c r="C25" s="4">
        <v>8.9099999999999999E-2</v>
      </c>
      <c r="D25" s="4">
        <v>0.25456666666666666</v>
      </c>
      <c r="E25" s="4">
        <v>0.24929999999999999</v>
      </c>
      <c r="F25" s="4">
        <v>0.40706666666666669</v>
      </c>
      <c r="G25" s="1"/>
      <c r="H25" s="5">
        <v>3</v>
      </c>
      <c r="I25" t="s">
        <v>8</v>
      </c>
      <c r="J25" t="str">
        <f t="shared" si="3"/>
        <v>3. Washington DC, United States</v>
      </c>
      <c r="K25" s="6">
        <v>46.630416666666669</v>
      </c>
    </row>
    <row r="26" spans="1:12" x14ac:dyDescent="0.3">
      <c r="A26" t="s">
        <v>51</v>
      </c>
      <c r="B26" t="s">
        <v>28</v>
      </c>
      <c r="C26" s="4">
        <v>0.14633333333333334</v>
      </c>
      <c r="D26" s="4">
        <v>0.29399999999999998</v>
      </c>
      <c r="E26" s="4">
        <v>0.23300000000000001</v>
      </c>
      <c r="F26" s="4">
        <v>0.32633333333333336</v>
      </c>
      <c r="G26" s="1"/>
      <c r="H26" s="5">
        <v>4</v>
      </c>
      <c r="I26" t="s">
        <v>5</v>
      </c>
      <c r="J26" t="str">
        <f t="shared" si="3"/>
        <v>4. Dublin, Ireland</v>
      </c>
      <c r="K26" s="6">
        <v>44.685416666666669</v>
      </c>
    </row>
    <row r="27" spans="1:12" x14ac:dyDescent="0.3">
      <c r="A27" t="s">
        <v>50</v>
      </c>
      <c r="B27" t="s">
        <v>31</v>
      </c>
      <c r="C27" s="4">
        <v>1.7666666666666667E-2</v>
      </c>
      <c r="D27" s="4">
        <v>7.1299999999999988E-2</v>
      </c>
      <c r="E27" s="4">
        <v>0.11646666666666668</v>
      </c>
      <c r="F27" s="4">
        <v>0.79456666666666675</v>
      </c>
      <c r="H27" s="5">
        <v>5</v>
      </c>
      <c r="I27" t="s">
        <v>1</v>
      </c>
      <c r="J27" t="str">
        <f t="shared" si="3"/>
        <v>5. Denver, United States</v>
      </c>
      <c r="K27" s="6">
        <v>31.514583333333331</v>
      </c>
    </row>
    <row r="28" spans="1:12" x14ac:dyDescent="0.3">
      <c r="A28" t="s">
        <v>51</v>
      </c>
      <c r="B28" t="s">
        <v>31</v>
      </c>
      <c r="C28" s="4">
        <v>3.4666666666666672E-2</v>
      </c>
      <c r="D28" s="4">
        <v>8.9333333333333334E-2</v>
      </c>
      <c r="E28" s="4">
        <v>0.13100000000000001</v>
      </c>
      <c r="F28" s="4">
        <v>0.745</v>
      </c>
      <c r="H28" s="5">
        <v>6</v>
      </c>
      <c r="I28" t="s">
        <v>2</v>
      </c>
      <c r="J28" t="str">
        <f t="shared" si="3"/>
        <v>6. Ghent, Belgium</v>
      </c>
      <c r="K28" s="6">
        <v>30.202083333333334</v>
      </c>
    </row>
    <row r="29" spans="1:12" x14ac:dyDescent="0.3">
      <c r="A29" t="s">
        <v>50</v>
      </c>
      <c r="B29" t="s">
        <v>32</v>
      </c>
      <c r="C29" s="4">
        <v>0.20080000000000001</v>
      </c>
      <c r="D29" s="4">
        <v>0.2790333333333333</v>
      </c>
      <c r="E29" s="4">
        <v>0.22690000000000002</v>
      </c>
      <c r="F29" s="4">
        <v>0.29330000000000006</v>
      </c>
      <c r="H29" s="5">
        <v>7</v>
      </c>
      <c r="I29" t="s">
        <v>0</v>
      </c>
      <c r="J29" t="str">
        <f t="shared" si="3"/>
        <v>7. Philadelphia, United States</v>
      </c>
      <c r="K29" s="6">
        <v>29.319166666666664</v>
      </c>
    </row>
    <row r="30" spans="1:12" x14ac:dyDescent="0.3">
      <c r="A30" t="s">
        <v>51</v>
      </c>
      <c r="B30" t="s">
        <v>32</v>
      </c>
      <c r="C30" s="4">
        <v>0.30833333333333335</v>
      </c>
      <c r="D30" s="4">
        <v>0.28066666666666668</v>
      </c>
      <c r="E30" s="4">
        <v>0.19199999999999998</v>
      </c>
      <c r="F30" s="4">
        <v>0.21966666666666668</v>
      </c>
      <c r="H30" s="5">
        <v>8</v>
      </c>
      <c r="I30" t="s">
        <v>3</v>
      </c>
      <c r="J30" t="str">
        <f t="shared" si="3"/>
        <v>8. Amsterdam, Netherlands</v>
      </c>
      <c r="K30" s="6">
        <v>21.857500000000002</v>
      </c>
    </row>
    <row r="31" spans="1:12" x14ac:dyDescent="0.3">
      <c r="A31" t="s">
        <v>50</v>
      </c>
      <c r="B31" t="s">
        <v>29</v>
      </c>
      <c r="C31" s="4">
        <v>0.24476666666666669</v>
      </c>
      <c r="D31" s="4">
        <v>0.17763333333333334</v>
      </c>
      <c r="E31" s="4">
        <v>0.15816666666666668</v>
      </c>
      <c r="F31" s="4">
        <v>0.41943333333333332</v>
      </c>
      <c r="H31" s="5">
        <v>9</v>
      </c>
      <c r="I31" t="s">
        <v>4</v>
      </c>
      <c r="J31" t="str">
        <f t="shared" si="3"/>
        <v>9. Dhaka Metropolitan, Bangladesh</v>
      </c>
      <c r="K31" s="6">
        <v>9.725833333333334</v>
      </c>
    </row>
    <row r="32" spans="1:12" x14ac:dyDescent="0.3">
      <c r="A32" t="s">
        <v>51</v>
      </c>
      <c r="B32" t="s">
        <v>29</v>
      </c>
      <c r="C32" s="4">
        <v>0.109</v>
      </c>
      <c r="D32" s="4">
        <v>0.16933333333333334</v>
      </c>
      <c r="E32" s="4">
        <v>0.14899999999999999</v>
      </c>
      <c r="F32" s="4">
        <v>0.57200000000000006</v>
      </c>
      <c r="H32" s="5">
        <v>10</v>
      </c>
      <c r="I32" t="s">
        <v>33</v>
      </c>
      <c r="J32" t="str">
        <f t="shared" si="3"/>
        <v>10. Shanghai, China</v>
      </c>
      <c r="K32" s="6">
        <v>5.9924839930999285</v>
      </c>
    </row>
    <row r="33" spans="1:11" x14ac:dyDescent="0.3">
      <c r="A33" t="s">
        <v>50</v>
      </c>
      <c r="B33" t="s">
        <v>27</v>
      </c>
      <c r="C33" s="4">
        <v>9.6466666666666659E-2</v>
      </c>
      <c r="D33" s="4">
        <v>0.24873333333333333</v>
      </c>
      <c r="E33" s="4">
        <v>0.25020000000000003</v>
      </c>
      <c r="F33" s="4">
        <v>0.40453333333333336</v>
      </c>
      <c r="H33" s="5"/>
      <c r="I33" s="5"/>
      <c r="J33" s="5"/>
      <c r="K33" s="5"/>
    </row>
    <row r="34" spans="1:11" x14ac:dyDescent="0.3">
      <c r="A34" t="s">
        <v>51</v>
      </c>
      <c r="B34" t="s">
        <v>27</v>
      </c>
      <c r="C34" s="4">
        <v>0.10333333333333333</v>
      </c>
      <c r="D34" s="4">
        <v>0.27799999999999997</v>
      </c>
      <c r="E34" s="4">
        <v>0.24266666666666667</v>
      </c>
      <c r="F34" s="4">
        <v>0.37566666666666665</v>
      </c>
      <c r="H34" s="5"/>
      <c r="I34" s="5"/>
      <c r="J34" s="5"/>
      <c r="K34" s="5"/>
    </row>
    <row r="35" spans="1:11" x14ac:dyDescent="0.3">
      <c r="A35" t="s">
        <v>50</v>
      </c>
      <c r="B35" t="s">
        <v>45</v>
      </c>
      <c r="C35" s="4">
        <v>1.2211232082740787E-2</v>
      </c>
      <c r="D35" s="4">
        <v>5.3818735715549536E-2</v>
      </c>
      <c r="E35" s="4">
        <v>8.3182986352598756E-2</v>
      </c>
      <c r="F35" s="4">
        <v>0.85078704584911036</v>
      </c>
      <c r="H35" s="5"/>
      <c r="I35" s="5"/>
      <c r="J35" s="5"/>
      <c r="K35" s="5"/>
    </row>
    <row r="36" spans="1:11" x14ac:dyDescent="0.3">
      <c r="A36" t="s">
        <v>51</v>
      </c>
      <c r="B36" t="s">
        <v>45</v>
      </c>
      <c r="C36" s="4">
        <v>1.2233333333333332E-2</v>
      </c>
      <c r="D36" s="4">
        <v>5.3799999999999994E-2</v>
      </c>
      <c r="E36" s="4">
        <v>8.320000000000001E-2</v>
      </c>
      <c r="F36" s="4">
        <v>0.85076666666666656</v>
      </c>
      <c r="H36" s="5"/>
      <c r="I36" s="5"/>
      <c r="J36" s="5"/>
      <c r="K36" s="5"/>
    </row>
    <row r="37" spans="1:11" x14ac:dyDescent="0.3">
      <c r="A37" t="s">
        <v>50</v>
      </c>
      <c r="B37" t="s">
        <v>46</v>
      </c>
      <c r="C37" s="4">
        <v>0.4573666666666667</v>
      </c>
      <c r="D37" s="4">
        <v>0.24286666666666668</v>
      </c>
      <c r="E37" s="4">
        <v>0.15276666666666666</v>
      </c>
      <c r="F37" s="4">
        <v>0.14703333333333332</v>
      </c>
      <c r="H37" s="5"/>
      <c r="I37" s="5"/>
      <c r="J37" s="5"/>
      <c r="K37" s="5"/>
    </row>
    <row r="38" spans="1:11" x14ac:dyDescent="0.3">
      <c r="A38" t="s">
        <v>51</v>
      </c>
      <c r="B38" t="s">
        <v>46</v>
      </c>
      <c r="C38" s="4">
        <v>0.4868333333333334</v>
      </c>
      <c r="D38" s="4">
        <v>0.27463333333333334</v>
      </c>
      <c r="E38" s="4">
        <v>0.1246</v>
      </c>
      <c r="F38" s="4">
        <v>0.11396666666666666</v>
      </c>
      <c r="H38" s="5"/>
      <c r="I38" s="5"/>
      <c r="J38" s="5"/>
      <c r="K38" s="5"/>
    </row>
    <row r="39" spans="1:11" x14ac:dyDescent="0.3">
      <c r="A39" t="s">
        <v>50</v>
      </c>
      <c r="B39" t="s">
        <v>47</v>
      </c>
      <c r="C39" s="4">
        <v>0.27653333333333335</v>
      </c>
      <c r="D39" s="4">
        <v>0.30093333333333333</v>
      </c>
      <c r="E39" s="4">
        <v>0.21013333333333337</v>
      </c>
      <c r="F39" s="4">
        <v>0.21243333333333336</v>
      </c>
    </row>
    <row r="40" spans="1:11" x14ac:dyDescent="0.3">
      <c r="A40" t="s">
        <v>51</v>
      </c>
      <c r="B40" t="s">
        <v>47</v>
      </c>
      <c r="C40" s="4">
        <v>0.26066666666666666</v>
      </c>
      <c r="D40" s="4">
        <v>0.31123333333333331</v>
      </c>
      <c r="E40" s="4">
        <v>0.20513333333333331</v>
      </c>
      <c r="F40" s="4">
        <v>0.22299999999999998</v>
      </c>
    </row>
    <row r="41" spans="1:11" x14ac:dyDescent="0.3">
      <c r="A41" t="s">
        <v>50</v>
      </c>
      <c r="B41" t="s">
        <v>48</v>
      </c>
      <c r="C41" s="4">
        <v>0.29123333333333334</v>
      </c>
      <c r="D41" s="4">
        <v>0.30590000000000001</v>
      </c>
      <c r="E41" s="4">
        <v>0.2036</v>
      </c>
      <c r="F41" s="4">
        <v>0.19926666666666668</v>
      </c>
    </row>
    <row r="42" spans="1:11" x14ac:dyDescent="0.3">
      <c r="A42" t="s">
        <v>51</v>
      </c>
      <c r="B42" t="s">
        <v>48</v>
      </c>
      <c r="C42" s="4">
        <v>0.24596666666666667</v>
      </c>
      <c r="D42" s="4">
        <v>0.27386666666666665</v>
      </c>
      <c r="E42" s="4">
        <v>0.2185</v>
      </c>
      <c r="F42" s="4">
        <v>0.26166666666666666</v>
      </c>
    </row>
  </sheetData>
  <sortState xmlns:xlrd2="http://schemas.microsoft.com/office/spreadsheetml/2017/richdata2" ref="L23:L32">
    <sortCondition descending="1" ref="L23:L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1B5C-AAC0-479B-AC59-8CA1BA083525}">
  <dimension ref="A1"/>
  <sheetViews>
    <sheetView workbookViewId="0">
      <selection activeCell="AD31" sqref="AD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46D9-4696-48EA-846E-2F20E482A7B9}">
  <dimension ref="A1:I31"/>
  <sheetViews>
    <sheetView tabSelected="1" workbookViewId="0">
      <selection activeCell="F24" sqref="F24"/>
    </sheetView>
  </sheetViews>
  <sheetFormatPr defaultRowHeight="14.4" x14ac:dyDescent="0.3"/>
  <cols>
    <col min="1" max="1" width="19.33203125" bestFit="1" customWidth="1"/>
    <col min="2" max="2" width="4.109375" bestFit="1" customWidth="1"/>
    <col min="3" max="3" width="6.5546875" bestFit="1" customWidth="1"/>
    <col min="4" max="4" width="9.109375" bestFit="1" customWidth="1"/>
    <col min="5" max="5" width="10.5546875" bestFit="1" customWidth="1"/>
    <col min="6" max="6" width="9.109375" bestFit="1" customWidth="1"/>
    <col min="7" max="7" width="10.5546875" bestFit="1" customWidth="1"/>
    <col min="8" max="8" width="10.109375" bestFit="1" customWidth="1"/>
    <col min="9" max="9" width="11.5546875" bestFit="1" customWidth="1"/>
  </cols>
  <sheetData>
    <row r="1" spans="1:9" x14ac:dyDescent="0.3">
      <c r="A1" s="8" t="s">
        <v>82</v>
      </c>
      <c r="B1" s="8"/>
      <c r="C1" s="8"/>
      <c r="D1" s="8" t="s">
        <v>68</v>
      </c>
      <c r="E1" s="8"/>
      <c r="F1" s="8"/>
      <c r="G1" s="8"/>
      <c r="H1" s="8"/>
      <c r="I1" s="8"/>
    </row>
    <row r="2" spans="1:9" x14ac:dyDescent="0.3">
      <c r="A2" s="9" t="s">
        <v>43</v>
      </c>
      <c r="B2" s="9" t="s">
        <v>83</v>
      </c>
      <c r="C2" s="9" t="s">
        <v>57</v>
      </c>
      <c r="D2" t="s">
        <v>79</v>
      </c>
      <c r="E2" t="s">
        <v>69</v>
      </c>
      <c r="F2" t="s">
        <v>80</v>
      </c>
      <c r="G2" t="s">
        <v>70</v>
      </c>
      <c r="H2" t="s">
        <v>81</v>
      </c>
      <c r="I2" t="s">
        <v>71</v>
      </c>
    </row>
    <row r="3" spans="1:9" x14ac:dyDescent="0.3">
      <c r="A3" t="s">
        <v>7</v>
      </c>
      <c r="B3">
        <v>1</v>
      </c>
      <c r="C3" s="6">
        <v>63.614583333333343</v>
      </c>
      <c r="D3">
        <v>1</v>
      </c>
      <c r="E3">
        <v>33.700000000000003</v>
      </c>
      <c r="F3">
        <v>1</v>
      </c>
      <c r="G3">
        <v>66.400000000000006</v>
      </c>
      <c r="H3">
        <v>1</v>
      </c>
      <c r="I3">
        <v>90.7</v>
      </c>
    </row>
    <row r="4" spans="1:9" x14ac:dyDescent="0.3">
      <c r="A4" t="s">
        <v>6</v>
      </c>
      <c r="B4">
        <v>2</v>
      </c>
      <c r="C4" s="6">
        <v>47.355000000000004</v>
      </c>
      <c r="D4">
        <v>3</v>
      </c>
      <c r="E4">
        <v>18.8</v>
      </c>
      <c r="F4">
        <v>3</v>
      </c>
      <c r="G4">
        <v>43.4</v>
      </c>
      <c r="H4">
        <v>2</v>
      </c>
      <c r="I4">
        <v>79.900000000000006</v>
      </c>
    </row>
    <row r="5" spans="1:9" x14ac:dyDescent="0.3">
      <c r="A5" t="s">
        <v>85</v>
      </c>
      <c r="B5">
        <v>3</v>
      </c>
      <c r="C5" s="6">
        <v>46.630416666666669</v>
      </c>
      <c r="D5">
        <v>4</v>
      </c>
      <c r="E5">
        <v>18.100000000000001</v>
      </c>
      <c r="F5">
        <v>2</v>
      </c>
      <c r="G5">
        <v>44.2</v>
      </c>
      <c r="H5">
        <v>3</v>
      </c>
      <c r="I5">
        <v>77.599999999999994</v>
      </c>
    </row>
    <row r="6" spans="1:9" x14ac:dyDescent="0.3">
      <c r="A6" t="s">
        <v>5</v>
      </c>
      <c r="B6">
        <v>4</v>
      </c>
      <c r="C6" s="6">
        <v>44.685416666666669</v>
      </c>
      <c r="D6">
        <v>2</v>
      </c>
      <c r="E6">
        <v>19.100000000000001</v>
      </c>
      <c r="F6">
        <v>4</v>
      </c>
      <c r="G6">
        <v>42</v>
      </c>
      <c r="H6">
        <v>4</v>
      </c>
      <c r="I6">
        <v>72.900000000000006</v>
      </c>
    </row>
    <row r="7" spans="1:9" x14ac:dyDescent="0.3">
      <c r="A7" t="s">
        <v>1</v>
      </c>
      <c r="B7">
        <v>5</v>
      </c>
      <c r="C7" s="6">
        <v>31.514583333333331</v>
      </c>
      <c r="D7">
        <v>6</v>
      </c>
      <c r="E7">
        <v>11.7</v>
      </c>
      <c r="F7">
        <v>6</v>
      </c>
      <c r="G7">
        <v>28.4</v>
      </c>
      <c r="H7">
        <v>5</v>
      </c>
      <c r="I7">
        <v>54.5</v>
      </c>
    </row>
    <row r="8" spans="1:9" x14ac:dyDescent="0.3">
      <c r="A8" t="s">
        <v>2</v>
      </c>
      <c r="B8">
        <v>6</v>
      </c>
      <c r="C8" s="6">
        <v>30.202083333333334</v>
      </c>
      <c r="D8">
        <v>5</v>
      </c>
      <c r="E8">
        <v>12.5</v>
      </c>
      <c r="F8">
        <v>5</v>
      </c>
      <c r="G8">
        <v>28.6</v>
      </c>
      <c r="H8">
        <v>7</v>
      </c>
      <c r="I8">
        <v>49.5</v>
      </c>
    </row>
    <row r="9" spans="1:9" x14ac:dyDescent="0.3">
      <c r="A9" t="s">
        <v>0</v>
      </c>
      <c r="B9">
        <v>7</v>
      </c>
      <c r="C9" s="6">
        <v>29.319166666666664</v>
      </c>
      <c r="D9">
        <v>7</v>
      </c>
      <c r="E9">
        <v>10.5</v>
      </c>
      <c r="F9">
        <v>7</v>
      </c>
      <c r="G9">
        <v>26.2</v>
      </c>
      <c r="H9">
        <v>6</v>
      </c>
      <c r="I9">
        <v>51.2</v>
      </c>
    </row>
    <row r="10" spans="1:9" x14ac:dyDescent="0.3">
      <c r="A10" t="s">
        <v>3</v>
      </c>
      <c r="B10">
        <v>8</v>
      </c>
      <c r="C10" s="6">
        <v>21.857500000000002</v>
      </c>
      <c r="D10">
        <v>8</v>
      </c>
      <c r="E10">
        <v>9.1</v>
      </c>
      <c r="F10">
        <v>8</v>
      </c>
      <c r="G10">
        <v>20</v>
      </c>
      <c r="H10">
        <v>8</v>
      </c>
      <c r="I10">
        <v>36.5</v>
      </c>
    </row>
    <row r="11" spans="1:9" x14ac:dyDescent="0.3">
      <c r="A11" t="s">
        <v>84</v>
      </c>
      <c r="B11">
        <v>9</v>
      </c>
      <c r="C11" s="6">
        <v>9.725833333333334</v>
      </c>
      <c r="D11">
        <v>9</v>
      </c>
      <c r="E11">
        <v>2.4</v>
      </c>
      <c r="F11">
        <v>9</v>
      </c>
      <c r="G11">
        <v>8.5</v>
      </c>
      <c r="H11">
        <v>9</v>
      </c>
      <c r="I11">
        <v>18.2</v>
      </c>
    </row>
    <row r="12" spans="1:9" x14ac:dyDescent="0.3">
      <c r="A12" t="s">
        <v>33</v>
      </c>
      <c r="B12">
        <v>10</v>
      </c>
      <c r="C12" s="6">
        <v>5.9924839930999285</v>
      </c>
      <c r="D12">
        <v>10</v>
      </c>
      <c r="E12">
        <v>1.9</v>
      </c>
      <c r="F12">
        <v>10</v>
      </c>
      <c r="G12">
        <v>5.0999999999999996</v>
      </c>
      <c r="H12">
        <v>10</v>
      </c>
      <c r="I12">
        <v>10.9</v>
      </c>
    </row>
    <row r="16" spans="1:9" x14ac:dyDescent="0.3">
      <c r="E16" s="6"/>
    </row>
    <row r="17" spans="1:5" x14ac:dyDescent="0.3">
      <c r="E17" s="6"/>
    </row>
    <row r="18" spans="1:5" x14ac:dyDescent="0.3">
      <c r="E18" s="6"/>
    </row>
    <row r="19" spans="1:5" x14ac:dyDescent="0.3">
      <c r="E19" s="6"/>
    </row>
    <row r="20" spans="1:5" x14ac:dyDescent="0.3">
      <c r="A20" s="8" t="s">
        <v>89</v>
      </c>
      <c r="B20" s="8"/>
      <c r="C20" s="8"/>
      <c r="D20" s="8"/>
      <c r="E20" s="6"/>
    </row>
    <row r="21" spans="1:5" x14ac:dyDescent="0.3">
      <c r="A21" s="9" t="s">
        <v>43</v>
      </c>
      <c r="B21" t="s">
        <v>86</v>
      </c>
      <c r="C21" t="s">
        <v>87</v>
      </c>
      <c r="D21" t="s">
        <v>88</v>
      </c>
      <c r="E21" s="6"/>
    </row>
    <row r="22" spans="1:5" x14ac:dyDescent="0.3">
      <c r="A22" t="s">
        <v>7</v>
      </c>
      <c r="B22">
        <v>33.700000000000003</v>
      </c>
      <c r="C22">
        <f>G3-B22</f>
        <v>32.700000000000003</v>
      </c>
      <c r="D22">
        <f>I3-G3</f>
        <v>24.299999999999997</v>
      </c>
      <c r="E22" s="6"/>
    </row>
    <row r="23" spans="1:5" x14ac:dyDescent="0.3">
      <c r="A23" t="s">
        <v>6</v>
      </c>
      <c r="B23">
        <v>18.8</v>
      </c>
      <c r="C23">
        <f>G4-B23</f>
        <v>24.599999999999998</v>
      </c>
      <c r="D23">
        <f>I4-G4</f>
        <v>36.500000000000007</v>
      </c>
      <c r="E23" s="6"/>
    </row>
    <row r="24" spans="1:5" x14ac:dyDescent="0.3">
      <c r="A24" t="s">
        <v>85</v>
      </c>
      <c r="B24">
        <v>18.100000000000001</v>
      </c>
      <c r="C24">
        <f>G5-B24</f>
        <v>26.1</v>
      </c>
      <c r="D24">
        <f>I5-G5</f>
        <v>33.399999999999991</v>
      </c>
      <c r="E24" s="6"/>
    </row>
    <row r="25" spans="1:5" x14ac:dyDescent="0.3">
      <c r="A25" t="s">
        <v>5</v>
      </c>
      <c r="B25">
        <v>19.100000000000001</v>
      </c>
      <c r="C25">
        <f>G6-B25</f>
        <v>22.9</v>
      </c>
      <c r="D25">
        <f>I6-G6</f>
        <v>30.900000000000006</v>
      </c>
      <c r="E25" s="6"/>
    </row>
    <row r="26" spans="1:5" x14ac:dyDescent="0.3">
      <c r="A26" t="s">
        <v>1</v>
      </c>
      <c r="B26">
        <v>11.7</v>
      </c>
      <c r="C26">
        <f>G7-B26</f>
        <v>16.7</v>
      </c>
      <c r="D26">
        <f>I7-G7</f>
        <v>26.1</v>
      </c>
    </row>
    <row r="27" spans="1:5" x14ac:dyDescent="0.3">
      <c r="A27" t="s">
        <v>2</v>
      </c>
      <c r="B27">
        <v>12.5</v>
      </c>
      <c r="C27">
        <f>G8-B27</f>
        <v>16.100000000000001</v>
      </c>
      <c r="D27">
        <f>I8-G8</f>
        <v>20.9</v>
      </c>
    </row>
    <row r="28" spans="1:5" x14ac:dyDescent="0.3">
      <c r="A28" t="s">
        <v>0</v>
      </c>
      <c r="B28">
        <v>10.5</v>
      </c>
      <c r="C28">
        <f>G9-B28</f>
        <v>15.7</v>
      </c>
      <c r="D28">
        <f>I9-G9</f>
        <v>25.000000000000004</v>
      </c>
    </row>
    <row r="29" spans="1:5" x14ac:dyDescent="0.3">
      <c r="A29" t="s">
        <v>3</v>
      </c>
      <c r="B29">
        <v>9.1</v>
      </c>
      <c r="C29">
        <f>G10-B29</f>
        <v>10.9</v>
      </c>
      <c r="D29">
        <f>I10-G10</f>
        <v>16.5</v>
      </c>
    </row>
    <row r="30" spans="1:5" x14ac:dyDescent="0.3">
      <c r="A30" t="s">
        <v>84</v>
      </c>
      <c r="B30">
        <v>2.4</v>
      </c>
      <c r="C30">
        <f>G11-B30</f>
        <v>6.1</v>
      </c>
      <c r="D30">
        <f>I11-G11</f>
        <v>9.6999999999999993</v>
      </c>
    </row>
    <row r="31" spans="1:5" x14ac:dyDescent="0.3">
      <c r="A31" t="s">
        <v>33</v>
      </c>
      <c r="B31">
        <v>1.9</v>
      </c>
      <c r="C31">
        <f>G12-B31</f>
        <v>3.1999999999999997</v>
      </c>
      <c r="D31">
        <f>I12-G12</f>
        <v>5.8000000000000007</v>
      </c>
    </row>
  </sheetData>
  <mergeCells count="3">
    <mergeCell ref="D1:I1"/>
    <mergeCell ref="A1:C1"/>
    <mergeCell ref="A20:D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634D-D69E-4159-A6E3-4815A73BCF9D}">
  <dimension ref="A1:S41"/>
  <sheetViews>
    <sheetView workbookViewId="0">
      <selection activeCell="H23" sqref="H23:I32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7">
        <f>'WorldPoP 250m data'!C26</f>
        <v>2.8E-3</v>
      </c>
      <c r="D2" s="7">
        <f>'WorldPoP 250m data'!D26</f>
        <v>3.7000000000000002E-3</v>
      </c>
      <c r="E2" s="7">
        <f>'WorldPoP 250m data'!E26</f>
        <v>3.1099999999999999E-2</v>
      </c>
      <c r="F2" s="7">
        <f>'WorldPoP 250m data'!F26</f>
        <v>4.1000000000000003E-3</v>
      </c>
      <c r="G2" s="7">
        <f>'WorldPoP 250m data'!G26</f>
        <v>8.9999999999999998E-4</v>
      </c>
      <c r="H2" s="7">
        <f>'WorldPoP 250m data'!H26</f>
        <v>1.9300000000000001E-2</v>
      </c>
      <c r="I2" s="7">
        <f>'WorldPoP 250m data'!I26</f>
        <v>1.9E-2</v>
      </c>
      <c r="J2" s="7">
        <f>'WorldPoP 250m data'!J26</f>
        <v>8.3799999999999999E-2</v>
      </c>
      <c r="K2" s="7">
        <f>'WorldPoP 250m data'!K26</f>
        <v>1.35E-2</v>
      </c>
      <c r="L2" s="7">
        <f>'WorldPoP 250m data'!L26</f>
        <v>8.6084008649991799E-4</v>
      </c>
    </row>
    <row r="3" spans="1:19" x14ac:dyDescent="0.3">
      <c r="A3" t="s">
        <v>38</v>
      </c>
      <c r="B3" t="s">
        <v>41</v>
      </c>
      <c r="C3" s="7">
        <f>'WorldPoP 250m data'!C27</f>
        <v>0.1014</v>
      </c>
      <c r="D3" s="7">
        <f>'WorldPoP 250m data'!D27</f>
        <v>0.10970000000000001</v>
      </c>
      <c r="E3" s="7">
        <f>'WorldPoP 250m data'!E27</f>
        <v>0.15759999999999999</v>
      </c>
      <c r="F3" s="7">
        <f>'WorldPoP 250m data'!F27</f>
        <v>0.1227</v>
      </c>
      <c r="G3" s="7">
        <f>'WorldPoP 250m data'!G27</f>
        <v>1.6E-2</v>
      </c>
      <c r="H3" s="7">
        <f>'WorldPoP 250m data'!H27</f>
        <v>0.18940000000000001</v>
      </c>
      <c r="I3" s="7">
        <f>'WorldPoP 250m data'!I27</f>
        <v>0.20280000000000001</v>
      </c>
      <c r="J3" s="7">
        <f>'WorldPoP 250m data'!J27</f>
        <v>0.30930000000000002</v>
      </c>
      <c r="K3" s="7">
        <f>'WorldPoP 250m data'!K27</f>
        <v>0.2205</v>
      </c>
      <c r="L3" s="7">
        <f>'WorldPoP 250m data'!L27</f>
        <v>2.2779400765599801E-2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7">
        <f>'WorldPoP 250m data'!C28</f>
        <v>0.16650000000000001</v>
      </c>
      <c r="D4" s="7">
        <f>'WorldPoP 250m data'!D28</f>
        <v>0.1623</v>
      </c>
      <c r="E4" s="7">
        <f>'WorldPoP 250m data'!E28</f>
        <v>0.18049999999999999</v>
      </c>
      <c r="F4" s="7">
        <f>'WorldPoP 250m data'!F28</f>
        <v>0.13320000000000001</v>
      </c>
      <c r="G4" s="7">
        <f>'WorldPoP 250m data'!G28</f>
        <v>4.2799999999999998E-2</v>
      </c>
      <c r="H4" s="7">
        <f>'WorldPoP 250m data'!H28</f>
        <v>0.19670000000000001</v>
      </c>
      <c r="I4" s="7">
        <f>'WorldPoP 250m data'!I28</f>
        <v>0.26550000000000001</v>
      </c>
      <c r="J4" s="7">
        <f>'WorldPoP 250m data'!J28</f>
        <v>0.2722</v>
      </c>
      <c r="K4" s="7">
        <f>'WorldPoP 250m data'!K28</f>
        <v>0.27939999999999998</v>
      </c>
      <c r="L4" s="7">
        <f>'WorldPoP 250m data'!L28</f>
        <v>2.8416064328203702E-2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7">
        <f>'WorldPoP 250m data'!C29</f>
        <v>0.72929999999999995</v>
      </c>
      <c r="D5" s="7">
        <f>'WorldPoP 250m data'!D29</f>
        <v>0.72430000000000005</v>
      </c>
      <c r="E5" s="7">
        <f>'WorldPoP 250m data'!E29</f>
        <v>0.63080000000000003</v>
      </c>
      <c r="F5" s="7">
        <f>'WorldPoP 250m data'!F29</f>
        <v>0.7399</v>
      </c>
      <c r="G5" s="7">
        <f>'WorldPoP 250m data'!G29</f>
        <v>0.94030000000000002</v>
      </c>
      <c r="H5" s="7">
        <f>'WorldPoP 250m data'!H29</f>
        <v>0.59460000000000002</v>
      </c>
      <c r="I5" s="7">
        <f>'WorldPoP 250m data'!I29</f>
        <v>0.51270000000000004</v>
      </c>
      <c r="J5" s="7">
        <f>'WorldPoP 250m data'!J29</f>
        <v>0.3347</v>
      </c>
      <c r="K5" s="7">
        <f>'WorldPoP 250m data'!K29</f>
        <v>0.48659999999999998</v>
      </c>
      <c r="L5" s="7">
        <f>'WorldPoP 250m data'!L29</f>
        <v>0.94794369481969598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'CPoPGrid 250m data'!C26</f>
        <v>3.0000000000000001E-3</v>
      </c>
      <c r="D7" s="1">
        <f>'CPoPGrid 250m data'!D26</f>
        <v>7.0000000000000001E-3</v>
      </c>
      <c r="E7" s="1">
        <f>'CPoPGrid 250m data'!E26</f>
        <v>7.0000000000000001E-3</v>
      </c>
      <c r="F7" s="1">
        <f>'CPoPGrid 250m data'!F26</f>
        <v>3.0000000000000001E-3</v>
      </c>
      <c r="G7" s="1">
        <f>'CPoPGrid 250m data'!G26</f>
        <v>1E-3</v>
      </c>
      <c r="H7" s="1">
        <f>'CPoPGrid 250m data'!H26</f>
        <v>3.9E-2</v>
      </c>
      <c r="I7" s="1">
        <f>'CPoPGrid 250m data'!I26</f>
        <v>1.6899999999999998E-2</v>
      </c>
      <c r="J7" s="1">
        <f>'CPoPGrid 250m data'!J26</f>
        <v>0.1085</v>
      </c>
      <c r="K7" s="1">
        <f>'CPoPGrid 250m data'!K26</f>
        <v>1.83E-2</v>
      </c>
      <c r="L7" s="1">
        <f>'CPoPGrid 250m data'!L26</f>
        <v>8.9999999999999998E-4</v>
      </c>
    </row>
    <row r="8" spans="1:19" x14ac:dyDescent="0.3">
      <c r="A8" t="s">
        <v>38</v>
      </c>
      <c r="B8" t="s">
        <v>42</v>
      </c>
      <c r="C8" s="1">
        <f>'CPoPGrid 250m data'!C27</f>
        <v>0.14099999999999999</v>
      </c>
      <c r="D8" s="1">
        <f>'CPoPGrid 250m data'!D27</f>
        <v>0.161</v>
      </c>
      <c r="E8" s="1">
        <f>'CPoPGrid 250m data'!E27</f>
        <v>0.11899999999999999</v>
      </c>
      <c r="F8" s="1">
        <f>'CPoPGrid 250m data'!F27</f>
        <v>0.104</v>
      </c>
      <c r="G8" s="1">
        <f>'CPoPGrid 250m data'!G27</f>
        <v>2.5999999999999999E-2</v>
      </c>
      <c r="H8" s="1">
        <f>'CPoPGrid 250m data'!H27</f>
        <v>0.252</v>
      </c>
      <c r="I8" s="1">
        <f>'CPoPGrid 250m data'!I27</f>
        <v>0.22589999999999999</v>
      </c>
      <c r="J8" s="1">
        <f>'CPoPGrid 250m data'!J27</f>
        <v>0.40600000000000003</v>
      </c>
      <c r="K8" s="1">
        <f>'CPoPGrid 250m data'!K27</f>
        <v>0.18720000000000001</v>
      </c>
      <c r="L8" s="1">
        <f>'CPoPGrid 250m data'!L27</f>
        <v>2.2800000000000001E-2</v>
      </c>
    </row>
    <row r="9" spans="1:19" x14ac:dyDescent="0.3">
      <c r="A9" t="s">
        <v>39</v>
      </c>
      <c r="B9" t="s">
        <v>42</v>
      </c>
      <c r="C9" s="1">
        <f>'CPoPGrid 250m data'!C28</f>
        <v>0.16500000000000001</v>
      </c>
      <c r="D9" s="1">
        <f>'CPoPGrid 250m data'!D28</f>
        <v>0.191</v>
      </c>
      <c r="E9" s="1">
        <f>'CPoPGrid 250m data'!E28</f>
        <v>0.113</v>
      </c>
      <c r="F9" s="1">
        <f>'CPoPGrid 250m data'!F28</f>
        <v>0.112</v>
      </c>
      <c r="G9" s="1">
        <f>'CPoPGrid 250m data'!G28</f>
        <v>6.0999999999999999E-2</v>
      </c>
      <c r="H9" s="1">
        <f>'CPoPGrid 250m data'!H28</f>
        <v>0.216</v>
      </c>
      <c r="I9" s="1">
        <f>'CPoPGrid 250m data'!I28</f>
        <v>0.2356</v>
      </c>
      <c r="J9" s="1">
        <f>'CPoPGrid 250m data'!J28</f>
        <v>0.22259999999999999</v>
      </c>
      <c r="K9" s="1">
        <f>'CPoPGrid 250m data'!K28</f>
        <v>0.22670000000000001</v>
      </c>
      <c r="L9" s="1">
        <f>'CPoPGrid 250m data'!L28</f>
        <v>2.8400000000000002E-2</v>
      </c>
    </row>
    <row r="10" spans="1:19" x14ac:dyDescent="0.3">
      <c r="A10" t="s">
        <v>40</v>
      </c>
      <c r="B10" t="s">
        <v>42</v>
      </c>
      <c r="C10" s="1">
        <f>'CPoPGrid 250m data'!C29</f>
        <v>0.69099999999999995</v>
      </c>
      <c r="D10" s="1">
        <f>'CPoPGrid 250m data'!D29</f>
        <v>0.64100000000000001</v>
      </c>
      <c r="E10" s="1">
        <f>'CPoPGrid 250m data'!E29</f>
        <v>0.76</v>
      </c>
      <c r="F10" s="1">
        <f>'CPoPGrid 250m data'!F29</f>
        <v>0.78100000000000003</v>
      </c>
      <c r="G10" s="1">
        <f>'CPoPGrid 250m data'!G29</f>
        <v>0.91200000000000003</v>
      </c>
      <c r="H10" s="1">
        <f>'CPoPGrid 250m data'!H29</f>
        <v>0.49299999999999999</v>
      </c>
      <c r="I10" s="1">
        <f>'CPoPGrid 250m data'!I29</f>
        <v>0.52159999999999995</v>
      </c>
      <c r="J10" s="1">
        <f>'CPoPGrid 250m data'!J29</f>
        <v>0.26290000000000002</v>
      </c>
      <c r="K10" s="1">
        <f>'CPoPGrid 250m data'!K29</f>
        <v>0.56779999999999997</v>
      </c>
      <c r="L10" s="1">
        <f>'CPoPGrid 250m data'!L29</f>
        <v>0.94789999999999996</v>
      </c>
    </row>
    <row r="12" spans="1:19" x14ac:dyDescent="0.3">
      <c r="A12" t="s">
        <v>37</v>
      </c>
      <c r="B12" t="s">
        <v>53</v>
      </c>
      <c r="C12" s="1">
        <f>AVERAGE(C2,C7)</f>
        <v>2.8999999999999998E-3</v>
      </c>
      <c r="D12" s="1">
        <f t="shared" ref="D12:L12" si="0">AVERAGE(D2,D7)</f>
        <v>5.3500000000000006E-3</v>
      </c>
      <c r="E12" s="1">
        <f t="shared" si="0"/>
        <v>1.9050000000000001E-2</v>
      </c>
      <c r="F12" s="1">
        <f t="shared" si="0"/>
        <v>3.5500000000000002E-3</v>
      </c>
      <c r="G12" s="1">
        <f t="shared" si="0"/>
        <v>9.5E-4</v>
      </c>
      <c r="H12" s="1">
        <f t="shared" si="0"/>
        <v>2.9150000000000002E-2</v>
      </c>
      <c r="I12" s="1">
        <f t="shared" si="0"/>
        <v>1.7950000000000001E-2</v>
      </c>
      <c r="J12" s="1">
        <f t="shared" si="0"/>
        <v>9.6149999999999999E-2</v>
      </c>
      <c r="K12" s="1">
        <f t="shared" si="0"/>
        <v>1.5900000000000001E-2</v>
      </c>
      <c r="L12" s="1">
        <f t="shared" si="0"/>
        <v>8.8042004324995898E-4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0.1212</v>
      </c>
      <c r="D13" s="1">
        <f t="shared" si="1"/>
        <v>0.13535</v>
      </c>
      <c r="E13" s="1">
        <f t="shared" si="1"/>
        <v>0.13829999999999998</v>
      </c>
      <c r="F13" s="1">
        <f t="shared" si="1"/>
        <v>0.11335000000000001</v>
      </c>
      <c r="G13" s="1">
        <f t="shared" si="1"/>
        <v>2.0999999999999998E-2</v>
      </c>
      <c r="H13" s="1">
        <f t="shared" si="1"/>
        <v>0.22070000000000001</v>
      </c>
      <c r="I13" s="1">
        <f t="shared" si="1"/>
        <v>0.21434999999999998</v>
      </c>
      <c r="J13" s="1">
        <f t="shared" si="1"/>
        <v>0.35765000000000002</v>
      </c>
      <c r="K13" s="1">
        <f t="shared" si="1"/>
        <v>0.20385</v>
      </c>
      <c r="L13" s="1">
        <f t="shared" si="1"/>
        <v>2.2789700382799899E-2</v>
      </c>
    </row>
    <row r="14" spans="1:19" x14ac:dyDescent="0.3">
      <c r="A14" t="s">
        <v>39</v>
      </c>
      <c r="B14" t="s">
        <v>53</v>
      </c>
      <c r="C14" s="1">
        <f t="shared" si="1"/>
        <v>0.16575000000000001</v>
      </c>
      <c r="D14" s="1">
        <f t="shared" si="1"/>
        <v>0.17665</v>
      </c>
      <c r="E14" s="1">
        <f t="shared" si="1"/>
        <v>0.14674999999999999</v>
      </c>
      <c r="F14" s="1">
        <f t="shared" si="1"/>
        <v>0.12260000000000001</v>
      </c>
      <c r="G14" s="1">
        <f t="shared" si="1"/>
        <v>5.1900000000000002E-2</v>
      </c>
      <c r="H14" s="1">
        <f t="shared" si="1"/>
        <v>0.20635000000000001</v>
      </c>
      <c r="I14" s="1">
        <f t="shared" si="1"/>
        <v>0.25054999999999999</v>
      </c>
      <c r="J14" s="1">
        <f t="shared" si="1"/>
        <v>0.24740000000000001</v>
      </c>
      <c r="K14" s="1">
        <f t="shared" si="1"/>
        <v>0.25305</v>
      </c>
      <c r="L14" s="1">
        <f t="shared" si="1"/>
        <v>2.840803216410185E-2</v>
      </c>
    </row>
    <row r="15" spans="1:19" x14ac:dyDescent="0.3">
      <c r="A15" t="s">
        <v>40</v>
      </c>
      <c r="B15" t="s">
        <v>53</v>
      </c>
      <c r="C15" s="1">
        <f t="shared" si="1"/>
        <v>0.71014999999999995</v>
      </c>
      <c r="D15" s="1">
        <f t="shared" si="1"/>
        <v>0.68264999999999998</v>
      </c>
      <c r="E15" s="1">
        <f t="shared" si="1"/>
        <v>0.69540000000000002</v>
      </c>
      <c r="F15" s="1">
        <f t="shared" si="1"/>
        <v>0.76045000000000007</v>
      </c>
      <c r="G15" s="1">
        <f t="shared" si="1"/>
        <v>0.92615000000000003</v>
      </c>
      <c r="H15" s="1">
        <f t="shared" si="1"/>
        <v>0.54380000000000006</v>
      </c>
      <c r="I15" s="1">
        <f t="shared" si="1"/>
        <v>0.51715</v>
      </c>
      <c r="J15" s="1">
        <f t="shared" si="1"/>
        <v>0.29880000000000001</v>
      </c>
      <c r="K15" s="1">
        <f t="shared" si="1"/>
        <v>0.5272</v>
      </c>
      <c r="L15" s="1">
        <f t="shared" si="1"/>
        <v>0.94792184740984797</v>
      </c>
    </row>
    <row r="17" spans="1:12" x14ac:dyDescent="0.3">
      <c r="A17" t="s">
        <v>57</v>
      </c>
      <c r="C17" s="6">
        <f>(C12*1+C13*0.5+C14*0.25)*100</f>
        <v>10.49375</v>
      </c>
      <c r="D17" s="6">
        <f t="shared" ref="D17:L17" si="2">(D12*1+D13*0.5+D14*0.25)*100</f>
        <v>11.71875</v>
      </c>
      <c r="E17" s="6">
        <f t="shared" si="2"/>
        <v>12.488749999999998</v>
      </c>
      <c r="F17" s="6">
        <f t="shared" si="2"/>
        <v>9.0875000000000004</v>
      </c>
      <c r="G17" s="6">
        <f t="shared" si="2"/>
        <v>2.4424999999999999</v>
      </c>
      <c r="H17" s="6">
        <f t="shared" si="2"/>
        <v>19.108750000000001</v>
      </c>
      <c r="I17" s="6">
        <f t="shared" si="2"/>
        <v>18.776250000000001</v>
      </c>
      <c r="J17" s="6">
        <f t="shared" si="2"/>
        <v>33.682500000000005</v>
      </c>
      <c r="K17" s="6">
        <f t="shared" si="2"/>
        <v>18.108750000000001</v>
      </c>
      <c r="L17" s="6">
        <f t="shared" si="2"/>
        <v>1.9377278275675369</v>
      </c>
    </row>
    <row r="21" spans="1:12" x14ac:dyDescent="0.3">
      <c r="C21" t="s">
        <v>37</v>
      </c>
      <c r="D21" t="s">
        <v>38</v>
      </c>
      <c r="E21" t="s">
        <v>39</v>
      </c>
      <c r="F21" t="s">
        <v>40</v>
      </c>
    </row>
    <row r="22" spans="1:12" x14ac:dyDescent="0.3">
      <c r="A22" t="s">
        <v>50</v>
      </c>
      <c r="B22" t="s">
        <v>3</v>
      </c>
      <c r="C22" s="2">
        <v>4.1000000000000003E-3</v>
      </c>
      <c r="D22" s="2">
        <v>0.1227</v>
      </c>
      <c r="E22" s="2">
        <v>0.13320000000000001</v>
      </c>
      <c r="F22" s="2">
        <v>0.7399</v>
      </c>
      <c r="H22" t="s">
        <v>43</v>
      </c>
      <c r="I22" t="s">
        <v>57</v>
      </c>
    </row>
    <row r="23" spans="1:12" x14ac:dyDescent="0.3">
      <c r="A23" t="s">
        <v>51</v>
      </c>
      <c r="B23" t="s">
        <v>3</v>
      </c>
      <c r="C23" s="2">
        <v>3.0000000000000001E-3</v>
      </c>
      <c r="D23" s="2">
        <v>0.104</v>
      </c>
      <c r="E23" s="2">
        <v>0.112</v>
      </c>
      <c r="F23" s="2">
        <v>0.78100000000000003</v>
      </c>
      <c r="G23" s="1"/>
      <c r="H23" t="s">
        <v>49</v>
      </c>
      <c r="I23" s="6">
        <v>33.700000000000003</v>
      </c>
    </row>
    <row r="24" spans="1:12" x14ac:dyDescent="0.3">
      <c r="A24" t="s">
        <v>50</v>
      </c>
      <c r="B24" t="s">
        <v>1</v>
      </c>
      <c r="C24" s="2">
        <v>3.7000000000000002E-3</v>
      </c>
      <c r="D24" s="2">
        <v>0.10970000000000001</v>
      </c>
      <c r="E24" s="2">
        <v>0.1623</v>
      </c>
      <c r="F24" s="2">
        <v>0.72430000000000005</v>
      </c>
      <c r="G24" s="1"/>
      <c r="H24" t="s">
        <v>59</v>
      </c>
      <c r="I24" s="6">
        <v>19.100000000000001</v>
      </c>
    </row>
    <row r="25" spans="1:12" x14ac:dyDescent="0.3">
      <c r="A25" t="s">
        <v>51</v>
      </c>
      <c r="B25" t="s">
        <v>1</v>
      </c>
      <c r="C25" s="2">
        <v>7.0000000000000001E-3</v>
      </c>
      <c r="D25" s="2">
        <v>0.161</v>
      </c>
      <c r="E25" s="2">
        <v>0.191</v>
      </c>
      <c r="F25" s="2">
        <v>0.64100000000000001</v>
      </c>
      <c r="G25" s="1"/>
      <c r="H25" t="s">
        <v>60</v>
      </c>
      <c r="I25" s="6">
        <v>18.8</v>
      </c>
    </row>
    <row r="26" spans="1:12" x14ac:dyDescent="0.3">
      <c r="A26" t="s">
        <v>50</v>
      </c>
      <c r="B26" t="s">
        <v>4</v>
      </c>
      <c r="C26" s="2">
        <v>8.9999999999999998E-4</v>
      </c>
      <c r="D26" s="2">
        <v>1.6E-2</v>
      </c>
      <c r="E26" s="2">
        <v>4.2799999999999998E-2</v>
      </c>
      <c r="F26" s="2">
        <v>0.94030000000000002</v>
      </c>
      <c r="G26" s="1"/>
      <c r="H26" t="s">
        <v>61</v>
      </c>
      <c r="I26" s="6">
        <v>18.100000000000001</v>
      </c>
    </row>
    <row r="27" spans="1:12" x14ac:dyDescent="0.3">
      <c r="A27" t="s">
        <v>51</v>
      </c>
      <c r="B27" t="s">
        <v>4</v>
      </c>
      <c r="C27" s="2">
        <v>1E-3</v>
      </c>
      <c r="D27" s="2">
        <v>2.5999999999999999E-2</v>
      </c>
      <c r="E27" s="2">
        <v>6.0999999999999999E-2</v>
      </c>
      <c r="F27" s="2">
        <v>0.91200000000000003</v>
      </c>
      <c r="H27" t="s">
        <v>62</v>
      </c>
      <c r="I27" s="6">
        <v>12.5</v>
      </c>
    </row>
    <row r="28" spans="1:12" x14ac:dyDescent="0.3">
      <c r="A28" t="s">
        <v>50</v>
      </c>
      <c r="B28" t="s">
        <v>5</v>
      </c>
      <c r="C28" s="2">
        <v>1.9300000000000001E-2</v>
      </c>
      <c r="D28" s="2">
        <v>0.18940000000000001</v>
      </c>
      <c r="E28" s="2">
        <v>0.19670000000000001</v>
      </c>
      <c r="F28" s="2">
        <v>0.59460000000000002</v>
      </c>
      <c r="H28" t="s">
        <v>63</v>
      </c>
      <c r="I28" s="6">
        <v>11.7</v>
      </c>
    </row>
    <row r="29" spans="1:12" x14ac:dyDescent="0.3">
      <c r="A29" t="s">
        <v>51</v>
      </c>
      <c r="B29" t="s">
        <v>5</v>
      </c>
      <c r="C29" s="2">
        <v>3.9E-2</v>
      </c>
      <c r="D29" s="2">
        <v>0.252</v>
      </c>
      <c r="E29" s="2">
        <v>0.216</v>
      </c>
      <c r="F29" s="2">
        <v>0.49299999999999999</v>
      </c>
      <c r="H29" t="s">
        <v>64</v>
      </c>
      <c r="I29" s="6">
        <v>10.5</v>
      </c>
    </row>
    <row r="30" spans="1:12" x14ac:dyDescent="0.3">
      <c r="A30" t="s">
        <v>50</v>
      </c>
      <c r="B30" t="s">
        <v>2</v>
      </c>
      <c r="C30" s="2">
        <v>3.1099999999999999E-2</v>
      </c>
      <c r="D30" s="2">
        <v>0.15759999999999999</v>
      </c>
      <c r="E30" s="2">
        <v>0.18049999999999999</v>
      </c>
      <c r="F30" s="2">
        <v>0.63080000000000003</v>
      </c>
      <c r="H30" t="s">
        <v>65</v>
      </c>
      <c r="I30" s="6">
        <v>9.1</v>
      </c>
    </row>
    <row r="31" spans="1:12" x14ac:dyDescent="0.3">
      <c r="A31" t="s">
        <v>51</v>
      </c>
      <c r="B31" t="s">
        <v>2</v>
      </c>
      <c r="C31" s="2">
        <v>7.0000000000000001E-3</v>
      </c>
      <c r="D31" s="2">
        <v>0.11899999999999999</v>
      </c>
      <c r="E31" s="2">
        <v>0.113</v>
      </c>
      <c r="F31" s="2">
        <v>0.76</v>
      </c>
      <c r="H31" t="s">
        <v>66</v>
      </c>
      <c r="I31" s="6">
        <v>2.4</v>
      </c>
    </row>
    <row r="32" spans="1:12" x14ac:dyDescent="0.3">
      <c r="A32" t="s">
        <v>50</v>
      </c>
      <c r="B32" t="s">
        <v>0</v>
      </c>
      <c r="C32" s="2">
        <v>2.8E-3</v>
      </c>
      <c r="D32" s="2">
        <v>0.1014</v>
      </c>
      <c r="E32" s="2">
        <v>0.16650000000000001</v>
      </c>
      <c r="F32" s="2">
        <v>0.72929999999999995</v>
      </c>
      <c r="H32" t="s">
        <v>67</v>
      </c>
      <c r="I32" s="6">
        <v>1.9</v>
      </c>
    </row>
    <row r="33" spans="1:11" x14ac:dyDescent="0.3">
      <c r="A33" t="s">
        <v>51</v>
      </c>
      <c r="B33" t="s">
        <v>0</v>
      </c>
      <c r="C33" s="2">
        <v>3.0000000000000001E-3</v>
      </c>
      <c r="D33" s="2">
        <v>0.14099999999999999</v>
      </c>
      <c r="E33" s="2">
        <v>0.16500000000000001</v>
      </c>
      <c r="F33" s="2">
        <v>0.69099999999999995</v>
      </c>
      <c r="H33" s="5"/>
      <c r="I33" s="5"/>
      <c r="J33" s="5"/>
      <c r="K33" s="5"/>
    </row>
    <row r="34" spans="1:11" x14ac:dyDescent="0.3">
      <c r="A34" t="s">
        <v>50</v>
      </c>
      <c r="B34" t="s">
        <v>33</v>
      </c>
      <c r="C34" s="2">
        <v>8.6084008649991799E-4</v>
      </c>
      <c r="D34" s="2">
        <v>2.2779400765599801E-2</v>
      </c>
      <c r="E34" s="2">
        <v>2.8416064328203702E-2</v>
      </c>
      <c r="F34" s="2">
        <v>0.94794369481969598</v>
      </c>
      <c r="H34" s="5"/>
      <c r="I34" s="5"/>
      <c r="K34" s="5"/>
    </row>
    <row r="35" spans="1:11" x14ac:dyDescent="0.3">
      <c r="A35" t="s">
        <v>51</v>
      </c>
      <c r="B35" t="s">
        <v>33</v>
      </c>
      <c r="C35" s="2">
        <v>8.9999999999999998E-4</v>
      </c>
      <c r="D35" s="2">
        <v>2.2800000000000001E-2</v>
      </c>
      <c r="E35" s="2">
        <v>2.8400000000000002E-2</v>
      </c>
      <c r="F35" s="2">
        <v>0.94789999999999996</v>
      </c>
      <c r="H35" s="5"/>
      <c r="I35" s="5"/>
      <c r="K35" s="5"/>
    </row>
    <row r="36" spans="1:11" x14ac:dyDescent="0.3">
      <c r="A36" t="s">
        <v>50</v>
      </c>
      <c r="B36" t="s">
        <v>7</v>
      </c>
      <c r="C36" s="2">
        <v>8.3799999999999999E-2</v>
      </c>
      <c r="D36" s="2">
        <v>0.30930000000000002</v>
      </c>
      <c r="E36" s="2">
        <v>0.2722</v>
      </c>
      <c r="F36" s="2">
        <v>0.3347</v>
      </c>
      <c r="H36" s="5"/>
      <c r="I36" s="5"/>
      <c r="K36" s="5"/>
    </row>
    <row r="37" spans="1:11" x14ac:dyDescent="0.3">
      <c r="A37" t="s">
        <v>51</v>
      </c>
      <c r="B37" t="s">
        <v>7</v>
      </c>
      <c r="C37" s="2">
        <v>0.1085</v>
      </c>
      <c r="D37" s="2">
        <v>0.40600000000000003</v>
      </c>
      <c r="E37" s="2">
        <v>0.22259999999999999</v>
      </c>
      <c r="F37" s="2">
        <v>0.26290000000000002</v>
      </c>
      <c r="H37" s="5"/>
      <c r="I37" s="5"/>
      <c r="K37" s="5"/>
    </row>
    <row r="38" spans="1:11" x14ac:dyDescent="0.3">
      <c r="A38" t="s">
        <v>50</v>
      </c>
      <c r="B38" t="s">
        <v>6</v>
      </c>
      <c r="C38" s="2">
        <v>1.9E-2</v>
      </c>
      <c r="D38" s="2">
        <v>0.20280000000000001</v>
      </c>
      <c r="E38" s="2">
        <v>0.26550000000000001</v>
      </c>
      <c r="F38" s="2">
        <v>0.51270000000000004</v>
      </c>
      <c r="H38" s="5"/>
      <c r="I38" s="5"/>
      <c r="K38" s="5"/>
    </row>
    <row r="39" spans="1:11" x14ac:dyDescent="0.3">
      <c r="A39" t="s">
        <v>51</v>
      </c>
      <c r="B39" t="s">
        <v>6</v>
      </c>
      <c r="C39" s="2">
        <v>1.6899999999999998E-2</v>
      </c>
      <c r="D39" s="2">
        <v>0.22589999999999999</v>
      </c>
      <c r="E39" s="2">
        <v>0.2356</v>
      </c>
      <c r="F39" s="2">
        <v>0.52159999999999995</v>
      </c>
    </row>
    <row r="40" spans="1:11" x14ac:dyDescent="0.3">
      <c r="A40" t="s">
        <v>50</v>
      </c>
      <c r="B40" t="s">
        <v>8</v>
      </c>
      <c r="C40" s="2">
        <v>1.35E-2</v>
      </c>
      <c r="D40" s="2">
        <v>0.2205</v>
      </c>
      <c r="E40" s="2">
        <v>0.27939999999999998</v>
      </c>
      <c r="F40" s="2">
        <v>0.48659999999999998</v>
      </c>
    </row>
    <row r="41" spans="1:11" x14ac:dyDescent="0.3">
      <c r="A41" t="s">
        <v>51</v>
      </c>
      <c r="B41" t="s">
        <v>8</v>
      </c>
      <c r="C41" s="2">
        <v>1.83E-2</v>
      </c>
      <c r="D41" s="2">
        <v>0.18720000000000001</v>
      </c>
      <c r="E41" s="2">
        <v>0.22670000000000001</v>
      </c>
      <c r="F41" s="2">
        <v>0.56779999999999997</v>
      </c>
    </row>
  </sheetData>
  <sortState xmlns:xlrd2="http://schemas.microsoft.com/office/spreadsheetml/2017/richdata2" ref="A22:F41">
    <sortCondition ref="B22:B41"/>
    <sortCondition descending="1" ref="A22:A4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3330-60EC-4A8F-A0DA-BF8F09227FB1}">
  <dimension ref="A1:S39"/>
  <sheetViews>
    <sheetView workbookViewId="0">
      <selection activeCell="F38" sqref="F38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7">
        <f>'WorldPoP 250m data'!C30</f>
        <v>4.02E-2</v>
      </c>
      <c r="D2" s="7">
        <f>'WorldPoP 250m data'!D30</f>
        <v>3.4299999999999997E-2</v>
      </c>
      <c r="E2" s="7">
        <f>'WorldPoP 250m data'!E30</f>
        <v>0.1966</v>
      </c>
      <c r="F2" s="7">
        <f>'WorldPoP 250m data'!F30</f>
        <v>4.3499999999999997E-2</v>
      </c>
      <c r="G2" s="7">
        <f>'WorldPoP 250m data'!G30</f>
        <v>8.0999999999999996E-3</v>
      </c>
      <c r="H2" s="7">
        <f>'WorldPoP 250m data'!H30</f>
        <v>0.12</v>
      </c>
      <c r="I2" s="7">
        <f>'WorldPoP 250m data'!I30</f>
        <v>0.1472</v>
      </c>
      <c r="J2" s="7">
        <f>'WorldPoP 250m data'!J30</f>
        <v>0.46029999999999999</v>
      </c>
      <c r="K2" s="7">
        <f>'WorldPoP 250m data'!K30</f>
        <v>0.186</v>
      </c>
      <c r="L2" s="7">
        <f>'WorldPoP 250m data'!L30</f>
        <v>7.1939973048116401E-3</v>
      </c>
    </row>
    <row r="3" spans="1:19" x14ac:dyDescent="0.3">
      <c r="A3" t="s">
        <v>38</v>
      </c>
      <c r="B3" t="s">
        <v>41</v>
      </c>
      <c r="C3" s="7">
        <f>'WorldPoP 250m data'!C31</f>
        <v>0.26240000000000002</v>
      </c>
      <c r="D3" s="7">
        <f>'WorldPoP 250m data'!D31</f>
        <v>0.26919999999999999</v>
      </c>
      <c r="E3" s="7">
        <f>'WorldPoP 250m data'!E31</f>
        <v>0.2364</v>
      </c>
      <c r="F3" s="7">
        <f>'WorldPoP 250m data'!F31</f>
        <v>0.2402</v>
      </c>
      <c r="G3" s="7">
        <f>'WorldPoP 250m data'!G31</f>
        <v>5.5899999999999998E-2</v>
      </c>
      <c r="H3" s="7">
        <f>'WorldPoP 250m data'!H31</f>
        <v>0.3387</v>
      </c>
      <c r="I3" s="7">
        <f>'WorldPoP 250m data'!I31</f>
        <v>0.43640000000000001</v>
      </c>
      <c r="J3" s="7">
        <f>'WorldPoP 250m data'!J31</f>
        <v>0.30380000000000001</v>
      </c>
      <c r="K3" s="7">
        <f>'WorldPoP 250m data'!K31</f>
        <v>0.44</v>
      </c>
      <c r="L3" s="7">
        <f>'WorldPoP 250m data'!L31</f>
        <v>4.8027140594802099E-2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7">
        <f>'WorldPoP 250m data'!C32</f>
        <v>0.32290000000000002</v>
      </c>
      <c r="D4" s="7">
        <f>'WorldPoP 250m data'!D32</f>
        <v>0.31840000000000002</v>
      </c>
      <c r="E4" s="7">
        <f>'WorldPoP 250m data'!E32</f>
        <v>0.19139999999999999</v>
      </c>
      <c r="F4" s="7">
        <f>'WorldPoP 250m data'!F32</f>
        <v>0.2334</v>
      </c>
      <c r="G4" s="7">
        <f>'WorldPoP 250m data'!G32</f>
        <v>0.14760000000000001</v>
      </c>
      <c r="H4" s="7">
        <f>'WorldPoP 250m data'!H32</f>
        <v>0.28999999999999998</v>
      </c>
      <c r="I4" s="7">
        <f>'WorldPoP 250m data'!I32</f>
        <v>0.29849999999999999</v>
      </c>
      <c r="J4" s="7">
        <f>'WorldPoP 250m data'!J32</f>
        <v>0.1507</v>
      </c>
      <c r="K4" s="7">
        <f>'WorldPoP 250m data'!K32</f>
        <v>0.26850000000000002</v>
      </c>
      <c r="L4" s="7">
        <f>'WorldPoP 250m data'!L32</f>
        <v>8.0366025418138601E-2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7">
        <f>'WorldPoP 250m data'!C33</f>
        <v>0.37440000000000001</v>
      </c>
      <c r="D5" s="7">
        <f>'WorldPoP 250m data'!D33</f>
        <v>0.37819999999999998</v>
      </c>
      <c r="E5" s="7">
        <f>'WorldPoP 250m data'!E33</f>
        <v>0.37559999999999999</v>
      </c>
      <c r="F5" s="7">
        <f>'WorldPoP 250m data'!F33</f>
        <v>0.4829</v>
      </c>
      <c r="G5" s="7">
        <f>'WorldPoP 250m data'!G33</f>
        <v>0.78839999999999999</v>
      </c>
      <c r="H5" s="7">
        <f>'WorldPoP 250m data'!H33</f>
        <v>0.25140000000000001</v>
      </c>
      <c r="I5" s="7">
        <f>'WorldPoP 250m data'!I33</f>
        <v>0.11799999999999999</v>
      </c>
      <c r="J5" s="7">
        <f>'WorldPoP 250m data'!J33</f>
        <v>8.5300000000000001E-2</v>
      </c>
      <c r="K5" s="7">
        <f>'WorldPoP 250m data'!K33</f>
        <v>0.1055</v>
      </c>
      <c r="L5" s="7">
        <f>'WorldPoP 250m data'!L33</f>
        <v>0.864412836682247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'CPoPGrid 250m data'!C30</f>
        <v>4.9000000000000002E-2</v>
      </c>
      <c r="D7" s="1">
        <f>'CPoPGrid 250m data'!D30</f>
        <v>7.1999999999999995E-2</v>
      </c>
      <c r="E7" s="1">
        <f>'CPoPGrid 250m data'!E30</f>
        <v>6.6000000000000003E-2</v>
      </c>
      <c r="F7" s="1">
        <f>'CPoPGrid 250m data'!F30</f>
        <v>1.7999999999999999E-2</v>
      </c>
      <c r="G7" s="1">
        <f>'CPoPGrid 250m data'!G30</f>
        <v>0.02</v>
      </c>
      <c r="H7" s="1">
        <f>'CPoPGrid 250m data'!H30</f>
        <v>0.24199999999999999</v>
      </c>
      <c r="I7" s="1">
        <f>'CPoPGrid 250m data'!I30</f>
        <v>0.1444</v>
      </c>
      <c r="J7" s="1">
        <f>'CPoPGrid 250m data'!J30</f>
        <v>0.4899</v>
      </c>
      <c r="K7" s="1">
        <f>'CPoPGrid 250m data'!K30</f>
        <v>0.15790000000000001</v>
      </c>
      <c r="L7" s="1">
        <f>'CPoPGrid 250m data'!L30</f>
        <v>7.1999999999999998E-3</v>
      </c>
    </row>
    <row r="8" spans="1:19" x14ac:dyDescent="0.3">
      <c r="A8" t="s">
        <v>38</v>
      </c>
      <c r="B8" t="s">
        <v>42</v>
      </c>
      <c r="C8" s="1">
        <f>'CPoPGrid 250m data'!C31</f>
        <v>0.28799999999999998</v>
      </c>
      <c r="D8" s="1">
        <f>'CPoPGrid 250m data'!D31</f>
        <v>0.33300000000000002</v>
      </c>
      <c r="E8" s="1">
        <f>'CPoPGrid 250m data'!E31</f>
        <v>0.20100000000000001</v>
      </c>
      <c r="F8" s="1">
        <f>'CPoPGrid 250m data'!F31</f>
        <v>0.214</v>
      </c>
      <c r="G8" s="1">
        <f>'CPoPGrid 250m data'!G31</f>
        <v>7.8E-2</v>
      </c>
      <c r="H8" s="1">
        <f>'CPoPGrid 250m data'!H31</f>
        <v>0.34300000000000003</v>
      </c>
      <c r="I8" s="1">
        <f>'CPoPGrid 250m data'!I31</f>
        <v>0.41560000000000002</v>
      </c>
      <c r="J8" s="1">
        <f>'CPoPGrid 250m data'!J31</f>
        <v>0.31630000000000003</v>
      </c>
      <c r="K8" s="1">
        <f>'CPoPGrid 250m data'!K31</f>
        <v>0.35049999999999998</v>
      </c>
      <c r="L8" s="1">
        <f>'CPoPGrid 250m data'!L31</f>
        <v>4.8000000000000001E-2</v>
      </c>
    </row>
    <row r="9" spans="1:19" x14ac:dyDescent="0.3">
      <c r="A9" t="s">
        <v>39</v>
      </c>
      <c r="B9" t="s">
        <v>42</v>
      </c>
      <c r="C9" s="1">
        <f>'CPoPGrid 250m data'!C32</f>
        <v>0.31900000000000001</v>
      </c>
      <c r="D9" s="1">
        <f>'CPoPGrid 250m data'!D32</f>
        <v>0.32</v>
      </c>
      <c r="E9" s="1">
        <f>'CPoPGrid 250m data'!E32</f>
        <v>0.17499999999999999</v>
      </c>
      <c r="F9" s="1">
        <f>'CPoPGrid 250m data'!F32</f>
        <v>0.215</v>
      </c>
      <c r="G9" s="1">
        <f>'CPoPGrid 250m data'!G32</f>
        <v>0.153</v>
      </c>
      <c r="H9" s="1">
        <f>'CPoPGrid 250m data'!H32</f>
        <v>0.26100000000000001</v>
      </c>
      <c r="I9" s="1">
        <f>'CPoPGrid 250m data'!I32</f>
        <v>0.30470000000000003</v>
      </c>
      <c r="J9" s="1">
        <f>'CPoPGrid 250m data'!J32</f>
        <v>0.122</v>
      </c>
      <c r="K9" s="1">
        <f>'CPoPGrid 250m data'!K32</f>
        <v>0.30740000000000001</v>
      </c>
      <c r="L9" s="1">
        <f>'CPoPGrid 250m data'!L32</f>
        <v>8.0399999999999999E-2</v>
      </c>
    </row>
    <row r="10" spans="1:19" x14ac:dyDescent="0.3">
      <c r="A10" t="s">
        <v>40</v>
      </c>
      <c r="B10" t="s">
        <v>42</v>
      </c>
      <c r="C10" s="1">
        <f>'CPoPGrid 250m data'!C33</f>
        <v>0.34300000000000003</v>
      </c>
      <c r="D10" s="1">
        <f>'CPoPGrid 250m data'!D33</f>
        <v>0.27400000000000002</v>
      </c>
      <c r="E10" s="1">
        <f>'CPoPGrid 250m data'!E33</f>
        <v>0.55800000000000005</v>
      </c>
      <c r="F10" s="1">
        <f>'CPoPGrid 250m data'!F33</f>
        <v>0.55300000000000005</v>
      </c>
      <c r="G10" s="1">
        <f>'CPoPGrid 250m data'!G33</f>
        <v>0.749</v>
      </c>
      <c r="H10" s="1">
        <f>'CPoPGrid 250m data'!H33</f>
        <v>0.155</v>
      </c>
      <c r="I10" s="1">
        <f>'CPoPGrid 250m data'!I33</f>
        <v>0.1353</v>
      </c>
      <c r="J10" s="1">
        <f>'CPoPGrid 250m data'!J33</f>
        <v>7.1800000000000003E-2</v>
      </c>
      <c r="K10" s="1">
        <f>'CPoPGrid 250m data'!K33</f>
        <v>0.1842</v>
      </c>
      <c r="L10" s="1">
        <f>'CPoPGrid 250m data'!L33</f>
        <v>0.86439999999999995</v>
      </c>
    </row>
    <row r="12" spans="1:19" x14ac:dyDescent="0.3">
      <c r="A12" t="s">
        <v>37</v>
      </c>
      <c r="B12" t="s">
        <v>53</v>
      </c>
      <c r="C12" s="1">
        <f>AVERAGE(C2,C7)</f>
        <v>4.4600000000000001E-2</v>
      </c>
      <c r="D12" s="1">
        <f t="shared" ref="D12:L12" si="0">AVERAGE(D2,D7)</f>
        <v>5.3149999999999996E-2</v>
      </c>
      <c r="E12" s="1">
        <f t="shared" si="0"/>
        <v>0.1313</v>
      </c>
      <c r="F12" s="1">
        <f t="shared" si="0"/>
        <v>3.075E-2</v>
      </c>
      <c r="G12" s="1">
        <f t="shared" si="0"/>
        <v>1.405E-2</v>
      </c>
      <c r="H12" s="1">
        <f t="shared" si="0"/>
        <v>0.18099999999999999</v>
      </c>
      <c r="I12" s="1">
        <f t="shared" si="0"/>
        <v>0.14579999999999999</v>
      </c>
      <c r="J12" s="1">
        <f t="shared" si="0"/>
        <v>0.47509999999999997</v>
      </c>
      <c r="K12" s="1">
        <f t="shared" si="0"/>
        <v>0.17194999999999999</v>
      </c>
      <c r="L12" s="1">
        <f t="shared" si="0"/>
        <v>7.1969986524058199E-3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0.2752</v>
      </c>
      <c r="D13" s="1">
        <f t="shared" si="1"/>
        <v>0.30110000000000003</v>
      </c>
      <c r="E13" s="1">
        <f t="shared" si="1"/>
        <v>0.21870000000000001</v>
      </c>
      <c r="F13" s="1">
        <f t="shared" si="1"/>
        <v>0.2271</v>
      </c>
      <c r="G13" s="1">
        <f t="shared" si="1"/>
        <v>6.6949999999999996E-2</v>
      </c>
      <c r="H13" s="1">
        <f t="shared" si="1"/>
        <v>0.34084999999999999</v>
      </c>
      <c r="I13" s="1">
        <f t="shared" si="1"/>
        <v>0.42600000000000005</v>
      </c>
      <c r="J13" s="1">
        <f t="shared" si="1"/>
        <v>0.31005000000000005</v>
      </c>
      <c r="K13" s="1">
        <f t="shared" si="1"/>
        <v>0.39524999999999999</v>
      </c>
      <c r="L13" s="1">
        <f t="shared" si="1"/>
        <v>4.8013570297401054E-2</v>
      </c>
    </row>
    <row r="14" spans="1:19" x14ac:dyDescent="0.3">
      <c r="A14" t="s">
        <v>39</v>
      </c>
      <c r="B14" t="s">
        <v>53</v>
      </c>
      <c r="C14" s="1">
        <f t="shared" si="1"/>
        <v>0.32095000000000001</v>
      </c>
      <c r="D14" s="1">
        <f t="shared" si="1"/>
        <v>0.31920000000000004</v>
      </c>
      <c r="E14" s="1">
        <f t="shared" si="1"/>
        <v>0.18319999999999997</v>
      </c>
      <c r="F14" s="1">
        <f t="shared" si="1"/>
        <v>0.22420000000000001</v>
      </c>
      <c r="G14" s="1">
        <f t="shared" si="1"/>
        <v>0.15029999999999999</v>
      </c>
      <c r="H14" s="1">
        <f t="shared" si="1"/>
        <v>0.27549999999999997</v>
      </c>
      <c r="I14" s="1">
        <f t="shared" si="1"/>
        <v>0.30159999999999998</v>
      </c>
      <c r="J14" s="1">
        <f t="shared" si="1"/>
        <v>0.13635</v>
      </c>
      <c r="K14" s="1">
        <f t="shared" si="1"/>
        <v>0.28795000000000004</v>
      </c>
      <c r="L14" s="1">
        <f t="shared" si="1"/>
        <v>8.0383012709069307E-2</v>
      </c>
    </row>
    <row r="15" spans="1:19" x14ac:dyDescent="0.3">
      <c r="A15" t="s">
        <v>40</v>
      </c>
      <c r="B15" t="s">
        <v>53</v>
      </c>
      <c r="C15" s="1">
        <f t="shared" si="1"/>
        <v>0.35870000000000002</v>
      </c>
      <c r="D15" s="1">
        <f t="shared" si="1"/>
        <v>0.3261</v>
      </c>
      <c r="E15" s="1">
        <f t="shared" si="1"/>
        <v>0.46679999999999999</v>
      </c>
      <c r="F15" s="1">
        <f t="shared" si="1"/>
        <v>0.51795000000000002</v>
      </c>
      <c r="G15" s="1">
        <f t="shared" si="1"/>
        <v>0.76869999999999994</v>
      </c>
      <c r="H15" s="1">
        <f t="shared" si="1"/>
        <v>0.20319999999999999</v>
      </c>
      <c r="I15" s="1">
        <f t="shared" si="1"/>
        <v>0.12664999999999998</v>
      </c>
      <c r="J15" s="1">
        <f t="shared" si="1"/>
        <v>7.8550000000000009E-2</v>
      </c>
      <c r="K15" s="1">
        <f t="shared" si="1"/>
        <v>0.14485000000000001</v>
      </c>
      <c r="L15" s="1">
        <f t="shared" si="1"/>
        <v>0.86440641834112353</v>
      </c>
    </row>
    <row r="17" spans="1:12" x14ac:dyDescent="0.3">
      <c r="A17" t="s">
        <v>57</v>
      </c>
      <c r="C17" s="6">
        <f>(C12*1+C13*0.5+C14*0.25)*100</f>
        <v>26.243749999999999</v>
      </c>
      <c r="D17" s="6">
        <f t="shared" ref="D17:L17" si="2">(D12*1+D13*0.5+D14*0.25)*100</f>
        <v>28.35</v>
      </c>
      <c r="E17" s="6">
        <f t="shared" si="2"/>
        <v>28.645</v>
      </c>
      <c r="F17" s="6">
        <f t="shared" si="2"/>
        <v>20.034999999999997</v>
      </c>
      <c r="G17" s="6">
        <f t="shared" si="2"/>
        <v>8.51</v>
      </c>
      <c r="H17" s="6">
        <f t="shared" si="2"/>
        <v>42.03</v>
      </c>
      <c r="I17" s="6">
        <f t="shared" si="2"/>
        <v>43.42</v>
      </c>
      <c r="J17" s="6">
        <f t="shared" si="2"/>
        <v>66.421250000000015</v>
      </c>
      <c r="K17" s="6">
        <f t="shared" si="2"/>
        <v>44.15625</v>
      </c>
      <c r="L17" s="6">
        <f t="shared" si="2"/>
        <v>5.129953697837367</v>
      </c>
    </row>
    <row r="19" spans="1:12" x14ac:dyDescent="0.3">
      <c r="C19" t="s">
        <v>37</v>
      </c>
      <c r="D19" t="s">
        <v>38</v>
      </c>
      <c r="E19" t="s">
        <v>39</v>
      </c>
      <c r="F19" t="s">
        <v>40</v>
      </c>
    </row>
    <row r="20" spans="1:12" x14ac:dyDescent="0.3">
      <c r="A20" t="s">
        <v>50</v>
      </c>
      <c r="B20" t="s">
        <v>3</v>
      </c>
      <c r="C20" s="2">
        <v>4.3499999999999997E-2</v>
      </c>
      <c r="D20" s="2">
        <v>0.2402</v>
      </c>
      <c r="E20" s="2">
        <v>0.2334</v>
      </c>
      <c r="F20" s="2">
        <v>0.4829</v>
      </c>
      <c r="H20" t="s">
        <v>43</v>
      </c>
      <c r="I20" t="s">
        <v>57</v>
      </c>
    </row>
    <row r="21" spans="1:12" x14ac:dyDescent="0.3">
      <c r="A21" t="s">
        <v>51</v>
      </c>
      <c r="B21" t="s">
        <v>3</v>
      </c>
      <c r="C21" s="2">
        <v>1.7999999999999999E-2</v>
      </c>
      <c r="D21" s="2">
        <v>0.214</v>
      </c>
      <c r="E21" s="2">
        <v>0.215</v>
      </c>
      <c r="F21" s="2">
        <v>0.55300000000000005</v>
      </c>
      <c r="G21" s="1"/>
      <c r="H21" t="s">
        <v>49</v>
      </c>
      <c r="I21" s="6">
        <v>66.400000000000006</v>
      </c>
    </row>
    <row r="22" spans="1:12" x14ac:dyDescent="0.3">
      <c r="A22" t="s">
        <v>50</v>
      </c>
      <c r="B22" t="s">
        <v>1</v>
      </c>
      <c r="C22" s="2">
        <v>3.4299999999999997E-2</v>
      </c>
      <c r="D22" s="2">
        <v>0.26919999999999999</v>
      </c>
      <c r="E22" s="2">
        <v>0.31840000000000002</v>
      </c>
      <c r="F22" s="2">
        <v>0.37819999999999998</v>
      </c>
      <c r="G22" s="1"/>
      <c r="H22" t="s">
        <v>73</v>
      </c>
      <c r="I22" s="6">
        <v>44.2</v>
      </c>
    </row>
    <row r="23" spans="1:12" x14ac:dyDescent="0.3">
      <c r="A23" t="s">
        <v>51</v>
      </c>
      <c r="B23" t="s">
        <v>1</v>
      </c>
      <c r="C23" s="2">
        <v>7.1999999999999995E-2</v>
      </c>
      <c r="D23" s="2">
        <v>0.33300000000000002</v>
      </c>
      <c r="E23" s="2">
        <v>0.32</v>
      </c>
      <c r="F23" s="2">
        <v>0.27400000000000002</v>
      </c>
      <c r="G23" s="1"/>
      <c r="H23" t="s">
        <v>60</v>
      </c>
      <c r="I23" s="6">
        <v>43.4</v>
      </c>
    </row>
    <row r="24" spans="1:12" x14ac:dyDescent="0.3">
      <c r="A24" t="s">
        <v>50</v>
      </c>
      <c r="B24" t="s">
        <v>4</v>
      </c>
      <c r="C24" s="2">
        <v>8.0999999999999996E-3</v>
      </c>
      <c r="D24" s="2">
        <v>5.5899999999999998E-2</v>
      </c>
      <c r="E24" s="2">
        <v>0.14760000000000001</v>
      </c>
      <c r="F24" s="2">
        <v>0.78839999999999999</v>
      </c>
      <c r="G24" s="1"/>
      <c r="H24" t="s">
        <v>72</v>
      </c>
      <c r="I24" s="6">
        <v>42</v>
      </c>
    </row>
    <row r="25" spans="1:12" x14ac:dyDescent="0.3">
      <c r="A25" t="s">
        <v>51</v>
      </c>
      <c r="B25" t="s">
        <v>4</v>
      </c>
      <c r="C25" s="2">
        <v>0.02</v>
      </c>
      <c r="D25" s="2">
        <v>7.8E-2</v>
      </c>
      <c r="E25" s="2">
        <v>0.153</v>
      </c>
      <c r="F25" s="2">
        <v>0.749</v>
      </c>
      <c r="H25" t="s">
        <v>62</v>
      </c>
      <c r="I25" s="6">
        <v>28.6</v>
      </c>
    </row>
    <row r="26" spans="1:12" x14ac:dyDescent="0.3">
      <c r="A26" t="s">
        <v>50</v>
      </c>
      <c r="B26" t="s">
        <v>5</v>
      </c>
      <c r="C26" s="2">
        <v>0.12</v>
      </c>
      <c r="D26" s="2">
        <v>0.3387</v>
      </c>
      <c r="E26" s="2">
        <v>0.28999999999999998</v>
      </c>
      <c r="F26" s="2">
        <v>0.25140000000000001</v>
      </c>
      <c r="H26" t="s">
        <v>63</v>
      </c>
      <c r="I26" s="6">
        <v>28.4</v>
      </c>
    </row>
    <row r="27" spans="1:12" x14ac:dyDescent="0.3">
      <c r="A27" t="s">
        <v>51</v>
      </c>
      <c r="B27" t="s">
        <v>5</v>
      </c>
      <c r="C27" s="2">
        <v>0.24199999999999999</v>
      </c>
      <c r="D27" s="2">
        <v>0.34300000000000003</v>
      </c>
      <c r="E27" s="2">
        <v>0.26100000000000001</v>
      </c>
      <c r="F27" s="2">
        <v>0.155</v>
      </c>
      <c r="H27" t="s">
        <v>64</v>
      </c>
      <c r="I27" s="6">
        <v>26.2</v>
      </c>
    </row>
    <row r="28" spans="1:12" x14ac:dyDescent="0.3">
      <c r="A28" t="s">
        <v>50</v>
      </c>
      <c r="B28" t="s">
        <v>2</v>
      </c>
      <c r="C28" s="2">
        <v>0.1966</v>
      </c>
      <c r="D28" s="2">
        <v>0.2364</v>
      </c>
      <c r="E28" s="2">
        <v>0.19139999999999999</v>
      </c>
      <c r="F28" s="2">
        <v>0.37559999999999999</v>
      </c>
      <c r="H28" t="s">
        <v>65</v>
      </c>
      <c r="I28" s="6">
        <v>20</v>
      </c>
    </row>
    <row r="29" spans="1:12" x14ac:dyDescent="0.3">
      <c r="A29" t="s">
        <v>51</v>
      </c>
      <c r="B29" t="s">
        <v>2</v>
      </c>
      <c r="C29" s="2">
        <v>6.6000000000000003E-2</v>
      </c>
      <c r="D29" s="2">
        <v>0.20100000000000001</v>
      </c>
      <c r="E29" s="2">
        <v>0.17499999999999999</v>
      </c>
      <c r="F29" s="2">
        <v>0.55800000000000005</v>
      </c>
      <c r="H29" t="s">
        <v>66</v>
      </c>
      <c r="I29" s="6">
        <v>8.5</v>
      </c>
    </row>
    <row r="30" spans="1:12" x14ac:dyDescent="0.3">
      <c r="A30" t="s">
        <v>50</v>
      </c>
      <c r="B30" t="s">
        <v>0</v>
      </c>
      <c r="C30" s="2">
        <v>4.02E-2</v>
      </c>
      <c r="D30" s="2">
        <v>0.26240000000000002</v>
      </c>
      <c r="E30" s="2">
        <v>0.32290000000000002</v>
      </c>
      <c r="F30" s="2">
        <v>0.37440000000000001</v>
      </c>
      <c r="H30" t="s">
        <v>67</v>
      </c>
      <c r="I30" s="6">
        <v>5.0999999999999996</v>
      </c>
    </row>
    <row r="31" spans="1:12" x14ac:dyDescent="0.3">
      <c r="A31" t="s">
        <v>51</v>
      </c>
      <c r="B31" t="s">
        <v>0</v>
      </c>
      <c r="C31" s="2">
        <v>4.9000000000000002E-2</v>
      </c>
      <c r="D31" s="2">
        <v>0.28799999999999998</v>
      </c>
      <c r="E31" s="2">
        <v>0.31900000000000001</v>
      </c>
      <c r="F31" s="2">
        <v>0.34300000000000003</v>
      </c>
      <c r="H31" s="5"/>
      <c r="I31" s="5"/>
      <c r="J31" s="5"/>
      <c r="K31" s="5"/>
    </row>
    <row r="32" spans="1:12" x14ac:dyDescent="0.3">
      <c r="A32" t="s">
        <v>50</v>
      </c>
      <c r="B32" t="s">
        <v>33</v>
      </c>
      <c r="C32" s="2">
        <v>7.1939973048116401E-3</v>
      </c>
      <c r="D32" s="2">
        <v>4.8027140594802099E-2</v>
      </c>
      <c r="E32" s="2">
        <v>8.0366025418138601E-2</v>
      </c>
      <c r="F32" s="2">
        <v>0.864412836682247</v>
      </c>
      <c r="H32" s="5"/>
      <c r="I32" s="5"/>
      <c r="K32" s="5"/>
    </row>
    <row r="33" spans="1:11" x14ac:dyDescent="0.3">
      <c r="A33" t="s">
        <v>51</v>
      </c>
      <c r="B33" t="s">
        <v>33</v>
      </c>
      <c r="C33" s="2">
        <v>7.1999999999999998E-3</v>
      </c>
      <c r="D33" s="2">
        <v>4.8000000000000001E-2</v>
      </c>
      <c r="E33" s="2">
        <v>8.0399999999999999E-2</v>
      </c>
      <c r="F33" s="2">
        <v>0.86439999999999995</v>
      </c>
      <c r="H33" s="5"/>
      <c r="I33" s="5"/>
      <c r="K33" s="5"/>
    </row>
    <row r="34" spans="1:11" x14ac:dyDescent="0.3">
      <c r="A34" t="s">
        <v>50</v>
      </c>
      <c r="B34" t="s">
        <v>7</v>
      </c>
      <c r="C34" s="2">
        <v>0.46029999999999999</v>
      </c>
      <c r="D34" s="2">
        <v>0.30380000000000001</v>
      </c>
      <c r="E34" s="2">
        <v>0.1507</v>
      </c>
      <c r="F34" s="2">
        <v>8.5300000000000001E-2</v>
      </c>
      <c r="H34" s="5"/>
      <c r="I34" s="5"/>
      <c r="K34" s="5"/>
    </row>
    <row r="35" spans="1:11" x14ac:dyDescent="0.3">
      <c r="A35" t="s">
        <v>51</v>
      </c>
      <c r="B35" t="s">
        <v>7</v>
      </c>
      <c r="C35" s="2">
        <v>0.4899</v>
      </c>
      <c r="D35" s="2">
        <v>0.31630000000000003</v>
      </c>
      <c r="E35" s="2">
        <v>0.122</v>
      </c>
      <c r="F35" s="2">
        <v>7.1800000000000003E-2</v>
      </c>
      <c r="H35" s="5"/>
      <c r="I35" s="5"/>
      <c r="K35" s="5"/>
    </row>
    <row r="36" spans="1:11" x14ac:dyDescent="0.3">
      <c r="A36" t="s">
        <v>50</v>
      </c>
      <c r="B36" t="s">
        <v>6</v>
      </c>
      <c r="C36" s="2">
        <v>0.1472</v>
      </c>
      <c r="D36" s="2">
        <v>0.43640000000000001</v>
      </c>
      <c r="E36" s="2">
        <v>0.29849999999999999</v>
      </c>
      <c r="F36" s="2">
        <v>0.11799999999999999</v>
      </c>
      <c r="H36" s="5"/>
      <c r="I36" s="5"/>
      <c r="K36" s="5"/>
    </row>
    <row r="37" spans="1:11" x14ac:dyDescent="0.3">
      <c r="A37" t="s">
        <v>51</v>
      </c>
      <c r="B37" t="s">
        <v>6</v>
      </c>
      <c r="C37" s="2">
        <v>0.1444</v>
      </c>
      <c r="D37" s="2">
        <v>0.41560000000000002</v>
      </c>
      <c r="E37" s="2">
        <v>0.30470000000000003</v>
      </c>
      <c r="F37" s="2">
        <v>0.1353</v>
      </c>
    </row>
    <row r="38" spans="1:11" x14ac:dyDescent="0.3">
      <c r="A38" t="s">
        <v>50</v>
      </c>
      <c r="B38" t="s">
        <v>8</v>
      </c>
      <c r="C38" s="2">
        <v>0.186</v>
      </c>
      <c r="D38" s="2">
        <v>0.44</v>
      </c>
      <c r="E38" s="2">
        <v>0.26850000000000002</v>
      </c>
      <c r="F38" s="2">
        <v>0.1055</v>
      </c>
    </row>
    <row r="39" spans="1:11" x14ac:dyDescent="0.3">
      <c r="A39" t="s">
        <v>51</v>
      </c>
      <c r="B39" t="s">
        <v>8</v>
      </c>
      <c r="C39" s="2">
        <v>0.15790000000000001</v>
      </c>
      <c r="D39" s="2">
        <v>0.35049999999999998</v>
      </c>
      <c r="E39" s="2">
        <v>0.30740000000000001</v>
      </c>
      <c r="F39" s="2">
        <v>0.1842</v>
      </c>
    </row>
  </sheetData>
  <sortState xmlns:xlrd2="http://schemas.microsoft.com/office/spreadsheetml/2017/richdata2" ref="A20:F40">
    <sortCondition ref="B20:B40"/>
    <sortCondition descending="1" ref="A20:A4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69C9-217E-4EFB-B719-AEB217DB529C}">
  <dimension ref="A1:W43"/>
  <sheetViews>
    <sheetView workbookViewId="0">
      <selection activeCell="I30" sqref="H20:I30"/>
    </sheetView>
  </sheetViews>
  <sheetFormatPr defaultRowHeight="14.4" x14ac:dyDescent="0.3"/>
  <cols>
    <col min="10" max="10" width="9.5546875" bestFit="1" customWidth="1"/>
  </cols>
  <sheetData>
    <row r="1" spans="1:19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  <c r="Q1" t="s">
        <v>49</v>
      </c>
    </row>
    <row r="2" spans="1:19" x14ac:dyDescent="0.3">
      <c r="A2" t="s">
        <v>37</v>
      </c>
      <c r="B2" t="s">
        <v>41</v>
      </c>
      <c r="C2" s="7">
        <f>'WorldPoP 250m data'!C34</f>
        <v>0.24640000000000001</v>
      </c>
      <c r="D2" s="7">
        <f>'WorldPoP 250m data'!D34</f>
        <v>0.2293</v>
      </c>
      <c r="E2" s="7">
        <f>'WorldPoP 250m data'!E34</f>
        <v>0.50660000000000005</v>
      </c>
      <c r="F2" s="7">
        <f>'WorldPoP 250m data'!F34</f>
        <v>0.19320000000000001</v>
      </c>
      <c r="G2" s="7">
        <f>'WorldPoP 250m data'!G34</f>
        <v>4.3999999999999997E-2</v>
      </c>
      <c r="H2" s="7">
        <f>'WorldPoP 250m data'!H34</f>
        <v>0.46310000000000001</v>
      </c>
      <c r="I2" s="7">
        <f>'WorldPoP 250m data'!I34</f>
        <v>0.66339999999999999</v>
      </c>
      <c r="J2" s="7">
        <f>'WorldPoP 250m data'!J34</f>
        <v>0.82799999999999996</v>
      </c>
      <c r="K2" s="7">
        <f>'WorldPoP 250m data'!K34</f>
        <v>0.67420000000000002</v>
      </c>
      <c r="L2" s="7">
        <f>'WorldPoP 250m data'!L34</f>
        <v>2.8578858856910801E-2</v>
      </c>
    </row>
    <row r="3" spans="1:19" x14ac:dyDescent="0.3">
      <c r="A3" t="s">
        <v>38</v>
      </c>
      <c r="B3" t="s">
        <v>41</v>
      </c>
      <c r="C3" s="7">
        <f>'WorldPoP 250m data'!C35</f>
        <v>0.38240000000000002</v>
      </c>
      <c r="D3" s="7">
        <f>'WorldPoP 250m data'!D35</f>
        <v>0.38479999999999998</v>
      </c>
      <c r="E3" s="7">
        <f>'WorldPoP 250m data'!E35</f>
        <v>0.1389</v>
      </c>
      <c r="F3" s="7">
        <f>'WorldPoP 250m data'!F35</f>
        <v>0.3165</v>
      </c>
      <c r="G3" s="7">
        <f>'WorldPoP 250m data'!G35</f>
        <v>0.14199999999999999</v>
      </c>
      <c r="H3" s="7">
        <f>'WorldPoP 250m data'!H35</f>
        <v>0.309</v>
      </c>
      <c r="I3" s="7">
        <f>'WorldPoP 250m data'!I35</f>
        <v>0.2636</v>
      </c>
      <c r="J3" s="7">
        <f>'WorldPoP 250m data'!J35</f>
        <v>0.11550000000000001</v>
      </c>
      <c r="K3" s="7">
        <f>'WorldPoP 250m data'!K35</f>
        <v>0.25719999999999998</v>
      </c>
      <c r="L3" s="7">
        <f>'WorldPoP 250m data'!L35</f>
        <v>9.0649665786246697E-2</v>
      </c>
      <c r="O3" t="s">
        <v>34</v>
      </c>
      <c r="S3" t="s">
        <v>55</v>
      </c>
    </row>
    <row r="4" spans="1:19" x14ac:dyDescent="0.3">
      <c r="A4" t="s">
        <v>39</v>
      </c>
      <c r="B4" t="s">
        <v>41</v>
      </c>
      <c r="C4" s="7">
        <f>'WorldPoP 250m data'!C36</f>
        <v>0.26119999999999999</v>
      </c>
      <c r="D4" s="7">
        <f>'WorldPoP 250m data'!D36</f>
        <v>0.26719999999999999</v>
      </c>
      <c r="E4" s="7">
        <f>'WorldPoP 250m data'!E36</f>
        <v>0.1026</v>
      </c>
      <c r="F4" s="7">
        <f>'WorldPoP 250m data'!F36</f>
        <v>0.2122</v>
      </c>
      <c r="G4" s="7">
        <f>'WorldPoP 250m data'!G36</f>
        <v>0.159</v>
      </c>
      <c r="H4" s="7">
        <f>'WorldPoP 250m data'!H36</f>
        <v>0.19400000000000001</v>
      </c>
      <c r="I4" s="7">
        <f>'WorldPoP 250m data'!I36</f>
        <v>6.6400000000000001E-2</v>
      </c>
      <c r="J4" s="7">
        <f>'WorldPoP 250m data'!J36</f>
        <v>3.5400000000000001E-2</v>
      </c>
      <c r="K4" s="7">
        <f>'WorldPoP 250m data'!K36</f>
        <v>6.2899999999999998E-2</v>
      </c>
      <c r="L4" s="7">
        <f>'WorldPoP 250m data'!L36</f>
        <v>0.14076686931145399</v>
      </c>
      <c r="O4" t="s">
        <v>35</v>
      </c>
      <c r="S4" t="s">
        <v>54</v>
      </c>
    </row>
    <row r="5" spans="1:19" x14ac:dyDescent="0.3">
      <c r="A5" t="s">
        <v>40</v>
      </c>
      <c r="B5" t="s">
        <v>41</v>
      </c>
      <c r="C5" s="7">
        <f>'WorldPoP 250m data'!C37</f>
        <v>0.1099</v>
      </c>
      <c r="D5" s="7">
        <f>'WorldPoP 250m data'!D37</f>
        <v>0.1187</v>
      </c>
      <c r="E5" s="7">
        <f>'WorldPoP 250m data'!E37</f>
        <v>0.25190000000000001</v>
      </c>
      <c r="F5" s="7">
        <f>'WorldPoP 250m data'!F37</f>
        <v>0.27810000000000001</v>
      </c>
      <c r="G5" s="7">
        <f>'WorldPoP 250m data'!G37</f>
        <v>0.65500000000000003</v>
      </c>
      <c r="H5" s="7">
        <f>'WorldPoP 250m data'!H37</f>
        <v>3.39E-2</v>
      </c>
      <c r="I5" s="7">
        <f>'WorldPoP 250m data'!I37</f>
        <v>6.6E-3</v>
      </c>
      <c r="J5" s="7">
        <f>'WorldPoP 250m data'!J37</f>
        <v>2.1100000000000001E-2</v>
      </c>
      <c r="K5" s="7">
        <f>'WorldPoP 250m data'!K37</f>
        <v>5.7000000000000002E-3</v>
      </c>
      <c r="L5" s="7">
        <f>'WorldPoP 250m data'!L37</f>
        <v>0.74000460604538798</v>
      </c>
      <c r="O5" t="s">
        <v>36</v>
      </c>
      <c r="S5" t="s">
        <v>56</v>
      </c>
    </row>
    <row r="6" spans="1:19" x14ac:dyDescent="0.3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s="3" t="s">
        <v>33</v>
      </c>
    </row>
    <row r="7" spans="1:19" x14ac:dyDescent="0.3">
      <c r="A7" t="s">
        <v>37</v>
      </c>
      <c r="B7" t="s">
        <v>42</v>
      </c>
      <c r="C7" s="1">
        <f>'CPoPGrid 250m data'!C34</f>
        <v>0.25800000000000001</v>
      </c>
      <c r="D7" s="1">
        <f>'CPoPGrid 250m data'!D34</f>
        <v>0.36</v>
      </c>
      <c r="E7" s="1">
        <f>'CPoPGrid 250m data'!E34</f>
        <v>0.254</v>
      </c>
      <c r="F7" s="1">
        <f>'CPoPGrid 250m data'!F34</f>
        <v>0.10299999999999999</v>
      </c>
      <c r="G7" s="1">
        <f>'CPoPGrid 250m data'!G34</f>
        <v>8.3000000000000004E-2</v>
      </c>
      <c r="H7" s="1">
        <f>'CPoPGrid 250m data'!H34</f>
        <v>0.64400000000000002</v>
      </c>
      <c r="I7" s="1">
        <f>'CPoPGrid 250m data'!I34</f>
        <v>0.62070000000000003</v>
      </c>
      <c r="J7" s="1">
        <f>'CPoPGrid 250m data'!J34</f>
        <v>0.86209999999999998</v>
      </c>
      <c r="K7" s="1">
        <f>'CPoPGrid 250m data'!K34</f>
        <v>0.56169999999999998</v>
      </c>
      <c r="L7" s="1">
        <f>'CPoPGrid 250m data'!L34</f>
        <v>2.86E-2</v>
      </c>
    </row>
    <row r="8" spans="1:19" x14ac:dyDescent="0.3">
      <c r="A8" t="s">
        <v>38</v>
      </c>
      <c r="B8" t="s">
        <v>42</v>
      </c>
      <c r="C8" s="1">
        <f>'CPoPGrid 250m data'!C35</f>
        <v>0.40500000000000003</v>
      </c>
      <c r="D8" s="1">
        <f>'CPoPGrid 250m data'!D35</f>
        <v>0.38800000000000001</v>
      </c>
      <c r="E8" s="1">
        <f>'CPoPGrid 250m data'!E35</f>
        <v>0.188</v>
      </c>
      <c r="F8" s="1">
        <f>'CPoPGrid 250m data'!F35</f>
        <v>0.33100000000000002</v>
      </c>
      <c r="G8" s="1">
        <f>'CPoPGrid 250m data'!G35</f>
        <v>0.16400000000000001</v>
      </c>
      <c r="H8" s="1">
        <f>'CPoPGrid 250m data'!H35</f>
        <v>0.247</v>
      </c>
      <c r="I8" s="1">
        <f>'CPoPGrid 250m data'!I35</f>
        <v>0.29220000000000002</v>
      </c>
      <c r="J8" s="1">
        <f>'CPoPGrid 250m data'!J35</f>
        <v>0.1016</v>
      </c>
      <c r="K8" s="1">
        <f>'CPoPGrid 250m data'!K35</f>
        <v>0.28389999999999999</v>
      </c>
      <c r="L8" s="1">
        <f>'CPoPGrid 250m data'!L35</f>
        <v>9.06E-2</v>
      </c>
    </row>
    <row r="9" spans="1:19" x14ac:dyDescent="0.3">
      <c r="A9" t="s">
        <v>39</v>
      </c>
      <c r="B9" t="s">
        <v>42</v>
      </c>
      <c r="C9" s="1">
        <f>'CPoPGrid 250m data'!C36</f>
        <v>0.24399999999999999</v>
      </c>
      <c r="D9" s="1">
        <f>'CPoPGrid 250m data'!D36</f>
        <v>0.188</v>
      </c>
      <c r="E9" s="1">
        <f>'CPoPGrid 250m data'!E36</f>
        <v>0.159</v>
      </c>
      <c r="F9" s="1">
        <f>'CPoPGrid 250m data'!F36</f>
        <v>0.224</v>
      </c>
      <c r="G9" s="1">
        <f>'CPoPGrid 250m data'!G36</f>
        <v>0.17899999999999999</v>
      </c>
      <c r="H9" s="1">
        <f>'CPoPGrid 250m data'!H36</f>
        <v>9.9000000000000005E-2</v>
      </c>
      <c r="I9" s="1">
        <f>'CPoPGrid 250m data'!I36</f>
        <v>7.51E-2</v>
      </c>
      <c r="J9" s="1">
        <f>'CPoPGrid 250m data'!J36</f>
        <v>2.92E-2</v>
      </c>
      <c r="K9" s="1">
        <f>'CPoPGrid 250m data'!K36</f>
        <v>0.12139999999999999</v>
      </c>
      <c r="L9" s="1">
        <f>'CPoPGrid 250m data'!L36</f>
        <v>0.14080000000000001</v>
      </c>
    </row>
    <row r="10" spans="1:19" x14ac:dyDescent="0.3">
      <c r="A10" t="s">
        <v>40</v>
      </c>
      <c r="B10" t="s">
        <v>42</v>
      </c>
      <c r="C10" s="1">
        <f>'CPoPGrid 250m data'!C37</f>
        <v>9.2999999999999999E-2</v>
      </c>
      <c r="D10" s="1">
        <f>'CPoPGrid 250m data'!D37</f>
        <v>6.4000000000000001E-2</v>
      </c>
      <c r="E10" s="1">
        <f>'CPoPGrid 250m data'!E37</f>
        <v>0.39800000000000002</v>
      </c>
      <c r="F10" s="1">
        <f>'CPoPGrid 250m data'!F37</f>
        <v>0.34100000000000003</v>
      </c>
      <c r="G10" s="1">
        <f>'CPoPGrid 250m data'!G37</f>
        <v>0.57399999999999995</v>
      </c>
      <c r="H10" s="1">
        <f>'CPoPGrid 250m data'!H37</f>
        <v>1.0999999999999999E-2</v>
      </c>
      <c r="I10" s="1">
        <f>'CPoPGrid 250m data'!I37</f>
        <v>1.21E-2</v>
      </c>
      <c r="J10" s="1">
        <f>'CPoPGrid 250m data'!J37</f>
        <v>7.1999999999999998E-3</v>
      </c>
      <c r="K10" s="1">
        <f>'CPoPGrid 250m data'!K37</f>
        <v>3.3000000000000002E-2</v>
      </c>
      <c r="L10" s="1">
        <f>'CPoPGrid 250m data'!L37</f>
        <v>0.74</v>
      </c>
    </row>
    <row r="12" spans="1:19" x14ac:dyDescent="0.3">
      <c r="A12" t="s">
        <v>37</v>
      </c>
      <c r="B12" t="s">
        <v>53</v>
      </c>
      <c r="C12" s="1">
        <f>AVERAGE(C2,C7)</f>
        <v>0.25219999999999998</v>
      </c>
      <c r="D12" s="1">
        <f t="shared" ref="D12:L12" si="0">AVERAGE(D2,D7)</f>
        <v>0.29464999999999997</v>
      </c>
      <c r="E12" s="1">
        <f t="shared" si="0"/>
        <v>0.38030000000000003</v>
      </c>
      <c r="F12" s="1">
        <f t="shared" si="0"/>
        <v>0.14810000000000001</v>
      </c>
      <c r="G12" s="1">
        <f t="shared" si="0"/>
        <v>6.3500000000000001E-2</v>
      </c>
      <c r="H12" s="1">
        <f t="shared" si="0"/>
        <v>0.55354999999999999</v>
      </c>
      <c r="I12" s="1">
        <f t="shared" si="0"/>
        <v>0.64205000000000001</v>
      </c>
      <c r="J12" s="1">
        <f t="shared" si="0"/>
        <v>0.84504999999999997</v>
      </c>
      <c r="K12" s="1">
        <f t="shared" si="0"/>
        <v>0.61795</v>
      </c>
      <c r="L12" s="1">
        <f t="shared" si="0"/>
        <v>2.8589429428455403E-2</v>
      </c>
    </row>
    <row r="13" spans="1:19" x14ac:dyDescent="0.3">
      <c r="A13" t="s">
        <v>38</v>
      </c>
      <c r="B13" t="s">
        <v>53</v>
      </c>
      <c r="C13" s="1">
        <f t="shared" ref="C13:L15" si="1">AVERAGE(C3,C8)</f>
        <v>0.39370000000000005</v>
      </c>
      <c r="D13" s="1">
        <f t="shared" si="1"/>
        <v>0.38639999999999997</v>
      </c>
      <c r="E13" s="1">
        <f t="shared" si="1"/>
        <v>0.16344999999999998</v>
      </c>
      <c r="F13" s="1">
        <f t="shared" si="1"/>
        <v>0.32374999999999998</v>
      </c>
      <c r="G13" s="1">
        <f t="shared" si="1"/>
        <v>0.153</v>
      </c>
      <c r="H13" s="1">
        <f t="shared" si="1"/>
        <v>0.27800000000000002</v>
      </c>
      <c r="I13" s="1">
        <f t="shared" si="1"/>
        <v>0.27790000000000004</v>
      </c>
      <c r="J13" s="1">
        <f t="shared" si="1"/>
        <v>0.10855000000000001</v>
      </c>
      <c r="K13" s="1">
        <f t="shared" si="1"/>
        <v>0.27054999999999996</v>
      </c>
      <c r="L13" s="1">
        <f t="shared" si="1"/>
        <v>9.0624832893123342E-2</v>
      </c>
    </row>
    <row r="14" spans="1:19" x14ac:dyDescent="0.3">
      <c r="A14" t="s">
        <v>39</v>
      </c>
      <c r="B14" t="s">
        <v>53</v>
      </c>
      <c r="C14" s="1">
        <f t="shared" si="1"/>
        <v>0.25259999999999999</v>
      </c>
      <c r="D14" s="1">
        <f t="shared" si="1"/>
        <v>0.2276</v>
      </c>
      <c r="E14" s="1">
        <f t="shared" si="1"/>
        <v>0.1308</v>
      </c>
      <c r="F14" s="1">
        <f t="shared" si="1"/>
        <v>0.21810000000000002</v>
      </c>
      <c r="G14" s="1">
        <f t="shared" si="1"/>
        <v>0.16899999999999998</v>
      </c>
      <c r="H14" s="1">
        <f t="shared" si="1"/>
        <v>0.14650000000000002</v>
      </c>
      <c r="I14" s="1">
        <f t="shared" si="1"/>
        <v>7.0750000000000007E-2</v>
      </c>
      <c r="J14" s="1">
        <f t="shared" si="1"/>
        <v>3.2300000000000002E-2</v>
      </c>
      <c r="K14" s="1">
        <f t="shared" si="1"/>
        <v>9.2149999999999996E-2</v>
      </c>
      <c r="L14" s="1">
        <f t="shared" si="1"/>
        <v>0.14078343465572701</v>
      </c>
    </row>
    <row r="15" spans="1:19" x14ac:dyDescent="0.3">
      <c r="A15" t="s">
        <v>40</v>
      </c>
      <c r="B15" t="s">
        <v>53</v>
      </c>
      <c r="C15" s="1">
        <f t="shared" si="1"/>
        <v>0.10145</v>
      </c>
      <c r="D15" s="1">
        <f t="shared" si="1"/>
        <v>9.1350000000000001E-2</v>
      </c>
      <c r="E15" s="1">
        <f t="shared" si="1"/>
        <v>0.32495000000000002</v>
      </c>
      <c r="F15" s="1">
        <f t="shared" si="1"/>
        <v>0.30954999999999999</v>
      </c>
      <c r="G15" s="1">
        <f t="shared" si="1"/>
        <v>0.61450000000000005</v>
      </c>
      <c r="H15" s="1">
        <f t="shared" si="1"/>
        <v>2.2449999999999998E-2</v>
      </c>
      <c r="I15" s="1">
        <f t="shared" si="1"/>
        <v>9.3500000000000007E-3</v>
      </c>
      <c r="J15" s="1">
        <f t="shared" si="1"/>
        <v>1.4149999999999999E-2</v>
      </c>
      <c r="K15" s="1">
        <f t="shared" si="1"/>
        <v>1.9349999999999999E-2</v>
      </c>
      <c r="L15" s="1">
        <f t="shared" si="1"/>
        <v>0.74000230302269399</v>
      </c>
    </row>
    <row r="17" spans="1:12" x14ac:dyDescent="0.3">
      <c r="A17" t="s">
        <v>57</v>
      </c>
      <c r="C17" s="6">
        <f>(C12*1+C13*0.5+C14*0.25)*100</f>
        <v>51.22</v>
      </c>
      <c r="D17" s="6">
        <f t="shared" ref="D17:L17" si="2">(D12*1+D13*0.5+D14*0.25)*100</f>
        <v>54.474999999999994</v>
      </c>
      <c r="E17" s="6">
        <f t="shared" si="2"/>
        <v>49.472500000000004</v>
      </c>
      <c r="F17" s="6">
        <f t="shared" si="2"/>
        <v>36.449999999999996</v>
      </c>
      <c r="G17" s="6">
        <f t="shared" si="2"/>
        <v>18.225000000000001</v>
      </c>
      <c r="H17" s="6">
        <f t="shared" si="2"/>
        <v>72.917500000000004</v>
      </c>
      <c r="I17" s="6">
        <f t="shared" si="2"/>
        <v>79.868750000000006</v>
      </c>
      <c r="J17" s="6">
        <f t="shared" si="2"/>
        <v>90.74</v>
      </c>
      <c r="K17" s="6">
        <f t="shared" si="2"/>
        <v>77.626250000000013</v>
      </c>
      <c r="L17" s="6">
        <f t="shared" si="2"/>
        <v>10.909770453894883</v>
      </c>
    </row>
    <row r="19" spans="1:12" x14ac:dyDescent="0.3">
      <c r="C19" t="s">
        <v>37</v>
      </c>
      <c r="D19" t="s">
        <v>38</v>
      </c>
      <c r="E19" t="s">
        <v>39</v>
      </c>
      <c r="F19" t="s">
        <v>40</v>
      </c>
    </row>
    <row r="20" spans="1:12" x14ac:dyDescent="0.3">
      <c r="A20" t="s">
        <v>50</v>
      </c>
      <c r="B20" t="s">
        <v>0</v>
      </c>
      <c r="C20" s="7">
        <v>0.24640000000000001</v>
      </c>
      <c r="D20" s="7">
        <v>0.38240000000000002</v>
      </c>
      <c r="E20" s="7">
        <v>0.26119999999999999</v>
      </c>
      <c r="F20" s="7">
        <v>0.1099</v>
      </c>
      <c r="H20" t="s">
        <v>43</v>
      </c>
      <c r="I20" t="s">
        <v>57</v>
      </c>
    </row>
    <row r="21" spans="1:12" x14ac:dyDescent="0.3">
      <c r="A21" t="s">
        <v>50</v>
      </c>
      <c r="B21" t="s">
        <v>1</v>
      </c>
      <c r="C21" s="7">
        <v>0.2293</v>
      </c>
      <c r="D21" s="7">
        <v>0.38479999999999998</v>
      </c>
      <c r="E21" s="7">
        <v>0.26719999999999999</v>
      </c>
      <c r="F21" s="7">
        <v>0.1187</v>
      </c>
      <c r="G21" s="1"/>
      <c r="H21" t="s">
        <v>49</v>
      </c>
      <c r="I21" s="6">
        <v>90.7</v>
      </c>
    </row>
    <row r="22" spans="1:12" x14ac:dyDescent="0.3">
      <c r="A22" t="s">
        <v>50</v>
      </c>
      <c r="B22" t="s">
        <v>2</v>
      </c>
      <c r="C22" s="7">
        <v>0.50660000000000005</v>
      </c>
      <c r="D22" s="7">
        <v>0.1389</v>
      </c>
      <c r="E22" s="7">
        <v>0.1026</v>
      </c>
      <c r="F22" s="7">
        <v>0.25190000000000001</v>
      </c>
      <c r="G22" s="1"/>
      <c r="H22" t="s">
        <v>74</v>
      </c>
      <c r="I22" s="6">
        <v>79.900000000000006</v>
      </c>
    </row>
    <row r="23" spans="1:12" x14ac:dyDescent="0.3">
      <c r="A23" t="s">
        <v>50</v>
      </c>
      <c r="B23" t="s">
        <v>3</v>
      </c>
      <c r="C23" s="7">
        <v>0.19320000000000001</v>
      </c>
      <c r="D23" s="7">
        <v>0.3165</v>
      </c>
      <c r="E23" s="7">
        <v>0.2122</v>
      </c>
      <c r="F23" s="7">
        <v>0.27810000000000001</v>
      </c>
      <c r="G23" s="1"/>
      <c r="H23" t="s">
        <v>75</v>
      </c>
      <c r="I23" s="6">
        <v>77.599999999999994</v>
      </c>
    </row>
    <row r="24" spans="1:12" x14ac:dyDescent="0.3">
      <c r="A24" t="s">
        <v>50</v>
      </c>
      <c r="B24" t="s">
        <v>4</v>
      </c>
      <c r="C24" s="7">
        <v>4.3999999999999997E-2</v>
      </c>
      <c r="D24" s="7">
        <v>0.14199999999999999</v>
      </c>
      <c r="E24" s="7">
        <v>0.159</v>
      </c>
      <c r="F24" s="7">
        <v>0.65500000000000003</v>
      </c>
      <c r="G24" s="1"/>
      <c r="H24" t="s">
        <v>72</v>
      </c>
      <c r="I24" s="6">
        <v>72.900000000000006</v>
      </c>
    </row>
    <row r="25" spans="1:12" x14ac:dyDescent="0.3">
      <c r="A25" t="s">
        <v>50</v>
      </c>
      <c r="B25" t="s">
        <v>5</v>
      </c>
      <c r="C25" s="7">
        <v>0.46310000000000001</v>
      </c>
      <c r="D25" s="7">
        <v>0.309</v>
      </c>
      <c r="E25" s="7">
        <v>0.19400000000000001</v>
      </c>
      <c r="F25" s="7">
        <v>3.39E-2</v>
      </c>
      <c r="H25" t="s">
        <v>76</v>
      </c>
      <c r="I25" s="6">
        <v>54.5</v>
      </c>
    </row>
    <row r="26" spans="1:12" x14ac:dyDescent="0.3">
      <c r="A26" t="s">
        <v>50</v>
      </c>
      <c r="B26" t="s">
        <v>6</v>
      </c>
      <c r="C26" s="7">
        <v>0.66339999999999999</v>
      </c>
      <c r="D26" s="7">
        <v>0.2636</v>
      </c>
      <c r="E26" s="7">
        <v>6.6400000000000001E-2</v>
      </c>
      <c r="F26" s="7">
        <v>6.6E-3</v>
      </c>
      <c r="H26" t="s">
        <v>77</v>
      </c>
      <c r="I26" s="6">
        <v>51.2</v>
      </c>
    </row>
    <row r="27" spans="1:12" x14ac:dyDescent="0.3">
      <c r="A27" t="s">
        <v>50</v>
      </c>
      <c r="B27" t="s">
        <v>7</v>
      </c>
      <c r="C27" s="7">
        <v>0.82799999999999996</v>
      </c>
      <c r="D27" s="7">
        <v>0.11550000000000001</v>
      </c>
      <c r="E27" s="7">
        <v>3.5400000000000001E-2</v>
      </c>
      <c r="F27" s="7">
        <v>2.1100000000000001E-2</v>
      </c>
      <c r="H27" t="s">
        <v>78</v>
      </c>
      <c r="I27" s="6">
        <v>49.5</v>
      </c>
    </row>
    <row r="28" spans="1:12" x14ac:dyDescent="0.3">
      <c r="A28" t="s">
        <v>50</v>
      </c>
      <c r="B28" t="s">
        <v>8</v>
      </c>
      <c r="C28" s="7">
        <v>0.67420000000000002</v>
      </c>
      <c r="D28" s="7">
        <v>0.25719999999999998</v>
      </c>
      <c r="E28" s="7">
        <v>6.2899999999999998E-2</v>
      </c>
      <c r="F28" s="7">
        <v>5.7000000000000002E-3</v>
      </c>
      <c r="H28" t="s">
        <v>65</v>
      </c>
      <c r="I28" s="6">
        <v>36.5</v>
      </c>
    </row>
    <row r="29" spans="1:12" x14ac:dyDescent="0.3">
      <c r="A29" t="s">
        <v>50</v>
      </c>
      <c r="B29" s="3" t="s">
        <v>33</v>
      </c>
      <c r="C29" s="7">
        <v>2.8578858856910801E-2</v>
      </c>
      <c r="D29" s="7">
        <v>9.0649665786246697E-2</v>
      </c>
      <c r="E29" s="7">
        <v>0.14076686931145399</v>
      </c>
      <c r="F29" s="7">
        <v>0.74000460604538798</v>
      </c>
      <c r="H29" t="s">
        <v>66</v>
      </c>
      <c r="I29" s="6">
        <v>18.2</v>
      </c>
    </row>
    <row r="30" spans="1:12" x14ac:dyDescent="0.3">
      <c r="A30" t="s">
        <v>51</v>
      </c>
      <c r="B30" t="s">
        <v>0</v>
      </c>
      <c r="C30" s="1">
        <v>0.25800000000000001</v>
      </c>
      <c r="D30" s="1">
        <v>0.40500000000000003</v>
      </c>
      <c r="E30" s="1">
        <v>0.24399999999999999</v>
      </c>
      <c r="F30" s="1">
        <v>9.2999999999999999E-2</v>
      </c>
      <c r="H30" t="s">
        <v>67</v>
      </c>
      <c r="I30" s="6">
        <v>10.9</v>
      </c>
    </row>
    <row r="31" spans="1:12" x14ac:dyDescent="0.3">
      <c r="A31" t="s">
        <v>51</v>
      </c>
      <c r="B31" t="s">
        <v>1</v>
      </c>
      <c r="C31" s="1">
        <v>0.36</v>
      </c>
      <c r="D31" s="1">
        <v>0.38800000000000001</v>
      </c>
      <c r="E31" s="1">
        <v>0.188</v>
      </c>
      <c r="F31" s="1">
        <v>6.4000000000000001E-2</v>
      </c>
      <c r="H31" s="5"/>
      <c r="I31" s="5"/>
      <c r="J31" s="5"/>
      <c r="K31" s="5"/>
    </row>
    <row r="32" spans="1:12" x14ac:dyDescent="0.3">
      <c r="A32" t="s">
        <v>51</v>
      </c>
      <c r="B32" t="s">
        <v>2</v>
      </c>
      <c r="C32" s="1">
        <v>0.254</v>
      </c>
      <c r="D32" s="1">
        <v>0.188</v>
      </c>
      <c r="E32" s="1">
        <v>0.159</v>
      </c>
      <c r="F32" s="1">
        <v>0.39800000000000002</v>
      </c>
      <c r="H32" s="5"/>
      <c r="I32" s="5"/>
      <c r="K32" s="5"/>
    </row>
    <row r="33" spans="1:23" x14ac:dyDescent="0.3">
      <c r="A33" t="s">
        <v>51</v>
      </c>
      <c r="B33" t="s">
        <v>3</v>
      </c>
      <c r="C33" s="1">
        <v>0.10299999999999999</v>
      </c>
      <c r="D33" s="1">
        <v>0.33100000000000002</v>
      </c>
      <c r="E33" s="1">
        <v>0.224</v>
      </c>
      <c r="F33" s="1">
        <v>0.34100000000000003</v>
      </c>
      <c r="H33" s="5"/>
      <c r="I33" s="5"/>
      <c r="K33" s="5"/>
    </row>
    <row r="34" spans="1:23" x14ac:dyDescent="0.3">
      <c r="A34" t="s">
        <v>51</v>
      </c>
      <c r="B34" t="s">
        <v>4</v>
      </c>
      <c r="C34" s="1">
        <v>8.3000000000000004E-2</v>
      </c>
      <c r="D34" s="1">
        <v>0.16400000000000001</v>
      </c>
      <c r="E34" s="1">
        <v>0.17899999999999999</v>
      </c>
      <c r="F34" s="1">
        <v>0.57399999999999995</v>
      </c>
      <c r="H34" s="5"/>
      <c r="I34" s="5"/>
      <c r="K34" s="5"/>
    </row>
    <row r="35" spans="1:23" x14ac:dyDescent="0.3">
      <c r="A35" t="s">
        <v>51</v>
      </c>
      <c r="B35" t="s">
        <v>5</v>
      </c>
      <c r="C35" s="1">
        <v>0.64400000000000002</v>
      </c>
      <c r="D35" s="1">
        <v>0.247</v>
      </c>
      <c r="E35" s="1">
        <v>9.9000000000000005E-2</v>
      </c>
      <c r="F35" s="1">
        <v>1.0999999999999999E-2</v>
      </c>
      <c r="H35" s="5"/>
      <c r="I35" s="5"/>
      <c r="K35" s="5"/>
      <c r="W35" s="3"/>
    </row>
    <row r="36" spans="1:23" x14ac:dyDescent="0.3">
      <c r="A36" t="s">
        <v>51</v>
      </c>
      <c r="B36" t="s">
        <v>6</v>
      </c>
      <c r="C36" s="1">
        <v>0.62070000000000003</v>
      </c>
      <c r="D36" s="1">
        <v>0.29220000000000002</v>
      </c>
      <c r="E36" s="1">
        <v>7.51E-2</v>
      </c>
      <c r="F36" s="1">
        <v>1.21E-2</v>
      </c>
      <c r="H36" s="5"/>
      <c r="I36" s="5"/>
      <c r="K36" s="5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3">
      <c r="A37" t="s">
        <v>51</v>
      </c>
      <c r="B37" t="s">
        <v>7</v>
      </c>
      <c r="C37" s="1">
        <v>0.86209999999999998</v>
      </c>
      <c r="D37" s="1">
        <v>0.1016</v>
      </c>
      <c r="E37" s="1">
        <v>2.92E-2</v>
      </c>
      <c r="F37" s="1">
        <v>7.1999999999999998E-3</v>
      </c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3">
      <c r="A38" t="s">
        <v>51</v>
      </c>
      <c r="B38" t="s">
        <v>8</v>
      </c>
      <c r="C38" s="1">
        <v>0.56169999999999998</v>
      </c>
      <c r="D38" s="1">
        <v>0.28389999999999999</v>
      </c>
      <c r="E38" s="1">
        <v>0.12139999999999999</v>
      </c>
      <c r="F38" s="1">
        <v>3.3000000000000002E-2</v>
      </c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3">
      <c r="A39" t="s">
        <v>51</v>
      </c>
      <c r="B39" s="3" t="s">
        <v>33</v>
      </c>
      <c r="C39" s="1">
        <v>2.86E-2</v>
      </c>
      <c r="D39" s="1">
        <v>9.06E-2</v>
      </c>
      <c r="E39" s="1">
        <v>0.14080000000000001</v>
      </c>
      <c r="F39" s="1">
        <v>0.74</v>
      </c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3"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N43" s="1"/>
      <c r="O43" s="1"/>
      <c r="P43" s="1"/>
      <c r="Q43" s="1"/>
      <c r="R43" s="1"/>
      <c r="S43" s="1"/>
      <c r="T43" s="1"/>
      <c r="U43" s="1"/>
      <c r="V43" s="1"/>
      <c r="W4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opLeftCell="A13" workbookViewId="0">
      <selection activeCell="E34" sqref="E34"/>
    </sheetView>
  </sheetViews>
  <sheetFormatPr defaultRowHeight="14.4" x14ac:dyDescent="0.3"/>
  <cols>
    <col min="1" max="1" width="18" bestFit="1" customWidth="1"/>
    <col min="2" max="2" width="9.5546875" bestFit="1" customWidth="1"/>
    <col min="3" max="3" width="24.88671875" bestFit="1" customWidth="1"/>
    <col min="4" max="4" width="20" bestFit="1" customWidth="1"/>
    <col min="5" max="5" width="14.44140625" bestFit="1" customWidth="1"/>
    <col min="6" max="6" width="23" bestFit="1" customWidth="1"/>
    <col min="7" max="7" width="29.5546875" bestFit="1" customWidth="1"/>
    <col min="8" max="8" width="13.88671875" bestFit="1" customWidth="1"/>
    <col min="9" max="9" width="17.6640625" bestFit="1" customWidth="1"/>
    <col min="10" max="10" width="13.5546875" bestFit="1" customWidth="1"/>
    <col min="11" max="11" width="27.109375" bestFit="1" customWidth="1"/>
    <col min="12" max="12" width="13.77734375" style="3" bestFit="1" customWidth="1"/>
  </cols>
  <sheetData>
    <row r="1" spans="1:1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33</v>
      </c>
    </row>
    <row r="2" spans="1:12" x14ac:dyDescent="0.3">
      <c r="A2" t="s">
        <v>9</v>
      </c>
      <c r="B2" t="s">
        <v>10</v>
      </c>
      <c r="C2" s="1">
        <v>8.3000000000000001E-3</v>
      </c>
      <c r="D2" s="1">
        <v>7.4999999999999997E-3</v>
      </c>
      <c r="E2" s="1">
        <v>5.3400000000000003E-2</v>
      </c>
      <c r="F2" s="1">
        <v>1.4500000000000001E-2</v>
      </c>
      <c r="G2" s="1">
        <v>6.9999999999999999E-4</v>
      </c>
      <c r="H2" s="1">
        <v>3.6900000000000002E-2</v>
      </c>
      <c r="I2" s="1">
        <v>4.0099999999999997E-2</v>
      </c>
      <c r="J2" s="1">
        <v>0.1138</v>
      </c>
      <c r="K2" s="1">
        <v>5.1799999999999999E-2</v>
      </c>
      <c r="L2" s="3">
        <v>2.4838968820036799E-3</v>
      </c>
    </row>
    <row r="3" spans="1:12" x14ac:dyDescent="0.3">
      <c r="A3" t="s">
        <v>9</v>
      </c>
      <c r="B3" t="s">
        <v>11</v>
      </c>
      <c r="C3" s="1">
        <v>0.1076</v>
      </c>
      <c r="D3" s="1">
        <v>0.112</v>
      </c>
      <c r="E3" s="1">
        <v>0.17349999999999999</v>
      </c>
      <c r="F3" s="1">
        <v>0.12379999999999999</v>
      </c>
      <c r="G3" s="1">
        <v>1.5100000000000001E-2</v>
      </c>
      <c r="H3" s="1">
        <v>0.19689999999999999</v>
      </c>
      <c r="I3" s="1">
        <v>0.21970000000000001</v>
      </c>
      <c r="J3" s="1">
        <v>0.27939999999999998</v>
      </c>
      <c r="K3" s="1">
        <v>0.2215</v>
      </c>
      <c r="L3" s="3">
        <v>2.0006656108042101E-2</v>
      </c>
    </row>
    <row r="4" spans="1:12" x14ac:dyDescent="0.3">
      <c r="A4" t="s">
        <v>9</v>
      </c>
      <c r="B4" t="s">
        <v>12</v>
      </c>
      <c r="C4" s="1">
        <v>0.19059999999999999</v>
      </c>
      <c r="D4" s="1">
        <v>0.16520000000000001</v>
      </c>
      <c r="E4" s="1">
        <v>0.1923</v>
      </c>
      <c r="F4" s="1">
        <v>0.14860000000000001</v>
      </c>
      <c r="G4" s="1">
        <v>3.78E-2</v>
      </c>
      <c r="H4" s="1">
        <v>0.22539999999999999</v>
      </c>
      <c r="I4" s="1">
        <v>0.28810000000000002</v>
      </c>
      <c r="J4" s="1">
        <v>0.27629999999999999</v>
      </c>
      <c r="K4" s="1">
        <v>0.2923</v>
      </c>
      <c r="L4" s="3">
        <v>3.33901432956549E-2</v>
      </c>
    </row>
    <row r="5" spans="1:12" x14ac:dyDescent="0.3">
      <c r="A5" t="s">
        <v>9</v>
      </c>
      <c r="B5" t="s">
        <v>13</v>
      </c>
      <c r="C5" s="1">
        <v>0.69350000000000001</v>
      </c>
      <c r="D5" s="1">
        <v>0.71530000000000005</v>
      </c>
      <c r="E5" s="1">
        <v>0.58079999999999998</v>
      </c>
      <c r="F5" s="1">
        <v>0.71319999999999995</v>
      </c>
      <c r="G5" s="1">
        <v>0.94640000000000002</v>
      </c>
      <c r="H5" s="1">
        <v>0.54079999999999995</v>
      </c>
      <c r="I5" s="1">
        <v>0.45200000000000001</v>
      </c>
      <c r="J5" s="1">
        <v>0.3306</v>
      </c>
      <c r="K5" s="1">
        <v>0.43440000000000001</v>
      </c>
      <c r="L5" s="3">
        <v>0.94411930371429897</v>
      </c>
    </row>
    <row r="6" spans="1:12" x14ac:dyDescent="0.3">
      <c r="A6" t="s">
        <v>14</v>
      </c>
      <c r="B6" t="s">
        <v>10</v>
      </c>
      <c r="C6" s="1">
        <v>0.10970000000000001</v>
      </c>
      <c r="D6" s="1">
        <v>7.0400000000000004E-2</v>
      </c>
      <c r="E6" s="1">
        <v>0.30620000000000003</v>
      </c>
      <c r="F6" s="1">
        <v>9.11E-2</v>
      </c>
      <c r="G6" s="1">
        <v>8.3999999999999995E-3</v>
      </c>
      <c r="H6" s="1">
        <v>0.2271</v>
      </c>
      <c r="I6" s="1">
        <v>0.3024</v>
      </c>
      <c r="J6" s="1">
        <v>0.53110000000000002</v>
      </c>
      <c r="K6" s="1">
        <v>0.38700000000000001</v>
      </c>
      <c r="L6" s="3">
        <v>1.26944038643603E-2</v>
      </c>
    </row>
    <row r="7" spans="1:12" x14ac:dyDescent="0.3">
      <c r="A7" t="s">
        <v>14</v>
      </c>
      <c r="B7" t="s">
        <v>11</v>
      </c>
      <c r="C7" s="1">
        <v>0.27129999999999999</v>
      </c>
      <c r="D7" s="1">
        <v>0.25629999999999997</v>
      </c>
      <c r="E7" s="1">
        <v>0.18990000000000001</v>
      </c>
      <c r="F7" s="1">
        <v>0.23369999999999999</v>
      </c>
      <c r="G7" s="1">
        <v>5.0099999999999999E-2</v>
      </c>
      <c r="H7" s="1">
        <v>0.3115</v>
      </c>
      <c r="I7" s="1">
        <v>0.35489999999999999</v>
      </c>
      <c r="J7" s="1">
        <v>0.23730000000000001</v>
      </c>
      <c r="K7" s="1">
        <v>0.30259999999999998</v>
      </c>
      <c r="L7" s="3">
        <v>4.81106329269703E-2</v>
      </c>
    </row>
    <row r="8" spans="1:12" x14ac:dyDescent="0.3">
      <c r="A8" t="s">
        <v>14</v>
      </c>
      <c r="B8" t="s">
        <v>12</v>
      </c>
      <c r="C8" s="1">
        <v>0.31840000000000002</v>
      </c>
      <c r="D8" s="1">
        <v>0.3039</v>
      </c>
      <c r="E8" s="1">
        <v>0.1459</v>
      </c>
      <c r="F8" s="1">
        <v>0.25040000000000001</v>
      </c>
      <c r="G8" s="1">
        <v>0.10680000000000001</v>
      </c>
      <c r="H8" s="1">
        <v>0.2555</v>
      </c>
      <c r="I8" s="1">
        <v>0.26029999999999998</v>
      </c>
      <c r="J8" s="1">
        <v>0.1595</v>
      </c>
      <c r="K8" s="1">
        <v>0.22439999999999999</v>
      </c>
      <c r="L8" s="3">
        <v>7.7741254624377198E-2</v>
      </c>
    </row>
    <row r="9" spans="1:12" x14ac:dyDescent="0.3">
      <c r="A9" t="s">
        <v>14</v>
      </c>
      <c r="B9" t="s">
        <v>13</v>
      </c>
      <c r="C9" s="1">
        <v>0.30059999999999998</v>
      </c>
      <c r="D9" s="1">
        <v>0.36930000000000002</v>
      </c>
      <c r="E9" s="1">
        <v>0.35799999999999998</v>
      </c>
      <c r="F9" s="1">
        <v>0.42480000000000001</v>
      </c>
      <c r="G9" s="1">
        <v>0.8347</v>
      </c>
      <c r="H9" s="1">
        <v>0.2059</v>
      </c>
      <c r="I9" s="1">
        <v>8.2400000000000001E-2</v>
      </c>
      <c r="J9" s="1">
        <v>7.2099999999999997E-2</v>
      </c>
      <c r="K9" s="1">
        <v>8.6099999999999996E-2</v>
      </c>
      <c r="L9" s="3">
        <v>0.86145370858429204</v>
      </c>
    </row>
    <row r="10" spans="1:12" x14ac:dyDescent="0.3">
      <c r="A10" t="s">
        <v>15</v>
      </c>
      <c r="B10" t="s">
        <v>10</v>
      </c>
      <c r="C10" s="1">
        <v>0.4244</v>
      </c>
      <c r="D10" s="1">
        <v>0.29880000000000001</v>
      </c>
      <c r="E10" s="1">
        <v>0.5716</v>
      </c>
      <c r="F10" s="1">
        <v>0.32200000000000001</v>
      </c>
      <c r="G10" s="1">
        <v>2.7400000000000001E-2</v>
      </c>
      <c r="H10" s="1">
        <v>0.61809999999999998</v>
      </c>
      <c r="I10" s="1">
        <v>0.77049999999999996</v>
      </c>
      <c r="J10" s="1">
        <v>0.88080000000000003</v>
      </c>
      <c r="K10" s="1">
        <v>0.73770000000000002</v>
      </c>
      <c r="L10" s="3">
        <v>4.2171426052913102E-2</v>
      </c>
    </row>
    <row r="11" spans="1:12" x14ac:dyDescent="0.3">
      <c r="A11" t="s">
        <v>15</v>
      </c>
      <c r="B11" t="s">
        <v>11</v>
      </c>
      <c r="C11" s="1">
        <v>0.28739999999999999</v>
      </c>
      <c r="D11" s="1">
        <v>0.33250000000000002</v>
      </c>
      <c r="E11" s="1">
        <v>8.6099999999999996E-2</v>
      </c>
      <c r="F11" s="1">
        <v>0.26329999999999998</v>
      </c>
      <c r="G11" s="1">
        <v>0.1144</v>
      </c>
      <c r="H11" s="1">
        <v>0.22239999999999999</v>
      </c>
      <c r="I11" s="1">
        <v>0.18779999999999999</v>
      </c>
      <c r="J11" s="1">
        <v>6.7699999999999996E-2</v>
      </c>
      <c r="K11" s="1">
        <v>0.19209999999999999</v>
      </c>
      <c r="L11" s="3">
        <v>8.3810627285806197E-2</v>
      </c>
    </row>
    <row r="12" spans="1:12" x14ac:dyDescent="0.3">
      <c r="A12" t="s">
        <v>15</v>
      </c>
      <c r="B12" t="s">
        <v>12</v>
      </c>
      <c r="C12" s="1">
        <v>0.18260000000000001</v>
      </c>
      <c r="D12" s="1">
        <v>0.2407</v>
      </c>
      <c r="E12" s="1">
        <v>8.8800000000000004E-2</v>
      </c>
      <c r="F12" s="1">
        <v>0.19159999999999999</v>
      </c>
      <c r="G12" s="1">
        <v>0.13969999999999999</v>
      </c>
      <c r="H12" s="1">
        <v>0.1235</v>
      </c>
      <c r="I12" s="1">
        <v>3.7900000000000003E-2</v>
      </c>
      <c r="J12" s="1">
        <v>3.04E-2</v>
      </c>
      <c r="K12" s="1">
        <v>5.5199999999999999E-2</v>
      </c>
      <c r="L12" s="3">
        <v>0.13073743050485401</v>
      </c>
    </row>
    <row r="13" spans="1:12" x14ac:dyDescent="0.3">
      <c r="A13" t="s">
        <v>15</v>
      </c>
      <c r="B13" t="s">
        <v>13</v>
      </c>
      <c r="C13" s="1">
        <v>0.1056</v>
      </c>
      <c r="D13" s="1">
        <v>0.128</v>
      </c>
      <c r="E13" s="1">
        <v>0.25359999999999999</v>
      </c>
      <c r="F13" s="1">
        <v>0.22309999999999999</v>
      </c>
      <c r="G13" s="1">
        <v>0.71850000000000003</v>
      </c>
      <c r="H13" s="1">
        <v>3.5999999999999997E-2</v>
      </c>
      <c r="I13" s="1">
        <v>3.8E-3</v>
      </c>
      <c r="J13" s="1">
        <v>2.12E-2</v>
      </c>
      <c r="K13" s="1">
        <v>1.4999999999999999E-2</v>
      </c>
      <c r="L13" s="3">
        <v>0.74328051615642499</v>
      </c>
    </row>
    <row r="14" spans="1:12" x14ac:dyDescent="0.3">
      <c r="A14" t="s">
        <v>16</v>
      </c>
      <c r="B14" t="s">
        <v>10</v>
      </c>
      <c r="C14" s="1">
        <v>2.3E-3</v>
      </c>
      <c r="D14" s="1">
        <v>3.8999999999999998E-3</v>
      </c>
      <c r="E14" s="1">
        <v>3.4599999999999999E-2</v>
      </c>
      <c r="F14" s="1">
        <v>5.0000000000000001E-3</v>
      </c>
      <c r="G14" s="1">
        <v>1.5E-3</v>
      </c>
      <c r="H14" s="1">
        <v>2.3800000000000002E-2</v>
      </c>
      <c r="I14" s="1">
        <v>1.95E-2</v>
      </c>
      <c r="J14" s="1">
        <v>9.8500000000000004E-2</v>
      </c>
      <c r="K14" s="1">
        <v>1.7600000000000001E-2</v>
      </c>
      <c r="L14" s="3">
        <v>4.4981881931134099E-4</v>
      </c>
    </row>
    <row r="15" spans="1:12" x14ac:dyDescent="0.3">
      <c r="A15" t="s">
        <v>16</v>
      </c>
      <c r="B15" t="s">
        <v>11</v>
      </c>
      <c r="C15" s="1">
        <v>0.1118</v>
      </c>
      <c r="D15" s="1">
        <v>0.1181</v>
      </c>
      <c r="E15" s="1">
        <v>0.1585</v>
      </c>
      <c r="F15" s="1">
        <v>0.13009999999999999</v>
      </c>
      <c r="G15" s="1">
        <v>1.77E-2</v>
      </c>
      <c r="H15" s="1">
        <v>0.20430000000000001</v>
      </c>
      <c r="I15" s="1">
        <v>0.21360000000000001</v>
      </c>
      <c r="J15" s="1">
        <v>0.3377</v>
      </c>
      <c r="K15" s="1">
        <v>0.2671</v>
      </c>
      <c r="L15" s="3">
        <v>2.54572078131131E-2</v>
      </c>
    </row>
    <row r="16" spans="1:12" x14ac:dyDescent="0.3">
      <c r="A16" t="s">
        <v>16</v>
      </c>
      <c r="B16" t="s">
        <v>12</v>
      </c>
      <c r="C16" s="1">
        <v>0.17130000000000001</v>
      </c>
      <c r="D16" s="1">
        <v>0.1724</v>
      </c>
      <c r="E16" s="1">
        <v>0.19040000000000001</v>
      </c>
      <c r="F16" s="1">
        <v>0.14349999999999999</v>
      </c>
      <c r="G16" s="1">
        <v>6.2799999999999995E-2</v>
      </c>
      <c r="H16" s="1">
        <v>0.20610000000000001</v>
      </c>
      <c r="I16" s="1">
        <v>0.27060000000000001</v>
      </c>
      <c r="J16" s="1">
        <v>0.27279999999999999</v>
      </c>
      <c r="K16" s="1">
        <v>0.28989999999999999</v>
      </c>
      <c r="L16" s="3">
        <v>3.1893760507831999E-2</v>
      </c>
    </row>
    <row r="17" spans="1:12" x14ac:dyDescent="0.3">
      <c r="A17" t="s">
        <v>16</v>
      </c>
      <c r="B17" t="s">
        <v>13</v>
      </c>
      <c r="C17" s="1">
        <v>0.7147</v>
      </c>
      <c r="D17" s="1">
        <v>0.70550000000000002</v>
      </c>
      <c r="E17" s="1">
        <v>0.61650000000000005</v>
      </c>
      <c r="F17" s="1">
        <v>0.72140000000000004</v>
      </c>
      <c r="G17" s="1">
        <v>0.91800000000000004</v>
      </c>
      <c r="H17" s="1">
        <v>0.56579999999999997</v>
      </c>
      <c r="I17" s="1">
        <v>0.49630000000000002</v>
      </c>
      <c r="J17" s="1">
        <v>0.29099999999999998</v>
      </c>
      <c r="K17" s="1">
        <v>0.4254</v>
      </c>
      <c r="L17" s="3">
        <v>0.94219921285974295</v>
      </c>
    </row>
    <row r="18" spans="1:12" x14ac:dyDescent="0.3">
      <c r="A18" t="s">
        <v>17</v>
      </c>
      <c r="B18" t="s">
        <v>10</v>
      </c>
      <c r="C18" s="1">
        <v>4.1000000000000002E-2</v>
      </c>
      <c r="D18" s="1">
        <v>4.0300000000000002E-2</v>
      </c>
      <c r="E18" s="1">
        <v>0.22539999999999999</v>
      </c>
      <c r="F18" s="1">
        <v>5.0999999999999997E-2</v>
      </c>
      <c r="G18" s="1">
        <v>1.34E-2</v>
      </c>
      <c r="H18" s="1">
        <v>0.16339999999999999</v>
      </c>
      <c r="I18" s="1">
        <v>0.16980000000000001</v>
      </c>
      <c r="J18" s="1">
        <v>0.55069999999999997</v>
      </c>
      <c r="K18" s="1">
        <v>0.2382</v>
      </c>
      <c r="L18" s="3">
        <v>7.7062413854885204E-3</v>
      </c>
    </row>
    <row r="19" spans="1:12" x14ac:dyDescent="0.3">
      <c r="A19" t="s">
        <v>17</v>
      </c>
      <c r="B19" t="s">
        <v>11</v>
      </c>
      <c r="C19" s="1">
        <v>0.27839999999999998</v>
      </c>
      <c r="D19" s="1">
        <v>0.28439999999999999</v>
      </c>
      <c r="E19" s="1">
        <v>0.23449999999999999</v>
      </c>
      <c r="F19" s="1">
        <v>0.25490000000000002</v>
      </c>
      <c r="G19" s="1">
        <v>8.6499999999999994E-2</v>
      </c>
      <c r="H19" s="1">
        <v>0.32940000000000003</v>
      </c>
      <c r="I19" s="1">
        <v>0.4299</v>
      </c>
      <c r="J19" s="1">
        <v>0.25419999999999998</v>
      </c>
      <c r="K19" s="1">
        <v>0.44900000000000001</v>
      </c>
      <c r="L19" s="3">
        <v>5.3249019527661499E-2</v>
      </c>
    </row>
    <row r="20" spans="1:12" x14ac:dyDescent="0.3">
      <c r="A20" t="s">
        <v>17</v>
      </c>
      <c r="B20" t="s">
        <v>12</v>
      </c>
      <c r="C20" s="1">
        <v>0.31859999999999999</v>
      </c>
      <c r="D20" s="1">
        <v>0.33110000000000001</v>
      </c>
      <c r="E20" s="1">
        <v>0.1825</v>
      </c>
      <c r="F20" s="1">
        <v>0.22720000000000001</v>
      </c>
      <c r="G20" s="1">
        <v>0.16439999999999999</v>
      </c>
      <c r="H20" s="1">
        <v>0.30059999999999998</v>
      </c>
      <c r="I20" s="1">
        <v>0.28270000000000001</v>
      </c>
      <c r="J20" s="1">
        <v>0.1244</v>
      </c>
      <c r="K20" s="1">
        <v>0.2467</v>
      </c>
      <c r="L20" s="3">
        <v>8.8262219618820206E-2</v>
      </c>
    </row>
    <row r="21" spans="1:12" x14ac:dyDescent="0.3">
      <c r="A21" t="s">
        <v>17</v>
      </c>
      <c r="B21" t="s">
        <v>13</v>
      </c>
      <c r="C21" s="1">
        <v>0.36199999999999999</v>
      </c>
      <c r="D21" s="1">
        <v>0.34420000000000001</v>
      </c>
      <c r="E21" s="1">
        <v>0.35770000000000002</v>
      </c>
      <c r="F21" s="1">
        <v>0.46679999999999999</v>
      </c>
      <c r="G21" s="1">
        <v>0.73570000000000002</v>
      </c>
      <c r="H21" s="1">
        <v>0.20660000000000001</v>
      </c>
      <c r="I21" s="1">
        <v>0.1176</v>
      </c>
      <c r="J21" s="1">
        <v>7.0699999999999999E-2</v>
      </c>
      <c r="K21" s="1">
        <v>6.6100000000000006E-2</v>
      </c>
      <c r="L21" s="3">
        <v>0.85078251946802896</v>
      </c>
    </row>
    <row r="22" spans="1:12" x14ac:dyDescent="0.3">
      <c r="A22" t="s">
        <v>18</v>
      </c>
      <c r="B22" t="s">
        <v>10</v>
      </c>
      <c r="C22" s="1">
        <v>0.2429</v>
      </c>
      <c r="D22" s="1">
        <v>0.25169999999999998</v>
      </c>
      <c r="E22" s="1">
        <v>0.55620000000000003</v>
      </c>
      <c r="F22" s="1">
        <v>0.2271</v>
      </c>
      <c r="G22" s="1">
        <v>7.1599999999999997E-2</v>
      </c>
      <c r="H22" s="1">
        <v>0.54200000000000004</v>
      </c>
      <c r="I22" s="1">
        <v>0.72209999999999996</v>
      </c>
      <c r="J22" s="1">
        <v>0.87770000000000004</v>
      </c>
      <c r="K22" s="1">
        <v>0.75619999999999998</v>
      </c>
      <c r="L22" s="3">
        <v>3.00710515091045E-2</v>
      </c>
    </row>
    <row r="23" spans="1:12" x14ac:dyDescent="0.3">
      <c r="A23" t="s">
        <v>18</v>
      </c>
      <c r="B23" t="s">
        <v>11</v>
      </c>
      <c r="C23" s="1">
        <v>0.4032</v>
      </c>
      <c r="D23" s="1">
        <v>0.4103</v>
      </c>
      <c r="E23" s="1">
        <v>0.1176</v>
      </c>
      <c r="F23" s="1">
        <v>0.30449999999999999</v>
      </c>
      <c r="G23" s="1">
        <v>0.16300000000000001</v>
      </c>
      <c r="H23" s="1">
        <v>0.2984</v>
      </c>
      <c r="I23" s="1">
        <v>0.2258</v>
      </c>
      <c r="J23" s="1">
        <v>7.5399999999999995E-2</v>
      </c>
      <c r="K23" s="1">
        <v>0.20219999999999999</v>
      </c>
      <c r="L23" s="3">
        <v>0.103487465403252</v>
      </c>
    </row>
    <row r="24" spans="1:12" x14ac:dyDescent="0.3">
      <c r="A24" t="s">
        <v>18</v>
      </c>
      <c r="B24" t="s">
        <v>12</v>
      </c>
      <c r="C24" s="1">
        <v>0.23880000000000001</v>
      </c>
      <c r="D24" s="1">
        <v>0.2346</v>
      </c>
      <c r="E24" s="1">
        <v>9.8199999999999996E-2</v>
      </c>
      <c r="F24" s="1">
        <v>0.20910000000000001</v>
      </c>
      <c r="G24" s="1">
        <v>0.13150000000000001</v>
      </c>
      <c r="H24" s="1">
        <v>0.1457</v>
      </c>
      <c r="I24" s="1">
        <v>4.6699999999999998E-2</v>
      </c>
      <c r="J24" s="1">
        <v>3.2800000000000003E-2</v>
      </c>
      <c r="K24" s="1">
        <v>3.95E-2</v>
      </c>
      <c r="L24" s="3">
        <v>0.14257258498235201</v>
      </c>
    </row>
    <row r="25" spans="1:12" x14ac:dyDescent="0.3">
      <c r="A25" t="s">
        <v>18</v>
      </c>
      <c r="B25" t="s">
        <v>13</v>
      </c>
      <c r="C25" s="1">
        <v>0.115</v>
      </c>
      <c r="D25" s="1">
        <v>0.10340000000000001</v>
      </c>
      <c r="E25" s="1">
        <v>0.22789999999999999</v>
      </c>
      <c r="F25" s="1">
        <v>0.25940000000000002</v>
      </c>
      <c r="G25" s="1">
        <v>0.63380000000000003</v>
      </c>
      <c r="H25" s="1">
        <v>1.4E-2</v>
      </c>
      <c r="I25" s="1">
        <v>5.4000000000000003E-3</v>
      </c>
      <c r="J25" s="1">
        <v>1.41E-2</v>
      </c>
      <c r="K25" s="1">
        <v>2E-3</v>
      </c>
      <c r="L25" s="3">
        <v>0.72386889810528998</v>
      </c>
    </row>
    <row r="26" spans="1:12" x14ac:dyDescent="0.3">
      <c r="A26" t="s">
        <v>19</v>
      </c>
      <c r="B26" t="s">
        <v>10</v>
      </c>
      <c r="C26" s="1">
        <v>2.8E-3</v>
      </c>
      <c r="D26" s="1">
        <v>3.7000000000000002E-3</v>
      </c>
      <c r="E26" s="1">
        <v>3.1099999999999999E-2</v>
      </c>
      <c r="F26" s="1">
        <v>4.1000000000000003E-3</v>
      </c>
      <c r="G26" s="1">
        <v>8.9999999999999998E-4</v>
      </c>
      <c r="H26" s="1">
        <v>1.9300000000000001E-2</v>
      </c>
      <c r="I26" s="1">
        <v>1.9E-2</v>
      </c>
      <c r="J26" s="1">
        <v>8.3799999999999999E-2</v>
      </c>
      <c r="K26" s="1">
        <v>1.35E-2</v>
      </c>
      <c r="L26" s="3">
        <v>8.6084008649991799E-4</v>
      </c>
    </row>
    <row r="27" spans="1:12" x14ac:dyDescent="0.3">
      <c r="A27" t="s">
        <v>19</v>
      </c>
      <c r="B27" t="s">
        <v>11</v>
      </c>
      <c r="C27" s="1">
        <v>0.1014</v>
      </c>
      <c r="D27" s="1">
        <v>0.10970000000000001</v>
      </c>
      <c r="E27" s="1">
        <v>0.15759999999999999</v>
      </c>
      <c r="F27" s="1">
        <v>0.1227</v>
      </c>
      <c r="G27" s="1">
        <v>1.6E-2</v>
      </c>
      <c r="H27" s="1">
        <v>0.18940000000000001</v>
      </c>
      <c r="I27" s="1">
        <v>0.20280000000000001</v>
      </c>
      <c r="J27" s="1">
        <v>0.30930000000000002</v>
      </c>
      <c r="K27" s="1">
        <v>0.2205</v>
      </c>
      <c r="L27" s="3">
        <v>2.2779400765599801E-2</v>
      </c>
    </row>
    <row r="28" spans="1:12" x14ac:dyDescent="0.3">
      <c r="A28" t="s">
        <v>19</v>
      </c>
      <c r="B28" t="s">
        <v>12</v>
      </c>
      <c r="C28" s="1">
        <v>0.16650000000000001</v>
      </c>
      <c r="D28" s="1">
        <v>0.1623</v>
      </c>
      <c r="E28" s="1">
        <v>0.18049999999999999</v>
      </c>
      <c r="F28" s="1">
        <v>0.13320000000000001</v>
      </c>
      <c r="G28" s="1">
        <v>4.2799999999999998E-2</v>
      </c>
      <c r="H28" s="1">
        <v>0.19670000000000001</v>
      </c>
      <c r="I28" s="1">
        <v>0.26550000000000001</v>
      </c>
      <c r="J28" s="1">
        <v>0.2722</v>
      </c>
      <c r="K28" s="1">
        <v>0.27939999999999998</v>
      </c>
      <c r="L28" s="3">
        <v>2.8416064328203702E-2</v>
      </c>
    </row>
    <row r="29" spans="1:12" x14ac:dyDescent="0.3">
      <c r="A29" t="s">
        <v>19</v>
      </c>
      <c r="B29" t="s">
        <v>13</v>
      </c>
      <c r="C29" s="1">
        <v>0.72929999999999995</v>
      </c>
      <c r="D29" s="1">
        <v>0.72430000000000005</v>
      </c>
      <c r="E29" s="1">
        <v>0.63080000000000003</v>
      </c>
      <c r="F29" s="1">
        <v>0.7399</v>
      </c>
      <c r="G29" s="1">
        <v>0.94030000000000002</v>
      </c>
      <c r="H29" s="1">
        <v>0.59460000000000002</v>
      </c>
      <c r="I29" s="1">
        <v>0.51270000000000004</v>
      </c>
      <c r="J29" s="1">
        <v>0.3347</v>
      </c>
      <c r="K29" s="1">
        <v>0.48659999999999998</v>
      </c>
      <c r="L29" s="3">
        <v>0.94794369481969598</v>
      </c>
    </row>
    <row r="30" spans="1:12" x14ac:dyDescent="0.3">
      <c r="A30" t="s">
        <v>20</v>
      </c>
      <c r="B30" t="s">
        <v>10</v>
      </c>
      <c r="C30" s="1">
        <v>4.02E-2</v>
      </c>
      <c r="D30" s="1">
        <v>3.4299999999999997E-2</v>
      </c>
      <c r="E30" s="1">
        <v>0.1966</v>
      </c>
      <c r="F30" s="1">
        <v>4.3499999999999997E-2</v>
      </c>
      <c r="G30" s="1">
        <v>8.0999999999999996E-3</v>
      </c>
      <c r="H30" s="1">
        <v>0.12</v>
      </c>
      <c r="I30" s="1">
        <v>0.1472</v>
      </c>
      <c r="J30" s="1">
        <v>0.46029999999999999</v>
      </c>
      <c r="K30" s="1">
        <v>0.186</v>
      </c>
      <c r="L30" s="3">
        <v>7.1939973048116401E-3</v>
      </c>
    </row>
    <row r="31" spans="1:12" x14ac:dyDescent="0.3">
      <c r="A31" t="s">
        <v>20</v>
      </c>
      <c r="B31" t="s">
        <v>11</v>
      </c>
      <c r="C31" s="1">
        <v>0.26240000000000002</v>
      </c>
      <c r="D31" s="1">
        <v>0.26919999999999999</v>
      </c>
      <c r="E31" s="1">
        <v>0.2364</v>
      </c>
      <c r="F31" s="1">
        <v>0.2402</v>
      </c>
      <c r="G31" s="1">
        <v>5.5899999999999998E-2</v>
      </c>
      <c r="H31" s="1">
        <v>0.3387</v>
      </c>
      <c r="I31" s="1">
        <v>0.43640000000000001</v>
      </c>
      <c r="J31" s="1">
        <v>0.30380000000000001</v>
      </c>
      <c r="K31" s="1">
        <v>0.44</v>
      </c>
      <c r="L31" s="3">
        <v>4.8027140594802099E-2</v>
      </c>
    </row>
    <row r="32" spans="1:12" x14ac:dyDescent="0.3">
      <c r="A32" t="s">
        <v>20</v>
      </c>
      <c r="B32" t="s">
        <v>12</v>
      </c>
      <c r="C32" s="1">
        <v>0.32290000000000002</v>
      </c>
      <c r="D32" s="1">
        <v>0.31840000000000002</v>
      </c>
      <c r="E32" s="1">
        <v>0.19139999999999999</v>
      </c>
      <c r="F32" s="1">
        <v>0.2334</v>
      </c>
      <c r="G32" s="1">
        <v>0.14760000000000001</v>
      </c>
      <c r="H32" s="1">
        <v>0.28999999999999998</v>
      </c>
      <c r="I32" s="1">
        <v>0.29849999999999999</v>
      </c>
      <c r="J32" s="1">
        <v>0.1507</v>
      </c>
      <c r="K32" s="1">
        <v>0.26850000000000002</v>
      </c>
      <c r="L32" s="3">
        <v>8.0366025418138601E-2</v>
      </c>
    </row>
    <row r="33" spans="1:12" x14ac:dyDescent="0.3">
      <c r="A33" t="s">
        <v>20</v>
      </c>
      <c r="B33" t="s">
        <v>13</v>
      </c>
      <c r="C33" s="1">
        <v>0.37440000000000001</v>
      </c>
      <c r="D33" s="1">
        <v>0.37819999999999998</v>
      </c>
      <c r="E33" s="1">
        <v>0.37559999999999999</v>
      </c>
      <c r="F33" s="1">
        <v>0.4829</v>
      </c>
      <c r="G33" s="1">
        <v>0.78839999999999999</v>
      </c>
      <c r="H33" s="1">
        <v>0.25140000000000001</v>
      </c>
      <c r="I33" s="1">
        <v>0.11799999999999999</v>
      </c>
      <c r="J33" s="1">
        <v>8.5300000000000001E-2</v>
      </c>
      <c r="K33" s="1">
        <v>0.1055</v>
      </c>
      <c r="L33" s="3">
        <v>0.864412836682247</v>
      </c>
    </row>
    <row r="34" spans="1:12" x14ac:dyDescent="0.3">
      <c r="A34" t="s">
        <v>21</v>
      </c>
      <c r="B34" t="s">
        <v>10</v>
      </c>
      <c r="C34" s="1">
        <v>0.24640000000000001</v>
      </c>
      <c r="D34" s="1">
        <v>0.2293</v>
      </c>
      <c r="E34" s="1">
        <v>0.50660000000000005</v>
      </c>
      <c r="F34" s="1">
        <v>0.19320000000000001</v>
      </c>
      <c r="G34" s="1">
        <v>4.3999999999999997E-2</v>
      </c>
      <c r="H34" s="1">
        <v>0.46310000000000001</v>
      </c>
      <c r="I34" s="1">
        <v>0.66339999999999999</v>
      </c>
      <c r="J34" s="1">
        <v>0.82799999999999996</v>
      </c>
      <c r="K34" s="1">
        <v>0.67420000000000002</v>
      </c>
      <c r="L34" s="3">
        <v>2.8578858856910801E-2</v>
      </c>
    </row>
    <row r="35" spans="1:12" x14ac:dyDescent="0.3">
      <c r="A35" t="s">
        <v>21</v>
      </c>
      <c r="B35" t="s">
        <v>11</v>
      </c>
      <c r="C35" s="1">
        <v>0.38240000000000002</v>
      </c>
      <c r="D35" s="1">
        <v>0.38479999999999998</v>
      </c>
      <c r="E35" s="1">
        <v>0.1389</v>
      </c>
      <c r="F35" s="1">
        <v>0.3165</v>
      </c>
      <c r="G35" s="1">
        <v>0.14199999999999999</v>
      </c>
      <c r="H35" s="1">
        <v>0.309</v>
      </c>
      <c r="I35" s="1">
        <v>0.2636</v>
      </c>
      <c r="J35" s="1">
        <v>0.11550000000000001</v>
      </c>
      <c r="K35" s="1">
        <v>0.25719999999999998</v>
      </c>
      <c r="L35" s="3">
        <v>9.0649665786246697E-2</v>
      </c>
    </row>
    <row r="36" spans="1:12" x14ac:dyDescent="0.3">
      <c r="A36" t="s">
        <v>21</v>
      </c>
      <c r="B36" t="s">
        <v>12</v>
      </c>
      <c r="C36" s="1">
        <v>0.26119999999999999</v>
      </c>
      <c r="D36" s="1">
        <v>0.26719999999999999</v>
      </c>
      <c r="E36" s="1">
        <v>0.1026</v>
      </c>
      <c r="F36" s="1">
        <v>0.2122</v>
      </c>
      <c r="G36" s="1">
        <v>0.159</v>
      </c>
      <c r="H36" s="1">
        <v>0.19400000000000001</v>
      </c>
      <c r="I36" s="1">
        <v>6.6400000000000001E-2</v>
      </c>
      <c r="J36" s="1">
        <v>3.5400000000000001E-2</v>
      </c>
      <c r="K36" s="1">
        <v>6.2899999999999998E-2</v>
      </c>
      <c r="L36" s="3">
        <v>0.14076686931145399</v>
      </c>
    </row>
    <row r="37" spans="1:12" x14ac:dyDescent="0.3">
      <c r="A37" t="s">
        <v>21</v>
      </c>
      <c r="B37" t="s">
        <v>13</v>
      </c>
      <c r="C37" s="1">
        <v>0.1099</v>
      </c>
      <c r="D37" s="1">
        <v>0.1187</v>
      </c>
      <c r="E37" s="1">
        <v>0.25190000000000001</v>
      </c>
      <c r="F37" s="1">
        <v>0.27810000000000001</v>
      </c>
      <c r="G37" s="1">
        <v>0.65500000000000003</v>
      </c>
      <c r="H37" s="1">
        <v>3.39E-2</v>
      </c>
      <c r="I37" s="1">
        <v>6.6E-3</v>
      </c>
      <c r="J37" s="1">
        <v>2.1100000000000001E-2</v>
      </c>
      <c r="K37" s="1">
        <v>5.7000000000000002E-3</v>
      </c>
      <c r="L37" s="3">
        <v>0.74000460604538798</v>
      </c>
    </row>
    <row r="38" spans="1:12" x14ac:dyDescent="0.3">
      <c r="A38" t="s">
        <v>22</v>
      </c>
      <c r="B38" t="s">
        <v>10</v>
      </c>
      <c r="C38" s="1">
        <v>3.3999999999999998E-3</v>
      </c>
      <c r="D38" s="1">
        <v>4.4999999999999997E-3</v>
      </c>
      <c r="E38" s="1">
        <v>3.3599999999999998E-2</v>
      </c>
      <c r="F38" s="1">
        <v>5.1000000000000004E-3</v>
      </c>
      <c r="G38" s="1">
        <v>5.9999999999999995E-4</v>
      </c>
      <c r="H38" s="1">
        <v>2.23E-2</v>
      </c>
      <c r="I38" s="1">
        <v>2.0899999999999998E-2</v>
      </c>
      <c r="J38" s="1">
        <v>8.8999999999999996E-2</v>
      </c>
      <c r="K38" s="1">
        <v>1.4999999999999999E-2</v>
      </c>
      <c r="L38" s="3">
        <v>1.1351775775599901E-3</v>
      </c>
    </row>
    <row r="39" spans="1:12" x14ac:dyDescent="0.3">
      <c r="A39" t="s">
        <v>22</v>
      </c>
      <c r="B39" t="s">
        <v>11</v>
      </c>
      <c r="C39" s="1">
        <v>9.8699999999999996E-2</v>
      </c>
      <c r="D39" s="1">
        <v>0.10780000000000001</v>
      </c>
      <c r="E39" s="1">
        <v>0.1623</v>
      </c>
      <c r="F39" s="1">
        <v>0.1187</v>
      </c>
      <c r="G39" s="1">
        <v>1.47E-2</v>
      </c>
      <c r="H39" s="1">
        <v>0.1837</v>
      </c>
      <c r="I39" s="1">
        <v>0.19819999999999999</v>
      </c>
      <c r="J39" s="1">
        <v>0.28989999999999999</v>
      </c>
      <c r="K39" s="1">
        <v>0.20530000000000001</v>
      </c>
      <c r="L39" s="3">
        <v>2.08542274317161E-2</v>
      </c>
    </row>
    <row r="40" spans="1:12" x14ac:dyDescent="0.3">
      <c r="A40" t="s">
        <v>22</v>
      </c>
      <c r="B40" t="s">
        <v>12</v>
      </c>
      <c r="C40" s="1">
        <v>0.1663</v>
      </c>
      <c r="D40" s="1">
        <v>0.15640000000000001</v>
      </c>
      <c r="E40" s="1">
        <v>0.17530000000000001</v>
      </c>
      <c r="F40" s="1">
        <v>0.13450000000000001</v>
      </c>
      <c r="G40" s="1">
        <v>3.6499999999999998E-2</v>
      </c>
      <c r="H40" s="1">
        <v>0.19320000000000001</v>
      </c>
      <c r="I40" s="1">
        <v>0.27379999999999999</v>
      </c>
      <c r="J40" s="1">
        <v>0.26840000000000003</v>
      </c>
      <c r="K40" s="1">
        <v>0.29349999999999998</v>
      </c>
      <c r="L40" s="3">
        <v>3.1284483749296099E-2</v>
      </c>
    </row>
    <row r="41" spans="1:12" x14ac:dyDescent="0.3">
      <c r="A41" t="s">
        <v>22</v>
      </c>
      <c r="B41" t="s">
        <v>13</v>
      </c>
      <c r="C41" s="1">
        <v>0.73160000000000003</v>
      </c>
      <c r="D41" s="1">
        <v>0.73129999999999995</v>
      </c>
      <c r="E41" s="1">
        <v>0.62870000000000004</v>
      </c>
      <c r="F41" s="1">
        <v>0.74160000000000004</v>
      </c>
      <c r="G41" s="1">
        <v>0.94820000000000004</v>
      </c>
      <c r="H41" s="1">
        <v>0.60070000000000001</v>
      </c>
      <c r="I41" s="1">
        <v>0.5071</v>
      </c>
      <c r="J41" s="1">
        <v>0.35270000000000001</v>
      </c>
      <c r="K41" s="1">
        <v>0.48620000000000002</v>
      </c>
      <c r="L41" s="3">
        <v>0.94672611124142703</v>
      </c>
    </row>
    <row r="42" spans="1:12" x14ac:dyDescent="0.3">
      <c r="A42" t="s">
        <v>23</v>
      </c>
      <c r="B42" t="s">
        <v>10</v>
      </c>
      <c r="C42" s="1">
        <v>5.21E-2</v>
      </c>
      <c r="D42" s="1">
        <v>4.07E-2</v>
      </c>
      <c r="E42" s="1">
        <v>0.21029999999999999</v>
      </c>
      <c r="F42" s="1">
        <v>5.0700000000000002E-2</v>
      </c>
      <c r="G42" s="1">
        <v>7.6E-3</v>
      </c>
      <c r="H42" s="1">
        <v>0.1366</v>
      </c>
      <c r="I42" s="1">
        <v>0.1832</v>
      </c>
      <c r="J42" s="1">
        <v>0.45679999999999998</v>
      </c>
      <c r="K42" s="1">
        <v>0.2167</v>
      </c>
      <c r="L42" s="3">
        <v>7.7927599267222803E-3</v>
      </c>
    </row>
    <row r="43" spans="1:12" x14ac:dyDescent="0.3">
      <c r="A43" t="s">
        <v>23</v>
      </c>
      <c r="B43" t="s">
        <v>11</v>
      </c>
      <c r="C43" s="1">
        <v>0.25419999999999998</v>
      </c>
      <c r="D43" s="1">
        <v>0.26040000000000002</v>
      </c>
      <c r="E43" s="1">
        <v>0.22700000000000001</v>
      </c>
      <c r="F43" s="1">
        <v>0.23089999999999999</v>
      </c>
      <c r="G43" s="1">
        <v>4.8899999999999999E-2</v>
      </c>
      <c r="H43" s="1">
        <v>0.32019999999999998</v>
      </c>
      <c r="I43" s="1">
        <v>0.40310000000000001</v>
      </c>
      <c r="J43" s="1">
        <v>0.28599999999999998</v>
      </c>
      <c r="K43" s="1">
        <v>0.39560000000000001</v>
      </c>
      <c r="L43" s="3">
        <v>4.78517368616551E-2</v>
      </c>
    </row>
    <row r="44" spans="1:12" x14ac:dyDescent="0.3">
      <c r="A44" t="s">
        <v>23</v>
      </c>
      <c r="B44" t="s">
        <v>12</v>
      </c>
      <c r="C44" s="1">
        <v>0.33129999999999998</v>
      </c>
      <c r="D44" s="1">
        <v>0.30759999999999998</v>
      </c>
      <c r="E44" s="1">
        <v>0.186</v>
      </c>
      <c r="F44" s="1">
        <v>0.2404</v>
      </c>
      <c r="G44" s="1">
        <v>0.1212</v>
      </c>
      <c r="H44" s="1">
        <v>0.28939999999999999</v>
      </c>
      <c r="I44" s="1">
        <v>0.30669999999999997</v>
      </c>
      <c r="J44" s="1">
        <v>0.17330000000000001</v>
      </c>
      <c r="K44" s="1">
        <v>0.2792</v>
      </c>
      <c r="L44" s="3">
        <v>7.6169953763405199E-2</v>
      </c>
    </row>
    <row r="45" spans="1:12" x14ac:dyDescent="0.3">
      <c r="A45" t="s">
        <v>23</v>
      </c>
      <c r="B45" t="s">
        <v>13</v>
      </c>
      <c r="C45" s="1">
        <v>0.36230000000000001</v>
      </c>
      <c r="D45" s="1">
        <v>0.39140000000000003</v>
      </c>
      <c r="E45" s="1">
        <v>0.37669999999999998</v>
      </c>
      <c r="F45" s="1">
        <v>0.47799999999999998</v>
      </c>
      <c r="G45" s="1">
        <v>0.82230000000000003</v>
      </c>
      <c r="H45" s="1">
        <v>0.25390000000000001</v>
      </c>
      <c r="I45" s="1">
        <v>0.107</v>
      </c>
      <c r="J45" s="1">
        <v>8.4000000000000005E-2</v>
      </c>
      <c r="K45" s="1">
        <v>0.1086</v>
      </c>
      <c r="L45" s="3">
        <v>0.86818554944821702</v>
      </c>
    </row>
    <row r="46" spans="1:12" x14ac:dyDescent="0.3">
      <c r="A46" t="s">
        <v>24</v>
      </c>
      <c r="B46" t="s">
        <v>10</v>
      </c>
      <c r="C46" s="1">
        <v>0.28199999999999997</v>
      </c>
      <c r="D46" s="1">
        <v>0.23549999999999999</v>
      </c>
      <c r="E46" s="1">
        <v>0.51270000000000004</v>
      </c>
      <c r="F46" s="1">
        <v>0.2051</v>
      </c>
      <c r="G46" s="1">
        <v>2.92E-2</v>
      </c>
      <c r="H46" s="1">
        <v>0.47670000000000001</v>
      </c>
      <c r="I46" s="1">
        <v>0.68230000000000002</v>
      </c>
      <c r="J46" s="1">
        <v>0.82650000000000001</v>
      </c>
      <c r="K46" s="1">
        <v>0.66320000000000001</v>
      </c>
      <c r="L46" s="3">
        <v>3.0638310518691401E-2</v>
      </c>
    </row>
    <row r="47" spans="1:12" x14ac:dyDescent="0.3">
      <c r="A47" t="s">
        <v>24</v>
      </c>
      <c r="B47" t="s">
        <v>11</v>
      </c>
      <c r="C47" s="1">
        <v>0.36730000000000002</v>
      </c>
      <c r="D47" s="1">
        <v>0.36959999999999998</v>
      </c>
      <c r="E47" s="1">
        <v>0.12670000000000001</v>
      </c>
      <c r="F47" s="1">
        <v>0.30959999999999999</v>
      </c>
      <c r="G47" s="1">
        <v>0.12509999999999999</v>
      </c>
      <c r="H47" s="1">
        <v>0.29499999999999998</v>
      </c>
      <c r="I47" s="1">
        <v>0.25669999999999998</v>
      </c>
      <c r="J47" s="1">
        <v>0.114</v>
      </c>
      <c r="K47" s="1">
        <v>0.2591</v>
      </c>
      <c r="L47" s="3">
        <v>8.4965824400261597E-2</v>
      </c>
    </row>
    <row r="48" spans="1:12" x14ac:dyDescent="0.3">
      <c r="A48" t="s">
        <v>24</v>
      </c>
      <c r="B48" t="s">
        <v>12</v>
      </c>
      <c r="C48" s="1">
        <v>0.24590000000000001</v>
      </c>
      <c r="D48" s="1">
        <v>0.2656</v>
      </c>
      <c r="E48" s="1">
        <v>0.1011</v>
      </c>
      <c r="F48" s="1">
        <v>0.2142</v>
      </c>
      <c r="G48" s="1">
        <v>0.16650000000000001</v>
      </c>
      <c r="H48" s="1">
        <v>0.18410000000000001</v>
      </c>
      <c r="I48" s="1">
        <v>5.5100000000000003E-2</v>
      </c>
      <c r="J48" s="1">
        <v>3.6200000000000003E-2</v>
      </c>
      <c r="K48" s="1">
        <v>6.5600000000000006E-2</v>
      </c>
      <c r="L48" s="3">
        <v>0.13850404088144599</v>
      </c>
    </row>
    <row r="49" spans="1:12" x14ac:dyDescent="0.3">
      <c r="A49" t="s">
        <v>24</v>
      </c>
      <c r="B49" t="s">
        <v>13</v>
      </c>
      <c r="C49" s="1">
        <v>0.1047</v>
      </c>
      <c r="D49" s="1">
        <v>0.1293</v>
      </c>
      <c r="E49" s="1">
        <v>0.2596</v>
      </c>
      <c r="F49" s="1">
        <v>0.27100000000000002</v>
      </c>
      <c r="G49" s="1">
        <v>0.67930000000000001</v>
      </c>
      <c r="H49" s="1">
        <v>4.4200000000000003E-2</v>
      </c>
      <c r="I49" s="1">
        <v>5.8999999999999999E-3</v>
      </c>
      <c r="J49" s="1">
        <v>2.3300000000000001E-2</v>
      </c>
      <c r="K49" s="1">
        <v>1.21E-2</v>
      </c>
      <c r="L49" s="3">
        <v>0.74589182419959998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AE92-25A4-448B-80C1-5ECC730986CA}">
  <dimension ref="A1:L49"/>
  <sheetViews>
    <sheetView topLeftCell="A10" workbookViewId="0">
      <selection activeCell="L30" sqref="L30"/>
    </sheetView>
  </sheetViews>
  <sheetFormatPr defaultRowHeight="14.4" x14ac:dyDescent="0.3"/>
  <cols>
    <col min="1" max="1" width="23.33203125" bestFit="1" customWidth="1"/>
    <col min="2" max="2" width="9.5546875" bestFit="1" customWidth="1"/>
    <col min="3" max="3" width="11.77734375" bestFit="1" customWidth="1"/>
    <col min="4" max="4" width="7.21875" bestFit="1" customWidth="1"/>
    <col min="5" max="5" width="7" bestFit="1" customWidth="1"/>
    <col min="6" max="6" width="11" bestFit="1" customWidth="1"/>
    <col min="7" max="8" width="7" bestFit="1" customWidth="1"/>
    <col min="9" max="9" width="17.6640625" bestFit="1" customWidth="1"/>
    <col min="10" max="10" width="13.5546875" bestFit="1" customWidth="1"/>
    <col min="11" max="11" width="27.109375" bestFit="1" customWidth="1"/>
    <col min="12" max="12" width="14.6640625" bestFit="1" customWidth="1"/>
  </cols>
  <sheetData>
    <row r="1" spans="1:12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6</v>
      </c>
      <c r="J1" t="s">
        <v>7</v>
      </c>
      <c r="K1" t="s">
        <v>8</v>
      </c>
      <c r="L1" t="s">
        <v>33</v>
      </c>
    </row>
    <row r="2" spans="1:12" x14ac:dyDescent="0.3">
      <c r="A2" t="s">
        <v>9</v>
      </c>
      <c r="B2" t="s">
        <v>10</v>
      </c>
      <c r="C2" s="1">
        <v>1.0999999999999999E-2</v>
      </c>
      <c r="D2" s="1">
        <v>1.2999999999999999E-2</v>
      </c>
      <c r="E2" s="1">
        <v>8.9999999999999993E-3</v>
      </c>
      <c r="F2" s="1">
        <v>4.0000000000000001E-3</v>
      </c>
      <c r="G2" s="1">
        <v>2E-3</v>
      </c>
      <c r="H2" s="1">
        <v>5.1999999999999998E-2</v>
      </c>
      <c r="I2" s="1">
        <v>4.36E-2</v>
      </c>
      <c r="J2" s="1">
        <v>0.22770000000000001</v>
      </c>
      <c r="K2" s="1">
        <v>6.2799999999999995E-2</v>
      </c>
      <c r="L2" s="1">
        <v>2.5000000000000001E-3</v>
      </c>
    </row>
    <row r="3" spans="1:12" x14ac:dyDescent="0.3">
      <c r="A3" t="s">
        <v>9</v>
      </c>
      <c r="B3" t="s">
        <v>11</v>
      </c>
      <c r="C3" s="1">
        <v>0.157</v>
      </c>
      <c r="D3" s="1">
        <v>0.159</v>
      </c>
      <c r="E3" s="1">
        <v>0.112</v>
      </c>
      <c r="F3" s="1">
        <v>0.107</v>
      </c>
      <c r="G3" s="1">
        <v>0.02</v>
      </c>
      <c r="H3" s="1">
        <v>0.246</v>
      </c>
      <c r="I3" s="1">
        <v>0.2228</v>
      </c>
      <c r="J3" s="1">
        <v>0.3821</v>
      </c>
      <c r="K3" s="1">
        <v>0.2001</v>
      </c>
      <c r="L3" s="1">
        <v>0.02</v>
      </c>
    </row>
    <row r="4" spans="1:12" x14ac:dyDescent="0.3">
      <c r="A4" t="s">
        <v>9</v>
      </c>
      <c r="B4" t="s">
        <v>12</v>
      </c>
      <c r="C4" s="1">
        <v>0.20599999999999999</v>
      </c>
      <c r="D4" s="1">
        <v>0.2</v>
      </c>
      <c r="E4" s="1">
        <v>0.121</v>
      </c>
      <c r="F4" s="1">
        <v>0.11899999999999999</v>
      </c>
      <c r="G4" s="1">
        <v>5.1999999999999998E-2</v>
      </c>
      <c r="H4" s="1">
        <v>0.23699999999999999</v>
      </c>
      <c r="I4" s="1">
        <v>0.25659999999999999</v>
      </c>
      <c r="J4" s="1">
        <v>0.20930000000000001</v>
      </c>
      <c r="K4" s="1">
        <v>0.2641</v>
      </c>
      <c r="L4" s="1">
        <v>3.3399999999999999E-2</v>
      </c>
    </row>
    <row r="5" spans="1:12" x14ac:dyDescent="0.3">
      <c r="A5" t="s">
        <v>9</v>
      </c>
      <c r="B5" t="s">
        <v>13</v>
      </c>
      <c r="C5" s="1">
        <v>0.625</v>
      </c>
      <c r="D5" s="1">
        <v>0.628</v>
      </c>
      <c r="E5" s="1">
        <v>0.75700000000000001</v>
      </c>
      <c r="F5" s="1">
        <v>0.77</v>
      </c>
      <c r="G5" s="1">
        <v>0.92700000000000005</v>
      </c>
      <c r="H5" s="1">
        <v>0.46600000000000003</v>
      </c>
      <c r="I5" s="1">
        <v>0.47710000000000002</v>
      </c>
      <c r="J5" s="1">
        <v>0.18090000000000001</v>
      </c>
      <c r="K5" s="1">
        <v>0.47299999999999998</v>
      </c>
      <c r="L5" s="1">
        <v>0.94410000000000005</v>
      </c>
    </row>
    <row r="6" spans="1:12" x14ac:dyDescent="0.3">
      <c r="A6" t="s">
        <v>14</v>
      </c>
      <c r="B6" t="s">
        <v>10</v>
      </c>
      <c r="C6" s="1">
        <v>0.13500000000000001</v>
      </c>
      <c r="D6" s="1">
        <v>0.11600000000000001</v>
      </c>
      <c r="E6" s="1">
        <v>9.0999999999999998E-2</v>
      </c>
      <c r="F6" s="1">
        <v>3.7999999999999999E-2</v>
      </c>
      <c r="G6" s="1">
        <v>1.7999999999999999E-2</v>
      </c>
      <c r="H6" s="1">
        <v>0.32700000000000001</v>
      </c>
      <c r="I6" s="1">
        <v>0.2848</v>
      </c>
      <c r="J6" s="1">
        <v>0.73980000000000001</v>
      </c>
      <c r="K6" s="1">
        <v>0.3795</v>
      </c>
      <c r="L6" s="1">
        <v>1.2699999999999999E-2</v>
      </c>
    </row>
    <row r="7" spans="1:12" x14ac:dyDescent="0.3">
      <c r="A7" t="s">
        <v>14</v>
      </c>
      <c r="B7" t="s">
        <v>11</v>
      </c>
      <c r="C7" s="1">
        <v>0.31</v>
      </c>
      <c r="D7" s="1">
        <v>0.317</v>
      </c>
      <c r="E7" s="1">
        <v>0.182</v>
      </c>
      <c r="F7" s="1">
        <v>0.214</v>
      </c>
      <c r="G7" s="1">
        <v>6.8000000000000005E-2</v>
      </c>
      <c r="H7" s="1">
        <v>0.29699999999999999</v>
      </c>
      <c r="I7" s="1">
        <v>0.3362</v>
      </c>
      <c r="J7" s="1">
        <v>0.16059999999999999</v>
      </c>
      <c r="K7" s="1">
        <v>0.27700000000000002</v>
      </c>
      <c r="L7" s="1">
        <v>4.8099999999999997E-2</v>
      </c>
    </row>
    <row r="8" spans="1:12" x14ac:dyDescent="0.3">
      <c r="A8" t="s">
        <v>14</v>
      </c>
      <c r="B8" t="s">
        <v>12</v>
      </c>
      <c r="C8" s="1">
        <v>0.315</v>
      </c>
      <c r="D8" s="1">
        <v>0.33</v>
      </c>
      <c r="E8" s="1">
        <v>0.17199999999999999</v>
      </c>
      <c r="F8" s="1">
        <v>0.23599999999999999</v>
      </c>
      <c r="G8" s="1">
        <v>0.14099999999999999</v>
      </c>
      <c r="H8" s="1">
        <v>0.22500000000000001</v>
      </c>
      <c r="I8" s="1">
        <v>0.27279999999999999</v>
      </c>
      <c r="J8" s="1">
        <v>7.5999999999999998E-2</v>
      </c>
      <c r="K8" s="1">
        <v>0.21609999999999999</v>
      </c>
      <c r="L8" s="1">
        <v>7.7700000000000005E-2</v>
      </c>
    </row>
    <row r="9" spans="1:12" x14ac:dyDescent="0.3">
      <c r="A9" t="s">
        <v>14</v>
      </c>
      <c r="B9" t="s">
        <v>13</v>
      </c>
      <c r="C9" s="1">
        <v>0.23899999999999999</v>
      </c>
      <c r="D9" s="1">
        <v>0.23699999999999999</v>
      </c>
      <c r="E9" s="1">
        <v>0.55600000000000005</v>
      </c>
      <c r="F9" s="1">
        <v>0.51200000000000001</v>
      </c>
      <c r="G9" s="1">
        <v>0.77400000000000002</v>
      </c>
      <c r="H9" s="1">
        <v>0.151</v>
      </c>
      <c r="I9" s="1">
        <v>0.1062</v>
      </c>
      <c r="J9" s="1">
        <v>2.3599999999999999E-2</v>
      </c>
      <c r="K9" s="1">
        <v>0.12740000000000001</v>
      </c>
      <c r="L9" s="1">
        <v>0.86150000000000004</v>
      </c>
    </row>
    <row r="10" spans="1:12" x14ac:dyDescent="0.3">
      <c r="A10" t="s">
        <v>15</v>
      </c>
      <c r="B10" t="s">
        <v>10</v>
      </c>
      <c r="C10" s="1">
        <v>0.48799999999999999</v>
      </c>
      <c r="D10" s="1">
        <v>0.442</v>
      </c>
      <c r="E10" s="1">
        <v>0.28799999999999998</v>
      </c>
      <c r="F10" s="1">
        <v>0.189</v>
      </c>
      <c r="G10" s="1">
        <v>6.6000000000000003E-2</v>
      </c>
      <c r="H10" s="1">
        <v>0.73299999999999998</v>
      </c>
      <c r="I10" s="1">
        <v>0.72719999999999996</v>
      </c>
      <c r="J10" s="1">
        <v>0.95660000000000001</v>
      </c>
      <c r="K10" s="1">
        <v>0.75260000000000005</v>
      </c>
      <c r="L10" s="1">
        <v>4.2200000000000001E-2</v>
      </c>
    </row>
    <row r="11" spans="1:12" x14ac:dyDescent="0.3">
      <c r="A11" t="s">
        <v>15</v>
      </c>
      <c r="B11" t="s">
        <v>11</v>
      </c>
      <c r="C11" s="1">
        <v>0.3</v>
      </c>
      <c r="D11" s="1">
        <v>0.32900000000000001</v>
      </c>
      <c r="E11" s="1">
        <v>0.16500000000000001</v>
      </c>
      <c r="F11" s="1">
        <v>0.29299999999999998</v>
      </c>
      <c r="G11" s="1">
        <v>0.127</v>
      </c>
      <c r="H11" s="1">
        <v>0.151</v>
      </c>
      <c r="I11" s="1">
        <v>0.2046</v>
      </c>
      <c r="J11" s="1">
        <v>2.76E-2</v>
      </c>
      <c r="K11" s="1">
        <v>0.14360000000000001</v>
      </c>
      <c r="L11" s="1">
        <v>8.3799999999999999E-2</v>
      </c>
    </row>
    <row r="12" spans="1:12" x14ac:dyDescent="0.3">
      <c r="A12" t="s">
        <v>15</v>
      </c>
      <c r="B12" t="s">
        <v>12</v>
      </c>
      <c r="C12" s="1">
        <v>0.14699999999999999</v>
      </c>
      <c r="D12" s="1">
        <v>0.17499999999999999</v>
      </c>
      <c r="E12" s="1">
        <v>0.14099999999999999</v>
      </c>
      <c r="F12" s="1">
        <v>0.20499999999999999</v>
      </c>
      <c r="G12" s="1">
        <v>0.154</v>
      </c>
      <c r="H12" s="1">
        <v>9.1999999999999998E-2</v>
      </c>
      <c r="I12" s="1">
        <v>5.96E-2</v>
      </c>
      <c r="J12" s="1">
        <v>1.2800000000000001E-2</v>
      </c>
      <c r="K12" s="1">
        <v>7.0199999999999999E-2</v>
      </c>
      <c r="L12" s="1">
        <v>0.13070000000000001</v>
      </c>
    </row>
    <row r="13" spans="1:12" x14ac:dyDescent="0.3">
      <c r="A13" t="s">
        <v>15</v>
      </c>
      <c r="B13" t="s">
        <v>13</v>
      </c>
      <c r="C13" s="1">
        <v>6.6000000000000003E-2</v>
      </c>
      <c r="D13" s="1">
        <v>5.3999999999999999E-2</v>
      </c>
      <c r="E13" s="1">
        <v>0.40600000000000003</v>
      </c>
      <c r="F13" s="1">
        <v>0.312</v>
      </c>
      <c r="G13" s="1">
        <v>0.65300000000000002</v>
      </c>
      <c r="H13" s="1">
        <v>2.4E-2</v>
      </c>
      <c r="I13" s="1">
        <v>8.6E-3</v>
      </c>
      <c r="J13" s="1">
        <v>2.8999999999999998E-3</v>
      </c>
      <c r="K13" s="1">
        <v>3.3500000000000002E-2</v>
      </c>
      <c r="L13" s="1">
        <v>0.74329999999999996</v>
      </c>
    </row>
    <row r="14" spans="1:12" x14ac:dyDescent="0.3">
      <c r="A14" t="s">
        <v>16</v>
      </c>
      <c r="B14" t="s">
        <v>10</v>
      </c>
      <c r="C14" s="1">
        <v>3.0000000000000001E-3</v>
      </c>
      <c r="D14" s="1">
        <v>7.0000000000000001E-3</v>
      </c>
      <c r="E14" s="1">
        <v>8.0000000000000002E-3</v>
      </c>
      <c r="F14" s="1">
        <v>3.0000000000000001E-3</v>
      </c>
      <c r="G14" s="1">
        <v>3.0000000000000001E-3</v>
      </c>
      <c r="H14" s="1">
        <v>0.05</v>
      </c>
      <c r="I14" s="1">
        <v>1.7299999999999999E-2</v>
      </c>
      <c r="J14" s="1">
        <v>0.1009</v>
      </c>
      <c r="K14" s="1">
        <v>1.4500000000000001E-2</v>
      </c>
      <c r="L14" s="1">
        <v>4.0000000000000002E-4</v>
      </c>
    </row>
    <row r="15" spans="1:12" x14ac:dyDescent="0.3">
      <c r="A15" t="s">
        <v>16</v>
      </c>
      <c r="B15" t="s">
        <v>11</v>
      </c>
      <c r="C15" s="1">
        <v>0.14199999999999999</v>
      </c>
      <c r="D15" s="1">
        <v>0.17699999999999999</v>
      </c>
      <c r="E15" s="1">
        <v>0.128</v>
      </c>
      <c r="F15" s="1">
        <v>0.106</v>
      </c>
      <c r="G15" s="1">
        <v>3.2000000000000001E-2</v>
      </c>
      <c r="H15" s="1">
        <v>0.26600000000000001</v>
      </c>
      <c r="I15" s="1">
        <v>0.23380000000000001</v>
      </c>
      <c r="J15" s="1">
        <v>0.40029999999999999</v>
      </c>
      <c r="K15" s="1">
        <v>0.20849999999999999</v>
      </c>
      <c r="L15" s="1">
        <v>2.5499999999999998E-2</v>
      </c>
    </row>
    <row r="16" spans="1:12" x14ac:dyDescent="0.3">
      <c r="A16" t="s">
        <v>16</v>
      </c>
      <c r="B16" t="s">
        <v>12</v>
      </c>
      <c r="C16" s="1">
        <v>0.16600000000000001</v>
      </c>
      <c r="D16" s="1">
        <v>0.193</v>
      </c>
      <c r="E16" s="1">
        <v>0.121</v>
      </c>
      <c r="F16" s="1">
        <v>0.11600000000000001</v>
      </c>
      <c r="G16" s="1">
        <v>7.2999999999999995E-2</v>
      </c>
      <c r="H16" s="1">
        <v>0.24199999999999999</v>
      </c>
      <c r="I16" s="1">
        <v>0.24610000000000001</v>
      </c>
      <c r="J16" s="1">
        <v>0.21529999999999999</v>
      </c>
      <c r="K16" s="1">
        <v>0.2399</v>
      </c>
      <c r="L16" s="1">
        <v>3.1899999999999998E-2</v>
      </c>
    </row>
    <row r="17" spans="1:12" x14ac:dyDescent="0.3">
      <c r="A17" t="s">
        <v>16</v>
      </c>
      <c r="B17" t="s">
        <v>13</v>
      </c>
      <c r="C17" s="1">
        <v>0.68799999999999994</v>
      </c>
      <c r="D17" s="1">
        <v>0.623</v>
      </c>
      <c r="E17" s="1">
        <v>0.74299999999999999</v>
      </c>
      <c r="F17" s="1">
        <v>0.77500000000000002</v>
      </c>
      <c r="G17" s="1">
        <v>0.89200000000000002</v>
      </c>
      <c r="H17" s="1">
        <v>0.441</v>
      </c>
      <c r="I17" s="1">
        <v>0.50280000000000002</v>
      </c>
      <c r="J17" s="1">
        <v>0.28349999999999997</v>
      </c>
      <c r="K17" s="1">
        <v>0.53710000000000002</v>
      </c>
      <c r="L17" s="1">
        <v>0.94220000000000004</v>
      </c>
    </row>
    <row r="18" spans="1:12" x14ac:dyDescent="0.3">
      <c r="A18" t="s">
        <v>17</v>
      </c>
      <c r="B18" t="s">
        <v>10</v>
      </c>
      <c r="C18" s="1">
        <v>4.2999999999999997E-2</v>
      </c>
      <c r="D18" s="1">
        <v>0.08</v>
      </c>
      <c r="E18" s="1">
        <v>8.4000000000000005E-2</v>
      </c>
      <c r="F18" s="1">
        <v>1.7999999999999999E-2</v>
      </c>
      <c r="G18" s="1">
        <v>0.03</v>
      </c>
      <c r="H18" s="1">
        <v>0.318</v>
      </c>
      <c r="I18" s="1">
        <v>0.15490000000000001</v>
      </c>
      <c r="J18" s="1">
        <v>0.47570000000000001</v>
      </c>
      <c r="K18" s="1">
        <v>0.1767</v>
      </c>
      <c r="L18" s="1">
        <v>7.7000000000000002E-3</v>
      </c>
    </row>
    <row r="19" spans="1:12" x14ac:dyDescent="0.3">
      <c r="A19" t="s">
        <v>17</v>
      </c>
      <c r="B19" t="s">
        <v>11</v>
      </c>
      <c r="C19" s="1">
        <v>0.29399999999999998</v>
      </c>
      <c r="D19" s="1">
        <v>0.34599999999999997</v>
      </c>
      <c r="E19" s="1">
        <v>0.20599999999999999</v>
      </c>
      <c r="F19" s="1">
        <v>0.219</v>
      </c>
      <c r="G19" s="1">
        <v>9.9000000000000005E-2</v>
      </c>
      <c r="H19" s="1">
        <v>0.33200000000000002</v>
      </c>
      <c r="I19" s="1">
        <v>0.433</v>
      </c>
      <c r="J19" s="1">
        <v>0.3085</v>
      </c>
      <c r="K19" s="1">
        <v>0.37090000000000001</v>
      </c>
      <c r="L19" s="1">
        <v>5.3199999999999997E-2</v>
      </c>
    </row>
    <row r="20" spans="1:12" x14ac:dyDescent="0.3">
      <c r="A20" t="s">
        <v>17</v>
      </c>
      <c r="B20" t="s">
        <v>12</v>
      </c>
      <c r="C20" s="1">
        <v>0.314</v>
      </c>
      <c r="D20" s="1">
        <v>0.32600000000000001</v>
      </c>
      <c r="E20" s="1">
        <v>0.17299999999999999</v>
      </c>
      <c r="F20" s="1">
        <v>0.218</v>
      </c>
      <c r="G20" s="1">
        <v>0.19600000000000001</v>
      </c>
      <c r="H20" s="1">
        <v>0.26300000000000001</v>
      </c>
      <c r="I20" s="1">
        <v>0.29260000000000003</v>
      </c>
      <c r="J20" s="1">
        <v>0.16139999999999999</v>
      </c>
      <c r="K20" s="1">
        <v>0.30120000000000002</v>
      </c>
      <c r="L20" s="1">
        <v>8.8300000000000003E-2</v>
      </c>
    </row>
    <row r="21" spans="1:12" x14ac:dyDescent="0.3">
      <c r="A21" t="s">
        <v>17</v>
      </c>
      <c r="B21" t="s">
        <v>13</v>
      </c>
      <c r="C21" s="1">
        <v>0.34799999999999998</v>
      </c>
      <c r="D21" s="1">
        <v>0.248</v>
      </c>
      <c r="E21" s="1">
        <v>0.53700000000000003</v>
      </c>
      <c r="F21" s="1">
        <v>0.54500000000000004</v>
      </c>
      <c r="G21" s="1">
        <v>0.67500000000000004</v>
      </c>
      <c r="H21" s="1">
        <v>8.6999999999999994E-2</v>
      </c>
      <c r="I21" s="1">
        <v>0.1195</v>
      </c>
      <c r="J21" s="1">
        <v>5.4399999999999997E-2</v>
      </c>
      <c r="K21" s="1">
        <v>0.1512</v>
      </c>
      <c r="L21" s="1">
        <v>0.8508</v>
      </c>
    </row>
    <row r="22" spans="1:12" x14ac:dyDescent="0.3">
      <c r="A22" t="s">
        <v>18</v>
      </c>
      <c r="B22" t="s">
        <v>10</v>
      </c>
      <c r="C22" s="1">
        <v>0.23599999999999999</v>
      </c>
      <c r="D22" s="1">
        <v>0.39400000000000002</v>
      </c>
      <c r="E22" s="1">
        <v>0.28799999999999998</v>
      </c>
      <c r="F22" s="1">
        <v>0.111</v>
      </c>
      <c r="G22" s="1">
        <v>0.112</v>
      </c>
      <c r="H22" s="1">
        <v>0.80800000000000005</v>
      </c>
      <c r="I22" s="1">
        <v>0.68820000000000003</v>
      </c>
      <c r="J22" s="1">
        <v>0.87819999999999998</v>
      </c>
      <c r="K22" s="1">
        <v>0.60709999999999997</v>
      </c>
      <c r="L22" s="1">
        <v>3.0099999999999998E-2</v>
      </c>
    </row>
    <row r="23" spans="1:12" x14ac:dyDescent="0.3">
      <c r="A23" t="s">
        <v>18</v>
      </c>
      <c r="B23" t="s">
        <v>11</v>
      </c>
      <c r="C23" s="1">
        <v>0.40799999999999997</v>
      </c>
      <c r="D23" s="1">
        <v>0.38500000000000001</v>
      </c>
      <c r="E23" s="1">
        <v>0.16800000000000001</v>
      </c>
      <c r="F23" s="1">
        <v>0.32900000000000001</v>
      </c>
      <c r="G23" s="1">
        <v>0.17899999999999999</v>
      </c>
      <c r="H23" s="1">
        <v>0.153</v>
      </c>
      <c r="I23" s="1">
        <v>0.25219999999999998</v>
      </c>
      <c r="J23" s="1">
        <v>8.43E-2</v>
      </c>
      <c r="K23" s="1">
        <v>0.27660000000000001</v>
      </c>
      <c r="L23" s="1">
        <v>0.10349999999999999</v>
      </c>
    </row>
    <row r="24" spans="1:12" x14ac:dyDescent="0.3">
      <c r="A24" t="s">
        <v>18</v>
      </c>
      <c r="B24" t="s">
        <v>12</v>
      </c>
      <c r="C24" s="1">
        <v>0.245</v>
      </c>
      <c r="D24" s="1">
        <v>0.161</v>
      </c>
      <c r="E24" s="1">
        <v>0.18099999999999999</v>
      </c>
      <c r="F24" s="1">
        <v>0.23899999999999999</v>
      </c>
      <c r="G24" s="1">
        <v>0.16700000000000001</v>
      </c>
      <c r="H24" s="1">
        <v>3.5999999999999997E-2</v>
      </c>
      <c r="I24" s="1">
        <v>5.0799999999999998E-2</v>
      </c>
      <c r="J24" s="1">
        <v>3.3599999999999998E-2</v>
      </c>
      <c r="K24" s="1">
        <v>9.2299999999999993E-2</v>
      </c>
      <c r="L24" s="1">
        <v>0.1426</v>
      </c>
    </row>
    <row r="25" spans="1:12" x14ac:dyDescent="0.3">
      <c r="A25" t="s">
        <v>18</v>
      </c>
      <c r="B25" t="s">
        <v>13</v>
      </c>
      <c r="C25" s="1">
        <v>0.111</v>
      </c>
      <c r="D25" s="1">
        <v>0.06</v>
      </c>
      <c r="E25" s="1">
        <v>0.36199999999999999</v>
      </c>
      <c r="F25" s="1">
        <v>0.32200000000000001</v>
      </c>
      <c r="G25" s="1">
        <v>0.54100000000000004</v>
      </c>
      <c r="H25" s="1">
        <v>3.0000000000000001E-3</v>
      </c>
      <c r="I25" s="1">
        <v>8.8000000000000005E-3</v>
      </c>
      <c r="J25" s="1">
        <v>3.8999999999999998E-3</v>
      </c>
      <c r="K25" s="1">
        <v>2.4E-2</v>
      </c>
      <c r="L25" s="1">
        <v>0.72389999999999999</v>
      </c>
    </row>
    <row r="26" spans="1:12" x14ac:dyDescent="0.3">
      <c r="A26" t="s">
        <v>19</v>
      </c>
      <c r="B26" t="s">
        <v>10</v>
      </c>
      <c r="C26" s="1">
        <v>3.0000000000000001E-3</v>
      </c>
      <c r="D26" s="1">
        <v>7.0000000000000001E-3</v>
      </c>
      <c r="E26" s="1">
        <v>7.0000000000000001E-3</v>
      </c>
      <c r="F26" s="1">
        <v>3.0000000000000001E-3</v>
      </c>
      <c r="G26" s="1">
        <v>1E-3</v>
      </c>
      <c r="H26" s="1">
        <v>3.9E-2</v>
      </c>
      <c r="I26" s="1">
        <v>1.6899999999999998E-2</v>
      </c>
      <c r="J26" s="1">
        <v>0.1085</v>
      </c>
      <c r="K26" s="1">
        <v>1.83E-2</v>
      </c>
      <c r="L26" s="1">
        <v>8.9999999999999998E-4</v>
      </c>
    </row>
    <row r="27" spans="1:12" x14ac:dyDescent="0.3">
      <c r="A27" t="s">
        <v>19</v>
      </c>
      <c r="B27" t="s">
        <v>11</v>
      </c>
      <c r="C27" s="1">
        <v>0.14099999999999999</v>
      </c>
      <c r="D27" s="1">
        <v>0.161</v>
      </c>
      <c r="E27" s="1">
        <v>0.11899999999999999</v>
      </c>
      <c r="F27" s="1">
        <v>0.104</v>
      </c>
      <c r="G27" s="1">
        <v>2.5999999999999999E-2</v>
      </c>
      <c r="H27" s="1">
        <v>0.252</v>
      </c>
      <c r="I27" s="1">
        <v>0.22589999999999999</v>
      </c>
      <c r="J27" s="1">
        <v>0.40600000000000003</v>
      </c>
      <c r="K27" s="1">
        <v>0.18720000000000001</v>
      </c>
      <c r="L27" s="1">
        <v>2.2800000000000001E-2</v>
      </c>
    </row>
    <row r="28" spans="1:12" x14ac:dyDescent="0.3">
      <c r="A28" t="s">
        <v>19</v>
      </c>
      <c r="B28" t="s">
        <v>12</v>
      </c>
      <c r="C28" s="1">
        <v>0.16500000000000001</v>
      </c>
      <c r="D28" s="1">
        <v>0.191</v>
      </c>
      <c r="E28" s="1">
        <v>0.113</v>
      </c>
      <c r="F28" s="1">
        <v>0.112</v>
      </c>
      <c r="G28" s="1">
        <v>6.0999999999999999E-2</v>
      </c>
      <c r="H28" s="1">
        <v>0.216</v>
      </c>
      <c r="I28" s="1">
        <v>0.2356</v>
      </c>
      <c r="J28" s="1">
        <v>0.22259999999999999</v>
      </c>
      <c r="K28" s="1">
        <v>0.22670000000000001</v>
      </c>
      <c r="L28" s="1">
        <v>2.8400000000000002E-2</v>
      </c>
    </row>
    <row r="29" spans="1:12" x14ac:dyDescent="0.3">
      <c r="A29" t="s">
        <v>19</v>
      </c>
      <c r="B29" t="s">
        <v>13</v>
      </c>
      <c r="C29" s="1">
        <v>0.69099999999999995</v>
      </c>
      <c r="D29" s="1">
        <v>0.64100000000000001</v>
      </c>
      <c r="E29" s="1">
        <v>0.76</v>
      </c>
      <c r="F29" s="1">
        <v>0.78100000000000003</v>
      </c>
      <c r="G29" s="1">
        <v>0.91200000000000003</v>
      </c>
      <c r="H29" s="1">
        <v>0.49299999999999999</v>
      </c>
      <c r="I29" s="1">
        <v>0.52159999999999995</v>
      </c>
      <c r="J29" s="1">
        <v>0.26290000000000002</v>
      </c>
      <c r="K29" s="1">
        <v>0.56779999999999997</v>
      </c>
      <c r="L29" s="1">
        <v>0.94789999999999996</v>
      </c>
    </row>
    <row r="30" spans="1:12" x14ac:dyDescent="0.3">
      <c r="A30" t="s">
        <v>20</v>
      </c>
      <c r="B30" t="s">
        <v>10</v>
      </c>
      <c r="C30" s="1">
        <v>4.9000000000000002E-2</v>
      </c>
      <c r="D30" s="1">
        <v>7.1999999999999995E-2</v>
      </c>
      <c r="E30" s="1">
        <v>6.6000000000000003E-2</v>
      </c>
      <c r="F30" s="1">
        <v>1.7999999999999999E-2</v>
      </c>
      <c r="G30" s="1">
        <v>0.02</v>
      </c>
      <c r="H30" s="1">
        <v>0.24199999999999999</v>
      </c>
      <c r="I30" s="1">
        <v>0.1444</v>
      </c>
      <c r="J30" s="1">
        <v>0.4899</v>
      </c>
      <c r="K30" s="1">
        <v>0.15790000000000001</v>
      </c>
      <c r="L30" s="1">
        <v>7.1999999999999998E-3</v>
      </c>
    </row>
    <row r="31" spans="1:12" x14ac:dyDescent="0.3">
      <c r="A31" t="s">
        <v>20</v>
      </c>
      <c r="B31" t="s">
        <v>11</v>
      </c>
      <c r="C31" s="1">
        <v>0.28799999999999998</v>
      </c>
      <c r="D31" s="1">
        <v>0.33300000000000002</v>
      </c>
      <c r="E31" s="1">
        <v>0.20100000000000001</v>
      </c>
      <c r="F31" s="1">
        <v>0.214</v>
      </c>
      <c r="G31" s="1">
        <v>7.8E-2</v>
      </c>
      <c r="H31" s="1">
        <v>0.34300000000000003</v>
      </c>
      <c r="I31" s="1">
        <v>0.41560000000000002</v>
      </c>
      <c r="J31" s="1">
        <v>0.31630000000000003</v>
      </c>
      <c r="K31" s="1">
        <v>0.35049999999999998</v>
      </c>
      <c r="L31" s="1">
        <v>4.8000000000000001E-2</v>
      </c>
    </row>
    <row r="32" spans="1:12" x14ac:dyDescent="0.3">
      <c r="A32" t="s">
        <v>20</v>
      </c>
      <c r="B32" t="s">
        <v>12</v>
      </c>
      <c r="C32" s="1">
        <v>0.31900000000000001</v>
      </c>
      <c r="D32" s="1">
        <v>0.32</v>
      </c>
      <c r="E32" s="1">
        <v>0.17499999999999999</v>
      </c>
      <c r="F32" s="1">
        <v>0.215</v>
      </c>
      <c r="G32" s="1">
        <v>0.153</v>
      </c>
      <c r="H32" s="1">
        <v>0.26100000000000001</v>
      </c>
      <c r="I32" s="1">
        <v>0.30470000000000003</v>
      </c>
      <c r="J32" s="1">
        <v>0.122</v>
      </c>
      <c r="K32" s="1">
        <v>0.30740000000000001</v>
      </c>
      <c r="L32" s="1">
        <v>8.0399999999999999E-2</v>
      </c>
    </row>
    <row r="33" spans="1:12" x14ac:dyDescent="0.3">
      <c r="A33" t="s">
        <v>20</v>
      </c>
      <c r="B33" t="s">
        <v>13</v>
      </c>
      <c r="C33" s="1">
        <v>0.34300000000000003</v>
      </c>
      <c r="D33" s="1">
        <v>0.27400000000000002</v>
      </c>
      <c r="E33" s="1">
        <v>0.55800000000000005</v>
      </c>
      <c r="F33" s="1">
        <v>0.55300000000000005</v>
      </c>
      <c r="G33" s="1">
        <v>0.749</v>
      </c>
      <c r="H33" s="1">
        <v>0.155</v>
      </c>
      <c r="I33" s="1">
        <v>0.1353</v>
      </c>
      <c r="J33" s="1">
        <v>7.1800000000000003E-2</v>
      </c>
      <c r="K33" s="1">
        <v>0.1842</v>
      </c>
      <c r="L33" s="1">
        <v>0.86439999999999995</v>
      </c>
    </row>
    <row r="34" spans="1:12" x14ac:dyDescent="0.3">
      <c r="A34" t="s">
        <v>21</v>
      </c>
      <c r="B34" t="s">
        <v>10</v>
      </c>
      <c r="C34" s="1">
        <v>0.25800000000000001</v>
      </c>
      <c r="D34" s="1">
        <v>0.36</v>
      </c>
      <c r="E34" s="1">
        <v>0.254</v>
      </c>
      <c r="F34" s="1">
        <v>0.10299999999999999</v>
      </c>
      <c r="G34" s="1">
        <v>8.3000000000000004E-2</v>
      </c>
      <c r="H34" s="1">
        <v>0.64400000000000002</v>
      </c>
      <c r="I34" s="1">
        <v>0.62070000000000003</v>
      </c>
      <c r="J34" s="1">
        <v>0.86209999999999998</v>
      </c>
      <c r="K34" s="1">
        <v>0.56169999999999998</v>
      </c>
      <c r="L34" s="1">
        <v>2.86E-2</v>
      </c>
    </row>
    <row r="35" spans="1:12" x14ac:dyDescent="0.3">
      <c r="A35" t="s">
        <v>21</v>
      </c>
      <c r="B35" t="s">
        <v>11</v>
      </c>
      <c r="C35" s="1">
        <v>0.40500000000000003</v>
      </c>
      <c r="D35" s="1">
        <v>0.38800000000000001</v>
      </c>
      <c r="E35" s="1">
        <v>0.188</v>
      </c>
      <c r="F35" s="1">
        <v>0.33100000000000002</v>
      </c>
      <c r="G35" s="1">
        <v>0.16400000000000001</v>
      </c>
      <c r="H35" s="1">
        <v>0.247</v>
      </c>
      <c r="I35" s="1">
        <v>0.29220000000000002</v>
      </c>
      <c r="J35" s="1">
        <v>0.1016</v>
      </c>
      <c r="K35" s="1">
        <v>0.28389999999999999</v>
      </c>
      <c r="L35" s="1">
        <v>9.06E-2</v>
      </c>
    </row>
    <row r="36" spans="1:12" x14ac:dyDescent="0.3">
      <c r="A36" t="s">
        <v>21</v>
      </c>
      <c r="B36" t="s">
        <v>12</v>
      </c>
      <c r="C36" s="1">
        <v>0.24399999999999999</v>
      </c>
      <c r="D36" s="1">
        <v>0.188</v>
      </c>
      <c r="E36" s="1">
        <v>0.159</v>
      </c>
      <c r="F36" s="1">
        <v>0.224</v>
      </c>
      <c r="G36" s="1">
        <v>0.17899999999999999</v>
      </c>
      <c r="H36" s="1">
        <v>9.9000000000000005E-2</v>
      </c>
      <c r="I36" s="1">
        <v>7.51E-2</v>
      </c>
      <c r="J36" s="1">
        <v>2.92E-2</v>
      </c>
      <c r="K36" s="1">
        <v>0.12139999999999999</v>
      </c>
      <c r="L36" s="1">
        <v>0.14080000000000001</v>
      </c>
    </row>
    <row r="37" spans="1:12" x14ac:dyDescent="0.3">
      <c r="A37" t="s">
        <v>21</v>
      </c>
      <c r="B37" t="s">
        <v>13</v>
      </c>
      <c r="C37" s="1">
        <v>9.2999999999999999E-2</v>
      </c>
      <c r="D37" s="1">
        <v>6.4000000000000001E-2</v>
      </c>
      <c r="E37" s="1">
        <v>0.39800000000000002</v>
      </c>
      <c r="F37" s="1">
        <v>0.34100000000000003</v>
      </c>
      <c r="G37" s="1">
        <v>0.57399999999999995</v>
      </c>
      <c r="H37" s="1">
        <v>1.0999999999999999E-2</v>
      </c>
      <c r="I37" s="1">
        <v>1.21E-2</v>
      </c>
      <c r="J37" s="1">
        <v>7.1999999999999998E-3</v>
      </c>
      <c r="K37" s="1">
        <v>3.3000000000000002E-2</v>
      </c>
      <c r="L37" s="1">
        <v>0.74</v>
      </c>
    </row>
    <row r="38" spans="1:12" x14ac:dyDescent="0.3">
      <c r="A38" t="s">
        <v>22</v>
      </c>
      <c r="B38" t="s">
        <v>10</v>
      </c>
      <c r="C38" s="1">
        <v>5.0000000000000001E-3</v>
      </c>
      <c r="D38" s="1">
        <v>7.0000000000000001E-3</v>
      </c>
      <c r="E38" s="1">
        <v>8.0000000000000002E-3</v>
      </c>
      <c r="F38" s="1">
        <v>3.0000000000000001E-3</v>
      </c>
      <c r="G38" s="1">
        <v>2E-3</v>
      </c>
      <c r="H38" s="1">
        <v>3.5999999999999997E-2</v>
      </c>
      <c r="I38" s="1">
        <v>1.9800000000000002E-2</v>
      </c>
      <c r="J38" s="1">
        <v>0.12920000000000001</v>
      </c>
      <c r="K38" s="1">
        <v>2.3800000000000002E-2</v>
      </c>
      <c r="L38" s="1">
        <v>1.1000000000000001E-3</v>
      </c>
    </row>
    <row r="39" spans="1:12" x14ac:dyDescent="0.3">
      <c r="A39" t="s">
        <v>22</v>
      </c>
      <c r="B39" t="s">
        <v>11</v>
      </c>
      <c r="C39" s="1">
        <v>0.14199999999999999</v>
      </c>
      <c r="D39" s="1">
        <v>0.159</v>
      </c>
      <c r="E39" s="1">
        <v>0.114</v>
      </c>
      <c r="F39" s="1">
        <v>0.10299999999999999</v>
      </c>
      <c r="G39" s="1">
        <v>2.1000000000000001E-2</v>
      </c>
      <c r="H39" s="1">
        <v>0.24199999999999999</v>
      </c>
      <c r="I39" s="1">
        <v>0.21609999999999999</v>
      </c>
      <c r="J39" s="1">
        <v>0.4022</v>
      </c>
      <c r="K39" s="1">
        <v>0.1777</v>
      </c>
      <c r="L39" s="1">
        <v>2.0899999999999998E-2</v>
      </c>
    </row>
    <row r="40" spans="1:12" x14ac:dyDescent="0.3">
      <c r="A40" t="s">
        <v>22</v>
      </c>
      <c r="B40" t="s">
        <v>12</v>
      </c>
      <c r="C40" s="1">
        <v>0.17299999999999999</v>
      </c>
      <c r="D40" s="1">
        <v>0.19</v>
      </c>
      <c r="E40" s="1">
        <v>0.114</v>
      </c>
      <c r="F40" s="1">
        <v>0.111</v>
      </c>
      <c r="G40" s="1">
        <v>5.1999999999999998E-2</v>
      </c>
      <c r="H40" s="1">
        <v>0.215</v>
      </c>
      <c r="I40" s="1">
        <v>0.2457</v>
      </c>
      <c r="J40" s="1">
        <v>0.23250000000000001</v>
      </c>
      <c r="K40" s="1">
        <v>0.24410000000000001</v>
      </c>
      <c r="L40" s="1">
        <v>3.1300000000000001E-2</v>
      </c>
    </row>
    <row r="41" spans="1:12" x14ac:dyDescent="0.3">
      <c r="A41" t="s">
        <v>22</v>
      </c>
      <c r="B41" t="s">
        <v>13</v>
      </c>
      <c r="C41" s="1">
        <v>0.68</v>
      </c>
      <c r="D41" s="1">
        <v>0.64400000000000002</v>
      </c>
      <c r="E41" s="1">
        <v>0.76400000000000001</v>
      </c>
      <c r="F41" s="1">
        <v>0.78200000000000003</v>
      </c>
      <c r="G41" s="1">
        <v>0.92600000000000005</v>
      </c>
      <c r="H41" s="1">
        <v>0.50600000000000001</v>
      </c>
      <c r="I41" s="1">
        <v>0.51849999999999996</v>
      </c>
      <c r="J41" s="1">
        <v>0.23599999999999999</v>
      </c>
      <c r="K41" s="1">
        <v>0.5544</v>
      </c>
      <c r="L41" s="1">
        <v>0.94669999999999999</v>
      </c>
    </row>
    <row r="42" spans="1:12" x14ac:dyDescent="0.3">
      <c r="A42" t="s">
        <v>23</v>
      </c>
      <c r="B42" t="s">
        <v>10</v>
      </c>
      <c r="C42" s="1">
        <v>6.3E-2</v>
      </c>
      <c r="D42" s="1">
        <v>7.6999999999999999E-2</v>
      </c>
      <c r="E42" s="1">
        <v>6.7000000000000004E-2</v>
      </c>
      <c r="F42" s="1">
        <v>2.1999999999999999E-2</v>
      </c>
      <c r="G42" s="1">
        <v>1.9E-2</v>
      </c>
      <c r="H42" s="1">
        <v>0.24199999999999999</v>
      </c>
      <c r="I42" s="1">
        <v>0.17630000000000001</v>
      </c>
      <c r="J42" s="1">
        <v>0.54830000000000001</v>
      </c>
      <c r="K42" s="1">
        <v>0.18820000000000001</v>
      </c>
      <c r="L42" s="1">
        <v>7.7999999999999996E-3</v>
      </c>
    </row>
    <row r="43" spans="1:12" x14ac:dyDescent="0.3">
      <c r="A43" t="s">
        <v>23</v>
      </c>
      <c r="B43" t="s">
        <v>11</v>
      </c>
      <c r="C43" s="1">
        <v>0.29399999999999998</v>
      </c>
      <c r="D43" s="1">
        <v>0.33</v>
      </c>
      <c r="E43" s="1">
        <v>0.19400000000000001</v>
      </c>
      <c r="F43" s="1">
        <v>0.21</v>
      </c>
      <c r="G43" s="1">
        <v>6.7000000000000004E-2</v>
      </c>
      <c r="H43" s="1">
        <v>0.33500000000000002</v>
      </c>
      <c r="I43" s="1">
        <v>0.38500000000000001</v>
      </c>
      <c r="J43" s="1">
        <v>0.27700000000000002</v>
      </c>
      <c r="K43" s="1">
        <v>0.33660000000000001</v>
      </c>
      <c r="L43" s="1">
        <v>4.7899999999999998E-2</v>
      </c>
    </row>
    <row r="44" spans="1:12" x14ac:dyDescent="0.3">
      <c r="A44" t="s">
        <v>23</v>
      </c>
      <c r="B44" t="s">
        <v>12</v>
      </c>
      <c r="C44" s="1">
        <v>0.33200000000000002</v>
      </c>
      <c r="D44" s="1">
        <v>0.32</v>
      </c>
      <c r="E44" s="1">
        <v>0.17499999999999999</v>
      </c>
      <c r="F44" s="1">
        <v>0.222</v>
      </c>
      <c r="G44" s="1">
        <v>0.14599999999999999</v>
      </c>
      <c r="H44" s="1">
        <v>0.24299999999999999</v>
      </c>
      <c r="I44" s="1">
        <v>0.3049</v>
      </c>
      <c r="J44" s="1">
        <v>0.1183</v>
      </c>
      <c r="K44" s="1">
        <v>0.29260000000000003</v>
      </c>
      <c r="L44" s="1">
        <v>7.6200000000000004E-2</v>
      </c>
    </row>
    <row r="45" spans="1:12" x14ac:dyDescent="0.3">
      <c r="A45" t="s">
        <v>23</v>
      </c>
      <c r="B45" t="s">
        <v>13</v>
      </c>
      <c r="C45" s="1">
        <v>0.311</v>
      </c>
      <c r="D45" s="1">
        <v>0.27300000000000002</v>
      </c>
      <c r="E45" s="1">
        <v>0.56399999999999995</v>
      </c>
      <c r="F45" s="1">
        <v>0.54500000000000004</v>
      </c>
      <c r="G45" s="1">
        <v>0.76800000000000002</v>
      </c>
      <c r="H45" s="1">
        <v>0.18</v>
      </c>
      <c r="I45" s="1">
        <v>0.13370000000000001</v>
      </c>
      <c r="J45" s="1">
        <v>5.6399999999999999E-2</v>
      </c>
      <c r="K45" s="1">
        <v>0.18260000000000001</v>
      </c>
      <c r="L45" s="1">
        <v>0.86819999999999997</v>
      </c>
    </row>
    <row r="46" spans="1:12" x14ac:dyDescent="0.3">
      <c r="A46" t="s">
        <v>24</v>
      </c>
      <c r="B46" t="s">
        <v>10</v>
      </c>
      <c r="C46" s="1">
        <v>0.32100000000000001</v>
      </c>
      <c r="D46" s="1">
        <v>0.376</v>
      </c>
      <c r="E46" s="1">
        <v>0.251</v>
      </c>
      <c r="F46" s="1">
        <v>0.11600000000000001</v>
      </c>
      <c r="G46" s="1">
        <v>6.9000000000000006E-2</v>
      </c>
      <c r="H46" s="1">
        <v>0.624</v>
      </c>
      <c r="I46" s="1">
        <v>0.63649999999999995</v>
      </c>
      <c r="J46" s="1">
        <v>0.89700000000000002</v>
      </c>
      <c r="K46" s="1">
        <v>0.59330000000000005</v>
      </c>
      <c r="L46" s="1">
        <v>3.0599999999999999E-2</v>
      </c>
    </row>
    <row r="47" spans="1:12" x14ac:dyDescent="0.3">
      <c r="A47" t="s">
        <v>24</v>
      </c>
      <c r="B47" t="s">
        <v>11</v>
      </c>
      <c r="C47" s="1">
        <v>0.38400000000000001</v>
      </c>
      <c r="D47" s="1">
        <v>0.372</v>
      </c>
      <c r="E47" s="1">
        <v>0.186</v>
      </c>
      <c r="F47" s="1">
        <v>0.32500000000000001</v>
      </c>
      <c r="G47" s="1">
        <v>0.13800000000000001</v>
      </c>
      <c r="H47" s="1">
        <v>0.23</v>
      </c>
      <c r="I47" s="1">
        <v>0.28170000000000001</v>
      </c>
      <c r="J47" s="1">
        <v>7.4200000000000002E-2</v>
      </c>
      <c r="K47" s="1">
        <v>0.25109999999999999</v>
      </c>
      <c r="L47" s="1">
        <v>8.5000000000000006E-2</v>
      </c>
    </row>
    <row r="48" spans="1:12" x14ac:dyDescent="0.3">
      <c r="A48" t="s">
        <v>24</v>
      </c>
      <c r="B48" t="s">
        <v>12</v>
      </c>
      <c r="C48" s="1">
        <v>0.217</v>
      </c>
      <c r="D48" s="1">
        <v>0.188</v>
      </c>
      <c r="E48" s="1">
        <v>0.155</v>
      </c>
      <c r="F48" s="1">
        <v>0.222</v>
      </c>
      <c r="G48" s="1">
        <v>0.185</v>
      </c>
      <c r="H48" s="1">
        <v>0.126</v>
      </c>
      <c r="I48" s="1">
        <v>7.0499999999999993E-2</v>
      </c>
      <c r="J48" s="1">
        <v>2.1999999999999999E-2</v>
      </c>
      <c r="K48" s="1">
        <v>0.1171</v>
      </c>
      <c r="L48" s="1">
        <v>0.13850000000000001</v>
      </c>
    </row>
    <row r="49" spans="1:12" x14ac:dyDescent="0.3">
      <c r="A49" t="s">
        <v>24</v>
      </c>
      <c r="B49" t="s">
        <v>13</v>
      </c>
      <c r="C49" s="1">
        <v>7.8E-2</v>
      </c>
      <c r="D49" s="1">
        <v>6.4000000000000001E-2</v>
      </c>
      <c r="E49" s="1">
        <v>0.40799999999999997</v>
      </c>
      <c r="F49" s="1">
        <v>0.33700000000000002</v>
      </c>
      <c r="G49" s="1">
        <v>0.60799999999999998</v>
      </c>
      <c r="H49" s="1">
        <v>2.1000000000000001E-2</v>
      </c>
      <c r="I49" s="1">
        <v>1.1299999999999999E-2</v>
      </c>
      <c r="J49" s="1">
        <v>6.7999999999999996E-3</v>
      </c>
      <c r="K49" s="1">
        <v>3.85E-2</v>
      </c>
      <c r="L49" s="1">
        <v>0.74590000000000001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Ranking overall</vt:lpstr>
      <vt:lpstr>Detail graph</vt:lpstr>
      <vt:lpstr>Sheet7</vt:lpstr>
      <vt:lpstr>threshold 300m</vt:lpstr>
      <vt:lpstr>threshold 600m</vt:lpstr>
      <vt:lpstr>threshold 1000m</vt:lpstr>
      <vt:lpstr>WorldPoP 250m data</vt:lpstr>
      <vt:lpstr>CPoPGrid 250m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Breekveldt</dc:creator>
  <cp:lastModifiedBy>Bart Breekveldt</cp:lastModifiedBy>
  <dcterms:created xsi:type="dcterms:W3CDTF">2015-06-05T18:17:20Z</dcterms:created>
  <dcterms:modified xsi:type="dcterms:W3CDTF">2022-06-13T15:41:08Z</dcterms:modified>
</cp:coreProperties>
</file>