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s1397\Documents\Teaching\4Yprojects\2016 Jamieson Brynes\data\validation\"/>
    </mc:Choice>
  </mc:AlternateContent>
  <bookViews>
    <workbookView xWindow="0" yWindow="0" windowWidth="21570" windowHeight="7560"/>
  </bookViews>
  <sheets>
    <sheet name="files" sheetId="1" r:id="rId1"/>
    <sheet name="scenar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E4" i="2"/>
  <c r="F3" i="2"/>
  <c r="E3" i="2"/>
  <c r="F2" i="2"/>
  <c r="E2" i="2"/>
  <c r="C4" i="2"/>
  <c r="B4" i="2"/>
  <c r="C3" i="2"/>
  <c r="B3" i="2"/>
  <c r="M3" i="1"/>
  <c r="M4" i="1"/>
  <c r="M5" i="1"/>
  <c r="M6" i="1"/>
  <c r="M7" i="1"/>
  <c r="M2" i="1"/>
  <c r="C2" i="2"/>
  <c r="B2" i="2"/>
  <c r="L3" i="1"/>
  <c r="L4" i="1"/>
  <c r="L5" i="1"/>
  <c r="L6" i="1"/>
  <c r="L7" i="1"/>
  <c r="L2" i="1"/>
  <c r="I3" i="1"/>
  <c r="J3" i="1" s="1"/>
  <c r="I4" i="1"/>
  <c r="J4" i="1" s="1"/>
  <c r="I5" i="1"/>
  <c r="J5" i="1" s="1"/>
  <c r="I6" i="1"/>
  <c r="J6" i="1" s="1"/>
  <c r="I7" i="1"/>
  <c r="J7" i="1" s="1"/>
  <c r="I2" i="1"/>
  <c r="J2" i="1" s="1"/>
</calcChain>
</file>

<file path=xl/sharedStrings.xml><?xml version="1.0" encoding="utf-8"?>
<sst xmlns="http://schemas.openxmlformats.org/spreadsheetml/2006/main" count="43" uniqueCount="27">
  <si>
    <t>filename</t>
  </si>
  <si>
    <t>user</t>
  </si>
  <si>
    <t>position</t>
  </si>
  <si>
    <t>floor</t>
  </si>
  <si>
    <t>GT</t>
  </si>
  <si>
    <t>algo</t>
  </si>
  <si>
    <t>stepcounter_1503502498728.csv</t>
  </si>
  <si>
    <t>stepcounter_1503502721170.csv</t>
  </si>
  <si>
    <t>stepcounter_1503502959664.csv</t>
  </si>
  <si>
    <t>stepcounter_1503503150186.csv</t>
  </si>
  <si>
    <t>stepcounter_1503503318306.csv</t>
  </si>
  <si>
    <t>stepcounter_1503503518075.csv</t>
  </si>
  <si>
    <t>dario</t>
  </si>
  <si>
    <t>hand</t>
  </si>
  <si>
    <t>front pocket</t>
  </si>
  <si>
    <t>back pocket</t>
  </si>
  <si>
    <t>hard</t>
  </si>
  <si>
    <t>error</t>
  </si>
  <si>
    <t>accuracy</t>
  </si>
  <si>
    <t>hw error</t>
  </si>
  <si>
    <t>HW counter</t>
  </si>
  <si>
    <t>scenario</t>
  </si>
  <si>
    <t>algo avg</t>
  </si>
  <si>
    <t>algo std</t>
  </si>
  <si>
    <t>hw avg</t>
  </si>
  <si>
    <t>hw std</t>
  </si>
  <si>
    <t>hw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</si>
</sst>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C4" sqref="C4"/>
    </sheetView>
  </sheetViews>
  <sheetFormatPr defaultRowHeight="15" x14ac:dyDescent="0.25"/>
  <cols>
    <col min="1" max="1" width="33" customWidth="1"/>
    <col min="3" max="3" width="14.7109375" customWidth="1"/>
    <col min="7" max="7" width="12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20</v>
      </c>
      <c r="I1" t="s">
        <v>17</v>
      </c>
      <c r="J1" t="s">
        <v>18</v>
      </c>
      <c r="L1" t="s">
        <v>19</v>
      </c>
      <c r="M1" t="s">
        <v>26</v>
      </c>
    </row>
    <row r="2" spans="1:13" x14ac:dyDescent="0.25">
      <c r="A2" t="s">
        <v>6</v>
      </c>
      <c r="B2" t="s">
        <v>12</v>
      </c>
      <c r="C2" t="s">
        <v>13</v>
      </c>
      <c r="D2" t="s">
        <v>16</v>
      </c>
      <c r="E2">
        <v>336</v>
      </c>
      <c r="F2">
        <v>402</v>
      </c>
      <c r="G2">
        <v>400</v>
      </c>
      <c r="I2" s="1">
        <f>ABS(E2-F2) / F2</f>
        <v>0.16417910447761194</v>
      </c>
      <c r="J2" s="2">
        <f>1-I2</f>
        <v>0.83582089552238803</v>
      </c>
      <c r="L2" s="1">
        <f>ABS(G2-F2)/F2</f>
        <v>4.9751243781094526E-3</v>
      </c>
      <c r="M2" s="2">
        <f xml:space="preserve"> 1 -L2</f>
        <v>0.99502487562189057</v>
      </c>
    </row>
    <row r="3" spans="1:13" x14ac:dyDescent="0.25">
      <c r="A3" t="s">
        <v>7</v>
      </c>
      <c r="B3" t="s">
        <v>12</v>
      </c>
      <c r="C3" t="s">
        <v>13</v>
      </c>
      <c r="D3" t="s">
        <v>16</v>
      </c>
      <c r="E3">
        <v>338</v>
      </c>
      <c r="F3">
        <v>402</v>
      </c>
      <c r="G3">
        <v>401</v>
      </c>
      <c r="I3" s="1">
        <f>ABS(E3-F3) / F3</f>
        <v>0.15920398009950248</v>
      </c>
      <c r="J3" s="2">
        <f t="shared" ref="J3:J7" si="0">1-I3</f>
        <v>0.84079601990049757</v>
      </c>
      <c r="L3" s="1">
        <f t="shared" ref="L3:L7" si="1">ABS(G3-F3)/F3</f>
        <v>2.4875621890547263E-3</v>
      </c>
      <c r="M3" s="2">
        <f t="shared" ref="M3:M7" si="2" xml:space="preserve"> 1 -L3</f>
        <v>0.99751243781094523</v>
      </c>
    </row>
    <row r="4" spans="1:13" x14ac:dyDescent="0.25">
      <c r="A4" t="s">
        <v>8</v>
      </c>
      <c r="B4" t="s">
        <v>12</v>
      </c>
      <c r="C4" t="s">
        <v>14</v>
      </c>
      <c r="D4" t="s">
        <v>16</v>
      </c>
      <c r="E4">
        <v>222</v>
      </c>
      <c r="F4">
        <v>302</v>
      </c>
      <c r="G4">
        <v>309</v>
      </c>
      <c r="I4" s="1">
        <f>ABS(E4-F4) / F4</f>
        <v>0.26490066225165565</v>
      </c>
      <c r="J4" s="2">
        <f t="shared" si="0"/>
        <v>0.73509933774834435</v>
      </c>
      <c r="L4" s="1">
        <f t="shared" si="1"/>
        <v>2.3178807947019868E-2</v>
      </c>
      <c r="M4" s="2">
        <f t="shared" si="2"/>
        <v>0.97682119205298013</v>
      </c>
    </row>
    <row r="5" spans="1:13" x14ac:dyDescent="0.25">
      <c r="A5" t="s">
        <v>9</v>
      </c>
      <c r="B5" t="s">
        <v>12</v>
      </c>
      <c r="C5" t="s">
        <v>14</v>
      </c>
      <c r="D5" t="s">
        <v>16</v>
      </c>
      <c r="E5">
        <v>208</v>
      </c>
      <c r="F5">
        <v>255</v>
      </c>
      <c r="G5">
        <v>257</v>
      </c>
      <c r="I5" s="1">
        <f>ABS(E5-F5) / F5</f>
        <v>0.18431372549019609</v>
      </c>
      <c r="J5" s="2">
        <f t="shared" si="0"/>
        <v>0.81568627450980391</v>
      </c>
      <c r="L5" s="1">
        <f t="shared" si="1"/>
        <v>7.8431372549019607E-3</v>
      </c>
      <c r="M5" s="2">
        <f t="shared" si="2"/>
        <v>0.99215686274509807</v>
      </c>
    </row>
    <row r="6" spans="1:13" x14ac:dyDescent="0.25">
      <c r="A6" t="s">
        <v>10</v>
      </c>
      <c r="B6" t="s">
        <v>12</v>
      </c>
      <c r="C6" t="s">
        <v>15</v>
      </c>
      <c r="D6" t="s">
        <v>16</v>
      </c>
      <c r="E6">
        <v>301</v>
      </c>
      <c r="F6">
        <v>323</v>
      </c>
      <c r="G6">
        <v>313</v>
      </c>
      <c r="I6" s="1">
        <f>ABS(E6-F6) / F6</f>
        <v>6.8111455108359129E-2</v>
      </c>
      <c r="J6" s="2">
        <f t="shared" si="0"/>
        <v>0.93188854489164086</v>
      </c>
      <c r="L6" s="1">
        <f t="shared" si="1"/>
        <v>3.0959752321981424E-2</v>
      </c>
      <c r="M6" s="2">
        <f t="shared" si="2"/>
        <v>0.96904024767801855</v>
      </c>
    </row>
    <row r="7" spans="1:13" x14ac:dyDescent="0.25">
      <c r="A7" t="s">
        <v>11</v>
      </c>
      <c r="B7" t="s">
        <v>12</v>
      </c>
      <c r="C7" t="s">
        <v>15</v>
      </c>
      <c r="D7" t="s">
        <v>16</v>
      </c>
      <c r="E7">
        <v>357</v>
      </c>
      <c r="F7">
        <v>375</v>
      </c>
      <c r="G7">
        <v>474</v>
      </c>
      <c r="I7" s="1">
        <f>ABS(E7-F7) / F7</f>
        <v>4.8000000000000001E-2</v>
      </c>
      <c r="J7" s="2">
        <f t="shared" si="0"/>
        <v>0.95199999999999996</v>
      </c>
      <c r="L7" s="1">
        <f t="shared" si="1"/>
        <v>0.26400000000000001</v>
      </c>
      <c r="M7" s="2">
        <f t="shared" si="2"/>
        <v>0.73599999999999999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5" sqref="F5"/>
    </sheetView>
  </sheetViews>
  <sheetFormatPr defaultRowHeight="15" x14ac:dyDescent="0.25"/>
  <cols>
    <col min="1" max="1" width="18.140625" customWidth="1"/>
  </cols>
  <sheetData>
    <row r="1" spans="1:6" x14ac:dyDescent="0.25">
      <c r="A1" t="s">
        <v>21</v>
      </c>
      <c r="B1" t="s">
        <v>22</v>
      </c>
      <c r="C1" t="s">
        <v>23</v>
      </c>
      <c r="E1" t="s">
        <v>24</v>
      </c>
      <c r="F1" t="s">
        <v>25</v>
      </c>
    </row>
    <row r="2" spans="1:6" x14ac:dyDescent="0.25">
      <c r="A2" t="s">
        <v>13</v>
      </c>
      <c r="B2" s="2">
        <f>AVERAGE(files!J2:J3)</f>
        <v>0.8383084577114428</v>
      </c>
      <c r="C2" s="2">
        <f>_xlfn.STDEV.S(files!J2:J3)</f>
        <v>3.5179441850077616E-3</v>
      </c>
      <c r="E2" s="2">
        <f>AVERAGE(files!M2:M3)</f>
        <v>0.99626865671641784</v>
      </c>
      <c r="F2" s="2">
        <f>_xlfn.STDEV.S(files!M2:M3)</f>
        <v>1.7589720925038023E-3</v>
      </c>
    </row>
    <row r="3" spans="1:6" x14ac:dyDescent="0.25">
      <c r="A3" t="s">
        <v>14</v>
      </c>
      <c r="B3" s="2">
        <f>AVERAGE(files!J4:J5)</f>
        <v>0.77539280612907413</v>
      </c>
      <c r="C3" s="2">
        <f>_xlfn.STDEV.S(files!J4:J5)</f>
        <v>5.6983569459079529E-2</v>
      </c>
      <c r="E3" s="2">
        <f>AVERAGE(files!M4:M5)</f>
        <v>0.9844890273990391</v>
      </c>
      <c r="F3" s="2">
        <f>_xlfn.STDEV.S(files!M4:M5)</f>
        <v>1.0843956740440391E-2</v>
      </c>
    </row>
    <row r="4" spans="1:6" x14ac:dyDescent="0.25">
      <c r="A4" t="s">
        <v>15</v>
      </c>
      <c r="B4" s="2">
        <f>AVERAGE(files!J6:J7)</f>
        <v>0.94194427244582046</v>
      </c>
      <c r="C4" s="2">
        <f>_xlfn.STDEV.S(files!J6:J7)</f>
        <v>1.4220946286649551E-2</v>
      </c>
      <c r="E4" s="2">
        <f>AVERAGE(files!M6:M7)</f>
        <v>0.85252012383900921</v>
      </c>
      <c r="F4" s="2">
        <f>_xlfn.STDEV.S(files!M6:M7)</f>
        <v>0.16478433942251997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scenarios</vt:lpstr>
    </vt:vector>
  </TitlesOfParts>
  <Company>Engineering Science,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Salvi</dc:creator>
  <cp:lastModifiedBy>Dario Salvi</cp:lastModifiedBy>
  <dcterms:created xsi:type="dcterms:W3CDTF">2017-08-23T16:01:39Z</dcterms:created>
  <dcterms:modified xsi:type="dcterms:W3CDTF">2017-08-24T09:39:00Z</dcterms:modified>
</cp:coreProperties>
</file>