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PKB\"/>
    </mc:Choice>
  </mc:AlternateContent>
  <xr:revisionPtr revIDLastSave="0" documentId="13_ncr:1_{48399058-4258-4D25-9B92-35B62AB606DE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188" i="1" l="1"/>
  <c r="CQ107" i="1"/>
  <c r="CF119" i="1"/>
  <c r="CF118" i="1"/>
  <c r="CG118" i="1" s="1"/>
  <c r="BL111" i="1" l="1"/>
  <c r="CQ180" i="1"/>
  <c r="CQ160" i="1"/>
  <c r="CO167" i="1"/>
  <c r="CO168" i="1"/>
  <c r="CO169" i="1"/>
  <c r="CO170" i="1"/>
  <c r="CO171" i="1"/>
  <c r="CO172" i="1"/>
  <c r="CO173" i="1"/>
  <c r="CO174" i="1"/>
  <c r="CO175" i="1"/>
  <c r="CO166" i="1"/>
  <c r="CO184" i="1"/>
  <c r="CO185" i="1"/>
  <c r="CO186" i="1"/>
  <c r="CO187" i="1"/>
  <c r="CO189" i="1"/>
  <c r="CO190" i="1"/>
  <c r="CO191" i="1"/>
  <c r="CO192" i="1"/>
  <c r="CO183" i="1"/>
  <c r="CO119" i="1"/>
  <c r="CO120" i="1"/>
  <c r="CO121" i="1"/>
  <c r="CO122" i="1"/>
  <c r="CO123" i="1"/>
  <c r="CO124" i="1"/>
  <c r="CO125" i="1"/>
  <c r="CO126" i="1"/>
  <c r="CO127" i="1"/>
  <c r="CO118" i="1"/>
  <c r="CQ92" i="1"/>
  <c r="CF192" i="1"/>
  <c r="CG192" i="1" s="1"/>
  <c r="CF191" i="1"/>
  <c r="CG191" i="1" s="1"/>
  <c r="CF190" i="1"/>
  <c r="CG190" i="1" s="1"/>
  <c r="CF189" i="1"/>
  <c r="CG189" i="1" s="1"/>
  <c r="CF188" i="1"/>
  <c r="CG188" i="1" s="1"/>
  <c r="CF187" i="1"/>
  <c r="CG187" i="1" s="1"/>
  <c r="CF186" i="1"/>
  <c r="CG186" i="1" s="1"/>
  <c r="CF185" i="1"/>
  <c r="CG185" i="1" s="1"/>
  <c r="CF184" i="1"/>
  <c r="CG184" i="1" s="1"/>
  <c r="CF183" i="1"/>
  <c r="CG183" i="1" s="1"/>
  <c r="CF175" i="1"/>
  <c r="CG175" i="1" s="1"/>
  <c r="CF174" i="1"/>
  <c r="CG174" i="1" s="1"/>
  <c r="CF173" i="1"/>
  <c r="CG173" i="1" s="1"/>
  <c r="CF172" i="1"/>
  <c r="CG172" i="1" s="1"/>
  <c r="CF171" i="1"/>
  <c r="CG171" i="1" s="1"/>
  <c r="CF170" i="1"/>
  <c r="CG170" i="1" s="1"/>
  <c r="CF169" i="1"/>
  <c r="CG169" i="1" s="1"/>
  <c r="CF168" i="1"/>
  <c r="CG168" i="1" s="1"/>
  <c r="CF167" i="1"/>
  <c r="CG167" i="1" s="1"/>
  <c r="CF166" i="1"/>
  <c r="CG166" i="1" s="1"/>
  <c r="CG119" i="1"/>
  <c r="CG120" i="1"/>
  <c r="CG121" i="1"/>
  <c r="CG122" i="1"/>
  <c r="CG123" i="1"/>
  <c r="CG124" i="1"/>
  <c r="CG125" i="1"/>
  <c r="CG126" i="1"/>
  <c r="CG127" i="1"/>
  <c r="CF120" i="1"/>
  <c r="CF121" i="1"/>
  <c r="CF122" i="1"/>
  <c r="CF123" i="1"/>
  <c r="CF124" i="1"/>
  <c r="CF125" i="1"/>
  <c r="CF126" i="1"/>
  <c r="CF127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15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88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1" i="1"/>
  <c r="CK128" i="1"/>
  <c r="CK129" i="1"/>
  <c r="CK130" i="1"/>
  <c r="CK131" i="1"/>
  <c r="CK132" i="1"/>
  <c r="CK133" i="1"/>
  <c r="CK134" i="1"/>
  <c r="CK135" i="1"/>
  <c r="CK136" i="1"/>
  <c r="CK137" i="1"/>
  <c r="CK138" i="1"/>
  <c r="CR192" i="1"/>
  <c r="CQ192" i="1"/>
  <c r="CP192" i="1"/>
  <c r="CR191" i="1"/>
  <c r="CQ191" i="1"/>
  <c r="CP191" i="1"/>
  <c r="CR190" i="1"/>
  <c r="CQ190" i="1"/>
  <c r="CP190" i="1"/>
  <c r="CR189" i="1"/>
  <c r="CQ189" i="1"/>
  <c r="CP189" i="1"/>
  <c r="CR188" i="1"/>
  <c r="CQ188" i="1"/>
  <c r="CP188" i="1"/>
  <c r="CR187" i="1"/>
  <c r="CQ187" i="1"/>
  <c r="CP187" i="1"/>
  <c r="CR186" i="1"/>
  <c r="CQ186" i="1"/>
  <c r="CP186" i="1"/>
  <c r="CR185" i="1"/>
  <c r="CQ185" i="1"/>
  <c r="CP185" i="1"/>
  <c r="CR184" i="1"/>
  <c r="CQ184" i="1"/>
  <c r="CP184" i="1"/>
  <c r="CR183" i="1"/>
  <c r="CQ183" i="1"/>
  <c r="CP183" i="1"/>
  <c r="CR175" i="1"/>
  <c r="CQ175" i="1"/>
  <c r="CP175" i="1"/>
  <c r="CR174" i="1"/>
  <c r="CQ174" i="1"/>
  <c r="CP174" i="1"/>
  <c r="CR173" i="1"/>
  <c r="CQ173" i="1"/>
  <c r="CP173" i="1"/>
  <c r="CR172" i="1"/>
  <c r="CQ172" i="1"/>
  <c r="CP172" i="1"/>
  <c r="CR171" i="1"/>
  <c r="CQ171" i="1"/>
  <c r="CP171" i="1"/>
  <c r="CR170" i="1"/>
  <c r="CQ170" i="1"/>
  <c r="CP170" i="1"/>
  <c r="CR169" i="1"/>
  <c r="CQ169" i="1"/>
  <c r="CP169" i="1"/>
  <c r="CR168" i="1"/>
  <c r="CQ168" i="1"/>
  <c r="CP168" i="1"/>
  <c r="CR167" i="1"/>
  <c r="CQ167" i="1"/>
  <c r="CP167" i="1"/>
  <c r="CR166" i="1"/>
  <c r="CQ166" i="1"/>
  <c r="CP166" i="1"/>
  <c r="CS128" i="1"/>
  <c r="CS129" i="1"/>
  <c r="CS130" i="1"/>
  <c r="CS131" i="1"/>
  <c r="CS132" i="1"/>
  <c r="CS133" i="1"/>
  <c r="CS134" i="1"/>
  <c r="CS135" i="1"/>
  <c r="CS136" i="1"/>
  <c r="CS137" i="1"/>
  <c r="CS138" i="1"/>
  <c r="CR127" i="1"/>
  <c r="CQ127" i="1"/>
  <c r="CP127" i="1"/>
  <c r="CR126" i="1"/>
  <c r="CQ126" i="1"/>
  <c r="CP126" i="1"/>
  <c r="CR125" i="1"/>
  <c r="CQ125" i="1"/>
  <c r="CP125" i="1"/>
  <c r="CR124" i="1"/>
  <c r="CQ124" i="1"/>
  <c r="CP124" i="1"/>
  <c r="CR123" i="1"/>
  <c r="CQ123" i="1"/>
  <c r="CP123" i="1"/>
  <c r="CR122" i="1"/>
  <c r="CQ122" i="1"/>
  <c r="CP122" i="1"/>
  <c r="CR121" i="1"/>
  <c r="CQ121" i="1"/>
  <c r="CP121" i="1"/>
  <c r="CR120" i="1"/>
  <c r="CQ120" i="1"/>
  <c r="CP120" i="1"/>
  <c r="CR119" i="1"/>
  <c r="CQ119" i="1"/>
  <c r="CP119" i="1"/>
  <c r="CR118" i="1"/>
  <c r="CQ118" i="1"/>
  <c r="CP118" i="1"/>
  <c r="CJ192" i="1"/>
  <c r="CI192" i="1"/>
  <c r="CH192" i="1"/>
  <c r="CJ191" i="1"/>
  <c r="CI191" i="1"/>
  <c r="CH191" i="1"/>
  <c r="CJ190" i="1"/>
  <c r="CI190" i="1"/>
  <c r="CH190" i="1"/>
  <c r="CJ189" i="1"/>
  <c r="CI189" i="1"/>
  <c r="CH189" i="1"/>
  <c r="CJ188" i="1"/>
  <c r="CI188" i="1"/>
  <c r="CH188" i="1"/>
  <c r="CJ187" i="1"/>
  <c r="CI187" i="1"/>
  <c r="CH187" i="1"/>
  <c r="CJ186" i="1"/>
  <c r="CI186" i="1"/>
  <c r="CH186" i="1"/>
  <c r="CJ185" i="1"/>
  <c r="CI185" i="1"/>
  <c r="CH185" i="1"/>
  <c r="CJ184" i="1"/>
  <c r="CI184" i="1"/>
  <c r="CH184" i="1"/>
  <c r="CJ183" i="1"/>
  <c r="CI183" i="1"/>
  <c r="CH183" i="1"/>
  <c r="CJ175" i="1"/>
  <c r="CI175" i="1"/>
  <c r="CH175" i="1"/>
  <c r="CJ174" i="1"/>
  <c r="CI174" i="1"/>
  <c r="CH174" i="1"/>
  <c r="CJ173" i="1"/>
  <c r="CI173" i="1"/>
  <c r="CH173" i="1"/>
  <c r="CJ172" i="1"/>
  <c r="CI172" i="1"/>
  <c r="CH172" i="1"/>
  <c r="CJ171" i="1"/>
  <c r="CI171" i="1"/>
  <c r="CH171" i="1"/>
  <c r="CJ170" i="1"/>
  <c r="CI170" i="1"/>
  <c r="CH170" i="1"/>
  <c r="CJ169" i="1"/>
  <c r="CI169" i="1"/>
  <c r="CH169" i="1"/>
  <c r="CJ168" i="1"/>
  <c r="CI168" i="1"/>
  <c r="CH168" i="1"/>
  <c r="CJ167" i="1"/>
  <c r="CI167" i="1"/>
  <c r="CH167" i="1"/>
  <c r="CJ166" i="1"/>
  <c r="CI166" i="1"/>
  <c r="CH166" i="1"/>
  <c r="CJ127" i="1"/>
  <c r="CI127" i="1"/>
  <c r="CH127" i="1"/>
  <c r="CJ126" i="1"/>
  <c r="CI126" i="1"/>
  <c r="CH126" i="1"/>
  <c r="CJ125" i="1"/>
  <c r="CI125" i="1"/>
  <c r="CH125" i="1"/>
  <c r="CJ124" i="1"/>
  <c r="CI124" i="1"/>
  <c r="CH124" i="1"/>
  <c r="CJ123" i="1"/>
  <c r="CI123" i="1"/>
  <c r="CH123" i="1"/>
  <c r="CJ122" i="1"/>
  <c r="CI122" i="1"/>
  <c r="CH122" i="1"/>
  <c r="CJ121" i="1"/>
  <c r="CI121" i="1"/>
  <c r="CH121" i="1"/>
  <c r="CJ120" i="1"/>
  <c r="CI120" i="1"/>
  <c r="CH120" i="1"/>
  <c r="CJ119" i="1"/>
  <c r="CI119" i="1"/>
  <c r="CH119" i="1"/>
  <c r="CJ118" i="1"/>
  <c r="CI118" i="1"/>
  <c r="CH118" i="1"/>
  <c r="CB192" i="1"/>
  <c r="CA192" i="1"/>
  <c r="BZ192" i="1"/>
  <c r="CB191" i="1"/>
  <c r="CA191" i="1"/>
  <c r="BZ191" i="1"/>
  <c r="CB190" i="1"/>
  <c r="CA190" i="1"/>
  <c r="BZ190" i="1"/>
  <c r="CB189" i="1"/>
  <c r="CA189" i="1"/>
  <c r="BZ189" i="1"/>
  <c r="CB188" i="1"/>
  <c r="CA188" i="1"/>
  <c r="BZ188" i="1"/>
  <c r="CB187" i="1"/>
  <c r="CA187" i="1"/>
  <c r="BZ187" i="1"/>
  <c r="CB186" i="1"/>
  <c r="CA186" i="1"/>
  <c r="BZ186" i="1"/>
  <c r="CB185" i="1"/>
  <c r="CA185" i="1"/>
  <c r="BZ185" i="1"/>
  <c r="CB184" i="1"/>
  <c r="CA184" i="1"/>
  <c r="BZ184" i="1"/>
  <c r="CB183" i="1"/>
  <c r="CA183" i="1"/>
  <c r="BZ183" i="1"/>
  <c r="CB175" i="1"/>
  <c r="CA175" i="1"/>
  <c r="BZ175" i="1"/>
  <c r="CB174" i="1"/>
  <c r="CA174" i="1"/>
  <c r="BZ174" i="1"/>
  <c r="CB173" i="1"/>
  <c r="CA173" i="1"/>
  <c r="BZ173" i="1"/>
  <c r="CB172" i="1"/>
  <c r="CA172" i="1"/>
  <c r="BZ172" i="1"/>
  <c r="CB171" i="1"/>
  <c r="CA171" i="1"/>
  <c r="BZ171" i="1"/>
  <c r="CB170" i="1"/>
  <c r="CA170" i="1"/>
  <c r="BZ170" i="1"/>
  <c r="CB169" i="1"/>
  <c r="CA169" i="1"/>
  <c r="BZ169" i="1"/>
  <c r="CB168" i="1"/>
  <c r="CA168" i="1"/>
  <c r="BZ168" i="1"/>
  <c r="CB167" i="1"/>
  <c r="CA167" i="1"/>
  <c r="BZ167" i="1"/>
  <c r="CB166" i="1"/>
  <c r="CA166" i="1"/>
  <c r="BZ166" i="1"/>
  <c r="BZ119" i="1"/>
  <c r="CA119" i="1"/>
  <c r="CB119" i="1"/>
  <c r="BZ120" i="1"/>
  <c r="CA120" i="1"/>
  <c r="CB120" i="1"/>
  <c r="BZ121" i="1"/>
  <c r="CA121" i="1"/>
  <c r="CB121" i="1"/>
  <c r="BZ122" i="1"/>
  <c r="CA122" i="1"/>
  <c r="CB122" i="1"/>
  <c r="BZ123" i="1"/>
  <c r="CA123" i="1"/>
  <c r="CB123" i="1"/>
  <c r="BZ124" i="1"/>
  <c r="CA124" i="1"/>
  <c r="CB124" i="1"/>
  <c r="BZ125" i="1"/>
  <c r="CA125" i="1"/>
  <c r="CB125" i="1"/>
  <c r="BZ126" i="1"/>
  <c r="CA126" i="1"/>
  <c r="CB126" i="1"/>
  <c r="BZ127" i="1"/>
  <c r="CA127" i="1"/>
  <c r="CB127" i="1"/>
  <c r="CB118" i="1"/>
  <c r="CA118" i="1"/>
  <c r="BZ118" i="1"/>
  <c r="BU192" i="1"/>
  <c r="BT192" i="1"/>
  <c r="BS192" i="1"/>
  <c r="BU191" i="1"/>
  <c r="BT191" i="1"/>
  <c r="BS191" i="1"/>
  <c r="BU190" i="1"/>
  <c r="BT190" i="1"/>
  <c r="BS190" i="1"/>
  <c r="BU189" i="1"/>
  <c r="BT189" i="1"/>
  <c r="BS189" i="1"/>
  <c r="BU188" i="1"/>
  <c r="BT188" i="1"/>
  <c r="BS188" i="1"/>
  <c r="BU187" i="1"/>
  <c r="BT187" i="1"/>
  <c r="BS187" i="1"/>
  <c r="BU186" i="1"/>
  <c r="BT186" i="1"/>
  <c r="BS186" i="1"/>
  <c r="BU185" i="1"/>
  <c r="BT185" i="1"/>
  <c r="BS185" i="1"/>
  <c r="BU184" i="1"/>
  <c r="BT184" i="1"/>
  <c r="BS184" i="1"/>
  <c r="BU183" i="1"/>
  <c r="BT183" i="1"/>
  <c r="BS183" i="1"/>
  <c r="BU175" i="1"/>
  <c r="BT175" i="1"/>
  <c r="BS175" i="1"/>
  <c r="BU174" i="1"/>
  <c r="BT174" i="1"/>
  <c r="BS174" i="1"/>
  <c r="BU173" i="1"/>
  <c r="BT173" i="1"/>
  <c r="BS173" i="1"/>
  <c r="BU172" i="1"/>
  <c r="BT172" i="1"/>
  <c r="BS172" i="1"/>
  <c r="BU171" i="1"/>
  <c r="BT171" i="1"/>
  <c r="BS171" i="1"/>
  <c r="BU170" i="1"/>
  <c r="BT170" i="1"/>
  <c r="BS170" i="1"/>
  <c r="BU169" i="1"/>
  <c r="BT169" i="1"/>
  <c r="BS169" i="1"/>
  <c r="BU168" i="1"/>
  <c r="BT168" i="1"/>
  <c r="BS168" i="1"/>
  <c r="BU167" i="1"/>
  <c r="BT167" i="1"/>
  <c r="BS167" i="1"/>
  <c r="BU166" i="1"/>
  <c r="BT166" i="1"/>
  <c r="BS166" i="1"/>
  <c r="BV128" i="1"/>
  <c r="BV129" i="1"/>
  <c r="BV130" i="1"/>
  <c r="BV131" i="1"/>
  <c r="BV132" i="1"/>
  <c r="BV133" i="1"/>
  <c r="BV134" i="1"/>
  <c r="BV135" i="1"/>
  <c r="BV136" i="1"/>
  <c r="BV137" i="1"/>
  <c r="BV138" i="1"/>
  <c r="BS119" i="1"/>
  <c r="BT119" i="1"/>
  <c r="BU119" i="1"/>
  <c r="BS120" i="1"/>
  <c r="BT120" i="1"/>
  <c r="BU120" i="1"/>
  <c r="BS121" i="1"/>
  <c r="BT121" i="1"/>
  <c r="BU121" i="1"/>
  <c r="BS122" i="1"/>
  <c r="BT122" i="1"/>
  <c r="BU122" i="1"/>
  <c r="BS123" i="1"/>
  <c r="BT123" i="1"/>
  <c r="BU123" i="1"/>
  <c r="BS124" i="1"/>
  <c r="BT124" i="1"/>
  <c r="BU124" i="1"/>
  <c r="BS125" i="1"/>
  <c r="BT125" i="1"/>
  <c r="BU125" i="1"/>
  <c r="BS126" i="1"/>
  <c r="BT126" i="1"/>
  <c r="BU126" i="1"/>
  <c r="BS127" i="1"/>
  <c r="BT127" i="1"/>
  <c r="BU127" i="1"/>
  <c r="BU118" i="1"/>
  <c r="BT118" i="1"/>
  <c r="BS118" i="1"/>
  <c r="R69" i="1" l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AO138" i="1" l="1"/>
  <c r="AH137" i="1"/>
  <c r="H135" i="1"/>
  <c r="AW134" i="1"/>
  <c r="BB133" i="1"/>
  <c r="AN131" i="1"/>
  <c r="D131" i="1"/>
  <c r="BE130" i="1"/>
  <c r="AS130" i="1"/>
  <c r="AG130" i="1"/>
  <c r="U130" i="1"/>
  <c r="I130" i="1"/>
  <c r="AM136" i="1"/>
  <c r="AB131" i="1"/>
  <c r="BA138" i="1"/>
  <c r="O136" i="1"/>
  <c r="AF135" i="1"/>
  <c r="BI134" i="1"/>
  <c r="T135" i="1"/>
  <c r="AK134" i="1"/>
  <c r="E138" i="1"/>
  <c r="BF137" i="1"/>
  <c r="AZ131" i="1"/>
  <c r="B132" i="1"/>
  <c r="Q138" i="1"/>
  <c r="V137" i="1"/>
  <c r="AD133" i="1"/>
  <c r="AU132" i="1"/>
  <c r="AC138" i="1"/>
  <c r="BD135" i="1"/>
  <c r="W132" i="1"/>
  <c r="P131" i="1"/>
  <c r="AP133" i="1"/>
  <c r="J137" i="1"/>
  <c r="AR135" i="1"/>
  <c r="M134" i="1"/>
  <c r="F133" i="1"/>
  <c r="AT137" i="1"/>
  <c r="C136" i="1"/>
  <c r="Y134" i="1"/>
  <c r="R133" i="1"/>
  <c r="AX129" i="1"/>
  <c r="AL129" i="1"/>
  <c r="Z129" i="1"/>
  <c r="N129" i="1"/>
  <c r="BC128" i="1"/>
  <c r="AE128" i="1"/>
  <c r="G128" i="1"/>
  <c r="AZ138" i="1"/>
  <c r="AN138" i="1"/>
  <c r="AB138" i="1"/>
  <c r="P138" i="1"/>
  <c r="D138" i="1"/>
  <c r="BE137" i="1"/>
  <c r="AS137" i="1"/>
  <c r="AG137" i="1"/>
  <c r="U137" i="1"/>
  <c r="I137" i="1"/>
  <c r="AX136" i="1"/>
  <c r="AL136" i="1"/>
  <c r="Z136" i="1"/>
  <c r="N136" i="1"/>
  <c r="BC135" i="1"/>
  <c r="AQ135" i="1"/>
  <c r="AE135" i="1"/>
  <c r="S135" i="1"/>
  <c r="G135" i="1"/>
  <c r="BH134" i="1"/>
  <c r="AV134" i="1"/>
  <c r="AJ134" i="1"/>
  <c r="X134" i="1"/>
  <c r="L134" i="1"/>
  <c r="B131" i="1"/>
  <c r="AM138" i="1"/>
  <c r="BD137" i="1"/>
  <c r="AR137" i="1"/>
  <c r="AF137" i="1"/>
  <c r="T137" i="1"/>
  <c r="H137" i="1"/>
  <c r="BI136" i="1"/>
  <c r="AW136" i="1"/>
  <c r="AK136" i="1"/>
  <c r="Y136" i="1"/>
  <c r="M136" i="1"/>
  <c r="BB135" i="1"/>
  <c r="AP135" i="1"/>
  <c r="AD135" i="1"/>
  <c r="R135" i="1"/>
  <c r="F135" i="1"/>
  <c r="AU134" i="1"/>
  <c r="W134" i="1"/>
  <c r="AZ133" i="1"/>
  <c r="AN133" i="1"/>
  <c r="AB133" i="1"/>
  <c r="P133" i="1"/>
  <c r="D133" i="1"/>
  <c r="N138" i="1"/>
  <c r="BC137" i="1"/>
  <c r="BH136" i="1"/>
  <c r="AJ136" i="1"/>
  <c r="L136" i="1"/>
  <c r="BA135" i="1"/>
  <c r="AO135" i="1"/>
  <c r="AC135" i="1"/>
  <c r="Q135" i="1"/>
  <c r="E135" i="1"/>
  <c r="BF134" i="1"/>
  <c r="AT134" i="1"/>
  <c r="AH134" i="1"/>
  <c r="V134" i="1"/>
  <c r="J134" i="1"/>
  <c r="AM133" i="1"/>
  <c r="O133" i="1"/>
  <c r="C133" i="1"/>
  <c r="BD132" i="1"/>
  <c r="AR132" i="1"/>
  <c r="AF132" i="1"/>
  <c r="T132" i="1"/>
  <c r="H132" i="1"/>
  <c r="B130" i="1"/>
  <c r="O138" i="1"/>
  <c r="Z138" i="1"/>
  <c r="AE137" i="1"/>
  <c r="G137" i="1"/>
  <c r="AV136" i="1"/>
  <c r="X136" i="1"/>
  <c r="B128" i="1"/>
  <c r="BI138" i="1"/>
  <c r="AW138" i="1"/>
  <c r="AK138" i="1"/>
  <c r="Y138" i="1"/>
  <c r="M138" i="1"/>
  <c r="BB137" i="1"/>
  <c r="AP137" i="1"/>
  <c r="AD137" i="1"/>
  <c r="R137" i="1"/>
  <c r="F137" i="1"/>
  <c r="AU136" i="1"/>
  <c r="W136" i="1"/>
  <c r="AJ138" i="1"/>
  <c r="BA137" i="1"/>
  <c r="AO137" i="1"/>
  <c r="AC137" i="1"/>
  <c r="Q137" i="1"/>
  <c r="E137" i="1"/>
  <c r="BF136" i="1"/>
  <c r="AT136" i="1"/>
  <c r="AH136" i="1"/>
  <c r="V136" i="1"/>
  <c r="J136" i="1"/>
  <c r="AY135" i="1"/>
  <c r="AM135" i="1"/>
  <c r="AA135" i="1"/>
  <c r="O135" i="1"/>
  <c r="C135" i="1"/>
  <c r="AA138" i="1"/>
  <c r="BH138" i="1"/>
  <c r="W138" i="1"/>
  <c r="AZ137" i="1"/>
  <c r="AN137" i="1"/>
  <c r="AB137" i="1"/>
  <c r="P137" i="1"/>
  <c r="D137" i="1"/>
  <c r="BE136" i="1"/>
  <c r="AS136" i="1"/>
  <c r="AG136" i="1"/>
  <c r="U136" i="1"/>
  <c r="I136" i="1"/>
  <c r="AX135" i="1"/>
  <c r="AL135" i="1"/>
  <c r="Z135" i="1"/>
  <c r="N135" i="1"/>
  <c r="BC134" i="1"/>
  <c r="AE134" i="1"/>
  <c r="G134" i="1"/>
  <c r="C138" i="1"/>
  <c r="AL138" i="1"/>
  <c r="X138" i="1"/>
  <c r="B138" i="1"/>
  <c r="BG138" i="1"/>
  <c r="AI138" i="1"/>
  <c r="BF138" i="1"/>
  <c r="AT138" i="1"/>
  <c r="AH138" i="1"/>
  <c r="V138" i="1"/>
  <c r="J138" i="1"/>
  <c r="AM137" i="1"/>
  <c r="O137" i="1"/>
  <c r="C137" i="1"/>
  <c r="BD136" i="1"/>
  <c r="AR136" i="1"/>
  <c r="AF136" i="1"/>
  <c r="T136" i="1"/>
  <c r="H136" i="1"/>
  <c r="AY138" i="1"/>
  <c r="AX138" i="1"/>
  <c r="AV138" i="1"/>
  <c r="L138" i="1"/>
  <c r="AU138" i="1"/>
  <c r="K138" i="1"/>
  <c r="B137" i="1"/>
  <c r="B178" i="1"/>
  <c r="B136" i="1"/>
  <c r="BE138" i="1"/>
  <c r="AS138" i="1"/>
  <c r="AG138" i="1"/>
  <c r="U138" i="1"/>
  <c r="I138" i="1"/>
  <c r="AX137" i="1"/>
  <c r="AL137" i="1"/>
  <c r="Z137" i="1"/>
  <c r="N137" i="1"/>
  <c r="BC136" i="1"/>
  <c r="AE136" i="1"/>
  <c r="G136" i="1"/>
  <c r="B129" i="1"/>
  <c r="B135" i="1"/>
  <c r="BD138" i="1"/>
  <c r="AR138" i="1"/>
  <c r="AF138" i="1"/>
  <c r="T138" i="1"/>
  <c r="H138" i="1"/>
  <c r="BI137" i="1"/>
  <c r="AW137" i="1"/>
  <c r="AK137" i="1"/>
  <c r="Y137" i="1"/>
  <c r="M137" i="1"/>
  <c r="BB136" i="1"/>
  <c r="AP136" i="1"/>
  <c r="AD136" i="1"/>
  <c r="R136" i="1"/>
  <c r="F136" i="1"/>
  <c r="BG135" i="1"/>
  <c r="AU135" i="1"/>
  <c r="AI135" i="1"/>
  <c r="W135" i="1"/>
  <c r="K135" i="1"/>
  <c r="B134" i="1"/>
  <c r="BC138" i="1"/>
  <c r="AE138" i="1"/>
  <c r="AV137" i="1"/>
  <c r="X137" i="1"/>
  <c r="BA136" i="1"/>
  <c r="AC136" i="1"/>
  <c r="E136" i="1"/>
  <c r="BF135" i="1"/>
  <c r="AT135" i="1"/>
  <c r="AH135" i="1"/>
  <c r="V135" i="1"/>
  <c r="J135" i="1"/>
  <c r="AM134" i="1"/>
  <c r="O134" i="1"/>
  <c r="C134" i="1"/>
  <c r="BD133" i="1"/>
  <c r="AR133" i="1"/>
  <c r="AF133" i="1"/>
  <c r="T133" i="1"/>
  <c r="H133" i="1"/>
  <c r="AQ138" i="1"/>
  <c r="S138" i="1"/>
  <c r="G138" i="1"/>
  <c r="BH137" i="1"/>
  <c r="AJ137" i="1"/>
  <c r="L137" i="1"/>
  <c r="AO136" i="1"/>
  <c r="Q136" i="1"/>
  <c r="B133" i="1"/>
  <c r="BB138" i="1"/>
  <c r="AP138" i="1"/>
  <c r="AD138" i="1"/>
  <c r="R138" i="1"/>
  <c r="F138" i="1"/>
  <c r="AU137" i="1"/>
  <c r="W137" i="1"/>
  <c r="AZ136" i="1"/>
  <c r="AN136" i="1"/>
  <c r="AB136" i="1"/>
  <c r="P136" i="1"/>
  <c r="D136" i="1"/>
  <c r="BE135" i="1"/>
  <c r="AS135" i="1"/>
  <c r="AG135" i="1"/>
  <c r="U135" i="1"/>
  <c r="I135" i="1"/>
  <c r="BA133" i="1"/>
  <c r="AO133" i="1"/>
  <c r="AC133" i="1"/>
  <c r="Q133" i="1"/>
  <c r="E133" i="1"/>
  <c r="BF132" i="1"/>
  <c r="AT132" i="1"/>
  <c r="AH132" i="1"/>
  <c r="V132" i="1"/>
  <c r="J132" i="1"/>
  <c r="AM131" i="1"/>
  <c r="O131" i="1"/>
  <c r="C131" i="1"/>
  <c r="BD130" i="1"/>
  <c r="AR130" i="1"/>
  <c r="AF130" i="1"/>
  <c r="T130" i="1"/>
  <c r="H130" i="1"/>
  <c r="BI129" i="1"/>
  <c r="AW129" i="1"/>
  <c r="AK129" i="1"/>
  <c r="Y129" i="1"/>
  <c r="M129" i="1"/>
  <c r="BB128" i="1"/>
  <c r="AP128" i="1"/>
  <c r="AD128" i="1"/>
  <c r="R128" i="1"/>
  <c r="F128" i="1"/>
  <c r="BE132" i="1"/>
  <c r="AS132" i="1"/>
  <c r="AG132" i="1"/>
  <c r="U132" i="1"/>
  <c r="I132" i="1"/>
  <c r="AX131" i="1"/>
  <c r="AL131" i="1"/>
  <c r="Z131" i="1"/>
  <c r="N131" i="1"/>
  <c r="BC130" i="1"/>
  <c r="AE130" i="1"/>
  <c r="G130" i="1"/>
  <c r="BH129" i="1"/>
  <c r="AV129" i="1"/>
  <c r="AJ129" i="1"/>
  <c r="X129" i="1"/>
  <c r="L129" i="1"/>
  <c r="BA128" i="1"/>
  <c r="AO128" i="1"/>
  <c r="AC128" i="1"/>
  <c r="Q128" i="1"/>
  <c r="E128" i="1"/>
  <c r="BI131" i="1"/>
  <c r="AW131" i="1"/>
  <c r="AK131" i="1"/>
  <c r="Y131" i="1"/>
  <c r="M131" i="1"/>
  <c r="BB130" i="1"/>
  <c r="AP130" i="1"/>
  <c r="AD130" i="1"/>
  <c r="R130" i="1"/>
  <c r="F130" i="1"/>
  <c r="AU129" i="1"/>
  <c r="W129" i="1"/>
  <c r="AN128" i="1"/>
  <c r="P128" i="1"/>
  <c r="AZ135" i="1"/>
  <c r="AN135" i="1"/>
  <c r="AB135" i="1"/>
  <c r="P135" i="1"/>
  <c r="D135" i="1"/>
  <c r="BE134" i="1"/>
  <c r="AS134" i="1"/>
  <c r="AG134" i="1"/>
  <c r="U134" i="1"/>
  <c r="I134" i="1"/>
  <c r="AX133" i="1"/>
  <c r="AL133" i="1"/>
  <c r="Z133" i="1"/>
  <c r="N133" i="1"/>
  <c r="BC132" i="1"/>
  <c r="AE132" i="1"/>
  <c r="G132" i="1"/>
  <c r="BH131" i="1"/>
  <c r="AV131" i="1"/>
  <c r="AJ131" i="1"/>
  <c r="X131" i="1"/>
  <c r="L131" i="1"/>
  <c r="BA130" i="1"/>
  <c r="AO130" i="1"/>
  <c r="AC130" i="1"/>
  <c r="Q130" i="1"/>
  <c r="E130" i="1"/>
  <c r="BF129" i="1"/>
  <c r="AT129" i="1"/>
  <c r="AH129" i="1"/>
  <c r="V129" i="1"/>
  <c r="J129" i="1"/>
  <c r="AM128" i="1"/>
  <c r="O128" i="1"/>
  <c r="BD134" i="1"/>
  <c r="AR134" i="1"/>
  <c r="AF134" i="1"/>
  <c r="T134" i="1"/>
  <c r="H134" i="1"/>
  <c r="BI133" i="1"/>
  <c r="AW133" i="1"/>
  <c r="AK133" i="1"/>
  <c r="Y133" i="1"/>
  <c r="M133" i="1"/>
  <c r="BB132" i="1"/>
  <c r="AP132" i="1"/>
  <c r="AD132" i="1"/>
  <c r="R132" i="1"/>
  <c r="F132" i="1"/>
  <c r="AU131" i="1"/>
  <c r="W131" i="1"/>
  <c r="AZ130" i="1"/>
  <c r="AN130" i="1"/>
  <c r="AB130" i="1"/>
  <c r="P130" i="1"/>
  <c r="D130" i="1"/>
  <c r="BE129" i="1"/>
  <c r="AS129" i="1"/>
  <c r="AG129" i="1"/>
  <c r="U129" i="1"/>
  <c r="I129" i="1"/>
  <c r="AX128" i="1"/>
  <c r="AL128" i="1"/>
  <c r="Z128" i="1"/>
  <c r="N128" i="1"/>
  <c r="BH133" i="1"/>
  <c r="AV133" i="1"/>
  <c r="AJ133" i="1"/>
  <c r="X133" i="1"/>
  <c r="L133" i="1"/>
  <c r="BA132" i="1"/>
  <c r="AO132" i="1"/>
  <c r="AC132" i="1"/>
  <c r="Q132" i="1"/>
  <c r="E132" i="1"/>
  <c r="BF131" i="1"/>
  <c r="AT131" i="1"/>
  <c r="AH131" i="1"/>
  <c r="V131" i="1"/>
  <c r="J131" i="1"/>
  <c r="AM130" i="1"/>
  <c r="O130" i="1"/>
  <c r="C130" i="1"/>
  <c r="BD129" i="1"/>
  <c r="AR129" i="1"/>
  <c r="AF129" i="1"/>
  <c r="T129" i="1"/>
  <c r="H129" i="1"/>
  <c r="BI128" i="1"/>
  <c r="AW128" i="1"/>
  <c r="AK128" i="1"/>
  <c r="Y128" i="1"/>
  <c r="M128" i="1"/>
  <c r="BI135" i="1"/>
  <c r="AW135" i="1"/>
  <c r="AK135" i="1"/>
  <c r="Y135" i="1"/>
  <c r="M135" i="1"/>
  <c r="BB134" i="1"/>
  <c r="AP134" i="1"/>
  <c r="AD134" i="1"/>
  <c r="R134" i="1"/>
  <c r="F134" i="1"/>
  <c r="AU133" i="1"/>
  <c r="W133" i="1"/>
  <c r="AZ132" i="1"/>
  <c r="AN132" i="1"/>
  <c r="AB132" i="1"/>
  <c r="P132" i="1"/>
  <c r="D132" i="1"/>
  <c r="BE131" i="1"/>
  <c r="AS131" i="1"/>
  <c r="AG131" i="1"/>
  <c r="U131" i="1"/>
  <c r="I131" i="1"/>
  <c r="AX130" i="1"/>
  <c r="AL130" i="1"/>
  <c r="Z130" i="1"/>
  <c r="N130" i="1"/>
  <c r="BC129" i="1"/>
  <c r="AE129" i="1"/>
  <c r="G129" i="1"/>
  <c r="AV128" i="1"/>
  <c r="X128" i="1"/>
  <c r="BH135" i="1"/>
  <c r="AV135" i="1"/>
  <c r="AJ135" i="1"/>
  <c r="X135" i="1"/>
  <c r="L135" i="1"/>
  <c r="BA134" i="1"/>
  <c r="AO134" i="1"/>
  <c r="AC134" i="1"/>
  <c r="Q134" i="1"/>
  <c r="E134" i="1"/>
  <c r="BF133" i="1"/>
  <c r="AT133" i="1"/>
  <c r="AH133" i="1"/>
  <c r="V133" i="1"/>
  <c r="J133" i="1"/>
  <c r="AM132" i="1"/>
  <c r="O132" i="1"/>
  <c r="C132" i="1"/>
  <c r="BD131" i="1"/>
  <c r="AR131" i="1"/>
  <c r="AF131" i="1"/>
  <c r="T131" i="1"/>
  <c r="H131" i="1"/>
  <c r="BI130" i="1"/>
  <c r="AW130" i="1"/>
  <c r="AK130" i="1"/>
  <c r="Y130" i="1"/>
  <c r="M130" i="1"/>
  <c r="BB129" i="1"/>
  <c r="AP129" i="1"/>
  <c r="AD129" i="1"/>
  <c r="R129" i="1"/>
  <c r="F129" i="1"/>
  <c r="AU128" i="1"/>
  <c r="W128" i="1"/>
  <c r="AZ134" i="1"/>
  <c r="AN134" i="1"/>
  <c r="AB134" i="1"/>
  <c r="P134" i="1"/>
  <c r="D134" i="1"/>
  <c r="BE133" i="1"/>
  <c r="AS133" i="1"/>
  <c r="AG133" i="1"/>
  <c r="U133" i="1"/>
  <c r="I133" i="1"/>
  <c r="AX132" i="1"/>
  <c r="AL132" i="1"/>
  <c r="Z132" i="1"/>
  <c r="N132" i="1"/>
  <c r="BC131" i="1"/>
  <c r="AE131" i="1"/>
  <c r="G131" i="1"/>
  <c r="BH130" i="1"/>
  <c r="AV130" i="1"/>
  <c r="AJ130" i="1"/>
  <c r="X130" i="1"/>
  <c r="L130" i="1"/>
  <c r="BA129" i="1"/>
  <c r="AO129" i="1"/>
  <c r="AC129" i="1"/>
  <c r="Q129" i="1"/>
  <c r="E129" i="1"/>
  <c r="BF128" i="1"/>
  <c r="AT128" i="1"/>
  <c r="AH128" i="1"/>
  <c r="V128" i="1"/>
  <c r="J128" i="1"/>
  <c r="BI132" i="1"/>
  <c r="AW132" i="1"/>
  <c r="AK132" i="1"/>
  <c r="Y132" i="1"/>
  <c r="M132" i="1"/>
  <c r="BB131" i="1"/>
  <c r="AP131" i="1"/>
  <c r="AD131" i="1"/>
  <c r="R131" i="1"/>
  <c r="F131" i="1"/>
  <c r="AU130" i="1"/>
  <c r="W130" i="1"/>
  <c r="AZ129" i="1"/>
  <c r="AN129" i="1"/>
  <c r="AB129" i="1"/>
  <c r="P129" i="1"/>
  <c r="D129" i="1"/>
  <c r="BE128" i="1"/>
  <c r="AS128" i="1"/>
  <c r="AG128" i="1"/>
  <c r="U128" i="1"/>
  <c r="I128" i="1"/>
  <c r="AX134" i="1"/>
  <c r="AL134" i="1"/>
  <c r="Z134" i="1"/>
  <c r="N134" i="1"/>
  <c r="BC133" i="1"/>
  <c r="AE133" i="1"/>
  <c r="G133" i="1"/>
  <c r="BH132" i="1"/>
  <c r="AV132" i="1"/>
  <c r="AJ132" i="1"/>
  <c r="X132" i="1"/>
  <c r="L132" i="1"/>
  <c r="BA131" i="1"/>
  <c r="AO131" i="1"/>
  <c r="AC131" i="1"/>
  <c r="Q131" i="1"/>
  <c r="E131" i="1"/>
  <c r="BF130" i="1"/>
  <c r="AT130" i="1"/>
  <c r="AH130" i="1"/>
  <c r="V130" i="1"/>
  <c r="J130" i="1"/>
  <c r="AM129" i="1"/>
  <c r="O129" i="1"/>
  <c r="C129" i="1"/>
  <c r="BD128" i="1"/>
  <c r="AF128" i="1"/>
  <c r="H128" i="1"/>
  <c r="BG132" i="1"/>
  <c r="AY132" i="1"/>
  <c r="AQ132" i="1"/>
  <c r="AI132" i="1"/>
  <c r="AA132" i="1"/>
  <c r="S132" i="1"/>
  <c r="K132" i="1"/>
  <c r="C128" i="1"/>
  <c r="BG130" i="1"/>
  <c r="AY130" i="1"/>
  <c r="AQ130" i="1"/>
  <c r="AI130" i="1"/>
  <c r="AA130" i="1"/>
  <c r="S130" i="1"/>
  <c r="K130" i="1"/>
  <c r="BG133" i="1"/>
  <c r="AY133" i="1"/>
  <c r="AQ133" i="1"/>
  <c r="AI133" i="1"/>
  <c r="AA133" i="1"/>
  <c r="S133" i="1"/>
  <c r="K133" i="1"/>
  <c r="BH128" i="1"/>
  <c r="AZ128" i="1"/>
  <c r="AR128" i="1"/>
  <c r="AJ128" i="1"/>
  <c r="AB128" i="1"/>
  <c r="T128" i="1"/>
  <c r="L128" i="1"/>
  <c r="D128" i="1"/>
  <c r="BG136" i="1"/>
  <c r="AY136" i="1"/>
  <c r="AQ136" i="1"/>
  <c r="AI136" i="1"/>
  <c r="AA136" i="1"/>
  <c r="S136" i="1"/>
  <c r="K136" i="1"/>
  <c r="BG128" i="1"/>
  <c r="AY128" i="1"/>
  <c r="AQ128" i="1"/>
  <c r="AI128" i="1"/>
  <c r="AA128" i="1"/>
  <c r="S128" i="1"/>
  <c r="K128" i="1"/>
  <c r="BG131" i="1"/>
  <c r="AY131" i="1"/>
  <c r="AQ131" i="1"/>
  <c r="AI131" i="1"/>
  <c r="AA131" i="1"/>
  <c r="S131" i="1"/>
  <c r="K131" i="1"/>
  <c r="BG134" i="1"/>
  <c r="AY134" i="1"/>
  <c r="AQ134" i="1"/>
  <c r="AI134" i="1"/>
  <c r="AA134" i="1"/>
  <c r="S134" i="1"/>
  <c r="K134" i="1"/>
  <c r="BG137" i="1"/>
  <c r="AY137" i="1"/>
  <c r="AQ137" i="1"/>
  <c r="AI137" i="1"/>
  <c r="AA137" i="1"/>
  <c r="S137" i="1"/>
  <c r="K137" i="1"/>
  <c r="BG129" i="1"/>
  <c r="AY129" i="1"/>
  <c r="AQ129" i="1"/>
  <c r="AI129" i="1"/>
  <c r="AA129" i="1"/>
  <c r="S129" i="1"/>
  <c r="K129" i="1"/>
  <c r="CM152" i="1" l="1"/>
  <c r="BL152" i="1"/>
  <c r="BL97" i="1"/>
  <c r="CM155" i="1"/>
  <c r="BL155" i="1"/>
  <c r="CM153" i="1"/>
  <c r="BL153" i="1"/>
  <c r="CM151" i="1"/>
  <c r="BL151" i="1"/>
  <c r="CM154" i="1"/>
  <c r="BL154" i="1"/>
  <c r="CM101" i="1"/>
  <c r="BL101" i="1"/>
  <c r="CM94" i="1"/>
  <c r="BL94" i="1"/>
  <c r="BL88" i="1"/>
  <c r="CM88" i="1"/>
  <c r="CM89" i="1"/>
  <c r="BL89" i="1"/>
  <c r="BL96" i="1"/>
  <c r="CM96" i="1"/>
  <c r="CM99" i="1"/>
  <c r="BL99" i="1"/>
  <c r="CM93" i="1"/>
  <c r="BL93" i="1"/>
  <c r="CM95" i="1"/>
  <c r="BL95" i="1"/>
  <c r="CM92" i="1"/>
  <c r="BL92" i="1"/>
  <c r="BL91" i="1"/>
  <c r="CM91" i="1"/>
  <c r="CM102" i="1"/>
  <c r="BL102" i="1"/>
  <c r="CM90" i="1"/>
  <c r="BL90" i="1"/>
  <c r="CM97" i="1"/>
  <c r="CM100" i="1"/>
  <c r="BL100" i="1"/>
  <c r="CM98" i="1"/>
  <c r="BL98" i="1"/>
  <c r="CM158" i="1"/>
  <c r="BL174" i="1"/>
  <c r="BL162" i="1"/>
  <c r="BL171" i="1"/>
  <c r="BQ174" i="1"/>
  <c r="BR174" i="1" s="1"/>
  <c r="BV174" i="1" s="1"/>
  <c r="BL161" i="1"/>
  <c r="BL172" i="1"/>
  <c r="CM165" i="1"/>
  <c r="BL165" i="1"/>
  <c r="BQ173" i="1"/>
  <c r="BL173" i="1"/>
  <c r="BL170" i="1"/>
  <c r="CM179" i="1"/>
  <c r="BL179" i="1"/>
  <c r="CK175" i="1"/>
  <c r="BL159" i="1"/>
  <c r="CM160" i="1"/>
  <c r="BQ171" i="1"/>
  <c r="CM164" i="1"/>
  <c r="BL157" i="1"/>
  <c r="BQ170" i="1"/>
  <c r="BL183" i="1"/>
  <c r="BQ183" i="1"/>
  <c r="CM157" i="1"/>
  <c r="BL164" i="1"/>
  <c r="BQ186" i="1"/>
  <c r="BL186" i="1"/>
  <c r="BL188" i="1"/>
  <c r="BQ188" i="1"/>
  <c r="BQ184" i="1"/>
  <c r="BL184" i="1"/>
  <c r="BL163" i="1"/>
  <c r="BQ190" i="1"/>
  <c r="BL190" i="1"/>
  <c r="BQ175" i="1"/>
  <c r="BQ166" i="1"/>
  <c r="CM156" i="1"/>
  <c r="BL185" i="1"/>
  <c r="BQ185" i="1"/>
  <c r="CM181" i="1"/>
  <c r="BL181" i="1"/>
  <c r="BL168" i="1"/>
  <c r="BL158" i="1"/>
  <c r="BQ169" i="1"/>
  <c r="BL169" i="1"/>
  <c r="BQ168" i="1"/>
  <c r="BL160" i="1"/>
  <c r="CM162" i="1"/>
  <c r="BL156" i="1"/>
  <c r="CM163" i="1"/>
  <c r="CM182" i="1"/>
  <c r="BL182" i="1"/>
  <c r="CM180" i="1"/>
  <c r="BL180" i="1"/>
  <c r="BL166" i="1"/>
  <c r="BL187" i="1"/>
  <c r="BQ187" i="1"/>
  <c r="BQ189" i="1"/>
  <c r="BL189" i="1"/>
  <c r="CM178" i="1"/>
  <c r="BL178" i="1"/>
  <c r="CM161" i="1"/>
  <c r="CM159" i="1"/>
  <c r="BQ172" i="1"/>
  <c r="BQ167" i="1"/>
  <c r="BL167" i="1"/>
  <c r="CK174" i="1"/>
  <c r="BL191" i="1"/>
  <c r="BQ191" i="1"/>
  <c r="BL192" i="1"/>
  <c r="BQ192" i="1"/>
  <c r="BL175" i="1"/>
  <c r="BQ126" i="1"/>
  <c r="BL126" i="1"/>
  <c r="BQ118" i="1"/>
  <c r="BL118" i="1"/>
  <c r="BL125" i="1"/>
  <c r="BQ125" i="1"/>
  <c r="BQ119" i="1"/>
  <c r="BL119" i="1"/>
  <c r="BL110" i="1"/>
  <c r="CM110" i="1"/>
  <c r="CM103" i="1"/>
  <c r="BL103" i="1"/>
  <c r="BQ122" i="1"/>
  <c r="BL122" i="1"/>
  <c r="BQ120" i="1"/>
  <c r="BL120" i="1"/>
  <c r="CM107" i="1"/>
  <c r="BL107" i="1"/>
  <c r="CM112" i="1"/>
  <c r="BL112" i="1"/>
  <c r="CM104" i="1"/>
  <c r="BL104" i="1"/>
  <c r="BQ124" i="1"/>
  <c r="BL124" i="1"/>
  <c r="CM113" i="1"/>
  <c r="BL113" i="1"/>
  <c r="CM115" i="1"/>
  <c r="BL115" i="1"/>
  <c r="BQ127" i="1"/>
  <c r="BL127" i="1"/>
  <c r="CM116" i="1"/>
  <c r="BL116" i="1"/>
  <c r="CM105" i="1"/>
  <c r="BL105" i="1"/>
  <c r="CM117" i="1"/>
  <c r="BL117" i="1"/>
  <c r="BL108" i="1"/>
  <c r="CM108" i="1"/>
  <c r="BL109" i="1"/>
  <c r="CM109" i="1"/>
  <c r="BQ121" i="1"/>
  <c r="BL121" i="1"/>
  <c r="CM111" i="1"/>
  <c r="CM114" i="1"/>
  <c r="BL114" i="1"/>
  <c r="CM106" i="1"/>
  <c r="BL106" i="1"/>
  <c r="BQ123" i="1"/>
  <c r="BL123" i="1"/>
  <c r="BR170" i="1" l="1"/>
  <c r="BV170" i="1" s="1"/>
  <c r="BR167" i="1"/>
  <c r="BV167" i="1" s="1"/>
  <c r="BU155" i="1"/>
  <c r="CQ155" i="1"/>
  <c r="BM174" i="1"/>
  <c r="BU91" i="1"/>
  <c r="BU179" i="1"/>
  <c r="BY189" i="1" s="1"/>
  <c r="CC189" i="1" s="1"/>
  <c r="BM175" i="1"/>
  <c r="CK167" i="1"/>
  <c r="CK185" i="1"/>
  <c r="BU160" i="1"/>
  <c r="BY174" i="1" s="1"/>
  <c r="CC174" i="1" s="1"/>
  <c r="CK170" i="1"/>
  <c r="CK187" i="1"/>
  <c r="BR188" i="1"/>
  <c r="BV188" i="1" s="1"/>
  <c r="CK184" i="1"/>
  <c r="BR187" i="1"/>
  <c r="BV187" i="1" s="1"/>
  <c r="BR169" i="1"/>
  <c r="BV169" i="1" s="1"/>
  <c r="CK166" i="1"/>
  <c r="CK188" i="1"/>
  <c r="BR185" i="1"/>
  <c r="BV185" i="1" s="1"/>
  <c r="BY185" i="1"/>
  <c r="CC185" i="1" s="1"/>
  <c r="BM166" i="1"/>
  <c r="BM167" i="1"/>
  <c r="BM169" i="1"/>
  <c r="BR166" i="1"/>
  <c r="BV166" i="1" s="1"/>
  <c r="BM173" i="1"/>
  <c r="BM172" i="1"/>
  <c r="BM171" i="1"/>
  <c r="BM168" i="1"/>
  <c r="BM170" i="1"/>
  <c r="BR186" i="1"/>
  <c r="BV186" i="1" s="1"/>
  <c r="BY186" i="1"/>
  <c r="CC186" i="1" s="1"/>
  <c r="CK189" i="1"/>
  <c r="CK172" i="1"/>
  <c r="BR168" i="1"/>
  <c r="BV168" i="1" s="1"/>
  <c r="BR190" i="1"/>
  <c r="BV190" i="1" s="1"/>
  <c r="CK186" i="1"/>
  <c r="BR172" i="1"/>
  <c r="BV172" i="1" s="1"/>
  <c r="CK168" i="1"/>
  <c r="CK190" i="1"/>
  <c r="CK173" i="1"/>
  <c r="CK169" i="1"/>
  <c r="BR171" i="1"/>
  <c r="BV171" i="1" s="1"/>
  <c r="BR189" i="1"/>
  <c r="BV189" i="1" s="1"/>
  <c r="BR184" i="1"/>
  <c r="BV184" i="1" s="1"/>
  <c r="CK183" i="1"/>
  <c r="BR173" i="1"/>
  <c r="BV173" i="1" s="1"/>
  <c r="CK171" i="1"/>
  <c r="BR183" i="1"/>
  <c r="BV183" i="1" s="1"/>
  <c r="BM186" i="1"/>
  <c r="BM190" i="1"/>
  <c r="BM184" i="1"/>
  <c r="BM183" i="1"/>
  <c r="BM188" i="1"/>
  <c r="BM189" i="1"/>
  <c r="BM187" i="1"/>
  <c r="BM185" i="1"/>
  <c r="CK191" i="1"/>
  <c r="BR191" i="1"/>
  <c r="BV191" i="1" s="1"/>
  <c r="BM191" i="1"/>
  <c r="BM192" i="1"/>
  <c r="BR192" i="1"/>
  <c r="BV192" i="1" s="1"/>
  <c r="BR175" i="1"/>
  <c r="BV175" i="1" s="1"/>
  <c r="CK192" i="1"/>
  <c r="CK123" i="1"/>
  <c r="BR119" i="1"/>
  <c r="BV119" i="1" s="1"/>
  <c r="CK120" i="1"/>
  <c r="CK119" i="1"/>
  <c r="BR120" i="1"/>
  <c r="BV120" i="1" s="1"/>
  <c r="CK125" i="1"/>
  <c r="CK124" i="1"/>
  <c r="CK122" i="1"/>
  <c r="BR125" i="1"/>
  <c r="BV125" i="1" s="1"/>
  <c r="BR123" i="1"/>
  <c r="BV123" i="1" s="1"/>
  <c r="BR124" i="1"/>
  <c r="BV124" i="1" s="1"/>
  <c r="BR122" i="1"/>
  <c r="BV122" i="1" s="1"/>
  <c r="BM122" i="1"/>
  <c r="BM121" i="1"/>
  <c r="BM120" i="1"/>
  <c r="BM119" i="1"/>
  <c r="BM127" i="1"/>
  <c r="BM126" i="1"/>
  <c r="BM118" i="1"/>
  <c r="BM125" i="1"/>
  <c r="BM124" i="1"/>
  <c r="BR118" i="1"/>
  <c r="BV118" i="1" s="1"/>
  <c r="BM123" i="1"/>
  <c r="CK118" i="1"/>
  <c r="BU106" i="1"/>
  <c r="BY119" i="1" s="1"/>
  <c r="CC119" i="1" s="1"/>
  <c r="CK126" i="1"/>
  <c r="CK127" i="1"/>
  <c r="BR126" i="1"/>
  <c r="BV126" i="1" s="1"/>
  <c r="CK121" i="1"/>
  <c r="BR121" i="1"/>
  <c r="BV121" i="1" s="1"/>
  <c r="BR127" i="1"/>
  <c r="BV127" i="1" s="1"/>
  <c r="BY192" i="1" l="1"/>
  <c r="CC192" i="1" s="1"/>
  <c r="BY170" i="1"/>
  <c r="CC170" i="1" s="1"/>
  <c r="BY183" i="1"/>
  <c r="CC183" i="1" s="1"/>
  <c r="BY191" i="1"/>
  <c r="CC191" i="1" s="1"/>
  <c r="BY184" i="1"/>
  <c r="CC184" i="1" s="1"/>
  <c r="BY188" i="1"/>
  <c r="CC188" i="1" s="1"/>
  <c r="BY190" i="1"/>
  <c r="CC190" i="1" s="1"/>
  <c r="BY171" i="1"/>
  <c r="CC171" i="1" s="1"/>
  <c r="BY168" i="1"/>
  <c r="CC168" i="1" s="1"/>
  <c r="BY187" i="1"/>
  <c r="CC187" i="1" s="1"/>
  <c r="BY175" i="1"/>
  <c r="CC175" i="1" s="1"/>
  <c r="BY173" i="1"/>
  <c r="CC173" i="1" s="1"/>
  <c r="BY172" i="1"/>
  <c r="CC172" i="1" s="1"/>
  <c r="CS190" i="1"/>
  <c r="BY166" i="1"/>
  <c r="CC166" i="1" s="1"/>
  <c r="BY169" i="1"/>
  <c r="CC169" i="1" s="1"/>
  <c r="CS188" i="1"/>
  <c r="CS191" i="1"/>
  <c r="CS125" i="1"/>
  <c r="CS166" i="1"/>
  <c r="CS187" i="1"/>
  <c r="CS122" i="1"/>
  <c r="CS172" i="1"/>
  <c r="CS123" i="1"/>
  <c r="CS124" i="1"/>
  <c r="CS170" i="1"/>
  <c r="CS126" i="1"/>
  <c r="CS121" i="1"/>
  <c r="CS169" i="1"/>
  <c r="CS120" i="1"/>
  <c r="CS189" i="1"/>
  <c r="BY167" i="1"/>
  <c r="CC167" i="1" s="1"/>
  <c r="CS185" i="1"/>
  <c r="CS168" i="1"/>
  <c r="CS171" i="1"/>
  <c r="BY125" i="1"/>
  <c r="CC125" i="1" s="1"/>
  <c r="CS118" i="1"/>
  <c r="CS186" i="1"/>
  <c r="CS175" i="1"/>
  <c r="CS174" i="1"/>
  <c r="CS183" i="1"/>
  <c r="CS184" i="1"/>
  <c r="CS167" i="1"/>
  <c r="CS173" i="1"/>
  <c r="BY127" i="1"/>
  <c r="CC127" i="1" s="1"/>
  <c r="BY126" i="1"/>
  <c r="CC126" i="1" s="1"/>
  <c r="BY118" i="1"/>
  <c r="CC118" i="1" s="1"/>
  <c r="CS119" i="1"/>
  <c r="BY123" i="1"/>
  <c r="CC123" i="1" s="1"/>
  <c r="BY121" i="1"/>
  <c r="CC121" i="1" s="1"/>
  <c r="BY122" i="1"/>
  <c r="CC122" i="1" s="1"/>
  <c r="BY120" i="1"/>
  <c r="CC120" i="1" s="1"/>
  <c r="BY124" i="1"/>
  <c r="CC124" i="1" s="1"/>
  <c r="CS127" i="1"/>
  <c r="CS192" i="1"/>
</calcChain>
</file>

<file path=xl/sharedStrings.xml><?xml version="1.0" encoding="utf-8"?>
<sst xmlns="http://schemas.openxmlformats.org/spreadsheetml/2006/main" count="65" uniqueCount="14">
  <si>
    <t xml:space="preserve">Stopy zwrotu </t>
  </si>
  <si>
    <t xml:space="preserve">Akcje spółek </t>
  </si>
  <si>
    <t>AR - 5 DNI</t>
  </si>
  <si>
    <t>CAR</t>
  </si>
  <si>
    <t>* (0,1)</t>
  </si>
  <si>
    <t>** (0,05)</t>
  </si>
  <si>
    <t>*** (0,01)</t>
  </si>
  <si>
    <t>Z1</t>
  </si>
  <si>
    <t>Z2</t>
  </si>
  <si>
    <t>15 dni</t>
  </si>
  <si>
    <t>10 dni</t>
  </si>
  <si>
    <t>5 dni</t>
  </si>
  <si>
    <t xml:space="preserve">AR - 30 DNI </t>
  </si>
  <si>
    <t>AR - 15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</si>
</sst>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" fontId="0" fillId="10" borderId="0" xfId="0" applyNumberFormat="1" applyFill="1"/>
    <xf numFmtId="2" fontId="0" fillId="10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2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badania!$BM$210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badania!$BM$211:$BM$220</c:f>
              <c:numCache>
                <c:formatCode>0.0000</c:formatCode>
                <c:ptCount val="10"/>
                <c:pt idx="0">
                  <c:v>-3.6003619506112948E-3</c:v>
                </c:pt>
                <c:pt idx="1">
                  <c:v>-6.4306122844368391E-3</c:v>
                </c:pt>
                <c:pt idx="2">
                  <c:v>-3.8554157388684214E-3</c:v>
                </c:pt>
                <c:pt idx="3">
                  <c:v>-3.5521883608570018E-3</c:v>
                </c:pt>
                <c:pt idx="4">
                  <c:v>-8.631521365597911E-3</c:v>
                </c:pt>
                <c:pt idx="5">
                  <c:v>-1.6151299394293366E-2</c:v>
                </c:pt>
                <c:pt idx="6">
                  <c:v>-1.1699627614403222E-2</c:v>
                </c:pt>
                <c:pt idx="7">
                  <c:v>-1.5276331124399457E-2</c:v>
                </c:pt>
                <c:pt idx="8">
                  <c:v>-3.244919668444652E-2</c:v>
                </c:pt>
                <c:pt idx="9">
                  <c:v>-2.1631235333597836E-2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badania!$BN$210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badania!$BN$211:$BN$220</c:f>
              <c:numCache>
                <c:formatCode>0.0000</c:formatCode>
                <c:ptCount val="10"/>
                <c:pt idx="0">
                  <c:v>-5.7866464152848459E-3</c:v>
                </c:pt>
                <c:pt idx="1">
                  <c:v>-1.080318121378394E-2</c:v>
                </c:pt>
                <c:pt idx="2">
                  <c:v>-1.0414269132889072E-2</c:v>
                </c:pt>
                <c:pt idx="3">
                  <c:v>-1.2297326219551201E-2</c:v>
                </c:pt>
                <c:pt idx="4">
                  <c:v>-1.9562943688965662E-2</c:v>
                </c:pt>
                <c:pt idx="5">
                  <c:v>-2.9269006182334665E-2</c:v>
                </c:pt>
                <c:pt idx="6">
                  <c:v>-2.7003618867118068E-2</c:v>
                </c:pt>
                <c:pt idx="7">
                  <c:v>-3.2766606841787851E-2</c:v>
                </c:pt>
                <c:pt idx="8">
                  <c:v>-5.2125756866508458E-2</c:v>
                </c:pt>
                <c:pt idx="9">
                  <c:v>-4.3494079980333326E-2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badania!$BO$210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badania!$BL$211:$BL$220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badania!$BO$211:$BO$220</c:f>
              <c:numCache>
                <c:formatCode>0.0000</c:formatCode>
                <c:ptCount val="10"/>
                <c:pt idx="0">
                  <c:v>-4.5184968690611133E-3</c:v>
                </c:pt>
                <c:pt idx="1">
                  <c:v>-8.2668821213364753E-3</c:v>
                </c:pt>
                <c:pt idx="2">
                  <c:v>-6.6098204942178765E-3</c:v>
                </c:pt>
                <c:pt idx="3">
                  <c:v>-7.224728034656275E-3</c:v>
                </c:pt>
                <c:pt idx="4">
                  <c:v>-1.3222195957847004E-2</c:v>
                </c:pt>
                <c:pt idx="5">
                  <c:v>-2.166010890499228E-2</c:v>
                </c:pt>
                <c:pt idx="6">
                  <c:v>-1.8126572043551954E-2</c:v>
                </c:pt>
                <c:pt idx="7">
                  <c:v>-2.2621410471998005E-2</c:v>
                </c:pt>
                <c:pt idx="8">
                  <c:v>-4.0712410950494882E-2</c:v>
                </c:pt>
                <c:pt idx="9">
                  <c:v>-3.0812584518096021E-2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313764</xdr:colOff>
      <xdr:row>81</xdr:row>
      <xdr:rowOff>112059</xdr:rowOff>
    </xdr:from>
    <xdr:to>
      <xdr:col>64</xdr:col>
      <xdr:colOff>300034</xdr:colOff>
      <xdr:row>84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67</xdr:col>
      <xdr:colOff>85725</xdr:colOff>
      <xdr:row>112</xdr:row>
      <xdr:rowOff>142427</xdr:rowOff>
    </xdr:from>
    <xdr:to>
      <xdr:col>69</xdr:col>
      <xdr:colOff>114301</xdr:colOff>
      <xdr:row>115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69</xdr:col>
      <xdr:colOff>95250</xdr:colOff>
      <xdr:row>113</xdr:row>
      <xdr:rowOff>87020</xdr:rowOff>
    </xdr:from>
    <xdr:to>
      <xdr:col>70</xdr:col>
      <xdr:colOff>428625</xdr:colOff>
      <xdr:row>115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68</xdr:col>
      <xdr:colOff>514351</xdr:colOff>
      <xdr:row>104</xdr:row>
      <xdr:rowOff>85725</xdr:rowOff>
    </xdr:from>
    <xdr:to>
      <xdr:col>71</xdr:col>
      <xdr:colOff>438150</xdr:colOff>
      <xdr:row>108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76</xdr:col>
      <xdr:colOff>95250</xdr:colOff>
      <xdr:row>112</xdr:row>
      <xdr:rowOff>123825</xdr:rowOff>
    </xdr:from>
    <xdr:to>
      <xdr:col>77</xdr:col>
      <xdr:colOff>264458</xdr:colOff>
      <xdr:row>115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83</xdr:col>
      <xdr:colOff>247650</xdr:colOff>
      <xdr:row>111</xdr:row>
      <xdr:rowOff>85725</xdr:rowOff>
    </xdr:from>
    <xdr:to>
      <xdr:col>87</xdr:col>
      <xdr:colOff>74665</xdr:colOff>
      <xdr:row>115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91</xdr:col>
      <xdr:colOff>409575</xdr:colOff>
      <xdr:row>104</xdr:row>
      <xdr:rowOff>142875</xdr:rowOff>
    </xdr:from>
    <xdr:to>
      <xdr:col>94</xdr:col>
      <xdr:colOff>1905</xdr:colOff>
      <xdr:row>107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92</xdr:col>
      <xdr:colOff>104775</xdr:colOff>
      <xdr:row>111</xdr:row>
      <xdr:rowOff>180975</xdr:rowOff>
    </xdr:from>
    <xdr:to>
      <xdr:col>94</xdr:col>
      <xdr:colOff>478468</xdr:colOff>
      <xdr:row>114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533400</xdr:colOff>
      <xdr:row>205</xdr:row>
      <xdr:rowOff>90487</xdr:rowOff>
    </xdr:from>
    <xdr:to>
      <xdr:col>76</xdr:col>
      <xdr:colOff>381000</xdr:colOff>
      <xdr:row>219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67</xdr:col>
      <xdr:colOff>85725</xdr:colOff>
      <xdr:row>97</xdr:row>
      <xdr:rowOff>142427</xdr:rowOff>
    </xdr:from>
    <xdr:ext cx="1209676" cy="514798"/>
    <xdr:pic>
      <xdr:nvPicPr>
        <xdr:cNvPr id="2" name="Obraz 1">
          <a:extLst>
            <a:ext uri="{FF2B5EF4-FFF2-40B4-BE49-F238E27FC236}">
              <a16:creationId xmlns:a16="http://schemas.microsoft.com/office/drawing/2014/main" id="{261A2127-39A1-4C17-A036-0136B21D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524575" y="21478427"/>
          <a:ext cx="1209676" cy="514798"/>
        </a:xfrm>
        <a:prstGeom prst="rect">
          <a:avLst/>
        </a:prstGeom>
      </xdr:spPr>
    </xdr:pic>
    <xdr:clientData/>
  </xdr:oneCellAnchor>
  <xdr:oneCellAnchor>
    <xdr:from>
      <xdr:col>69</xdr:col>
      <xdr:colOff>95250</xdr:colOff>
      <xdr:row>98</xdr:row>
      <xdr:rowOff>87020</xdr:rowOff>
    </xdr:from>
    <xdr:ext cx="923925" cy="436855"/>
    <xdr:pic>
      <xdr:nvPicPr>
        <xdr:cNvPr id="4" name="Obraz 3">
          <a:extLst>
            <a:ext uri="{FF2B5EF4-FFF2-40B4-BE49-F238E27FC236}">
              <a16:creationId xmlns:a16="http://schemas.microsoft.com/office/drawing/2014/main" id="{47E24635-2867-4D01-9FBE-D63399EE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715200" y="21613520"/>
          <a:ext cx="923925" cy="436855"/>
        </a:xfrm>
        <a:prstGeom prst="rect">
          <a:avLst/>
        </a:prstGeom>
      </xdr:spPr>
    </xdr:pic>
    <xdr:clientData/>
  </xdr:oneCellAnchor>
  <xdr:oneCellAnchor>
    <xdr:from>
      <xdr:col>68</xdr:col>
      <xdr:colOff>514351</xdr:colOff>
      <xdr:row>89</xdr:row>
      <xdr:rowOff>85725</xdr:rowOff>
    </xdr:from>
    <xdr:ext cx="1695449" cy="681014"/>
    <xdr:pic>
      <xdr:nvPicPr>
        <xdr:cNvPr id="5" name="Obraz 4">
          <a:extLst>
            <a:ext uri="{FF2B5EF4-FFF2-40B4-BE49-F238E27FC236}">
              <a16:creationId xmlns:a16="http://schemas.microsoft.com/office/drawing/2014/main" id="{1DE37115-1E55-48C9-B3D1-C11238C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543751" y="19897725"/>
          <a:ext cx="1695449" cy="681014"/>
        </a:xfrm>
        <a:prstGeom prst="rect">
          <a:avLst/>
        </a:prstGeom>
      </xdr:spPr>
    </xdr:pic>
    <xdr:clientData/>
  </xdr:oneCellAnchor>
  <xdr:oneCellAnchor>
    <xdr:from>
      <xdr:col>76</xdr:col>
      <xdr:colOff>95250</xdr:colOff>
      <xdr:row>97</xdr:row>
      <xdr:rowOff>123825</xdr:rowOff>
    </xdr:from>
    <xdr:ext cx="759758" cy="504825"/>
    <xdr:pic>
      <xdr:nvPicPr>
        <xdr:cNvPr id="6" name="Obraz 5">
          <a:extLst>
            <a:ext uri="{FF2B5EF4-FFF2-40B4-BE49-F238E27FC236}">
              <a16:creationId xmlns:a16="http://schemas.microsoft.com/office/drawing/2014/main" id="{D347D820-EC8A-4AFF-813D-99D72951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3849050" y="21459825"/>
          <a:ext cx="759758" cy="504825"/>
        </a:xfrm>
        <a:prstGeom prst="rect">
          <a:avLst/>
        </a:prstGeom>
      </xdr:spPr>
    </xdr:pic>
    <xdr:clientData/>
  </xdr:oneCellAnchor>
  <xdr:twoCellAnchor>
    <xdr:from>
      <xdr:col>83</xdr:col>
      <xdr:colOff>247650</xdr:colOff>
      <xdr:row>96</xdr:row>
      <xdr:rowOff>85725</xdr:rowOff>
    </xdr:from>
    <xdr:to>
      <xdr:col>87</xdr:col>
      <xdr:colOff>74665</xdr:colOff>
      <xdr:row>100</xdr:row>
      <xdr:rowOff>42252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8F51E40-F4C6-41F8-A59F-CC66252D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35300" y="21231225"/>
          <a:ext cx="29131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91</xdr:col>
      <xdr:colOff>409575</xdr:colOff>
      <xdr:row>89</xdr:row>
      <xdr:rowOff>142875</xdr:rowOff>
    </xdr:from>
    <xdr:to>
      <xdr:col>94</xdr:col>
      <xdr:colOff>1905</xdr:colOff>
      <xdr:row>92</xdr:row>
      <xdr:rowOff>151765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D793F4C-22F3-427D-9EFA-77FDB29A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45525" y="19954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92</xdr:col>
      <xdr:colOff>104775</xdr:colOff>
      <xdr:row>96</xdr:row>
      <xdr:rowOff>180975</xdr:rowOff>
    </xdr:from>
    <xdr:to>
      <xdr:col>94</xdr:col>
      <xdr:colOff>478468</xdr:colOff>
      <xdr:row>99</xdr:row>
      <xdr:rowOff>90673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DFBDC59-37CB-43D7-B231-D07C4D04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31275" y="21326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220"/>
  <sheetViews>
    <sheetView tabSelected="1" topLeftCell="BU172" zoomScale="115" zoomScaleNormal="115" workbookViewId="0">
      <selection activeCell="CG188" sqref="CG188"/>
    </sheetView>
  </sheetViews>
  <sheetFormatPr defaultColWidth="8.85546875" defaultRowHeight="15" x14ac:dyDescent="0.25"/>
  <cols>
    <col min="1" max="1" width="8.85546875" style="1" customWidth="1"/>
    <col min="2" max="61" width="9.140625" style="1" bestFit="1" customWidth="1"/>
    <col min="62" max="62" width="8.85546875" style="25"/>
    <col min="63" max="63" width="8.85546875" style="1"/>
    <col min="64" max="65" width="9.42578125" style="1" bestFit="1" customWidth="1"/>
    <col min="66" max="84" width="8.85546875" style="1"/>
    <col min="85" max="85" width="19.7109375" style="1" bestFit="1" customWidth="1"/>
    <col min="86" max="16384" width="8.85546875" style="1"/>
  </cols>
  <sheetData>
    <row r="1" spans="1:62" x14ac:dyDescent="0.25">
      <c r="A1" s="10" t="s">
        <v>1</v>
      </c>
    </row>
    <row r="2" spans="1:62" s="4" customFormat="1" x14ac:dyDescent="0.25">
      <c r="A2">
        <v>-30</v>
      </c>
      <c r="B2">
        <v>31.893333435058501</v>
      </c>
      <c r="C2">
        <v>32.439998626708899</v>
      </c>
      <c r="D2">
        <v>30.540000915527301</v>
      </c>
      <c r="E2">
        <v>26.540000915527301</v>
      </c>
      <c r="F2">
        <v>25.643333435058501</v>
      </c>
      <c r="G2">
        <v>24.155999755859298</v>
      </c>
      <c r="H2">
        <v>41.023331960042199</v>
      </c>
      <c r="I2">
        <v>35.209999084472599</v>
      </c>
      <c r="J2">
        <v>32.200000762939403</v>
      </c>
      <c r="K2">
        <v>24.0100002288818</v>
      </c>
      <c r="L2">
        <v>100.333330790201</v>
      </c>
      <c r="M2">
        <v>68.943997192382696</v>
      </c>
      <c r="N2">
        <v>152.71666971842299</v>
      </c>
      <c r="O2">
        <v>187.25</v>
      </c>
      <c r="P2">
        <v>195.75</v>
      </c>
      <c r="Q2">
        <v>124.5</v>
      </c>
      <c r="R2">
        <v>124.966667175292</v>
      </c>
      <c r="S2">
        <v>119.379998779296</v>
      </c>
      <c r="T2">
        <v>17930</v>
      </c>
      <c r="U2">
        <v>13700</v>
      </c>
      <c r="V2">
        <v>8815</v>
      </c>
      <c r="W2">
        <v>6590</v>
      </c>
      <c r="X2">
        <v>8334.4166666666606</v>
      </c>
      <c r="Y2">
        <v>6546.52001953125</v>
      </c>
      <c r="Z2">
        <v>477.26667277018203</v>
      </c>
      <c r="AA2">
        <v>308</v>
      </c>
      <c r="AB2">
        <v>210</v>
      </c>
      <c r="AC2">
        <v>156.100006103515</v>
      </c>
      <c r="AD2">
        <v>461.36666870117102</v>
      </c>
      <c r="AE2">
        <v>376.9</v>
      </c>
      <c r="AF2">
        <v>134.65000406900899</v>
      </c>
      <c r="AG2">
        <v>92.180000305175696</v>
      </c>
      <c r="AH2">
        <v>75.199996948242102</v>
      </c>
      <c r="AI2">
        <v>50.540000915527301</v>
      </c>
      <c r="AJ2">
        <v>128.29999796549399</v>
      </c>
      <c r="AK2">
        <v>134.21999816894501</v>
      </c>
      <c r="AL2">
        <v>8.3073333104451503</v>
      </c>
      <c r="AM2">
        <v>8.8500003814697195</v>
      </c>
      <c r="AN2">
        <v>8.4300003051757795</v>
      </c>
      <c r="AO2">
        <v>5.5799999237060502</v>
      </c>
      <c r="AP2">
        <v>13.1899995803832</v>
      </c>
      <c r="AQ2">
        <v>11.3879997253417</v>
      </c>
      <c r="AR2">
        <v>81.759999593098897</v>
      </c>
      <c r="AS2">
        <v>75.279998779296804</v>
      </c>
      <c r="AT2">
        <v>65.599998474121094</v>
      </c>
      <c r="AU2">
        <v>43.299999237060497</v>
      </c>
      <c r="AV2">
        <v>131.333333333333</v>
      </c>
      <c r="AW2">
        <v>110.93999938964799</v>
      </c>
      <c r="AX2">
        <v>48.609999338785798</v>
      </c>
      <c r="AY2">
        <v>37</v>
      </c>
      <c r="AZ2">
        <v>32.830001831054602</v>
      </c>
      <c r="BA2">
        <v>21.579999923706001</v>
      </c>
      <c r="BB2">
        <v>36.503332773844299</v>
      </c>
      <c r="BC2">
        <v>32.104000091552599</v>
      </c>
      <c r="BD2">
        <v>37.2933336893717</v>
      </c>
      <c r="BE2">
        <v>37.599998474121001</v>
      </c>
      <c r="BF2">
        <v>33.040000915527301</v>
      </c>
      <c r="BG2">
        <v>24.059999465942301</v>
      </c>
      <c r="BH2">
        <v>47.199999491373603</v>
      </c>
      <c r="BI2">
        <v>37.354000091552599</v>
      </c>
      <c r="BJ2" s="26"/>
    </row>
    <row r="3" spans="1:62" s="4" customFormat="1" x14ac:dyDescent="0.25">
      <c r="A3">
        <v>-29</v>
      </c>
      <c r="B3">
        <v>31.7399997711181</v>
      </c>
      <c r="C3">
        <v>31.7000007629394</v>
      </c>
      <c r="D3">
        <v>30.5</v>
      </c>
      <c r="E3">
        <v>25.5</v>
      </c>
      <c r="F3">
        <v>25.690000534057599</v>
      </c>
      <c r="G3">
        <v>24.1579998016357</v>
      </c>
      <c r="H3">
        <v>41.529998779296797</v>
      </c>
      <c r="I3">
        <v>34.9799995422363</v>
      </c>
      <c r="J3">
        <v>32.619998931884702</v>
      </c>
      <c r="K3">
        <v>21.840000152587798</v>
      </c>
      <c r="L3">
        <v>100.199996948242</v>
      </c>
      <c r="M3">
        <v>68.571997070312406</v>
      </c>
      <c r="N3">
        <v>153.55000305175699</v>
      </c>
      <c r="O3">
        <v>189.55000305175699</v>
      </c>
      <c r="P3">
        <v>201.19999694824199</v>
      </c>
      <c r="Q3">
        <v>124.5</v>
      </c>
      <c r="R3">
        <v>126.75</v>
      </c>
      <c r="S3">
        <v>118.68999938964799</v>
      </c>
      <c r="T3">
        <v>17850</v>
      </c>
      <c r="U3">
        <v>13600</v>
      </c>
      <c r="V3">
        <v>8600</v>
      </c>
      <c r="W3">
        <v>6055</v>
      </c>
      <c r="X3">
        <v>8350</v>
      </c>
      <c r="Y3">
        <v>6596.56005859375</v>
      </c>
      <c r="Z3">
        <v>477.20001220703102</v>
      </c>
      <c r="AA3">
        <v>304.600006103515</v>
      </c>
      <c r="AB3">
        <v>207</v>
      </c>
      <c r="AC3">
        <v>151.5</v>
      </c>
      <c r="AD3">
        <v>464.850006103515</v>
      </c>
      <c r="AE3">
        <v>376.45</v>
      </c>
      <c r="AF3">
        <v>134.05000305175699</v>
      </c>
      <c r="AG3">
        <v>91.019996643066406</v>
      </c>
      <c r="AH3">
        <v>76</v>
      </c>
      <c r="AI3">
        <v>47.990001678466797</v>
      </c>
      <c r="AJ3">
        <v>127.59999847412099</v>
      </c>
      <c r="AK3">
        <v>134.70999755859299</v>
      </c>
      <c r="AL3">
        <v>8.2620000839233398</v>
      </c>
      <c r="AM3">
        <v>8.8559999465942294</v>
      </c>
      <c r="AN3">
        <v>8.4420003890991193</v>
      </c>
      <c r="AO3">
        <v>5.3140001296996999</v>
      </c>
      <c r="AP3">
        <v>13.2299995422363</v>
      </c>
      <c r="AQ3">
        <v>11.3939996719359</v>
      </c>
      <c r="AR3">
        <v>81.559997558593693</v>
      </c>
      <c r="AS3">
        <v>74.080001831054602</v>
      </c>
      <c r="AT3">
        <v>67.379997253417898</v>
      </c>
      <c r="AU3">
        <v>40.799999237060497</v>
      </c>
      <c r="AV3">
        <v>131</v>
      </c>
      <c r="AW3">
        <v>111.219999694824</v>
      </c>
      <c r="AX3">
        <v>48.669998168945298</v>
      </c>
      <c r="AY3">
        <v>37.290000915527301</v>
      </c>
      <c r="AZ3">
        <v>33.090000152587798</v>
      </c>
      <c r="BA3">
        <v>20.7600002288818</v>
      </c>
      <c r="BB3">
        <v>36.459999084472599</v>
      </c>
      <c r="BC3">
        <v>32.152000427246001</v>
      </c>
      <c r="BD3">
        <v>37.220001220703097</v>
      </c>
      <c r="BE3">
        <v>37.639999389648402</v>
      </c>
      <c r="BF3">
        <v>32.549999237060497</v>
      </c>
      <c r="BG3">
        <v>22.9300003051757</v>
      </c>
      <c r="BH3">
        <v>47.299999237060497</v>
      </c>
      <c r="BI3">
        <v>37.361999511718601</v>
      </c>
      <c r="BJ3" s="26"/>
    </row>
    <row r="4" spans="1:62" s="4" customFormat="1" x14ac:dyDescent="0.25">
      <c r="A4">
        <v>-28</v>
      </c>
      <c r="B4">
        <v>31.7600002288818</v>
      </c>
      <c r="C4">
        <v>32</v>
      </c>
      <c r="D4">
        <v>30.5</v>
      </c>
      <c r="E4">
        <v>25.360000610351499</v>
      </c>
      <c r="F4">
        <v>25.299999237060501</v>
      </c>
      <c r="G4">
        <v>24.159999847412099</v>
      </c>
      <c r="H4">
        <v>40.200000762939403</v>
      </c>
      <c r="I4">
        <v>34.270000457763601</v>
      </c>
      <c r="J4">
        <v>32.5</v>
      </c>
      <c r="K4">
        <v>22.2000007629394</v>
      </c>
      <c r="L4">
        <v>99.800003051757798</v>
      </c>
      <c r="M4">
        <v>68.199996948242102</v>
      </c>
      <c r="N4">
        <v>148.25</v>
      </c>
      <c r="O4">
        <v>186.80000305175699</v>
      </c>
      <c r="P4">
        <v>199.5</v>
      </c>
      <c r="Q4">
        <v>126.34999847412099</v>
      </c>
      <c r="R4">
        <v>125.949996948242</v>
      </c>
      <c r="S4">
        <v>118</v>
      </c>
      <c r="T4">
        <v>17540</v>
      </c>
      <c r="U4">
        <v>13630</v>
      </c>
      <c r="V4">
        <v>8695</v>
      </c>
      <c r="W4">
        <v>6150</v>
      </c>
      <c r="X4">
        <v>8135.60009765625</v>
      </c>
      <c r="Y4">
        <v>6646.60009765625</v>
      </c>
      <c r="Z4">
        <v>456.20001220703102</v>
      </c>
      <c r="AA4">
        <v>300.600006103515</v>
      </c>
      <c r="AB4">
        <v>208.19999694824199</v>
      </c>
      <c r="AC4">
        <v>148.39999389648401</v>
      </c>
      <c r="AD4">
        <v>450.64999389648398</v>
      </c>
      <c r="AE4">
        <v>376</v>
      </c>
      <c r="AF4">
        <v>132.19999694824199</v>
      </c>
      <c r="AG4">
        <v>93</v>
      </c>
      <c r="AH4">
        <v>76.239997863769503</v>
      </c>
      <c r="AI4">
        <v>48.270000457763601</v>
      </c>
      <c r="AJ4">
        <v>127</v>
      </c>
      <c r="AK4">
        <v>135.19999694824199</v>
      </c>
      <c r="AL4">
        <v>8.1319999694824201</v>
      </c>
      <c r="AM4">
        <v>8.8439998626708896</v>
      </c>
      <c r="AN4">
        <v>8.5</v>
      </c>
      <c r="AO4">
        <v>5.3520002365112296</v>
      </c>
      <c r="AP4">
        <v>13.020000457763601</v>
      </c>
      <c r="AQ4">
        <v>11.399999618530201</v>
      </c>
      <c r="AR4">
        <v>80</v>
      </c>
      <c r="AS4">
        <v>74.120002746582003</v>
      </c>
      <c r="AT4">
        <v>67.160003662109304</v>
      </c>
      <c r="AU4">
        <v>42.099998474121001</v>
      </c>
      <c r="AV4">
        <v>130.5</v>
      </c>
      <c r="AW4">
        <v>111.5</v>
      </c>
      <c r="AX4">
        <v>47.810001373291001</v>
      </c>
      <c r="AY4">
        <v>37.220001220703097</v>
      </c>
      <c r="AZ4">
        <v>33.150001525878899</v>
      </c>
      <c r="BA4">
        <v>21.0100002288818</v>
      </c>
      <c r="BB4">
        <v>36.799999237060497</v>
      </c>
      <c r="BC4">
        <v>32.200000762939403</v>
      </c>
      <c r="BD4">
        <v>36.150001525878899</v>
      </c>
      <c r="BE4">
        <v>37.659999847412102</v>
      </c>
      <c r="BF4">
        <v>32.450000762939403</v>
      </c>
      <c r="BG4">
        <v>22.9899997711181</v>
      </c>
      <c r="BH4">
        <v>46.669998168945298</v>
      </c>
      <c r="BI4">
        <v>37.369998931884702</v>
      </c>
      <c r="BJ4" s="26"/>
    </row>
    <row r="5" spans="1:62" s="4" customFormat="1" x14ac:dyDescent="0.25">
      <c r="A5">
        <v>-27</v>
      </c>
      <c r="B5">
        <v>32.560001373291001</v>
      </c>
      <c r="C5">
        <v>32.053333282470703</v>
      </c>
      <c r="D5">
        <v>30.493333180745399</v>
      </c>
      <c r="E5">
        <v>25.4200007120767</v>
      </c>
      <c r="F5">
        <v>25</v>
      </c>
      <c r="G5">
        <v>24.530000686645501</v>
      </c>
      <c r="H5">
        <v>40.959999084472599</v>
      </c>
      <c r="I5">
        <v>33.680000305175703</v>
      </c>
      <c r="J5">
        <v>32.676666259765597</v>
      </c>
      <c r="K5">
        <v>21.933333714802998</v>
      </c>
      <c r="L5">
        <v>99.5</v>
      </c>
      <c r="M5">
        <v>70.360000610351506</v>
      </c>
      <c r="N5">
        <v>150.05000305175699</v>
      </c>
      <c r="O5">
        <v>185.03333536783799</v>
      </c>
      <c r="P5">
        <v>199.23333231608001</v>
      </c>
      <c r="Q5">
        <v>125.89999898274699</v>
      </c>
      <c r="R5">
        <v>126.5</v>
      </c>
      <c r="S5">
        <v>121</v>
      </c>
      <c r="T5">
        <v>17500</v>
      </c>
      <c r="U5">
        <v>13496.666666666601</v>
      </c>
      <c r="V5">
        <v>8656.6666666666606</v>
      </c>
      <c r="W5">
        <v>6160</v>
      </c>
      <c r="X5">
        <v>7960</v>
      </c>
      <c r="Y5">
        <v>6781.25</v>
      </c>
      <c r="Z5">
        <v>463</v>
      </c>
      <c r="AA5">
        <v>296.200002034504</v>
      </c>
      <c r="AB5">
        <v>209.333333333333</v>
      </c>
      <c r="AC5">
        <v>148.83332824707</v>
      </c>
      <c r="AD5">
        <v>440.100006103515</v>
      </c>
      <c r="AE5">
        <v>388.29998779296801</v>
      </c>
      <c r="AF5">
        <v>133.5</v>
      </c>
      <c r="AG5">
        <v>91.980000813801993</v>
      </c>
      <c r="AH5">
        <v>76.153333028157505</v>
      </c>
      <c r="AI5">
        <v>48.0866673787434</v>
      </c>
      <c r="AJ5">
        <v>126.900001525878</v>
      </c>
      <c r="AK5">
        <v>137</v>
      </c>
      <c r="AL5">
        <v>7.7199997901916504</v>
      </c>
      <c r="AM5">
        <v>8.6959997812906806</v>
      </c>
      <c r="AN5">
        <v>8.5539999008178693</v>
      </c>
      <c r="AO5">
        <v>5.4833334287007602</v>
      </c>
      <c r="AP5">
        <v>12.9300003051757</v>
      </c>
      <c r="AQ5">
        <v>11.689999580383301</v>
      </c>
      <c r="AR5">
        <v>80.860000610351506</v>
      </c>
      <c r="AS5">
        <v>73.306668599446496</v>
      </c>
      <c r="AT5">
        <v>66.860003153483007</v>
      </c>
      <c r="AU5">
        <v>42.279998779296797</v>
      </c>
      <c r="AV5">
        <v>130</v>
      </c>
      <c r="AW5">
        <v>111.5</v>
      </c>
      <c r="AX5">
        <v>47.389999389648402</v>
      </c>
      <c r="AY5">
        <v>37.046667734781799</v>
      </c>
      <c r="AZ5">
        <v>33.056667327880803</v>
      </c>
      <c r="BA5">
        <v>20.863333384195901</v>
      </c>
      <c r="BB5">
        <v>36.5</v>
      </c>
      <c r="BC5">
        <v>33.209999084472599</v>
      </c>
      <c r="BD5">
        <v>36.099998474121001</v>
      </c>
      <c r="BE5">
        <v>37.3133328755696</v>
      </c>
      <c r="BF5">
        <v>32.413333892822202</v>
      </c>
      <c r="BG5">
        <v>22.836666742960499</v>
      </c>
      <c r="BH5">
        <v>46.880001068115199</v>
      </c>
      <c r="BI5">
        <v>38.700000762939403</v>
      </c>
      <c r="BJ5" s="26"/>
    </row>
    <row r="6" spans="1:62" s="4" customFormat="1" x14ac:dyDescent="0.25">
      <c r="A6">
        <v>-26</v>
      </c>
      <c r="B6">
        <v>32.799999237060497</v>
      </c>
      <c r="C6">
        <v>32.106666564941399</v>
      </c>
      <c r="D6">
        <v>30.486666361490801</v>
      </c>
      <c r="E6">
        <v>25.480000813802</v>
      </c>
      <c r="F6">
        <v>24.5</v>
      </c>
      <c r="G6">
        <v>24.5</v>
      </c>
      <c r="H6">
        <v>40.299999237060497</v>
      </c>
      <c r="I6">
        <v>33.090000152587798</v>
      </c>
      <c r="J6">
        <v>32.8533325195312</v>
      </c>
      <c r="K6">
        <v>21.6666666666666</v>
      </c>
      <c r="L6">
        <v>99.5</v>
      </c>
      <c r="M6">
        <v>70.599998474121094</v>
      </c>
      <c r="N6">
        <v>151.05000305175699</v>
      </c>
      <c r="O6">
        <v>183.266667683919</v>
      </c>
      <c r="P6">
        <v>198.96666463216101</v>
      </c>
      <c r="Q6">
        <v>125.44999949137301</v>
      </c>
      <c r="R6">
        <v>123.650001525878</v>
      </c>
      <c r="S6">
        <v>121.75</v>
      </c>
      <c r="T6">
        <v>16500</v>
      </c>
      <c r="U6">
        <v>13363.333333333299</v>
      </c>
      <c r="V6">
        <v>8618.3333333333303</v>
      </c>
      <c r="W6">
        <v>6170</v>
      </c>
      <c r="X6">
        <v>7752.35009765625</v>
      </c>
      <c r="Y6">
        <v>6899.9501953125</v>
      </c>
      <c r="Z6">
        <v>454.39999389648398</v>
      </c>
      <c r="AA6">
        <v>291.79999796549401</v>
      </c>
      <c r="AB6">
        <v>210.46666971842399</v>
      </c>
      <c r="AC6">
        <v>149.26666259765599</v>
      </c>
      <c r="AD6">
        <v>449.79998779296801</v>
      </c>
      <c r="AE6">
        <v>394.600006103515</v>
      </c>
      <c r="AF6">
        <v>134.55000305175699</v>
      </c>
      <c r="AG6">
        <v>90.9600016276041</v>
      </c>
      <c r="AH6">
        <v>76.066668192545507</v>
      </c>
      <c r="AI6">
        <v>47.903334299723198</v>
      </c>
      <c r="AJ6">
        <v>126.949996948242</v>
      </c>
      <c r="AK6">
        <v>135</v>
      </c>
      <c r="AL6">
        <v>8.0399999618530202</v>
      </c>
      <c r="AM6">
        <v>8.5479996999104699</v>
      </c>
      <c r="AN6">
        <v>8.6079998016357404</v>
      </c>
      <c r="AO6">
        <v>5.61466662089029</v>
      </c>
      <c r="AP6">
        <v>13.1000003814697</v>
      </c>
      <c r="AQ6">
        <v>11.699999809265099</v>
      </c>
      <c r="AR6">
        <v>80.760002136230398</v>
      </c>
      <c r="AS6">
        <v>72.493334452311103</v>
      </c>
      <c r="AT6">
        <v>66.560002644856695</v>
      </c>
      <c r="AU6">
        <v>42.459999084472599</v>
      </c>
      <c r="AV6">
        <v>120.800003051757</v>
      </c>
      <c r="AW6">
        <v>112</v>
      </c>
      <c r="AX6">
        <v>47.360000610351499</v>
      </c>
      <c r="AY6">
        <v>36.873334248860601</v>
      </c>
      <c r="AZ6">
        <v>32.963333129882699</v>
      </c>
      <c r="BA6">
        <v>20.716666539510001</v>
      </c>
      <c r="BB6">
        <v>37.389999389648402</v>
      </c>
      <c r="BC6">
        <v>33.189998626708899</v>
      </c>
      <c r="BD6">
        <v>36.439998626708899</v>
      </c>
      <c r="BE6">
        <v>36.966665903727097</v>
      </c>
      <c r="BF6">
        <v>32.376667022705</v>
      </c>
      <c r="BG6">
        <v>22.683333714802998</v>
      </c>
      <c r="BH6">
        <v>46.299999237060497</v>
      </c>
      <c r="BI6">
        <v>39.270000457763601</v>
      </c>
      <c r="BJ6" s="26"/>
    </row>
    <row r="7" spans="1:62" s="4" customFormat="1" x14ac:dyDescent="0.25">
      <c r="A7">
        <v>-25</v>
      </c>
      <c r="B7">
        <v>32.119998931884702</v>
      </c>
      <c r="C7">
        <v>32.159999847412102</v>
      </c>
      <c r="D7">
        <v>30.4799995422363</v>
      </c>
      <c r="E7">
        <v>25.540000915527301</v>
      </c>
      <c r="F7">
        <v>24.420000076293899</v>
      </c>
      <c r="G7">
        <v>23.850000381469702</v>
      </c>
      <c r="H7">
        <v>38.650001525878899</v>
      </c>
      <c r="I7">
        <v>32.5</v>
      </c>
      <c r="J7">
        <v>33.029998779296797</v>
      </c>
      <c r="K7">
        <v>21.399999618530199</v>
      </c>
      <c r="L7">
        <v>101.5</v>
      </c>
      <c r="M7">
        <v>71.25</v>
      </c>
      <c r="N7">
        <v>144.44999694824199</v>
      </c>
      <c r="O7">
        <v>181.5</v>
      </c>
      <c r="P7">
        <v>198.69999694824199</v>
      </c>
      <c r="Q7">
        <v>125</v>
      </c>
      <c r="R7">
        <v>122.400001525878</v>
      </c>
      <c r="S7">
        <v>120.59999847412099</v>
      </c>
      <c r="T7">
        <v>16510</v>
      </c>
      <c r="U7">
        <v>13230</v>
      </c>
      <c r="V7">
        <v>8580</v>
      </c>
      <c r="W7">
        <v>6180</v>
      </c>
      <c r="X7">
        <v>7670</v>
      </c>
      <c r="Y7">
        <v>6870</v>
      </c>
      <c r="Z7">
        <v>446</v>
      </c>
      <c r="AA7">
        <v>287.39999389648398</v>
      </c>
      <c r="AB7">
        <v>211.600006103515</v>
      </c>
      <c r="AC7">
        <v>149.69999694824199</v>
      </c>
      <c r="AD7">
        <v>449.39999389648398</v>
      </c>
      <c r="AE7">
        <v>392.54998779296801</v>
      </c>
      <c r="AF7">
        <v>134.100006103515</v>
      </c>
      <c r="AG7">
        <v>89.940002441406193</v>
      </c>
      <c r="AH7">
        <v>75.980003356933594</v>
      </c>
      <c r="AI7">
        <v>47.720001220703097</v>
      </c>
      <c r="AJ7">
        <v>125</v>
      </c>
      <c r="AK7">
        <v>132</v>
      </c>
      <c r="AL7">
        <v>7.9739999771118102</v>
      </c>
      <c r="AM7">
        <v>8.3999996185302699</v>
      </c>
      <c r="AN7">
        <v>8.6619997024536097</v>
      </c>
      <c r="AO7">
        <v>5.7459998130798304</v>
      </c>
      <c r="AP7">
        <v>13.189999580383301</v>
      </c>
      <c r="AQ7">
        <v>11.4099998474121</v>
      </c>
      <c r="AR7">
        <v>77.779998779296804</v>
      </c>
      <c r="AS7">
        <v>71.680000305175696</v>
      </c>
      <c r="AT7">
        <v>66.260002136230398</v>
      </c>
      <c r="AU7">
        <v>42.639999389648402</v>
      </c>
      <c r="AV7">
        <v>121.699996948242</v>
      </c>
      <c r="AW7">
        <v>113.09999847412099</v>
      </c>
      <c r="AX7">
        <v>47.279998779296797</v>
      </c>
      <c r="AY7">
        <v>36.700000762939403</v>
      </c>
      <c r="AZ7">
        <v>32.869998931884702</v>
      </c>
      <c r="BA7">
        <v>20.569999694824201</v>
      </c>
      <c r="BB7">
        <v>37.150001525878899</v>
      </c>
      <c r="BC7">
        <v>32.650001525878899</v>
      </c>
      <c r="BD7">
        <v>35.590000152587798</v>
      </c>
      <c r="BE7">
        <v>36.619998931884702</v>
      </c>
      <c r="BF7">
        <v>32.340000152587798</v>
      </c>
      <c r="BG7">
        <v>22.530000686645501</v>
      </c>
      <c r="BH7">
        <v>46.939998626708899</v>
      </c>
      <c r="BI7">
        <v>38.900001525878899</v>
      </c>
      <c r="BJ7" s="26"/>
    </row>
    <row r="8" spans="1:62" s="4" customFormat="1" x14ac:dyDescent="0.25">
      <c r="A8">
        <v>-24</v>
      </c>
      <c r="B8">
        <v>32.0533326466877</v>
      </c>
      <c r="C8">
        <v>32.419998168945298</v>
      </c>
      <c r="D8">
        <v>30.5</v>
      </c>
      <c r="E8">
        <v>25.319999694824201</v>
      </c>
      <c r="F8">
        <v>24.409999847411999</v>
      </c>
      <c r="G8">
        <v>23.650000254313099</v>
      </c>
      <c r="H8">
        <v>37.233334859212199</v>
      </c>
      <c r="I8">
        <v>33.200000762939403</v>
      </c>
      <c r="J8">
        <v>32</v>
      </c>
      <c r="K8">
        <v>20.209999084472599</v>
      </c>
      <c r="L8">
        <v>101.083333333333</v>
      </c>
      <c r="M8">
        <v>71.456667582194001</v>
      </c>
      <c r="N8">
        <v>141.31666564941301</v>
      </c>
      <c r="O8">
        <v>181.14999389648401</v>
      </c>
      <c r="P8">
        <v>196.94999694824199</v>
      </c>
      <c r="Q8">
        <v>128.19999694824199</v>
      </c>
      <c r="R8">
        <v>122.266667683918</v>
      </c>
      <c r="S8">
        <v>121.09999847412099</v>
      </c>
      <c r="T8">
        <v>16286.666666666601</v>
      </c>
      <c r="U8">
        <v>13650</v>
      </c>
      <c r="V8">
        <v>8555</v>
      </c>
      <c r="W8">
        <v>6225</v>
      </c>
      <c r="X8">
        <v>7777.4833984375</v>
      </c>
      <c r="Y8">
        <v>6786.7999674479097</v>
      </c>
      <c r="Z8">
        <v>439.06667073567701</v>
      </c>
      <c r="AA8">
        <v>297.20001220703102</v>
      </c>
      <c r="AB8">
        <v>211</v>
      </c>
      <c r="AC8">
        <v>153.19999694824199</v>
      </c>
      <c r="AD8">
        <v>450.43332926432203</v>
      </c>
      <c r="AE8">
        <v>394.56666056314998</v>
      </c>
      <c r="AF8">
        <v>132.06667073567601</v>
      </c>
      <c r="AG8">
        <v>90.120002746582003</v>
      </c>
      <c r="AH8">
        <v>76</v>
      </c>
      <c r="AI8">
        <v>47.590000152587798</v>
      </c>
      <c r="AJ8">
        <v>125.06666564941401</v>
      </c>
      <c r="AK8">
        <v>132.916666666666</v>
      </c>
      <c r="AL8">
        <v>7.8500000635782801</v>
      </c>
      <c r="AM8">
        <v>8.3839998245239205</v>
      </c>
      <c r="AN8">
        <v>8.3999996185302699</v>
      </c>
      <c r="AO8">
        <v>5.6640000343322701</v>
      </c>
      <c r="AP8">
        <v>13.1766662597656</v>
      </c>
      <c r="AQ8">
        <v>11.449999809265099</v>
      </c>
      <c r="AR8">
        <v>76.120000203450402</v>
      </c>
      <c r="AS8">
        <v>72.5</v>
      </c>
      <c r="AT8">
        <v>66.199996948242102</v>
      </c>
      <c r="AU8">
        <v>42.450000762939403</v>
      </c>
      <c r="AV8">
        <v>122.36666361490801</v>
      </c>
      <c r="AW8">
        <v>114.73333231607999</v>
      </c>
      <c r="AX8">
        <v>46.596665700276603</v>
      </c>
      <c r="AY8">
        <v>36.830001831054602</v>
      </c>
      <c r="AZ8">
        <v>33.029998779296797</v>
      </c>
      <c r="BA8">
        <v>20.579999923706001</v>
      </c>
      <c r="BB8">
        <v>36.990000406900997</v>
      </c>
      <c r="BC8">
        <v>32.826667785644503</v>
      </c>
      <c r="BD8">
        <v>35.123332977294801</v>
      </c>
      <c r="BE8">
        <v>36.459999084472599</v>
      </c>
      <c r="BF8">
        <v>32.119998931884702</v>
      </c>
      <c r="BG8">
        <v>22.1800003051757</v>
      </c>
      <c r="BH8">
        <v>46.933331807454302</v>
      </c>
      <c r="BI8">
        <v>39.000001271565701</v>
      </c>
      <c r="BJ8" s="26"/>
    </row>
    <row r="9" spans="1:62" s="4" customFormat="1" x14ac:dyDescent="0.25">
      <c r="A9">
        <v>-23</v>
      </c>
      <c r="B9">
        <v>31.986666361490801</v>
      </c>
      <c r="C9">
        <v>32.520000457763601</v>
      </c>
      <c r="D9">
        <v>30.399999618530199</v>
      </c>
      <c r="E9">
        <v>25.459999084472599</v>
      </c>
      <c r="F9">
        <v>24.399999618530199</v>
      </c>
      <c r="G9">
        <v>23.4500001271565</v>
      </c>
      <c r="H9">
        <v>35.816668192545499</v>
      </c>
      <c r="I9">
        <v>33.169998168945298</v>
      </c>
      <c r="J9">
        <v>30.899999618530199</v>
      </c>
      <c r="K9">
        <v>20.270000457763601</v>
      </c>
      <c r="L9">
        <v>100.666666666666</v>
      </c>
      <c r="M9">
        <v>71.663335164388002</v>
      </c>
      <c r="N9">
        <v>138.183334350585</v>
      </c>
      <c r="O9">
        <v>184.75</v>
      </c>
      <c r="P9">
        <v>196.80000305175699</v>
      </c>
      <c r="Q9">
        <v>131.19999694824199</v>
      </c>
      <c r="R9">
        <v>122.133333841959</v>
      </c>
      <c r="S9">
        <v>121.59999847412099</v>
      </c>
      <c r="T9">
        <v>16063.333333333299</v>
      </c>
      <c r="U9">
        <v>13510</v>
      </c>
      <c r="V9">
        <v>8665</v>
      </c>
      <c r="W9">
        <v>6250</v>
      </c>
      <c r="X9">
        <v>7884.966796875</v>
      </c>
      <c r="Y9">
        <v>6703.5999348958303</v>
      </c>
      <c r="Z9">
        <v>432.13334147135402</v>
      </c>
      <c r="AA9">
        <v>314.20001220703102</v>
      </c>
      <c r="AB9">
        <v>205.19999694824199</v>
      </c>
      <c r="AC9">
        <v>146.69999694824199</v>
      </c>
      <c r="AD9">
        <v>451.46666463216098</v>
      </c>
      <c r="AE9">
        <v>396.58333333333201</v>
      </c>
      <c r="AF9">
        <v>130.03333536783799</v>
      </c>
      <c r="AG9">
        <v>93.180000305175696</v>
      </c>
      <c r="AH9">
        <v>76.279998779296804</v>
      </c>
      <c r="AI9">
        <v>46.900001525878899</v>
      </c>
      <c r="AJ9">
        <v>125.133331298828</v>
      </c>
      <c r="AK9">
        <v>133.833333333333</v>
      </c>
      <c r="AL9">
        <v>7.7260001500447499</v>
      </c>
      <c r="AM9">
        <v>8.5799999237060494</v>
      </c>
      <c r="AN9">
        <v>8.3599996566772408</v>
      </c>
      <c r="AO9">
        <v>5.4959998130798304</v>
      </c>
      <c r="AP9">
        <v>13.163332939147899</v>
      </c>
      <c r="AQ9">
        <v>11.4899997711181</v>
      </c>
      <c r="AR9">
        <v>74.4600016276041</v>
      </c>
      <c r="AS9">
        <v>70.440002441406193</v>
      </c>
      <c r="AT9">
        <v>66.419998168945298</v>
      </c>
      <c r="AU9">
        <v>41.799999237060497</v>
      </c>
      <c r="AV9">
        <v>123.033330281575</v>
      </c>
      <c r="AW9">
        <v>116.36666615804</v>
      </c>
      <c r="AX9">
        <v>45.913332621256401</v>
      </c>
      <c r="AY9">
        <v>37.990001678466797</v>
      </c>
      <c r="AZ9">
        <v>33.290000915527301</v>
      </c>
      <c r="BA9">
        <v>20.1800003051757</v>
      </c>
      <c r="BB9">
        <v>36.829999287923101</v>
      </c>
      <c r="BC9">
        <v>33.003334045410099</v>
      </c>
      <c r="BD9">
        <v>34.656665802001797</v>
      </c>
      <c r="BE9">
        <v>37.529998779296797</v>
      </c>
      <c r="BF9">
        <v>32.099998474121001</v>
      </c>
      <c r="BG9">
        <v>21.7000007629394</v>
      </c>
      <c r="BH9">
        <v>46.926664988199803</v>
      </c>
      <c r="BI9">
        <v>39.100001017252502</v>
      </c>
      <c r="BJ9" s="26"/>
    </row>
    <row r="10" spans="1:62" s="4" customFormat="1" x14ac:dyDescent="0.25">
      <c r="A10">
        <v>-22</v>
      </c>
      <c r="B10">
        <v>31.920000076293899</v>
      </c>
      <c r="C10">
        <v>33.319999694824197</v>
      </c>
      <c r="D10">
        <v>30.139999389648398</v>
      </c>
      <c r="E10">
        <v>26.459999084472599</v>
      </c>
      <c r="F10">
        <v>24.389999389648398</v>
      </c>
      <c r="G10">
        <v>23.25</v>
      </c>
      <c r="H10">
        <v>34.400001525878899</v>
      </c>
      <c r="I10">
        <v>32.990001678466797</v>
      </c>
      <c r="J10">
        <v>31.069999694824201</v>
      </c>
      <c r="K10">
        <v>19.5100002288818</v>
      </c>
      <c r="L10">
        <v>100.25</v>
      </c>
      <c r="M10">
        <v>71.870002746582003</v>
      </c>
      <c r="N10">
        <v>135.05000305175699</v>
      </c>
      <c r="O10">
        <v>185.69999694824199</v>
      </c>
      <c r="P10">
        <v>197.600006103515</v>
      </c>
      <c r="Q10">
        <v>127.09999847412099</v>
      </c>
      <c r="R10">
        <v>122</v>
      </c>
      <c r="S10">
        <v>122.09999847412099</v>
      </c>
      <c r="T10">
        <v>15840</v>
      </c>
      <c r="U10">
        <v>13500</v>
      </c>
      <c r="V10">
        <v>8800</v>
      </c>
      <c r="W10">
        <v>6095</v>
      </c>
      <c r="X10">
        <v>7992.4501953125</v>
      </c>
      <c r="Y10">
        <v>6620.39990234375</v>
      </c>
      <c r="Z10">
        <v>425.20001220703102</v>
      </c>
      <c r="AA10">
        <v>305.79998779296801</v>
      </c>
      <c r="AB10">
        <v>208.80000305175699</v>
      </c>
      <c r="AC10">
        <v>148.5</v>
      </c>
      <c r="AD10">
        <v>452.5</v>
      </c>
      <c r="AE10">
        <v>398.600006103515</v>
      </c>
      <c r="AF10">
        <v>128</v>
      </c>
      <c r="AG10">
        <v>91.419998168945298</v>
      </c>
      <c r="AH10">
        <v>76.680000305175696</v>
      </c>
      <c r="AI10">
        <v>47.099998474121001</v>
      </c>
      <c r="AJ10">
        <v>125.199996948242</v>
      </c>
      <c r="AK10">
        <v>134.75</v>
      </c>
      <c r="AL10">
        <v>7.6020002365112296</v>
      </c>
      <c r="AM10">
        <v>8.6000003814697195</v>
      </c>
      <c r="AN10">
        <v>8.5500001907348597</v>
      </c>
      <c r="AO10">
        <v>5.4580001831054599</v>
      </c>
      <c r="AP10">
        <v>13.149999618530201</v>
      </c>
      <c r="AQ10">
        <v>11.529999732971101</v>
      </c>
      <c r="AR10">
        <v>72.800003051757798</v>
      </c>
      <c r="AS10">
        <v>68.720001220703097</v>
      </c>
      <c r="AT10">
        <v>66.940002441406193</v>
      </c>
      <c r="AU10">
        <v>41.840000152587798</v>
      </c>
      <c r="AV10">
        <v>123.699996948242</v>
      </c>
      <c r="AW10">
        <v>118</v>
      </c>
      <c r="AX10">
        <v>45.2299995422363</v>
      </c>
      <c r="AY10">
        <v>37.419998168945298</v>
      </c>
      <c r="AZ10">
        <v>32.909999847412102</v>
      </c>
      <c r="BA10">
        <v>20.399999618530199</v>
      </c>
      <c r="BB10">
        <v>36.669998168945298</v>
      </c>
      <c r="BC10">
        <v>33.180000305175703</v>
      </c>
      <c r="BD10">
        <v>34.189998626708899</v>
      </c>
      <c r="BE10">
        <v>36.849998474121001</v>
      </c>
      <c r="BF10">
        <v>32.200000762939403</v>
      </c>
      <c r="BG10">
        <v>21.920000076293899</v>
      </c>
      <c r="BH10">
        <v>46.919998168945298</v>
      </c>
      <c r="BI10">
        <v>39.200000762939403</v>
      </c>
      <c r="BJ10" s="26"/>
    </row>
    <row r="11" spans="1:62" s="4" customFormat="1" x14ac:dyDescent="0.25">
      <c r="A11">
        <v>-21</v>
      </c>
      <c r="B11">
        <v>31.639999389648398</v>
      </c>
      <c r="C11">
        <v>33.040000915527301</v>
      </c>
      <c r="D11">
        <v>30.040000915527301</v>
      </c>
      <c r="E11">
        <v>27.1800003051757</v>
      </c>
      <c r="F11">
        <v>24.309999465942301</v>
      </c>
      <c r="G11">
        <v>23.850000381469702</v>
      </c>
      <c r="H11">
        <v>35.450000762939403</v>
      </c>
      <c r="I11">
        <v>33.790000915527301</v>
      </c>
      <c r="J11">
        <v>30.360000610351499</v>
      </c>
      <c r="K11">
        <v>20.280000686645501</v>
      </c>
      <c r="L11">
        <v>97.099998474121094</v>
      </c>
      <c r="M11">
        <v>72</v>
      </c>
      <c r="N11">
        <v>138.30000305175699</v>
      </c>
      <c r="O11">
        <v>190.19999694824199</v>
      </c>
      <c r="P11">
        <v>200.89999389648401</v>
      </c>
      <c r="Q11">
        <v>126.5</v>
      </c>
      <c r="R11">
        <v>122.199996948242</v>
      </c>
      <c r="S11">
        <v>124</v>
      </c>
      <c r="T11">
        <v>16000</v>
      </c>
      <c r="U11">
        <v>13550</v>
      </c>
      <c r="V11">
        <v>8890</v>
      </c>
      <c r="W11">
        <v>5750</v>
      </c>
      <c r="X11">
        <v>8096.4501953125</v>
      </c>
      <c r="Y11">
        <v>6788.64990234375</v>
      </c>
      <c r="Z11">
        <v>439</v>
      </c>
      <c r="AA11">
        <v>308</v>
      </c>
      <c r="AB11">
        <v>212</v>
      </c>
      <c r="AC11">
        <v>148.30000305175699</v>
      </c>
      <c r="AD11">
        <v>453.600006103515</v>
      </c>
      <c r="AE11">
        <v>418.95001220703102</v>
      </c>
      <c r="AF11">
        <v>129.850006103515</v>
      </c>
      <c r="AG11">
        <v>91.879997253417898</v>
      </c>
      <c r="AH11">
        <v>75.980003356933594</v>
      </c>
      <c r="AI11">
        <v>48</v>
      </c>
      <c r="AJ11">
        <v>118.25</v>
      </c>
      <c r="AK11">
        <v>138.44999694824199</v>
      </c>
      <c r="AL11">
        <v>7.7239999771118102</v>
      </c>
      <c r="AM11">
        <v>9.0839996337890607</v>
      </c>
      <c r="AN11">
        <v>8.5419998168945295</v>
      </c>
      <c r="AO11">
        <v>5.2719998359680096</v>
      </c>
      <c r="AP11">
        <v>13.170000076293899</v>
      </c>
      <c r="AQ11">
        <v>11.7399997711181</v>
      </c>
      <c r="AR11">
        <v>74.440002441406193</v>
      </c>
      <c r="AS11">
        <v>69.400001525878906</v>
      </c>
      <c r="AT11">
        <v>66.5</v>
      </c>
      <c r="AU11">
        <v>41.759998321533203</v>
      </c>
      <c r="AV11">
        <v>123.300003051757</v>
      </c>
      <c r="AW11">
        <v>120</v>
      </c>
      <c r="AX11">
        <v>46.049999237060497</v>
      </c>
      <c r="AY11">
        <v>37.169998168945298</v>
      </c>
      <c r="AZ11">
        <v>32.700000762939403</v>
      </c>
      <c r="BA11">
        <v>20.9699993133544</v>
      </c>
      <c r="BB11">
        <v>36.110000610351499</v>
      </c>
      <c r="BC11">
        <v>34.169998168945298</v>
      </c>
      <c r="BD11">
        <v>34.759998321533203</v>
      </c>
      <c r="BE11">
        <v>36.919998168945298</v>
      </c>
      <c r="BF11">
        <v>32.5</v>
      </c>
      <c r="BG11">
        <v>22.530000686645501</v>
      </c>
      <c r="BH11">
        <v>46.689998626708899</v>
      </c>
      <c r="BI11">
        <v>40.099998474121001</v>
      </c>
      <c r="BJ11" s="26"/>
    </row>
    <row r="12" spans="1:62" s="4" customFormat="1" x14ac:dyDescent="0.25">
      <c r="A12">
        <v>-20</v>
      </c>
      <c r="B12">
        <v>31.7399997711181</v>
      </c>
      <c r="C12">
        <v>32.933334350585902</v>
      </c>
      <c r="D12">
        <v>30.133333841959601</v>
      </c>
      <c r="E12">
        <v>26.826667149861599</v>
      </c>
      <c r="F12">
        <v>24.5</v>
      </c>
      <c r="G12">
        <v>23.829999923706001</v>
      </c>
      <c r="H12">
        <v>37.799999237060497</v>
      </c>
      <c r="I12">
        <v>33.633333841959598</v>
      </c>
      <c r="J12">
        <v>30.5233338673909</v>
      </c>
      <c r="K12">
        <v>19.801666895548401</v>
      </c>
      <c r="L12">
        <v>98.75</v>
      </c>
      <c r="M12">
        <v>71.949996948242102</v>
      </c>
      <c r="N12">
        <v>142.69999694824199</v>
      </c>
      <c r="O12">
        <v>191.433329264322</v>
      </c>
      <c r="P12">
        <v>202.13333129882699</v>
      </c>
      <c r="Q12">
        <v>126</v>
      </c>
      <c r="R12">
        <v>121.300003051757</v>
      </c>
      <c r="S12">
        <v>125.949996948242</v>
      </c>
      <c r="T12">
        <v>16200</v>
      </c>
      <c r="U12">
        <v>13523.333333333299</v>
      </c>
      <c r="V12">
        <v>9006.6666666666606</v>
      </c>
      <c r="W12">
        <v>5635</v>
      </c>
      <c r="X12">
        <v>8249.9501953125</v>
      </c>
      <c r="Y12">
        <v>6930</v>
      </c>
      <c r="Z12">
        <v>459.39999389648398</v>
      </c>
      <c r="AA12">
        <v>307.40000406900998</v>
      </c>
      <c r="AB12">
        <v>214.39999898274701</v>
      </c>
      <c r="AC12">
        <v>149.266667683918</v>
      </c>
      <c r="AD12">
        <v>443.14999389648398</v>
      </c>
      <c r="AE12">
        <v>422</v>
      </c>
      <c r="AF12">
        <v>132.75</v>
      </c>
      <c r="AG12">
        <v>91.886665344238196</v>
      </c>
      <c r="AH12">
        <v>76.173334757486899</v>
      </c>
      <c r="AI12">
        <v>47.9600003560384</v>
      </c>
      <c r="AJ12">
        <v>118.09999847412099</v>
      </c>
      <c r="AK12">
        <v>140.350006103515</v>
      </c>
      <c r="AL12">
        <v>7.7160000801086399</v>
      </c>
      <c r="AM12">
        <v>8.9399998982747295</v>
      </c>
      <c r="AN12">
        <v>8.5513331095377492</v>
      </c>
      <c r="AO12">
        <v>5.3206666310628199</v>
      </c>
      <c r="AP12">
        <v>13.2600002288818</v>
      </c>
      <c r="AQ12">
        <v>11.550000190734799</v>
      </c>
      <c r="AR12">
        <v>74.459999084472599</v>
      </c>
      <c r="AS12">
        <v>69.713333129882798</v>
      </c>
      <c r="AT12">
        <v>66.5866673787434</v>
      </c>
      <c r="AU12">
        <v>41.213331858316998</v>
      </c>
      <c r="AV12">
        <v>125.09999847412099</v>
      </c>
      <c r="AW12">
        <v>121.550003051757</v>
      </c>
      <c r="AX12">
        <v>47.700000762939403</v>
      </c>
      <c r="AY12">
        <v>37.233332316080698</v>
      </c>
      <c r="AZ12">
        <v>32.719999949137303</v>
      </c>
      <c r="BA12">
        <v>20.929999669392799</v>
      </c>
      <c r="BB12">
        <v>36.590000152587798</v>
      </c>
      <c r="BC12">
        <v>35.029998779296797</v>
      </c>
      <c r="BD12">
        <v>35.799999237060497</v>
      </c>
      <c r="BE12">
        <v>36.909998575846302</v>
      </c>
      <c r="BF12">
        <v>32.596666971842403</v>
      </c>
      <c r="BG12">
        <v>22.296667098998999</v>
      </c>
      <c r="BH12">
        <v>44.75</v>
      </c>
      <c r="BI12">
        <v>41.900001525878899</v>
      </c>
      <c r="BJ12" s="26"/>
    </row>
    <row r="13" spans="1:62" s="4" customFormat="1" x14ac:dyDescent="0.25">
      <c r="A13">
        <v>-19</v>
      </c>
      <c r="B13">
        <v>31.9799995422363</v>
      </c>
      <c r="C13">
        <v>32.826667785644403</v>
      </c>
      <c r="D13">
        <v>30.226666768391901</v>
      </c>
      <c r="E13">
        <v>26.473333994547499</v>
      </c>
      <c r="F13">
        <v>25.420000076293899</v>
      </c>
      <c r="G13">
        <v>24.25</v>
      </c>
      <c r="H13">
        <v>39.830001831054602</v>
      </c>
      <c r="I13">
        <v>33.476666768391901</v>
      </c>
      <c r="J13">
        <v>30.686667124430301</v>
      </c>
      <c r="K13">
        <v>19.3233331044514</v>
      </c>
      <c r="L13">
        <v>97.300003051757798</v>
      </c>
      <c r="M13">
        <v>73.599998474121094</v>
      </c>
      <c r="N13">
        <v>146.75</v>
      </c>
      <c r="O13">
        <v>192.666661580403</v>
      </c>
      <c r="P13">
        <v>203.36666870117099</v>
      </c>
      <c r="Q13">
        <v>125.5</v>
      </c>
      <c r="R13">
        <v>120.699996948242</v>
      </c>
      <c r="S13">
        <v>122.59999847412099</v>
      </c>
      <c r="T13">
        <v>16000</v>
      </c>
      <c r="U13">
        <v>13496.666666666601</v>
      </c>
      <c r="V13">
        <v>9123.3333333333303</v>
      </c>
      <c r="W13">
        <v>5520</v>
      </c>
      <c r="X13">
        <v>8300</v>
      </c>
      <c r="Y13">
        <v>6927</v>
      </c>
      <c r="Z13">
        <v>458</v>
      </c>
      <c r="AA13">
        <v>306.80000813802002</v>
      </c>
      <c r="AB13">
        <v>216.79999796549399</v>
      </c>
      <c r="AC13">
        <v>150.23333231608001</v>
      </c>
      <c r="AD13">
        <v>439.54998779296801</v>
      </c>
      <c r="AE13">
        <v>427.54998779296801</v>
      </c>
      <c r="AF13">
        <v>135</v>
      </c>
      <c r="AG13">
        <v>91.893333435058494</v>
      </c>
      <c r="AH13">
        <v>76.366666158040303</v>
      </c>
      <c r="AI13">
        <v>47.920000712076799</v>
      </c>
      <c r="AJ13">
        <v>117.300003051757</v>
      </c>
      <c r="AK13">
        <v>141.75</v>
      </c>
      <c r="AL13">
        <v>7.6900000572204501</v>
      </c>
      <c r="AM13">
        <v>8.7960001627604107</v>
      </c>
      <c r="AN13">
        <v>8.5606664021809795</v>
      </c>
      <c r="AO13">
        <v>5.3693334261576204</v>
      </c>
      <c r="AP13">
        <v>13.1599998474121</v>
      </c>
      <c r="AQ13">
        <v>11.6599998474121</v>
      </c>
      <c r="AR13">
        <v>73.800003051757798</v>
      </c>
      <c r="AS13">
        <v>70.026664733886705</v>
      </c>
      <c r="AT13">
        <v>66.673334757486899</v>
      </c>
      <c r="AU13">
        <v>40.6666653951008</v>
      </c>
      <c r="AV13">
        <v>126.900001525878</v>
      </c>
      <c r="AW13">
        <v>115.900001525878</v>
      </c>
      <c r="AX13">
        <v>48.139999389648402</v>
      </c>
      <c r="AY13">
        <v>37.296666463216098</v>
      </c>
      <c r="AZ13">
        <v>32.739999135335196</v>
      </c>
      <c r="BA13">
        <v>20.890000025431199</v>
      </c>
      <c r="BB13">
        <v>36.159999847412102</v>
      </c>
      <c r="BC13">
        <v>35.840000152587798</v>
      </c>
      <c r="BD13">
        <v>36.779998779296797</v>
      </c>
      <c r="BE13">
        <v>36.899998982747299</v>
      </c>
      <c r="BF13">
        <v>32.693333943684799</v>
      </c>
      <c r="BG13">
        <v>22.0633335113525</v>
      </c>
      <c r="BH13">
        <v>44.459999084472599</v>
      </c>
      <c r="BI13">
        <v>42.990001678466797</v>
      </c>
      <c r="BJ13" s="26"/>
    </row>
    <row r="14" spans="1:62" s="4" customFormat="1" x14ac:dyDescent="0.25">
      <c r="A14">
        <v>-18</v>
      </c>
      <c r="B14">
        <v>31.360000610351499</v>
      </c>
      <c r="C14">
        <v>32.720001220703097</v>
      </c>
      <c r="D14">
        <v>30.319999694824201</v>
      </c>
      <c r="E14">
        <v>26.120000839233398</v>
      </c>
      <c r="F14">
        <v>25.959999084472599</v>
      </c>
      <c r="G14">
        <v>24.290000915527301</v>
      </c>
      <c r="H14">
        <v>40.299999237060497</v>
      </c>
      <c r="I14">
        <v>33.319999694824197</v>
      </c>
      <c r="J14">
        <v>30.850000381469702</v>
      </c>
      <c r="K14">
        <v>18.8449993133544</v>
      </c>
      <c r="L14">
        <v>97.699996948242202</v>
      </c>
      <c r="M14">
        <v>78.300003051757798</v>
      </c>
      <c r="N14">
        <v>142.19999694824199</v>
      </c>
      <c r="O14">
        <v>193.89999389648401</v>
      </c>
      <c r="P14">
        <v>204.600006103515</v>
      </c>
      <c r="Q14">
        <v>125</v>
      </c>
      <c r="R14">
        <v>120.150001525878</v>
      </c>
      <c r="S14">
        <v>123.09999847412099</v>
      </c>
      <c r="T14">
        <v>15710</v>
      </c>
      <c r="U14">
        <v>13470</v>
      </c>
      <c r="V14">
        <v>9240</v>
      </c>
      <c r="W14">
        <v>5405</v>
      </c>
      <c r="X14">
        <v>8378.2998046875</v>
      </c>
      <c r="Y14">
        <v>6940</v>
      </c>
      <c r="Z14">
        <v>456</v>
      </c>
      <c r="AA14">
        <v>306.20001220703102</v>
      </c>
      <c r="AB14">
        <v>219.19999694824199</v>
      </c>
      <c r="AC14">
        <v>151.19999694824199</v>
      </c>
      <c r="AD14">
        <v>443</v>
      </c>
      <c r="AE14">
        <v>433</v>
      </c>
      <c r="AF14">
        <v>132.64999389648401</v>
      </c>
      <c r="AG14">
        <v>91.900001525878906</v>
      </c>
      <c r="AH14">
        <v>76.559997558593693</v>
      </c>
      <c r="AI14">
        <v>47.880001068115199</v>
      </c>
      <c r="AJ14">
        <v>118.09999847412099</v>
      </c>
      <c r="AK14">
        <v>140.55000305175699</v>
      </c>
      <c r="AL14">
        <v>7.63800001144409</v>
      </c>
      <c r="AM14">
        <v>8.6520004272460902</v>
      </c>
      <c r="AN14">
        <v>8.5699996948242099</v>
      </c>
      <c r="AO14">
        <v>5.4180002212524396</v>
      </c>
      <c r="AP14">
        <v>13.199999809265099</v>
      </c>
      <c r="AQ14">
        <v>11.529999732971101</v>
      </c>
      <c r="AR14">
        <v>71.779998779296804</v>
      </c>
      <c r="AS14">
        <v>70.339996337890597</v>
      </c>
      <c r="AT14">
        <v>66.760002136230398</v>
      </c>
      <c r="AU14">
        <v>40.119998931884702</v>
      </c>
      <c r="AV14">
        <v>129.64999389648401</v>
      </c>
      <c r="AW14">
        <v>116</v>
      </c>
      <c r="AX14">
        <v>47.270000457763601</v>
      </c>
      <c r="AY14">
        <v>37.360000610351499</v>
      </c>
      <c r="AZ14">
        <v>32.759998321533203</v>
      </c>
      <c r="BA14">
        <v>20.850000381469702</v>
      </c>
      <c r="BB14">
        <v>36.860000610351499</v>
      </c>
      <c r="BC14">
        <v>35.290000915527301</v>
      </c>
      <c r="BD14">
        <v>35.889999389648402</v>
      </c>
      <c r="BE14">
        <v>36.889999389648402</v>
      </c>
      <c r="BF14">
        <v>32.790000915527301</v>
      </c>
      <c r="BG14">
        <v>21.829999923706001</v>
      </c>
      <c r="BH14">
        <v>46.110000610351499</v>
      </c>
      <c r="BI14">
        <v>42.799999237060497</v>
      </c>
      <c r="BJ14" s="26"/>
    </row>
    <row r="15" spans="1:62" s="4" customFormat="1" x14ac:dyDescent="0.25">
      <c r="A15">
        <v>-17</v>
      </c>
      <c r="B15">
        <v>31.393333435058501</v>
      </c>
      <c r="C15">
        <v>33.080001831054602</v>
      </c>
      <c r="D15">
        <v>29.600000381469702</v>
      </c>
      <c r="E15">
        <v>26</v>
      </c>
      <c r="F15">
        <v>25.723332722981699</v>
      </c>
      <c r="G15">
        <v>24.420000553131</v>
      </c>
      <c r="H15">
        <v>40.049999237060497</v>
      </c>
      <c r="I15">
        <v>32.799999237060497</v>
      </c>
      <c r="J15">
        <v>30.290000915527301</v>
      </c>
      <c r="K15">
        <v>18.399999618530199</v>
      </c>
      <c r="L15">
        <v>97.999997456868499</v>
      </c>
      <c r="M15">
        <v>78.475002288818303</v>
      </c>
      <c r="N15">
        <v>141.31666564941301</v>
      </c>
      <c r="O15">
        <v>194.69999694824199</v>
      </c>
      <c r="P15">
        <v>206.100006103515</v>
      </c>
      <c r="Q15">
        <v>125.84999847412099</v>
      </c>
      <c r="R15">
        <v>120.766667683918</v>
      </c>
      <c r="S15">
        <v>123.124998092651</v>
      </c>
      <c r="T15">
        <v>15770</v>
      </c>
      <c r="U15">
        <v>13350</v>
      </c>
      <c r="V15">
        <v>9090</v>
      </c>
      <c r="W15">
        <v>5570</v>
      </c>
      <c r="X15">
        <v>8347.4498697916606</v>
      </c>
      <c r="Y15">
        <v>6848.8125</v>
      </c>
      <c r="Z15">
        <v>459.06667073567701</v>
      </c>
      <c r="AA15">
        <v>307.79998779296801</v>
      </c>
      <c r="AB15">
        <v>214.39999389648401</v>
      </c>
      <c r="AC15">
        <v>140</v>
      </c>
      <c r="AD15">
        <v>446.166666666666</v>
      </c>
      <c r="AE15">
        <v>434.25</v>
      </c>
      <c r="AF15">
        <v>133.599995930989</v>
      </c>
      <c r="AG15">
        <v>91.180000305175696</v>
      </c>
      <c r="AH15">
        <v>77.139999389648395</v>
      </c>
      <c r="AI15">
        <v>46.049999237060497</v>
      </c>
      <c r="AJ15">
        <v>118.566665649413</v>
      </c>
      <c r="AK15">
        <v>140.887500762938</v>
      </c>
      <c r="AL15">
        <v>7.6420000394185301</v>
      </c>
      <c r="AM15">
        <v>8.5080003738403303</v>
      </c>
      <c r="AN15">
        <v>8.7299995422363192</v>
      </c>
      <c r="AO15">
        <v>5.1059999465942303</v>
      </c>
      <c r="AP15">
        <v>13.143333117167099</v>
      </c>
      <c r="AQ15">
        <v>11.494999885559</v>
      </c>
      <c r="AR15">
        <v>71.519999186197794</v>
      </c>
      <c r="AS15">
        <v>69.440002441406193</v>
      </c>
      <c r="AT15">
        <v>66.919998168945298</v>
      </c>
      <c r="AU15">
        <v>38.650001525878899</v>
      </c>
      <c r="AV15">
        <v>130.166661580403</v>
      </c>
      <c r="AW15">
        <v>116.162500381469</v>
      </c>
      <c r="AX15">
        <v>47.393333435058501</v>
      </c>
      <c r="AY15">
        <v>36.900001525878899</v>
      </c>
      <c r="AZ15">
        <v>32.849998474121001</v>
      </c>
      <c r="BA15">
        <v>20.770000457763601</v>
      </c>
      <c r="BB15">
        <v>37.373334248860601</v>
      </c>
      <c r="BC15">
        <v>35.357501029968198</v>
      </c>
      <c r="BD15">
        <v>35.993333180745402</v>
      </c>
      <c r="BE15">
        <v>36.900001525878899</v>
      </c>
      <c r="BF15">
        <v>32.459999084472599</v>
      </c>
      <c r="BG15">
        <v>21.1800003051757</v>
      </c>
      <c r="BH15">
        <v>46.240000406900997</v>
      </c>
      <c r="BI15">
        <v>43.099999427795296</v>
      </c>
      <c r="BJ15" s="26"/>
    </row>
    <row r="16" spans="1:62" s="8" customFormat="1" x14ac:dyDescent="0.25">
      <c r="A16">
        <v>-16</v>
      </c>
      <c r="B16">
        <v>31.426666259765501</v>
      </c>
      <c r="C16">
        <v>33.080001831054602</v>
      </c>
      <c r="D16">
        <v>29.659999847412099</v>
      </c>
      <c r="E16">
        <v>25.879999160766602</v>
      </c>
      <c r="F16">
        <v>25.486666361490801</v>
      </c>
      <c r="G16">
        <v>24.550000190734799</v>
      </c>
      <c r="H16">
        <v>39.799999237060497</v>
      </c>
      <c r="I16">
        <v>33.509998321533203</v>
      </c>
      <c r="J16">
        <v>31.059999465942301</v>
      </c>
      <c r="K16">
        <v>16.004999160766602</v>
      </c>
      <c r="L16">
        <v>98.299997965494796</v>
      </c>
      <c r="M16">
        <v>78.650001525878906</v>
      </c>
      <c r="N16">
        <v>140.433334350585</v>
      </c>
      <c r="O16">
        <v>192.64999389648401</v>
      </c>
      <c r="P16">
        <v>205</v>
      </c>
      <c r="Q16">
        <v>123.300003051757</v>
      </c>
      <c r="R16">
        <v>121.383333841959</v>
      </c>
      <c r="S16">
        <v>123.149997711181</v>
      </c>
      <c r="T16">
        <v>15830</v>
      </c>
      <c r="U16">
        <v>13590</v>
      </c>
      <c r="V16">
        <v>9380</v>
      </c>
      <c r="W16">
        <v>5480</v>
      </c>
      <c r="X16">
        <v>8316.5999348958303</v>
      </c>
      <c r="Y16">
        <v>6757.625</v>
      </c>
      <c r="Z16">
        <v>462.13334147135402</v>
      </c>
      <c r="AA16">
        <v>316.79998779296801</v>
      </c>
      <c r="AB16">
        <v>220</v>
      </c>
      <c r="AC16">
        <v>126.09999847412099</v>
      </c>
      <c r="AD16">
        <v>449.33333333333297</v>
      </c>
      <c r="AE16">
        <v>435.5</v>
      </c>
      <c r="AF16">
        <v>134.54999796549399</v>
      </c>
      <c r="AG16">
        <v>93.339996337890597</v>
      </c>
      <c r="AH16">
        <v>79.720001220703097</v>
      </c>
      <c r="AI16">
        <v>43</v>
      </c>
      <c r="AJ16">
        <v>119.033332824707</v>
      </c>
      <c r="AK16">
        <v>141.22499847412001</v>
      </c>
      <c r="AL16">
        <v>7.64600006739298</v>
      </c>
      <c r="AM16">
        <v>8.6619997024536097</v>
      </c>
      <c r="AN16">
        <v>9.5299997329711896</v>
      </c>
      <c r="AO16">
        <v>4.7319998741149902</v>
      </c>
      <c r="AP16">
        <v>13.086666425069099</v>
      </c>
      <c r="AQ16">
        <v>11.4600000381469</v>
      </c>
      <c r="AR16">
        <v>71.259999593098897</v>
      </c>
      <c r="AS16">
        <v>71.540000915527301</v>
      </c>
      <c r="AT16">
        <v>67.160003662109304</v>
      </c>
      <c r="AU16">
        <v>37.740001678466797</v>
      </c>
      <c r="AV16">
        <v>130.683329264322</v>
      </c>
      <c r="AW16">
        <v>116.325000762939</v>
      </c>
      <c r="AX16">
        <v>47.516666412353402</v>
      </c>
      <c r="AY16">
        <v>37.990001678466797</v>
      </c>
      <c r="AZ16">
        <v>33.509998321533203</v>
      </c>
      <c r="BA16">
        <v>19.379999160766602</v>
      </c>
      <c r="BB16">
        <v>37.886667887369697</v>
      </c>
      <c r="BC16">
        <v>35.425001144409102</v>
      </c>
      <c r="BD16">
        <v>36.096666971842403</v>
      </c>
      <c r="BE16">
        <v>37.540000915527301</v>
      </c>
      <c r="BF16">
        <v>32.840000152587798</v>
      </c>
      <c r="BG16">
        <v>20.549999237060501</v>
      </c>
      <c r="BH16">
        <v>46.370000203450502</v>
      </c>
      <c r="BI16">
        <v>43.399999618530202</v>
      </c>
      <c r="BJ16" s="26"/>
    </row>
    <row r="17" spans="1:62" s="4" customFormat="1" x14ac:dyDescent="0.25">
      <c r="A17">
        <v>-15</v>
      </c>
      <c r="B17">
        <v>31.459999084472599</v>
      </c>
      <c r="C17">
        <v>33</v>
      </c>
      <c r="D17">
        <v>29.7399997711181</v>
      </c>
      <c r="E17">
        <v>24.920000076293899</v>
      </c>
      <c r="F17">
        <v>25.25</v>
      </c>
      <c r="G17">
        <v>24.679999828338499</v>
      </c>
      <c r="H17">
        <v>39.549999237060497</v>
      </c>
      <c r="I17">
        <v>35.169998168945298</v>
      </c>
      <c r="J17">
        <v>31.100000381469702</v>
      </c>
      <c r="K17">
        <v>15.560000419616699</v>
      </c>
      <c r="L17">
        <v>98.599998474121094</v>
      </c>
      <c r="M17">
        <v>78.825000762939396</v>
      </c>
      <c r="N17">
        <v>139.55000305175699</v>
      </c>
      <c r="O17">
        <v>200.5</v>
      </c>
      <c r="P17">
        <v>200.100006103515</v>
      </c>
      <c r="Q17">
        <v>117.84999847412099</v>
      </c>
      <c r="R17">
        <v>122</v>
      </c>
      <c r="S17">
        <v>123.174997329711</v>
      </c>
      <c r="T17">
        <v>15890</v>
      </c>
      <c r="U17">
        <v>13900</v>
      </c>
      <c r="V17">
        <v>9670</v>
      </c>
      <c r="W17">
        <v>5460</v>
      </c>
      <c r="X17">
        <v>8285.75</v>
      </c>
      <c r="Y17">
        <v>6666.4375</v>
      </c>
      <c r="Z17">
        <v>465.20001220703102</v>
      </c>
      <c r="AA17">
        <v>318.600006103515</v>
      </c>
      <c r="AB17">
        <v>232</v>
      </c>
      <c r="AC17">
        <v>120</v>
      </c>
      <c r="AD17">
        <v>452.5</v>
      </c>
      <c r="AE17">
        <v>436.75</v>
      </c>
      <c r="AF17">
        <v>135.5</v>
      </c>
      <c r="AG17">
        <v>94.239997863769503</v>
      </c>
      <c r="AH17">
        <v>81.139999389648395</v>
      </c>
      <c r="AI17">
        <v>42.110000610351499</v>
      </c>
      <c r="AJ17">
        <v>119.5</v>
      </c>
      <c r="AK17">
        <v>141.562496185302</v>
      </c>
      <c r="AL17">
        <v>7.6500000953674299</v>
      </c>
      <c r="AM17">
        <v>8.9779996871948207</v>
      </c>
      <c r="AN17">
        <v>10.119999885559</v>
      </c>
      <c r="AO17">
        <v>4.4959998130798304</v>
      </c>
      <c r="AP17">
        <v>13.029999732971101</v>
      </c>
      <c r="AQ17">
        <v>11.425000190734799</v>
      </c>
      <c r="AR17">
        <v>71</v>
      </c>
      <c r="AS17">
        <v>72.540000915527301</v>
      </c>
      <c r="AT17">
        <v>67.5</v>
      </c>
      <c r="AU17">
        <v>38.990001678466797</v>
      </c>
      <c r="AV17">
        <v>131.19999694824199</v>
      </c>
      <c r="AW17">
        <v>116.487501144408</v>
      </c>
      <c r="AX17">
        <v>47.639999389648402</v>
      </c>
      <c r="AY17">
        <v>37.880001068115199</v>
      </c>
      <c r="AZ17">
        <v>35.540000915527301</v>
      </c>
      <c r="BA17">
        <v>18.899999618530199</v>
      </c>
      <c r="BB17">
        <v>38.400001525878899</v>
      </c>
      <c r="BC17">
        <v>35.492501258849998</v>
      </c>
      <c r="BD17">
        <v>36.200000762939403</v>
      </c>
      <c r="BE17">
        <v>37.5</v>
      </c>
      <c r="BF17">
        <v>32.819999694824197</v>
      </c>
      <c r="BG17">
        <v>21.090000152587798</v>
      </c>
      <c r="BH17">
        <v>46.5</v>
      </c>
      <c r="BI17">
        <v>43.699999809265101</v>
      </c>
      <c r="BJ17" s="26"/>
    </row>
    <row r="18" spans="1:62" s="4" customFormat="1" x14ac:dyDescent="0.25">
      <c r="A18">
        <v>-14</v>
      </c>
      <c r="B18">
        <v>30.860000610351499</v>
      </c>
      <c r="C18">
        <v>34.159999847412102</v>
      </c>
      <c r="D18">
        <v>29.520000457763601</v>
      </c>
      <c r="E18">
        <v>24.6800003051757</v>
      </c>
      <c r="F18">
        <v>25.360000610351499</v>
      </c>
      <c r="G18">
        <v>24.809999465942301</v>
      </c>
      <c r="H18">
        <v>42.040000915527301</v>
      </c>
      <c r="I18">
        <v>34.799999237060497</v>
      </c>
      <c r="J18">
        <v>30.299999237060501</v>
      </c>
      <c r="K18">
        <v>15.189999580383301</v>
      </c>
      <c r="L18">
        <v>97.900001525878906</v>
      </c>
      <c r="M18">
        <v>79</v>
      </c>
      <c r="N18">
        <v>142.75</v>
      </c>
      <c r="O18">
        <v>194.600006103515</v>
      </c>
      <c r="P18">
        <v>194.600006103515</v>
      </c>
      <c r="Q18">
        <v>118.150001525878</v>
      </c>
      <c r="R18">
        <v>122.949996948242</v>
      </c>
      <c r="S18">
        <v>123.199996948242</v>
      </c>
      <c r="T18">
        <v>15630</v>
      </c>
      <c r="U18">
        <v>13840</v>
      </c>
      <c r="V18">
        <v>9800</v>
      </c>
      <c r="W18">
        <v>5240</v>
      </c>
      <c r="X18">
        <v>8573.849609375</v>
      </c>
      <c r="Y18">
        <v>6575.25</v>
      </c>
      <c r="Z18">
        <v>489.79998779296801</v>
      </c>
      <c r="AA18">
        <v>320.79998779296801</v>
      </c>
      <c r="AB18">
        <v>235</v>
      </c>
      <c r="AC18">
        <v>115.5</v>
      </c>
      <c r="AD18">
        <v>460.45001220703102</v>
      </c>
      <c r="AE18">
        <v>438</v>
      </c>
      <c r="AF18">
        <v>136.94999694824199</v>
      </c>
      <c r="AG18">
        <v>94.120002746582003</v>
      </c>
      <c r="AH18">
        <v>80.040000915527301</v>
      </c>
      <c r="AI18">
        <v>42.270000457763601</v>
      </c>
      <c r="AJ18">
        <v>118.900001525878</v>
      </c>
      <c r="AK18">
        <v>141.89999389648401</v>
      </c>
      <c r="AL18">
        <v>7.5599999427795401</v>
      </c>
      <c r="AM18">
        <v>8.6800003051757795</v>
      </c>
      <c r="AN18">
        <v>10.1000003814697</v>
      </c>
      <c r="AO18">
        <v>4.5100002288818297</v>
      </c>
      <c r="AP18">
        <v>13.050000190734799</v>
      </c>
      <c r="AQ18">
        <v>11.390000343322701</v>
      </c>
      <c r="AR18">
        <v>71.720001220703097</v>
      </c>
      <c r="AS18">
        <v>72.940002441406193</v>
      </c>
      <c r="AT18">
        <v>66.720001220703097</v>
      </c>
      <c r="AU18">
        <v>38.099998474121001</v>
      </c>
      <c r="AV18">
        <v>128.69999694824199</v>
      </c>
      <c r="AW18">
        <v>116.650001525878</v>
      </c>
      <c r="AX18">
        <v>48</v>
      </c>
      <c r="AY18">
        <v>37.840000152587798</v>
      </c>
      <c r="AZ18">
        <v>35.270000457763601</v>
      </c>
      <c r="BA18">
        <v>18.954999923706001</v>
      </c>
      <c r="BB18">
        <v>38.75</v>
      </c>
      <c r="BC18">
        <v>35.560001373291001</v>
      </c>
      <c r="BD18">
        <v>36.680000305175703</v>
      </c>
      <c r="BE18">
        <v>37.599998474121001</v>
      </c>
      <c r="BF18">
        <v>32.669998168945298</v>
      </c>
      <c r="BG18">
        <v>21.600000381469702</v>
      </c>
      <c r="BH18">
        <v>46.9799995422363</v>
      </c>
      <c r="BI18">
        <v>44</v>
      </c>
      <c r="BJ18" s="26"/>
    </row>
    <row r="19" spans="1:62" s="4" customFormat="1" x14ac:dyDescent="0.25">
      <c r="A19">
        <v>-13</v>
      </c>
      <c r="B19">
        <v>31.059999465942301</v>
      </c>
      <c r="C19">
        <v>33.933333079020102</v>
      </c>
      <c r="D19">
        <v>29.2850003242492</v>
      </c>
      <c r="E19">
        <v>24.8466669718423</v>
      </c>
      <c r="F19">
        <v>25.360000610351499</v>
      </c>
      <c r="G19">
        <v>24.574999809265002</v>
      </c>
      <c r="H19">
        <v>46.959999084472599</v>
      </c>
      <c r="I19">
        <v>34.649998982747299</v>
      </c>
      <c r="J19">
        <v>29.9749994277953</v>
      </c>
      <c r="K19">
        <v>15.826666514078701</v>
      </c>
      <c r="L19">
        <v>97.900001525878906</v>
      </c>
      <c r="M19">
        <v>77.205001831054602</v>
      </c>
      <c r="N19">
        <v>145</v>
      </c>
      <c r="O19">
        <v>195.06667073567601</v>
      </c>
      <c r="P19">
        <v>195.350006103515</v>
      </c>
      <c r="Q19">
        <v>118.83333333333201</v>
      </c>
      <c r="R19">
        <v>122.949996948242</v>
      </c>
      <c r="S19">
        <v>120.949996948242</v>
      </c>
      <c r="T19">
        <v>15820</v>
      </c>
      <c r="U19">
        <v>13996.666666666601</v>
      </c>
      <c r="V19">
        <v>9721.25</v>
      </c>
      <c r="W19">
        <v>5223.3333333333303</v>
      </c>
      <c r="X19">
        <v>8573.849609375</v>
      </c>
      <c r="Y19">
        <v>6380.52490234375</v>
      </c>
      <c r="Z19">
        <v>487</v>
      </c>
      <c r="AA19">
        <v>322.333323160806</v>
      </c>
      <c r="AB19">
        <v>234.650001525878</v>
      </c>
      <c r="AC19">
        <v>115.86666615804</v>
      </c>
      <c r="AD19">
        <v>460.45001220703102</v>
      </c>
      <c r="AE19">
        <v>443.225006103515</v>
      </c>
      <c r="AF19">
        <v>137.44999694824199</v>
      </c>
      <c r="AG19">
        <v>94.773335774739493</v>
      </c>
      <c r="AH19">
        <v>79.995000839233299</v>
      </c>
      <c r="AI19">
        <v>42.696666717529197</v>
      </c>
      <c r="AJ19">
        <v>118.900001525878</v>
      </c>
      <c r="AK19">
        <v>141.07499694824199</v>
      </c>
      <c r="AL19">
        <v>7.4800000190734801</v>
      </c>
      <c r="AM19">
        <v>8.7200002670287997</v>
      </c>
      <c r="AN19">
        <v>10.130000352859399</v>
      </c>
      <c r="AO19">
        <v>4.5633335113525302</v>
      </c>
      <c r="AP19">
        <v>13.050000190734799</v>
      </c>
      <c r="AQ19">
        <v>11.374999999999901</v>
      </c>
      <c r="AR19">
        <v>71.300003051757798</v>
      </c>
      <c r="AS19">
        <v>72.706667582193901</v>
      </c>
      <c r="AT19">
        <v>66.820001602172795</v>
      </c>
      <c r="AU19">
        <v>38.369998931884702</v>
      </c>
      <c r="AV19">
        <v>128.69999694824199</v>
      </c>
      <c r="AW19">
        <v>117.200000762939</v>
      </c>
      <c r="AX19">
        <v>49.209999084472599</v>
      </c>
      <c r="AY19">
        <v>37.816666920979699</v>
      </c>
      <c r="AZ19">
        <v>34.957500457763601</v>
      </c>
      <c r="BA19">
        <v>19.196666717529201</v>
      </c>
      <c r="BB19">
        <v>38.75</v>
      </c>
      <c r="BC19">
        <v>36.030000686645501</v>
      </c>
      <c r="BD19">
        <v>37.150001525878899</v>
      </c>
      <c r="BE19">
        <v>37.596665700276603</v>
      </c>
      <c r="BF19">
        <v>32.527498245239201</v>
      </c>
      <c r="BG19">
        <v>21.786666870117099</v>
      </c>
      <c r="BH19">
        <v>46.9799995422363</v>
      </c>
      <c r="BI19">
        <v>44.100000381469698</v>
      </c>
      <c r="BJ19" s="26"/>
    </row>
    <row r="20" spans="1:62" s="4" customFormat="1" x14ac:dyDescent="0.25">
      <c r="A20">
        <v>-12</v>
      </c>
      <c r="B20">
        <v>30.6800003051757</v>
      </c>
      <c r="C20">
        <v>33.706666310628201</v>
      </c>
      <c r="D20">
        <v>29.050000190734799</v>
      </c>
      <c r="E20">
        <v>25.013333638509</v>
      </c>
      <c r="F20">
        <v>24.579999923706001</v>
      </c>
      <c r="G20">
        <v>24.340000152587798</v>
      </c>
      <c r="H20">
        <v>44.849998474121001</v>
      </c>
      <c r="I20">
        <v>34.4999987284341</v>
      </c>
      <c r="J20">
        <v>29.649999618530199</v>
      </c>
      <c r="K20">
        <v>16.4633334477742</v>
      </c>
      <c r="L20">
        <v>99.989997863769503</v>
      </c>
      <c r="M20">
        <v>75.410003662109304</v>
      </c>
      <c r="N20">
        <v>144.30000305175699</v>
      </c>
      <c r="O20">
        <v>195.53333536783799</v>
      </c>
      <c r="P20">
        <v>196.100006103515</v>
      </c>
      <c r="Q20">
        <v>119.516665140787</v>
      </c>
      <c r="R20">
        <v>122.900001525878</v>
      </c>
      <c r="S20">
        <v>118.699996948242</v>
      </c>
      <c r="T20">
        <v>15550</v>
      </c>
      <c r="U20">
        <v>14153.333333333299</v>
      </c>
      <c r="V20">
        <v>9642.5</v>
      </c>
      <c r="W20">
        <v>5206.6666666666597</v>
      </c>
      <c r="X20">
        <v>8475</v>
      </c>
      <c r="Y20">
        <v>6185.7998046875</v>
      </c>
      <c r="Z20">
        <v>494.79998779296801</v>
      </c>
      <c r="AA20">
        <v>323.86665852864502</v>
      </c>
      <c r="AB20">
        <v>234.30000305175699</v>
      </c>
      <c r="AC20">
        <v>116.23333231607999</v>
      </c>
      <c r="AD20">
        <v>457.95001220703102</v>
      </c>
      <c r="AE20">
        <v>448.45001220703102</v>
      </c>
      <c r="AF20">
        <v>137.64999389648401</v>
      </c>
      <c r="AG20">
        <v>95.426668802896998</v>
      </c>
      <c r="AH20">
        <v>79.950000762939396</v>
      </c>
      <c r="AI20">
        <v>43.123332977294801</v>
      </c>
      <c r="AJ20">
        <v>118.5</v>
      </c>
      <c r="AK20">
        <v>140.25</v>
      </c>
      <c r="AL20">
        <v>7.9299998283386204</v>
      </c>
      <c r="AM20">
        <v>8.7600002288818306</v>
      </c>
      <c r="AN20">
        <v>10.1600003242492</v>
      </c>
      <c r="AO20">
        <v>4.6166667938232298</v>
      </c>
      <c r="AP20">
        <v>13.039999961853001</v>
      </c>
      <c r="AQ20">
        <v>11.3599996566772</v>
      </c>
      <c r="AR20">
        <v>71.160003662109304</v>
      </c>
      <c r="AS20">
        <v>72.473332722981695</v>
      </c>
      <c r="AT20">
        <v>66.920001983642507</v>
      </c>
      <c r="AU20">
        <v>38.639999389648402</v>
      </c>
      <c r="AV20">
        <v>129.100006103515</v>
      </c>
      <c r="AW20">
        <v>117.75</v>
      </c>
      <c r="AX20">
        <v>49.150001525878899</v>
      </c>
      <c r="AY20">
        <v>37.7933336893716</v>
      </c>
      <c r="AZ20">
        <v>34.645000457763601</v>
      </c>
      <c r="BA20">
        <v>19.438333511352401</v>
      </c>
      <c r="BB20">
        <v>37.799999237060497</v>
      </c>
      <c r="BC20">
        <v>36.5</v>
      </c>
      <c r="BD20">
        <v>36.990001678466797</v>
      </c>
      <c r="BE20">
        <v>37.593332926432197</v>
      </c>
      <c r="BF20">
        <v>32.384998321533097</v>
      </c>
      <c r="BG20">
        <v>21.973333358764599</v>
      </c>
      <c r="BH20">
        <v>46.799999237060497</v>
      </c>
      <c r="BI20">
        <v>44.200000762939403</v>
      </c>
      <c r="BJ20" s="26"/>
    </row>
    <row r="21" spans="1:62" s="4" customFormat="1" x14ac:dyDescent="0.25">
      <c r="A21">
        <v>-11</v>
      </c>
      <c r="B21">
        <v>30.1800003051757</v>
      </c>
      <c r="C21">
        <v>33.4799995422363</v>
      </c>
      <c r="D21">
        <v>28.815000057220399</v>
      </c>
      <c r="E21">
        <v>25.1800003051757</v>
      </c>
      <c r="F21">
        <v>24.5</v>
      </c>
      <c r="G21">
        <v>24.709999084472599</v>
      </c>
      <c r="H21">
        <v>44.950000762939403</v>
      </c>
      <c r="I21">
        <v>34.349998474121001</v>
      </c>
      <c r="J21">
        <v>29.324999809265101</v>
      </c>
      <c r="K21">
        <v>17.100000381469702</v>
      </c>
      <c r="L21">
        <v>97.900001525878906</v>
      </c>
      <c r="M21">
        <v>75.099998474121094</v>
      </c>
      <c r="N21">
        <v>139.89999389648401</v>
      </c>
      <c r="O21">
        <v>196</v>
      </c>
      <c r="P21">
        <v>196.850006103515</v>
      </c>
      <c r="Q21">
        <v>120.199996948242</v>
      </c>
      <c r="R21">
        <v>122.59999847412099</v>
      </c>
      <c r="S21">
        <v>118.400001525878</v>
      </c>
      <c r="T21">
        <v>15350</v>
      </c>
      <c r="U21">
        <v>14310</v>
      </c>
      <c r="V21">
        <v>9563.75</v>
      </c>
      <c r="W21">
        <v>5190</v>
      </c>
      <c r="X21">
        <v>8401.7001953125</v>
      </c>
      <c r="Y21">
        <v>6270</v>
      </c>
      <c r="Z21">
        <v>482</v>
      </c>
      <c r="AA21">
        <v>325.39999389648398</v>
      </c>
      <c r="AB21">
        <v>233.95000457763601</v>
      </c>
      <c r="AC21">
        <v>116.59999847412099</v>
      </c>
      <c r="AD21">
        <v>448.600006103515</v>
      </c>
      <c r="AE21">
        <v>445</v>
      </c>
      <c r="AF21">
        <v>134.39999389648401</v>
      </c>
      <c r="AG21">
        <v>96.080001831054602</v>
      </c>
      <c r="AH21">
        <v>79.905000686645394</v>
      </c>
      <c r="AI21">
        <v>43.549999237060497</v>
      </c>
      <c r="AJ21">
        <v>120.199996948242</v>
      </c>
      <c r="AK21">
        <v>139.600006103515</v>
      </c>
      <c r="AL21">
        <v>7.5240001678466797</v>
      </c>
      <c r="AM21">
        <v>8.8000001907348597</v>
      </c>
      <c r="AN21">
        <v>10.190000295639001</v>
      </c>
      <c r="AO21">
        <v>4.67000007629394</v>
      </c>
      <c r="AP21">
        <v>13.0100002288818</v>
      </c>
      <c r="AQ21">
        <v>11.4799995422363</v>
      </c>
      <c r="AR21">
        <v>68.919998168945298</v>
      </c>
      <c r="AS21">
        <v>72.239997863769503</v>
      </c>
      <c r="AT21">
        <v>67.020002365112205</v>
      </c>
      <c r="AU21">
        <v>38.909999847412102</v>
      </c>
      <c r="AV21">
        <v>128.69999694824199</v>
      </c>
      <c r="AW21">
        <v>118.5</v>
      </c>
      <c r="AX21">
        <v>48.009998321533203</v>
      </c>
      <c r="AY21">
        <v>37.770000457763601</v>
      </c>
      <c r="AZ21">
        <v>34.332500457763601</v>
      </c>
      <c r="BA21">
        <v>19.6800003051757</v>
      </c>
      <c r="BB21">
        <v>38.009998321533203</v>
      </c>
      <c r="BC21">
        <v>36.540000915527301</v>
      </c>
      <c r="BD21">
        <v>35.909999847412102</v>
      </c>
      <c r="BE21">
        <v>37.590000152587798</v>
      </c>
      <c r="BF21">
        <v>32.242498397826999</v>
      </c>
      <c r="BG21">
        <v>22.159999847412099</v>
      </c>
      <c r="BH21">
        <v>46.099998474121001</v>
      </c>
      <c r="BI21">
        <v>44.560001373291001</v>
      </c>
      <c r="BJ21" s="26"/>
    </row>
    <row r="22" spans="1:62" s="4" customFormat="1" x14ac:dyDescent="0.25">
      <c r="A22">
        <v>-10</v>
      </c>
      <c r="B22">
        <v>30.186667124430201</v>
      </c>
      <c r="C22">
        <v>33.119998931884702</v>
      </c>
      <c r="D22">
        <v>28.579999923706001</v>
      </c>
      <c r="E22">
        <v>25.799999237060501</v>
      </c>
      <c r="F22">
        <v>24.6166667938232</v>
      </c>
      <c r="G22">
        <v>24.713332494099799</v>
      </c>
      <c r="H22">
        <v>45.143333435058501</v>
      </c>
      <c r="I22">
        <v>33.619998931884702</v>
      </c>
      <c r="J22">
        <v>29</v>
      </c>
      <c r="K22">
        <v>19.145000457763601</v>
      </c>
      <c r="L22">
        <v>97.696667989095005</v>
      </c>
      <c r="M22">
        <v>74.933331807454394</v>
      </c>
      <c r="N22">
        <v>139.76666259765599</v>
      </c>
      <c r="O22">
        <v>196.30000305175699</v>
      </c>
      <c r="P22">
        <v>197.600006103515</v>
      </c>
      <c r="Q22">
        <v>130.94999694824199</v>
      </c>
      <c r="R22">
        <v>123.316665649413</v>
      </c>
      <c r="S22">
        <v>116.850001017252</v>
      </c>
      <c r="T22">
        <v>15366.666666666601</v>
      </c>
      <c r="U22">
        <v>14580</v>
      </c>
      <c r="V22">
        <v>9485</v>
      </c>
      <c r="W22">
        <v>6010</v>
      </c>
      <c r="X22">
        <v>8417.8001302083303</v>
      </c>
      <c r="Y22">
        <v>6303.36669921875</v>
      </c>
      <c r="Z22">
        <v>482</v>
      </c>
      <c r="AA22">
        <v>306</v>
      </c>
      <c r="AB22">
        <v>233.600006103515</v>
      </c>
      <c r="AC22">
        <v>132</v>
      </c>
      <c r="AD22">
        <v>451.49999999999898</v>
      </c>
      <c r="AE22">
        <v>444.54999796549401</v>
      </c>
      <c r="AF22">
        <v>133.96666463216101</v>
      </c>
      <c r="AG22">
        <v>95.099998474121094</v>
      </c>
      <c r="AH22">
        <v>79.860000610351506</v>
      </c>
      <c r="AI22">
        <v>45.099998474121001</v>
      </c>
      <c r="AJ22">
        <v>120.59999847412</v>
      </c>
      <c r="AK22">
        <v>139.700002034504</v>
      </c>
      <c r="AL22">
        <v>7.6040000915527299</v>
      </c>
      <c r="AM22">
        <v>8.8059997558593697</v>
      </c>
      <c r="AN22">
        <v>10.2200002670288</v>
      </c>
      <c r="AO22">
        <v>5.0819997787475497</v>
      </c>
      <c r="AP22">
        <v>13.0166667302449</v>
      </c>
      <c r="AQ22">
        <v>11.429999669392799</v>
      </c>
      <c r="AR22">
        <v>68.779998779296804</v>
      </c>
      <c r="AS22">
        <v>73.680000305175696</v>
      </c>
      <c r="AT22">
        <v>67.120002746582003</v>
      </c>
      <c r="AU22">
        <v>42.770000457763601</v>
      </c>
      <c r="AV22">
        <v>127.799997965494</v>
      </c>
      <c r="AW22">
        <v>119.06666564941401</v>
      </c>
      <c r="AX22">
        <v>47.8733317057291</v>
      </c>
      <c r="AY22">
        <v>37.630001068115199</v>
      </c>
      <c r="AZ22">
        <v>34.020000457763601</v>
      </c>
      <c r="BA22">
        <v>20.9699993133544</v>
      </c>
      <c r="BB22">
        <v>38.356665293375599</v>
      </c>
      <c r="BC22">
        <v>36.260000864664597</v>
      </c>
      <c r="BD22">
        <v>35.9600003560384</v>
      </c>
      <c r="BE22">
        <v>37.299999237060497</v>
      </c>
      <c r="BF22">
        <v>32.099998474121001</v>
      </c>
      <c r="BG22">
        <v>23.020000457763601</v>
      </c>
      <c r="BH22">
        <v>46.483332316080599</v>
      </c>
      <c r="BI22">
        <v>44.590001424153598</v>
      </c>
      <c r="BJ22" s="26"/>
    </row>
    <row r="23" spans="1:62" s="4" customFormat="1" x14ac:dyDescent="0.25">
      <c r="A23">
        <v>-9</v>
      </c>
      <c r="B23">
        <v>30.193333943684799</v>
      </c>
      <c r="C23">
        <v>33.700000762939403</v>
      </c>
      <c r="D23">
        <v>28.819999694824201</v>
      </c>
      <c r="E23">
        <v>26</v>
      </c>
      <c r="F23">
        <v>24.733333587646399</v>
      </c>
      <c r="G23">
        <v>24.716665903727101</v>
      </c>
      <c r="H23">
        <v>45.336666107177599</v>
      </c>
      <c r="I23">
        <v>33.450000762939403</v>
      </c>
      <c r="J23">
        <v>29.459999084472599</v>
      </c>
      <c r="K23">
        <v>18.2000007629394</v>
      </c>
      <c r="L23">
        <v>97.493334452311103</v>
      </c>
      <c r="M23">
        <v>74.766665140787694</v>
      </c>
      <c r="N23">
        <v>139.63333129882801</v>
      </c>
      <c r="O23">
        <v>198.25</v>
      </c>
      <c r="P23">
        <v>209.39999389648401</v>
      </c>
      <c r="Q23">
        <v>128.39999389648401</v>
      </c>
      <c r="R23">
        <v>124.033332824707</v>
      </c>
      <c r="S23">
        <v>115.300000508626</v>
      </c>
      <c r="T23">
        <v>15383.333333333299</v>
      </c>
      <c r="U23">
        <v>14070</v>
      </c>
      <c r="V23">
        <v>10500</v>
      </c>
      <c r="W23">
        <v>5995</v>
      </c>
      <c r="X23">
        <v>8433.9000651041606</v>
      </c>
      <c r="Y23">
        <v>6336.7333984375</v>
      </c>
      <c r="Z23">
        <v>482</v>
      </c>
      <c r="AA23">
        <v>317.20001220703102</v>
      </c>
      <c r="AB23">
        <v>241</v>
      </c>
      <c r="AC23">
        <v>125.5</v>
      </c>
      <c r="AD23">
        <v>454.39999389648301</v>
      </c>
      <c r="AE23">
        <v>444.099995930989</v>
      </c>
      <c r="AF23">
        <v>133.53333536783799</v>
      </c>
      <c r="AG23">
        <v>99</v>
      </c>
      <c r="AH23">
        <v>80.900001525878906</v>
      </c>
      <c r="AI23">
        <v>44.430000305175703</v>
      </c>
      <c r="AJ23">
        <v>120.99999999999901</v>
      </c>
      <c r="AK23">
        <v>139.79999796549399</v>
      </c>
      <c r="AL23">
        <v>7.6840000152587802</v>
      </c>
      <c r="AM23">
        <v>8.8559999465942294</v>
      </c>
      <c r="AN23">
        <v>10.1350002288818</v>
      </c>
      <c r="AO23">
        <v>5.1579999923706001</v>
      </c>
      <c r="AP23">
        <v>13.023333231607999</v>
      </c>
      <c r="AQ23">
        <v>11.3799997965494</v>
      </c>
      <c r="AR23">
        <v>68.639999389648395</v>
      </c>
      <c r="AS23">
        <v>73.919998168945298</v>
      </c>
      <c r="AT23">
        <v>69.059997558593693</v>
      </c>
      <c r="AU23">
        <v>41.009998321533203</v>
      </c>
      <c r="AV23">
        <v>126.89999898274699</v>
      </c>
      <c r="AW23">
        <v>119.633331298828</v>
      </c>
      <c r="AX23">
        <v>47.736665089924998</v>
      </c>
      <c r="AY23">
        <v>38.110000610351499</v>
      </c>
      <c r="AZ23">
        <v>34.659999847412102</v>
      </c>
      <c r="BA23">
        <v>20.440000534057599</v>
      </c>
      <c r="BB23">
        <v>38.703332265218002</v>
      </c>
      <c r="BC23">
        <v>35.980000813802</v>
      </c>
      <c r="BD23">
        <v>36.010000864664697</v>
      </c>
      <c r="BE23">
        <v>38.270000457763601</v>
      </c>
      <c r="BF23">
        <v>32.680000305175703</v>
      </c>
      <c r="BG23">
        <v>22.299999237060501</v>
      </c>
      <c r="BH23">
        <v>46.866666158040303</v>
      </c>
      <c r="BI23">
        <v>44.620001475016203</v>
      </c>
      <c r="BJ23" s="26"/>
    </row>
    <row r="24" spans="1:62" s="4" customFormat="1" x14ac:dyDescent="0.25">
      <c r="A24">
        <v>-8</v>
      </c>
      <c r="B24">
        <v>30.2000007629394</v>
      </c>
      <c r="C24">
        <v>33.759998321533203</v>
      </c>
      <c r="D24">
        <v>28.9799995422363</v>
      </c>
      <c r="E24">
        <v>26.7199993133544</v>
      </c>
      <c r="F24">
        <v>24.850000381469702</v>
      </c>
      <c r="G24">
        <v>24.7199993133544</v>
      </c>
      <c r="H24">
        <v>45.529998779296797</v>
      </c>
      <c r="I24">
        <v>34.599998474121001</v>
      </c>
      <c r="J24">
        <v>30.870000839233398</v>
      </c>
      <c r="K24">
        <v>18.329999923706001</v>
      </c>
      <c r="L24">
        <v>97.290000915527301</v>
      </c>
      <c r="M24">
        <v>74.599998474121094</v>
      </c>
      <c r="N24">
        <v>139.5</v>
      </c>
      <c r="O24">
        <v>194.75</v>
      </c>
      <c r="P24">
        <v>211.5</v>
      </c>
      <c r="Q24">
        <v>132.30000305175699</v>
      </c>
      <c r="R24">
        <v>124.75</v>
      </c>
      <c r="S24">
        <v>113.75</v>
      </c>
      <c r="T24">
        <v>15400</v>
      </c>
      <c r="U24">
        <v>14250</v>
      </c>
      <c r="V24">
        <v>10640</v>
      </c>
      <c r="W24">
        <v>6585</v>
      </c>
      <c r="X24">
        <v>8450</v>
      </c>
      <c r="Y24">
        <v>6370.10009765625</v>
      </c>
      <c r="Z24">
        <v>482</v>
      </c>
      <c r="AA24">
        <v>320.79998779296801</v>
      </c>
      <c r="AB24">
        <v>246</v>
      </c>
      <c r="AC24">
        <v>125.09999847412099</v>
      </c>
      <c r="AD24">
        <v>457.29998779296801</v>
      </c>
      <c r="AE24">
        <v>443.64999389648398</v>
      </c>
      <c r="AF24">
        <v>133.100006103515</v>
      </c>
      <c r="AG24">
        <v>98.599998474121094</v>
      </c>
      <c r="AH24">
        <v>81.900001525878906</v>
      </c>
      <c r="AI24">
        <v>45</v>
      </c>
      <c r="AJ24">
        <v>121.400001525878</v>
      </c>
      <c r="AK24">
        <v>139.89999389648401</v>
      </c>
      <c r="AL24">
        <v>7.7639999389648402</v>
      </c>
      <c r="AM24">
        <v>9.1280002593994105</v>
      </c>
      <c r="AN24">
        <v>10.1000003814697</v>
      </c>
      <c r="AO24">
        <v>5.2439999580383301</v>
      </c>
      <c r="AP24">
        <v>13.029999732971101</v>
      </c>
      <c r="AQ24">
        <v>11.329999923706</v>
      </c>
      <c r="AR24">
        <v>68.5</v>
      </c>
      <c r="AS24">
        <v>74.699996948242102</v>
      </c>
      <c r="AT24">
        <v>68.900001525878906</v>
      </c>
      <c r="AU24">
        <v>40.779998779296797</v>
      </c>
      <c r="AV24">
        <v>126</v>
      </c>
      <c r="AW24">
        <v>120.199996948242</v>
      </c>
      <c r="AX24">
        <v>47.599998474121001</v>
      </c>
      <c r="AY24">
        <v>38.200000762939403</v>
      </c>
      <c r="AZ24">
        <v>34.639999389648402</v>
      </c>
      <c r="BA24">
        <v>20.940000534057599</v>
      </c>
      <c r="BB24">
        <v>39.049999237060497</v>
      </c>
      <c r="BC24">
        <v>35.700000762939403</v>
      </c>
      <c r="BD24">
        <v>36.060001373291001</v>
      </c>
      <c r="BE24">
        <v>38.299999237060497</v>
      </c>
      <c r="BF24">
        <v>33.150001525878899</v>
      </c>
      <c r="BG24">
        <v>22.299999237060501</v>
      </c>
      <c r="BH24">
        <v>47.25</v>
      </c>
      <c r="BI24">
        <v>44.650001525878899</v>
      </c>
      <c r="BJ24" s="26"/>
    </row>
    <row r="25" spans="1:62" s="4" customFormat="1" x14ac:dyDescent="0.25">
      <c r="A25">
        <v>-7</v>
      </c>
      <c r="B25">
        <v>30.399999618530199</v>
      </c>
      <c r="C25">
        <v>33.520000457763601</v>
      </c>
      <c r="D25">
        <v>29.139999389648398</v>
      </c>
      <c r="E25">
        <v>26.959999084472599</v>
      </c>
      <c r="F25">
        <v>25.549999237060501</v>
      </c>
      <c r="G25">
        <v>24.9899997711181</v>
      </c>
      <c r="H25">
        <v>45.9799995422363</v>
      </c>
      <c r="I25">
        <v>34.110000610351499</v>
      </c>
      <c r="J25">
        <v>32.220001220703097</v>
      </c>
      <c r="K25">
        <v>17.780000686645501</v>
      </c>
      <c r="L25">
        <v>97.25</v>
      </c>
      <c r="M25">
        <v>77.75</v>
      </c>
      <c r="N25">
        <v>143.100006103515</v>
      </c>
      <c r="O25">
        <v>194.5</v>
      </c>
      <c r="P25">
        <v>220.19999694824199</v>
      </c>
      <c r="Q25">
        <v>137.850006103515</v>
      </c>
      <c r="R25">
        <v>122.34999847412099</v>
      </c>
      <c r="S25">
        <v>116.300003051757</v>
      </c>
      <c r="T25">
        <v>15990</v>
      </c>
      <c r="U25">
        <v>14380</v>
      </c>
      <c r="V25">
        <v>10800</v>
      </c>
      <c r="W25">
        <v>6490</v>
      </c>
      <c r="X25">
        <v>8619.650390625</v>
      </c>
      <c r="Y25">
        <v>6460.5</v>
      </c>
      <c r="Z25">
        <v>495</v>
      </c>
      <c r="AA25">
        <v>320.20001220703102</v>
      </c>
      <c r="AB25">
        <v>253</v>
      </c>
      <c r="AC25">
        <v>123.699996948242</v>
      </c>
      <c r="AD25">
        <v>479</v>
      </c>
      <c r="AE25">
        <v>459.89999389648398</v>
      </c>
      <c r="AF25">
        <v>137.600006103515</v>
      </c>
      <c r="AG25">
        <v>99.440002441406193</v>
      </c>
      <c r="AH25">
        <v>83.699996948242102</v>
      </c>
      <c r="AI25">
        <v>44.259998321533203</v>
      </c>
      <c r="AJ25">
        <v>123.050003051757</v>
      </c>
      <c r="AK25">
        <v>144.94999694824199</v>
      </c>
      <c r="AL25">
        <v>7.8319997787475497</v>
      </c>
      <c r="AM25">
        <v>9.1099996566772408</v>
      </c>
      <c r="AN25">
        <v>9.9600000381469709</v>
      </c>
      <c r="AO25">
        <v>5.1259999275207502</v>
      </c>
      <c r="AP25">
        <v>13.050000190734799</v>
      </c>
      <c r="AQ25">
        <v>11.5100002288818</v>
      </c>
      <c r="AR25">
        <v>71.599998474121094</v>
      </c>
      <c r="AS25">
        <v>74</v>
      </c>
      <c r="AT25">
        <v>70.019996643066406</v>
      </c>
      <c r="AU25">
        <v>39.459999084472599</v>
      </c>
      <c r="AV25">
        <v>124.050003051757</v>
      </c>
      <c r="AW25">
        <v>118.400001525878</v>
      </c>
      <c r="AX25">
        <v>48.970001220703097</v>
      </c>
      <c r="AY25">
        <v>38.849998474121001</v>
      </c>
      <c r="AZ25">
        <v>35.819999694824197</v>
      </c>
      <c r="BA25">
        <v>21</v>
      </c>
      <c r="BB25">
        <v>39.900001525878899</v>
      </c>
      <c r="BC25">
        <v>37.290000915527301</v>
      </c>
      <c r="BD25">
        <v>36.759998321533203</v>
      </c>
      <c r="BE25">
        <v>38.189998626708899</v>
      </c>
      <c r="BF25">
        <v>33.5</v>
      </c>
      <c r="BG25">
        <v>22.159999847412099</v>
      </c>
      <c r="BH25">
        <v>47.400001525878899</v>
      </c>
      <c r="BI25">
        <v>45.060001373291001</v>
      </c>
      <c r="BJ25" s="26"/>
    </row>
    <row r="26" spans="1:62" s="4" customFormat="1" x14ac:dyDescent="0.25">
      <c r="A26">
        <v>-6</v>
      </c>
      <c r="B26">
        <v>30.440000534057599</v>
      </c>
      <c r="C26">
        <v>33.5866673787434</v>
      </c>
      <c r="D26">
        <v>29.1066665649413</v>
      </c>
      <c r="E26">
        <v>27.086666107177599</v>
      </c>
      <c r="F26">
        <v>25.5</v>
      </c>
      <c r="G26">
        <v>25.030000686645501</v>
      </c>
      <c r="H26">
        <v>48.799999237060497</v>
      </c>
      <c r="I26">
        <v>34.090000152587798</v>
      </c>
      <c r="J26">
        <v>31.660001118977799</v>
      </c>
      <c r="K26">
        <v>18.3866672515869</v>
      </c>
      <c r="L26">
        <v>96</v>
      </c>
      <c r="M26">
        <v>79.629997253417898</v>
      </c>
      <c r="N26">
        <v>145.64999389648401</v>
      </c>
      <c r="O26">
        <v>192.5</v>
      </c>
      <c r="P26">
        <v>219.63333129882699</v>
      </c>
      <c r="Q26">
        <v>137.71666971842399</v>
      </c>
      <c r="R26">
        <v>121.34999847412099</v>
      </c>
      <c r="S26">
        <v>114.25</v>
      </c>
      <c r="T26">
        <v>16000</v>
      </c>
      <c r="U26">
        <v>14300</v>
      </c>
      <c r="V26">
        <v>10933.333333333299</v>
      </c>
      <c r="W26">
        <v>6836.6666666666597</v>
      </c>
      <c r="X26">
        <v>8421.4501953125</v>
      </c>
      <c r="Y26">
        <v>6215</v>
      </c>
      <c r="Z26">
        <v>484</v>
      </c>
      <c r="AA26">
        <v>320.13334147135402</v>
      </c>
      <c r="AB26">
        <v>257.599995930989</v>
      </c>
      <c r="AC26">
        <v>133.63333129882801</v>
      </c>
      <c r="AD26">
        <v>465.600006103515</v>
      </c>
      <c r="AE26">
        <v>441.04998779296801</v>
      </c>
      <c r="AF26">
        <v>137.89999389648401</v>
      </c>
      <c r="AG26">
        <v>100.443333943684</v>
      </c>
      <c r="AH26">
        <v>84.306663513183494</v>
      </c>
      <c r="AI26">
        <v>45.656665802001903</v>
      </c>
      <c r="AJ26">
        <v>122.5</v>
      </c>
      <c r="AK26">
        <v>143.600006103515</v>
      </c>
      <c r="AL26">
        <v>8.1000003814697195</v>
      </c>
      <c r="AM26">
        <v>9.0799999237060494</v>
      </c>
      <c r="AN26">
        <v>9.8466666539510008</v>
      </c>
      <c r="AO26">
        <v>5.3859999974568602</v>
      </c>
      <c r="AP26">
        <v>12.3599996566772</v>
      </c>
      <c r="AQ26">
        <v>11.800000190734799</v>
      </c>
      <c r="AR26">
        <v>73.260002136230398</v>
      </c>
      <c r="AS26">
        <v>73.639999389648395</v>
      </c>
      <c r="AT26">
        <v>70.606664021809806</v>
      </c>
      <c r="AU26">
        <v>41.3533325195312</v>
      </c>
      <c r="AV26">
        <v>123.25</v>
      </c>
      <c r="AW26">
        <v>117.949996948242</v>
      </c>
      <c r="AX26">
        <v>49</v>
      </c>
      <c r="AY26">
        <v>39.1266657511392</v>
      </c>
      <c r="AZ26">
        <v>36.2699991861979</v>
      </c>
      <c r="BA26">
        <v>21.596666971842399</v>
      </c>
      <c r="BB26">
        <v>39.799999237060497</v>
      </c>
      <c r="BC26">
        <v>36.060001373291001</v>
      </c>
      <c r="BD26">
        <v>36.529998779296797</v>
      </c>
      <c r="BE26">
        <v>38.226665496826101</v>
      </c>
      <c r="BF26">
        <v>33.586666107177699</v>
      </c>
      <c r="BG26">
        <v>22.7933330535888</v>
      </c>
      <c r="BH26">
        <v>47.25</v>
      </c>
      <c r="BI26">
        <v>43.909999847412102</v>
      </c>
      <c r="BJ26" s="26"/>
    </row>
    <row r="27" spans="1:62" s="4" customFormat="1" x14ac:dyDescent="0.25">
      <c r="A27">
        <v>-5</v>
      </c>
      <c r="B27">
        <v>30.2000007629394</v>
      </c>
      <c r="C27">
        <v>33.653334299723198</v>
      </c>
      <c r="D27">
        <v>29.0733337402343</v>
      </c>
      <c r="E27">
        <v>27.213333129882699</v>
      </c>
      <c r="F27">
        <v>25.399999618530199</v>
      </c>
      <c r="G27">
        <v>25.899999618530199</v>
      </c>
      <c r="H27">
        <v>48.799999237060497</v>
      </c>
      <c r="I27">
        <v>34.069999694824098</v>
      </c>
      <c r="J27">
        <v>31.100001017252499</v>
      </c>
      <c r="K27">
        <v>18.993333816528299</v>
      </c>
      <c r="L27">
        <v>93.25</v>
      </c>
      <c r="M27">
        <v>76.650001525878906</v>
      </c>
      <c r="N27">
        <v>152.39999389648401</v>
      </c>
      <c r="O27">
        <v>190.5</v>
      </c>
      <c r="P27">
        <v>219.06666564941401</v>
      </c>
      <c r="Q27">
        <v>137.583333333333</v>
      </c>
      <c r="R27">
        <v>120.650001525878</v>
      </c>
      <c r="S27">
        <v>115.150001525878</v>
      </c>
      <c r="T27">
        <v>15630</v>
      </c>
      <c r="U27">
        <v>14220</v>
      </c>
      <c r="V27">
        <v>11066.666666666601</v>
      </c>
      <c r="W27">
        <v>7183.3333333333303</v>
      </c>
      <c r="X27">
        <v>8255.349609375</v>
      </c>
      <c r="Y27">
        <v>6200</v>
      </c>
      <c r="Z27">
        <v>479.600006103515</v>
      </c>
      <c r="AA27">
        <v>320.06667073567701</v>
      </c>
      <c r="AB27">
        <v>262.19999186197799</v>
      </c>
      <c r="AC27">
        <v>143.56666564941401</v>
      </c>
      <c r="AD27">
        <v>455.25</v>
      </c>
      <c r="AE27">
        <v>434.54998779296801</v>
      </c>
      <c r="AF27">
        <v>136.19999694824199</v>
      </c>
      <c r="AG27">
        <v>101.44666544596301</v>
      </c>
      <c r="AH27">
        <v>84.913330078124901</v>
      </c>
      <c r="AI27">
        <v>47.053333282470597</v>
      </c>
      <c r="AJ27">
        <v>123.5</v>
      </c>
      <c r="AK27">
        <v>143.5</v>
      </c>
      <c r="AL27">
        <v>8</v>
      </c>
      <c r="AM27">
        <v>9.0500001907348597</v>
      </c>
      <c r="AN27">
        <v>9.7333332697550397</v>
      </c>
      <c r="AO27">
        <v>5.64600006739298</v>
      </c>
      <c r="AP27">
        <v>12.2200002670288</v>
      </c>
      <c r="AQ27">
        <v>12.520000457763601</v>
      </c>
      <c r="AR27">
        <v>71.220001220703097</v>
      </c>
      <c r="AS27">
        <v>73.279998779296804</v>
      </c>
      <c r="AT27">
        <v>71.193331400553305</v>
      </c>
      <c r="AU27">
        <v>43.246665954589801</v>
      </c>
      <c r="AV27">
        <v>122.59999847412099</v>
      </c>
      <c r="AW27">
        <v>113.5</v>
      </c>
      <c r="AX27">
        <v>48.150001525878899</v>
      </c>
      <c r="AY27">
        <v>39.403333028157398</v>
      </c>
      <c r="AZ27">
        <v>36.719998677571503</v>
      </c>
      <c r="BA27">
        <v>22.193333943684799</v>
      </c>
      <c r="BB27">
        <v>38.849998474121001</v>
      </c>
      <c r="BC27">
        <v>35.409999847412102</v>
      </c>
      <c r="BD27">
        <v>35.900001525878899</v>
      </c>
      <c r="BE27">
        <v>38.263332366943203</v>
      </c>
      <c r="BF27">
        <v>33.673332214355398</v>
      </c>
      <c r="BG27">
        <v>23.426666259765501</v>
      </c>
      <c r="BH27">
        <v>45.790000915527301</v>
      </c>
      <c r="BI27">
        <v>44.029998779296797</v>
      </c>
      <c r="BJ27" s="26"/>
    </row>
    <row r="28" spans="1:62" s="4" customFormat="1" x14ac:dyDescent="0.25">
      <c r="A28">
        <v>-4</v>
      </c>
      <c r="B28">
        <v>30</v>
      </c>
      <c r="C28">
        <v>33.720001220703097</v>
      </c>
      <c r="D28">
        <v>29.040000915527301</v>
      </c>
      <c r="E28">
        <v>27.340000152587798</v>
      </c>
      <c r="F28">
        <v>24.9300003051757</v>
      </c>
      <c r="G28">
        <v>26.25</v>
      </c>
      <c r="H28">
        <v>48.310001373291001</v>
      </c>
      <c r="I28">
        <v>34.049999237060497</v>
      </c>
      <c r="J28">
        <v>30.540000915527301</v>
      </c>
      <c r="K28">
        <v>19.600000381469702</v>
      </c>
      <c r="L28">
        <v>96.300003051757798</v>
      </c>
      <c r="M28">
        <v>75.139999389648395</v>
      </c>
      <c r="N28">
        <v>153.100006103515</v>
      </c>
      <c r="O28">
        <v>188.5</v>
      </c>
      <c r="P28">
        <v>218.5</v>
      </c>
      <c r="Q28">
        <v>137.44999694824199</v>
      </c>
      <c r="R28">
        <v>120.400001525878</v>
      </c>
      <c r="S28">
        <v>117.5</v>
      </c>
      <c r="T28">
        <v>15920</v>
      </c>
      <c r="U28">
        <v>14140</v>
      </c>
      <c r="V28">
        <v>11200</v>
      </c>
      <c r="W28">
        <v>7530</v>
      </c>
      <c r="X28">
        <v>8136.75</v>
      </c>
      <c r="Y28">
        <v>6150</v>
      </c>
      <c r="Z28">
        <v>475.39999389648398</v>
      </c>
      <c r="AA28">
        <v>320</v>
      </c>
      <c r="AB28">
        <v>266.79998779296801</v>
      </c>
      <c r="AC28">
        <v>153.5</v>
      </c>
      <c r="AD28">
        <v>456.25</v>
      </c>
      <c r="AE28">
        <v>439.100006103515</v>
      </c>
      <c r="AF28">
        <v>133.14999389648401</v>
      </c>
      <c r="AG28">
        <v>102.449996948242</v>
      </c>
      <c r="AH28">
        <v>85.519996643066406</v>
      </c>
      <c r="AI28">
        <v>48.450000762939403</v>
      </c>
      <c r="AJ28">
        <v>122.050003051757</v>
      </c>
      <c r="AK28">
        <v>144.350006103515</v>
      </c>
      <c r="AL28">
        <v>8</v>
      </c>
      <c r="AM28">
        <v>9.0200004577636701</v>
      </c>
      <c r="AN28">
        <v>9.6199998855590803</v>
      </c>
      <c r="AO28">
        <v>5.9060001373290998</v>
      </c>
      <c r="AP28">
        <v>11.9899997711181</v>
      </c>
      <c r="AQ28">
        <v>11.5</v>
      </c>
      <c r="AR28">
        <v>71.620002746582003</v>
      </c>
      <c r="AS28">
        <v>72.919998168945298</v>
      </c>
      <c r="AT28">
        <v>71.779998779296804</v>
      </c>
      <c r="AU28">
        <v>45.139999389648402</v>
      </c>
      <c r="AV28">
        <v>123.800003051757</v>
      </c>
      <c r="AW28">
        <v>114</v>
      </c>
      <c r="AX28">
        <v>47.650001525878899</v>
      </c>
      <c r="AY28">
        <v>39.680000305175703</v>
      </c>
      <c r="AZ28">
        <v>37.169998168945298</v>
      </c>
      <c r="BA28">
        <v>22.790000915527301</v>
      </c>
      <c r="BB28">
        <v>38.770000457763601</v>
      </c>
      <c r="BC28">
        <v>35.790000915527301</v>
      </c>
      <c r="BD28">
        <v>36.220001220703097</v>
      </c>
      <c r="BE28">
        <v>38.299999237060497</v>
      </c>
      <c r="BF28">
        <v>33.759998321533203</v>
      </c>
      <c r="BG28">
        <v>24.059999465942301</v>
      </c>
      <c r="BH28">
        <v>45.389999389648402</v>
      </c>
      <c r="BI28">
        <v>44.150001525878899</v>
      </c>
      <c r="BJ28" s="26"/>
    </row>
    <row r="29" spans="1:62" s="4" customFormat="1" x14ac:dyDescent="0.25">
      <c r="A29">
        <v>-3</v>
      </c>
      <c r="B29">
        <v>29.8333333333333</v>
      </c>
      <c r="C29">
        <v>34.159999847412102</v>
      </c>
      <c r="D29">
        <v>29.319999694824201</v>
      </c>
      <c r="E29">
        <v>27.540000915527301</v>
      </c>
      <c r="F29">
        <v>24.763333638509</v>
      </c>
      <c r="G29">
        <v>26.349999745686802</v>
      </c>
      <c r="H29">
        <v>47.363334655761697</v>
      </c>
      <c r="I29">
        <v>34.360000610351499</v>
      </c>
      <c r="J29">
        <v>31.329999923706001</v>
      </c>
      <c r="K29">
        <v>18.774999618530199</v>
      </c>
      <c r="L29">
        <v>96.533335367838504</v>
      </c>
      <c r="M29">
        <v>75.589998881022098</v>
      </c>
      <c r="N29">
        <v>152.30000305175699</v>
      </c>
      <c r="O29">
        <v>192.44999694824199</v>
      </c>
      <c r="P29">
        <v>221.30000305175699</v>
      </c>
      <c r="Q29">
        <v>134.64999389648401</v>
      </c>
      <c r="R29">
        <v>120.950002034504</v>
      </c>
      <c r="S29">
        <v>117.5</v>
      </c>
      <c r="T29">
        <v>15746.666666666601</v>
      </c>
      <c r="U29">
        <v>14210</v>
      </c>
      <c r="V29">
        <v>11300</v>
      </c>
      <c r="W29">
        <v>7610</v>
      </c>
      <c r="X29">
        <v>8141.0667317708303</v>
      </c>
      <c r="Y29">
        <v>6150</v>
      </c>
      <c r="Z29">
        <v>470.13333129882699</v>
      </c>
      <c r="AA29">
        <v>314.39999389648398</v>
      </c>
      <c r="AB29">
        <v>269.600006103515</v>
      </c>
      <c r="AC29">
        <v>169</v>
      </c>
      <c r="AD29">
        <v>459.166666666666</v>
      </c>
      <c r="AE29">
        <v>440.06667073567598</v>
      </c>
      <c r="AF29">
        <v>132.433329264322</v>
      </c>
      <c r="AG29">
        <v>103.400001525878</v>
      </c>
      <c r="AH29">
        <v>84.540000915527301</v>
      </c>
      <c r="AI29">
        <v>52.060001373291001</v>
      </c>
      <c r="AJ29">
        <v>122.53333536783801</v>
      </c>
      <c r="AK29">
        <v>144.50000508626201</v>
      </c>
      <c r="AL29">
        <v>7.9246667226155596</v>
      </c>
      <c r="AM29">
        <v>8.9799995422363192</v>
      </c>
      <c r="AN29">
        <v>9.7279996871948207</v>
      </c>
      <c r="AO29">
        <v>5.9000000953674299</v>
      </c>
      <c r="AP29">
        <v>11.983333269755001</v>
      </c>
      <c r="AQ29">
        <v>11.456666628519599</v>
      </c>
      <c r="AR29">
        <v>71.273335774739493</v>
      </c>
      <c r="AS29">
        <v>73.940002441406193</v>
      </c>
      <c r="AT29">
        <v>72.199996948242102</v>
      </c>
      <c r="AU29">
        <v>47.939998626708899</v>
      </c>
      <c r="AV29">
        <v>123.766667683918</v>
      </c>
      <c r="AW29">
        <v>114.600001017252</v>
      </c>
      <c r="AX29">
        <v>47.230000813802</v>
      </c>
      <c r="AY29">
        <v>39.209999084472599</v>
      </c>
      <c r="AZ29">
        <v>34.5</v>
      </c>
      <c r="BA29">
        <v>24.2000007629394</v>
      </c>
      <c r="BB29">
        <v>39.103333791096901</v>
      </c>
      <c r="BC29">
        <v>35.7933336893717</v>
      </c>
      <c r="BD29">
        <v>35.870000203450402</v>
      </c>
      <c r="BE29">
        <v>38.799999237060497</v>
      </c>
      <c r="BF29">
        <v>35.189998626708899</v>
      </c>
      <c r="BG29">
        <v>25</v>
      </c>
      <c r="BH29">
        <v>44.959999084472599</v>
      </c>
      <c r="BI29">
        <v>44.453334808349602</v>
      </c>
      <c r="BJ29" s="26"/>
    </row>
    <row r="30" spans="1:62" s="4" customFormat="1" x14ac:dyDescent="0.25">
      <c r="A30">
        <v>-2</v>
      </c>
      <c r="B30">
        <v>29.6666666666666</v>
      </c>
      <c r="C30">
        <v>33.919998168945298</v>
      </c>
      <c r="D30">
        <v>28.7600002288818</v>
      </c>
      <c r="E30">
        <v>27.540000915527301</v>
      </c>
      <c r="F30">
        <v>24.5966669718423</v>
      </c>
      <c r="G30">
        <v>26.4499994913736</v>
      </c>
      <c r="H30">
        <v>46.416667938232401</v>
      </c>
      <c r="I30">
        <v>35.200000762939403</v>
      </c>
      <c r="J30">
        <v>30.959999084472599</v>
      </c>
      <c r="K30">
        <v>18.774999618530199</v>
      </c>
      <c r="L30">
        <v>96.766667683919195</v>
      </c>
      <c r="M30">
        <v>76.0399983723958</v>
      </c>
      <c r="N30">
        <v>151.49999999999901</v>
      </c>
      <c r="O30">
        <v>192.05000305175699</v>
      </c>
      <c r="P30">
        <v>221.19999694824199</v>
      </c>
      <c r="Q30">
        <v>134.64999389648401</v>
      </c>
      <c r="R30">
        <v>121.50000254312999</v>
      </c>
      <c r="S30">
        <v>117.5</v>
      </c>
      <c r="T30">
        <v>15573.333333333299</v>
      </c>
      <c r="U30">
        <v>13820</v>
      </c>
      <c r="V30">
        <v>10530</v>
      </c>
      <c r="W30">
        <v>7610</v>
      </c>
      <c r="X30">
        <v>8145.3834635416597</v>
      </c>
      <c r="Y30">
        <v>6150</v>
      </c>
      <c r="Z30">
        <v>464.86666870117102</v>
      </c>
      <c r="AA30">
        <v>322.20001220703102</v>
      </c>
      <c r="AB30">
        <v>287</v>
      </c>
      <c r="AC30">
        <v>169</v>
      </c>
      <c r="AD30">
        <v>462.08333333333297</v>
      </c>
      <c r="AE30">
        <v>441.03333536783799</v>
      </c>
      <c r="AF30">
        <v>131.71666463216101</v>
      </c>
      <c r="AG30">
        <v>104.300003051757</v>
      </c>
      <c r="AH30">
        <v>84.160003662109304</v>
      </c>
      <c r="AI30">
        <v>52.060001373291001</v>
      </c>
      <c r="AJ30">
        <v>123.016667683919</v>
      </c>
      <c r="AK30">
        <v>144.65000406900899</v>
      </c>
      <c r="AL30">
        <v>7.8493334452311201</v>
      </c>
      <c r="AM30">
        <v>8.92000007629394</v>
      </c>
      <c r="AN30">
        <v>9.6300001144409109</v>
      </c>
      <c r="AO30">
        <v>5.9000000953674299</v>
      </c>
      <c r="AP30">
        <v>11.976666768391899</v>
      </c>
      <c r="AQ30">
        <v>11.4133332570393</v>
      </c>
      <c r="AR30">
        <v>70.926668802896998</v>
      </c>
      <c r="AS30">
        <v>74.5</v>
      </c>
      <c r="AT30">
        <v>73.199996948242102</v>
      </c>
      <c r="AU30">
        <v>47.939998626708899</v>
      </c>
      <c r="AV30">
        <v>123.73333231607999</v>
      </c>
      <c r="AW30">
        <v>115.200002034504</v>
      </c>
      <c r="AX30">
        <v>46.810000101725201</v>
      </c>
      <c r="AY30">
        <v>40.099998474121001</v>
      </c>
      <c r="AZ30">
        <v>33.75</v>
      </c>
      <c r="BA30">
        <v>24.2000007629394</v>
      </c>
      <c r="BB30">
        <v>39.436667124430201</v>
      </c>
      <c r="BC30">
        <v>35.796666463216098</v>
      </c>
      <c r="BD30">
        <v>35.5199991861979</v>
      </c>
      <c r="BE30">
        <v>39.360000610351499</v>
      </c>
      <c r="BF30">
        <v>34.419998168945298</v>
      </c>
      <c r="BG30">
        <v>25</v>
      </c>
      <c r="BH30">
        <v>44.529998779296797</v>
      </c>
      <c r="BI30">
        <v>44.756668090820298</v>
      </c>
      <c r="BJ30" s="26"/>
    </row>
    <row r="31" spans="1:62" s="4" customFormat="1" x14ac:dyDescent="0.25">
      <c r="A31">
        <v>-1</v>
      </c>
      <c r="B31">
        <v>29.5</v>
      </c>
      <c r="C31">
        <v>34.220001220703097</v>
      </c>
      <c r="D31">
        <v>28.559999465942301</v>
      </c>
      <c r="E31">
        <v>27.399999618530199</v>
      </c>
      <c r="F31">
        <v>24.4300003051757</v>
      </c>
      <c r="G31">
        <v>26.549999237060501</v>
      </c>
      <c r="H31">
        <v>45.470001220703097</v>
      </c>
      <c r="I31">
        <v>37.4799995422363</v>
      </c>
      <c r="J31">
        <v>30.9500007629394</v>
      </c>
      <c r="K31">
        <v>19.774999618530199</v>
      </c>
      <c r="L31">
        <v>97</v>
      </c>
      <c r="M31">
        <v>76.489997863769503</v>
      </c>
      <c r="N31">
        <v>150.69999694824199</v>
      </c>
      <c r="O31">
        <v>191.89999389648401</v>
      </c>
      <c r="P31">
        <v>223.80000305175699</v>
      </c>
      <c r="Q31">
        <v>137</v>
      </c>
      <c r="R31">
        <v>122.050003051757</v>
      </c>
      <c r="S31">
        <v>117.5</v>
      </c>
      <c r="T31">
        <v>15400</v>
      </c>
      <c r="U31">
        <v>14000</v>
      </c>
      <c r="V31">
        <v>10900</v>
      </c>
      <c r="W31">
        <v>7215</v>
      </c>
      <c r="X31">
        <v>8149.7001953125</v>
      </c>
      <c r="Y31">
        <v>6150</v>
      </c>
      <c r="Z31">
        <v>459.600006103515</v>
      </c>
      <c r="AA31">
        <v>322</v>
      </c>
      <c r="AB31">
        <v>273</v>
      </c>
      <c r="AC31">
        <v>169.19999694824199</v>
      </c>
      <c r="AD31">
        <v>465</v>
      </c>
      <c r="AE31">
        <v>442</v>
      </c>
      <c r="AF31">
        <v>131</v>
      </c>
      <c r="AG31">
        <v>103.050003051757</v>
      </c>
      <c r="AH31">
        <v>84.620002746582003</v>
      </c>
      <c r="AI31">
        <v>53.9799995422363</v>
      </c>
      <c r="AJ31">
        <v>123.5</v>
      </c>
      <c r="AK31">
        <v>144.80000305175699</v>
      </c>
      <c r="AL31">
        <v>7.7740001678466797</v>
      </c>
      <c r="AM31">
        <v>9.1300001144409109</v>
      </c>
      <c r="AN31">
        <v>9.6440000534057599</v>
      </c>
      <c r="AO31">
        <v>6.0300002098083496</v>
      </c>
      <c r="AP31">
        <v>11.9700002670288</v>
      </c>
      <c r="AQ31">
        <v>11.369999885559</v>
      </c>
      <c r="AR31">
        <v>70.580001831054602</v>
      </c>
      <c r="AS31">
        <v>75.580001831054602</v>
      </c>
      <c r="AT31">
        <v>74</v>
      </c>
      <c r="AU31">
        <v>46.919998168945298</v>
      </c>
      <c r="AV31">
        <v>123.699996948242</v>
      </c>
      <c r="AW31">
        <v>115.800003051757</v>
      </c>
      <c r="AX31">
        <v>46.389999389648402</v>
      </c>
      <c r="AY31">
        <v>39.680000305175703</v>
      </c>
      <c r="AZ31">
        <v>34.110000610351499</v>
      </c>
      <c r="BA31">
        <v>24.860000610351499</v>
      </c>
      <c r="BB31">
        <v>39.770000457763601</v>
      </c>
      <c r="BC31">
        <v>35.799999237060497</v>
      </c>
      <c r="BD31">
        <v>35.169998168945298</v>
      </c>
      <c r="BE31">
        <v>39.880001068115199</v>
      </c>
      <c r="BF31">
        <v>34.25</v>
      </c>
      <c r="BG31">
        <v>24.559999465942301</v>
      </c>
      <c r="BH31">
        <v>44.099998474121001</v>
      </c>
      <c r="BI31">
        <v>45.060001373291001</v>
      </c>
      <c r="BJ31" s="26"/>
    </row>
    <row r="32" spans="1:62" s="8" customFormat="1" x14ac:dyDescent="0.25">
      <c r="A32">
        <v>0</v>
      </c>
      <c r="B32">
        <v>29.920000076293899</v>
      </c>
      <c r="C32">
        <v>34.319999694824197</v>
      </c>
      <c r="D32">
        <v>29</v>
      </c>
      <c r="E32">
        <v>26.860000610351499</v>
      </c>
      <c r="F32">
        <v>24.059999465942301</v>
      </c>
      <c r="G32">
        <v>27.399999618530199</v>
      </c>
      <c r="H32">
        <v>48</v>
      </c>
      <c r="I32">
        <v>36.5</v>
      </c>
      <c r="J32">
        <v>30.899999618530199</v>
      </c>
      <c r="K32">
        <v>19.030000686645501</v>
      </c>
      <c r="L32">
        <v>97.099998474121094</v>
      </c>
      <c r="M32">
        <v>77.489997863769503</v>
      </c>
      <c r="N32">
        <v>154</v>
      </c>
      <c r="O32">
        <v>191.89999389648401</v>
      </c>
      <c r="P32">
        <v>212</v>
      </c>
      <c r="Q32">
        <v>135.55000305175699</v>
      </c>
      <c r="R32">
        <v>119.09999847412099</v>
      </c>
      <c r="S32">
        <v>114.650001525878</v>
      </c>
      <c r="T32">
        <v>15770</v>
      </c>
      <c r="U32">
        <v>14010</v>
      </c>
      <c r="V32">
        <v>10470</v>
      </c>
      <c r="W32">
        <v>6915</v>
      </c>
      <c r="X32">
        <v>8117.39990234375</v>
      </c>
      <c r="Y32">
        <v>6150</v>
      </c>
      <c r="Z32">
        <v>485.600006103515</v>
      </c>
      <c r="AA32">
        <v>326.39999389648398</v>
      </c>
      <c r="AB32">
        <v>276</v>
      </c>
      <c r="AC32">
        <v>160.69999694824199</v>
      </c>
      <c r="AD32">
        <v>465.89999389648398</v>
      </c>
      <c r="AE32">
        <v>439.70001220703102</v>
      </c>
      <c r="AF32">
        <v>132.55000305175699</v>
      </c>
      <c r="AG32">
        <v>104.699996948242</v>
      </c>
      <c r="AH32">
        <v>85.220001220703097</v>
      </c>
      <c r="AI32">
        <v>53.900001525878899</v>
      </c>
      <c r="AJ32">
        <v>123.300003051757</v>
      </c>
      <c r="AK32">
        <v>143.5</v>
      </c>
      <c r="AL32">
        <v>7.9400000572204501</v>
      </c>
      <c r="AM32">
        <v>8.9499998092651296</v>
      </c>
      <c r="AN32">
        <v>9.6099996566772408</v>
      </c>
      <c r="AO32">
        <v>6.0900001525878897</v>
      </c>
      <c r="AP32">
        <v>12.0900001525878</v>
      </c>
      <c r="AQ32">
        <v>11.329999923706</v>
      </c>
      <c r="AR32">
        <v>73.279998779296804</v>
      </c>
      <c r="AS32">
        <v>75</v>
      </c>
      <c r="AT32">
        <v>76.459999084472599</v>
      </c>
      <c r="AU32">
        <v>45.759998321533203</v>
      </c>
      <c r="AV32">
        <v>127.09999847412099</v>
      </c>
      <c r="AW32">
        <v>110.900001525878</v>
      </c>
      <c r="AX32">
        <v>47.270000457763601</v>
      </c>
      <c r="AY32">
        <v>39.639999389648402</v>
      </c>
      <c r="AZ32">
        <v>34.439998626708899</v>
      </c>
      <c r="BA32">
        <v>25.149999618530199</v>
      </c>
      <c r="BB32">
        <v>40.060001373291001</v>
      </c>
      <c r="BC32">
        <v>35.400001525878899</v>
      </c>
      <c r="BD32">
        <v>35.419998168945298</v>
      </c>
      <c r="BE32">
        <v>39.939998626708899</v>
      </c>
      <c r="BF32">
        <v>34.400001525878899</v>
      </c>
      <c r="BG32">
        <v>24.420000076293899</v>
      </c>
      <c r="BH32">
        <v>43.959999084472599</v>
      </c>
      <c r="BI32">
        <v>44.869998931884702</v>
      </c>
      <c r="BJ32" s="26"/>
    </row>
    <row r="33" spans="1:62" s="4" customFormat="1" x14ac:dyDescent="0.25">
      <c r="A33">
        <v>1</v>
      </c>
      <c r="B33">
        <v>30.120000839233398</v>
      </c>
      <c r="C33">
        <v>34.346666971842403</v>
      </c>
      <c r="D33">
        <v>28.939999898274699</v>
      </c>
      <c r="E33">
        <v>26.946667353312101</v>
      </c>
      <c r="F33">
        <v>24.159999847412099</v>
      </c>
      <c r="G33">
        <v>27.079999923706001</v>
      </c>
      <c r="H33">
        <v>47.009998321533203</v>
      </c>
      <c r="I33">
        <v>36.756666819254498</v>
      </c>
      <c r="J33">
        <v>31.083333333333201</v>
      </c>
      <c r="K33">
        <v>19.255000432332299</v>
      </c>
      <c r="L33">
        <v>93.559997558593693</v>
      </c>
      <c r="M33">
        <v>74.809997558593693</v>
      </c>
      <c r="N33">
        <v>154.30000305175699</v>
      </c>
      <c r="O33">
        <v>190.46666463216101</v>
      </c>
      <c r="P33">
        <v>212.70000203450499</v>
      </c>
      <c r="Q33">
        <v>138.666666666666</v>
      </c>
      <c r="R33">
        <v>112.150001525878</v>
      </c>
      <c r="S33">
        <v>112.59999847412099</v>
      </c>
      <c r="T33">
        <v>15840</v>
      </c>
      <c r="U33">
        <v>13890</v>
      </c>
      <c r="V33">
        <v>10413.333333333299</v>
      </c>
      <c r="W33">
        <v>7061.6666666666597</v>
      </c>
      <c r="X33">
        <v>8080</v>
      </c>
      <c r="Y33">
        <v>6150</v>
      </c>
      <c r="Z33">
        <v>484</v>
      </c>
      <c r="AA33">
        <v>328.06666056314998</v>
      </c>
      <c r="AB33">
        <v>276.33333333333297</v>
      </c>
      <c r="AC33">
        <v>163.96666463216101</v>
      </c>
      <c r="AD33">
        <v>451.04998779296801</v>
      </c>
      <c r="AE33">
        <v>432.45001220703102</v>
      </c>
      <c r="AF33">
        <v>135.25</v>
      </c>
      <c r="AG33">
        <v>104.533330281575</v>
      </c>
      <c r="AH33">
        <v>86.413335164388002</v>
      </c>
      <c r="AI33">
        <v>54.880001068115199</v>
      </c>
      <c r="AJ33">
        <v>121.59999847412099</v>
      </c>
      <c r="AK33">
        <v>143</v>
      </c>
      <c r="AL33">
        <v>7.9479999542236301</v>
      </c>
      <c r="AM33">
        <v>8.9499998092651296</v>
      </c>
      <c r="AN33">
        <v>9.6426664988199793</v>
      </c>
      <c r="AO33">
        <v>6.0766668319702104</v>
      </c>
      <c r="AP33">
        <v>11.9899997711181</v>
      </c>
      <c r="AQ33">
        <v>11.149999618530201</v>
      </c>
      <c r="AR33">
        <v>73.720001220703097</v>
      </c>
      <c r="AS33">
        <v>74.660001118977803</v>
      </c>
      <c r="AT33">
        <v>76.459999084472599</v>
      </c>
      <c r="AU33">
        <v>47.0399983723958</v>
      </c>
      <c r="AV33">
        <v>122</v>
      </c>
      <c r="AW33">
        <v>106.449996948242</v>
      </c>
      <c r="AX33">
        <v>47.209999084472599</v>
      </c>
      <c r="AY33">
        <v>39.609999338785698</v>
      </c>
      <c r="AZ33">
        <v>34.736666361490798</v>
      </c>
      <c r="BA33">
        <v>25.703332901000898</v>
      </c>
      <c r="BB33">
        <v>39.599998474121001</v>
      </c>
      <c r="BC33">
        <v>34.840000152587798</v>
      </c>
      <c r="BD33">
        <v>35.880001068115199</v>
      </c>
      <c r="BE33">
        <v>39.883332570393797</v>
      </c>
      <c r="BF33">
        <v>34.516667683919202</v>
      </c>
      <c r="BG33">
        <v>24.773333231607999</v>
      </c>
      <c r="BH33">
        <v>44.310001373291001</v>
      </c>
      <c r="BI33">
        <v>44.5</v>
      </c>
      <c r="BJ33" s="26"/>
    </row>
    <row r="34" spans="1:62" s="4" customFormat="1" x14ac:dyDescent="0.25">
      <c r="A34">
        <v>2</v>
      </c>
      <c r="B34">
        <v>30.319999694824201</v>
      </c>
      <c r="C34">
        <v>34.373334248860601</v>
      </c>
      <c r="D34">
        <v>28.879999796549399</v>
      </c>
      <c r="E34">
        <v>27.0333340962727</v>
      </c>
      <c r="F34">
        <v>24.350000381469702</v>
      </c>
      <c r="G34">
        <v>26.9500007629394</v>
      </c>
      <c r="H34">
        <v>44.549999237060497</v>
      </c>
      <c r="I34">
        <v>37.013333638509003</v>
      </c>
      <c r="J34">
        <v>31.266667048136298</v>
      </c>
      <c r="K34">
        <v>19.4800001780191</v>
      </c>
      <c r="L34">
        <v>93.5</v>
      </c>
      <c r="M34">
        <v>73.559997558593693</v>
      </c>
      <c r="N34">
        <v>151.5</v>
      </c>
      <c r="O34">
        <v>189.03333536783799</v>
      </c>
      <c r="P34">
        <v>213.40000406901001</v>
      </c>
      <c r="Q34">
        <v>141.78333028157499</v>
      </c>
      <c r="R34">
        <v>110.699996948242</v>
      </c>
      <c r="S34">
        <v>112.25</v>
      </c>
      <c r="T34">
        <v>15610</v>
      </c>
      <c r="U34">
        <v>13770</v>
      </c>
      <c r="V34">
        <v>10356.666666666601</v>
      </c>
      <c r="W34">
        <v>7208.3333333333303</v>
      </c>
      <c r="X34">
        <v>8068.0498046875</v>
      </c>
      <c r="Y34">
        <v>6228.2001953125</v>
      </c>
      <c r="Z34">
        <v>470</v>
      </c>
      <c r="AA34">
        <v>329.73332722981701</v>
      </c>
      <c r="AB34">
        <v>276.666666666666</v>
      </c>
      <c r="AC34">
        <v>167.23333231608001</v>
      </c>
      <c r="AD34">
        <v>459.5</v>
      </c>
      <c r="AE34">
        <v>425</v>
      </c>
      <c r="AF34">
        <v>130.25</v>
      </c>
      <c r="AG34">
        <v>104.36666361490801</v>
      </c>
      <c r="AH34">
        <v>87.606669108072893</v>
      </c>
      <c r="AI34">
        <v>55.860000610351499</v>
      </c>
      <c r="AJ34">
        <v>122.75</v>
      </c>
      <c r="AK34">
        <v>140.5</v>
      </c>
      <c r="AL34">
        <v>7.5859999656677202</v>
      </c>
      <c r="AM34">
        <v>8.9499998092651296</v>
      </c>
      <c r="AN34">
        <v>9.6753333409627196</v>
      </c>
      <c r="AO34">
        <v>6.0633335113525302</v>
      </c>
      <c r="AP34">
        <v>12.140000343322701</v>
      </c>
      <c r="AQ34">
        <v>10.9899997711181</v>
      </c>
      <c r="AR34">
        <v>71.779998779296804</v>
      </c>
      <c r="AS34">
        <v>74.320002237955705</v>
      </c>
      <c r="AT34">
        <v>76.459999084472599</v>
      </c>
      <c r="AU34">
        <v>48.319998423258397</v>
      </c>
      <c r="AV34">
        <v>115.949996948242</v>
      </c>
      <c r="AW34">
        <v>109.699996948242</v>
      </c>
      <c r="AX34">
        <v>46.5</v>
      </c>
      <c r="AY34">
        <v>39.579999287923101</v>
      </c>
      <c r="AZ34">
        <v>35.033334096272696</v>
      </c>
      <c r="BA34">
        <v>26.256666183471602</v>
      </c>
      <c r="BB34">
        <v>40</v>
      </c>
      <c r="BC34">
        <v>34.549999237060497</v>
      </c>
      <c r="BD34">
        <v>35.310001373291001</v>
      </c>
      <c r="BE34">
        <v>39.826666514078703</v>
      </c>
      <c r="BF34">
        <v>34.633333841959598</v>
      </c>
      <c r="BG34">
        <v>25.1266663869221</v>
      </c>
      <c r="BH34">
        <v>45.430000305175703</v>
      </c>
      <c r="BI34">
        <v>44</v>
      </c>
      <c r="BJ34" s="26"/>
    </row>
    <row r="35" spans="1:62" s="4" customFormat="1" x14ac:dyDescent="0.25">
      <c r="A35">
        <v>3</v>
      </c>
      <c r="B35">
        <v>30.1800003051757</v>
      </c>
      <c r="C35">
        <v>34.400001525878899</v>
      </c>
      <c r="D35">
        <v>28.819999694824201</v>
      </c>
      <c r="E35">
        <v>27.120000839233398</v>
      </c>
      <c r="F35">
        <v>24.840000152587798</v>
      </c>
      <c r="G35">
        <v>26.299999237060501</v>
      </c>
      <c r="H35">
        <v>44.520000457763601</v>
      </c>
      <c r="I35">
        <v>37.270000457763601</v>
      </c>
      <c r="J35">
        <v>31.4500007629394</v>
      </c>
      <c r="K35">
        <v>19.704999923706001</v>
      </c>
      <c r="L35">
        <v>90.989997863769503</v>
      </c>
      <c r="M35">
        <v>72.680000305175696</v>
      </c>
      <c r="N35">
        <v>153.05000305175699</v>
      </c>
      <c r="O35">
        <v>187.600006103515</v>
      </c>
      <c r="P35">
        <v>214.100006103515</v>
      </c>
      <c r="Q35">
        <v>144.89999389648401</v>
      </c>
      <c r="R35">
        <v>112</v>
      </c>
      <c r="S35">
        <v>115</v>
      </c>
      <c r="T35">
        <v>15000</v>
      </c>
      <c r="U35">
        <v>13650</v>
      </c>
      <c r="V35">
        <v>10300</v>
      </c>
      <c r="W35">
        <v>7355</v>
      </c>
      <c r="X35">
        <v>8102</v>
      </c>
      <c r="Y35">
        <v>6374.4501953125</v>
      </c>
      <c r="Z35">
        <v>453.39999389648398</v>
      </c>
      <c r="AA35">
        <v>331.39999389648398</v>
      </c>
      <c r="AB35">
        <v>277</v>
      </c>
      <c r="AC35">
        <v>170.5</v>
      </c>
      <c r="AD35">
        <v>462.14999389648398</v>
      </c>
      <c r="AE35">
        <v>428</v>
      </c>
      <c r="AF35">
        <v>128.14999389648401</v>
      </c>
      <c r="AG35">
        <v>104.199996948242</v>
      </c>
      <c r="AH35">
        <v>88.800003051757798</v>
      </c>
      <c r="AI35">
        <v>56.840000152587798</v>
      </c>
      <c r="AJ35">
        <v>123.400001525878</v>
      </c>
      <c r="AK35">
        <v>139.5</v>
      </c>
      <c r="AL35">
        <v>7.5520000457763601</v>
      </c>
      <c r="AM35">
        <v>8.9499998092651296</v>
      </c>
      <c r="AN35">
        <v>9.7080001831054599</v>
      </c>
      <c r="AO35">
        <v>6.0500001907348597</v>
      </c>
      <c r="AP35">
        <v>12.0100002288818</v>
      </c>
      <c r="AQ35">
        <v>11.539999961853001</v>
      </c>
      <c r="AR35">
        <v>70.959999084472599</v>
      </c>
      <c r="AS35">
        <v>73.980003356933594</v>
      </c>
      <c r="AT35">
        <v>76.459999084472599</v>
      </c>
      <c r="AU35">
        <v>49.599998474121001</v>
      </c>
      <c r="AV35">
        <v>120.550003051757</v>
      </c>
      <c r="AW35">
        <v>110.050003051757</v>
      </c>
      <c r="AX35">
        <v>45.770000457763601</v>
      </c>
      <c r="AY35">
        <v>39.549999237060497</v>
      </c>
      <c r="AZ35">
        <v>35.330001831054602</v>
      </c>
      <c r="BA35">
        <v>26.809999465942301</v>
      </c>
      <c r="BB35">
        <v>40.770000457763601</v>
      </c>
      <c r="BC35">
        <v>34.549999237060497</v>
      </c>
      <c r="BD35">
        <v>34.509998321533203</v>
      </c>
      <c r="BE35">
        <v>39.770000457763601</v>
      </c>
      <c r="BF35">
        <v>34.75</v>
      </c>
      <c r="BG35">
        <v>25.4799995422363</v>
      </c>
      <c r="BH35">
        <v>45.849998474121001</v>
      </c>
      <c r="BI35">
        <v>46.049999237060497</v>
      </c>
      <c r="BJ35" s="26"/>
    </row>
    <row r="36" spans="1:62" s="4" customFormat="1" x14ac:dyDescent="0.25">
      <c r="A36">
        <v>4</v>
      </c>
      <c r="B36">
        <v>29.893333435058501</v>
      </c>
      <c r="C36">
        <v>34.639999389648402</v>
      </c>
      <c r="D36">
        <v>28.920000076293899</v>
      </c>
      <c r="E36">
        <v>26.879999160766602</v>
      </c>
      <c r="F36">
        <v>24.7933336893716</v>
      </c>
      <c r="G36">
        <v>26.433333079020102</v>
      </c>
      <c r="H36">
        <v>43.629999796549399</v>
      </c>
      <c r="I36">
        <v>36.119998931884702</v>
      </c>
      <c r="J36">
        <v>31.889999389648398</v>
      </c>
      <c r="K36">
        <v>22.559999465942301</v>
      </c>
      <c r="L36">
        <v>91.693331400553305</v>
      </c>
      <c r="M36">
        <v>72.726666768391794</v>
      </c>
      <c r="N36">
        <v>152.850001017252</v>
      </c>
      <c r="O36">
        <v>186.05000305175699</v>
      </c>
      <c r="P36">
        <v>214</v>
      </c>
      <c r="Q36">
        <v>142.600006103515</v>
      </c>
      <c r="R36">
        <v>112</v>
      </c>
      <c r="S36">
        <v>115.083333333333</v>
      </c>
      <c r="T36">
        <v>14920</v>
      </c>
      <c r="U36">
        <v>13820</v>
      </c>
      <c r="V36">
        <v>10140</v>
      </c>
      <c r="W36">
        <v>7185</v>
      </c>
      <c r="X36">
        <v>8101.3333333333303</v>
      </c>
      <c r="Y36">
        <v>6370.3001302083303</v>
      </c>
      <c r="Z36">
        <v>444.33333333333297</v>
      </c>
      <c r="AA36">
        <v>329</v>
      </c>
      <c r="AB36">
        <v>283.79998779296801</v>
      </c>
      <c r="AC36">
        <v>170</v>
      </c>
      <c r="AD36">
        <v>468.43332926432203</v>
      </c>
      <c r="AE36">
        <v>426.416666666666</v>
      </c>
      <c r="AF36">
        <v>125.26666259765599</v>
      </c>
      <c r="AG36">
        <v>104.449996948242</v>
      </c>
      <c r="AH36">
        <v>90.800003051757798</v>
      </c>
      <c r="AI36">
        <v>57.180000305175703</v>
      </c>
      <c r="AJ36">
        <v>123.266667683918</v>
      </c>
      <c r="AK36">
        <v>139.73333231608001</v>
      </c>
      <c r="AL36">
        <v>7.4346666336059499</v>
      </c>
      <c r="AM36">
        <v>8.8999996185302699</v>
      </c>
      <c r="AN36">
        <v>9.8299999237060494</v>
      </c>
      <c r="AO36">
        <v>5.9899997711181596</v>
      </c>
      <c r="AP36">
        <v>12.113333384195901</v>
      </c>
      <c r="AQ36">
        <v>11.5266666412353</v>
      </c>
      <c r="AR36">
        <v>70.013333638508996</v>
      </c>
      <c r="AS36">
        <v>74.199996948242102</v>
      </c>
      <c r="AT36">
        <v>76.800003051757798</v>
      </c>
      <c r="AU36">
        <v>50.360000610351499</v>
      </c>
      <c r="AV36">
        <v>120.83333587646401</v>
      </c>
      <c r="AW36">
        <v>110.33333587646401</v>
      </c>
      <c r="AX36">
        <v>45.133333841959498</v>
      </c>
      <c r="AY36">
        <v>40.040000915527301</v>
      </c>
      <c r="AZ36">
        <v>35.25</v>
      </c>
      <c r="BA36">
        <v>26.889999389648398</v>
      </c>
      <c r="BB36">
        <v>40.930000305175703</v>
      </c>
      <c r="BC36">
        <v>34.849999745686802</v>
      </c>
      <c r="BD36">
        <v>34.076665242513002</v>
      </c>
      <c r="BE36">
        <v>40.029998779296797</v>
      </c>
      <c r="BF36">
        <v>35.020000457763601</v>
      </c>
      <c r="BG36">
        <v>25.5</v>
      </c>
      <c r="BH36">
        <v>45.899998982747299</v>
      </c>
      <c r="BI36">
        <v>46.266666412353402</v>
      </c>
      <c r="BJ36" s="26"/>
    </row>
    <row r="37" spans="1:62" s="4" customFormat="1" x14ac:dyDescent="0.25">
      <c r="A37">
        <v>5</v>
      </c>
      <c r="B37">
        <v>29.6066665649413</v>
      </c>
      <c r="C37">
        <v>34.520000457763601</v>
      </c>
      <c r="D37">
        <v>28.899999618530199</v>
      </c>
      <c r="E37">
        <v>27.2600002288818</v>
      </c>
      <c r="F37">
        <v>24.746667226155498</v>
      </c>
      <c r="G37">
        <v>26.566666920979699</v>
      </c>
      <c r="H37">
        <v>42.739999135335196</v>
      </c>
      <c r="I37">
        <v>35.349998474121001</v>
      </c>
      <c r="J37">
        <v>32</v>
      </c>
      <c r="K37">
        <v>21.340000152587798</v>
      </c>
      <c r="L37">
        <v>92.396664937337206</v>
      </c>
      <c r="M37">
        <v>72.773333231608007</v>
      </c>
      <c r="N37">
        <v>152.64999898274601</v>
      </c>
      <c r="O37">
        <v>178</v>
      </c>
      <c r="P37">
        <v>202</v>
      </c>
      <c r="Q37">
        <v>141</v>
      </c>
      <c r="R37">
        <v>112</v>
      </c>
      <c r="S37">
        <v>115.166666666666</v>
      </c>
      <c r="T37">
        <v>14840</v>
      </c>
      <c r="U37">
        <v>13460</v>
      </c>
      <c r="V37">
        <v>10150</v>
      </c>
      <c r="W37">
        <v>7005</v>
      </c>
      <c r="X37">
        <v>8100.6666666666597</v>
      </c>
      <c r="Y37">
        <v>6366.1500651041597</v>
      </c>
      <c r="Z37">
        <v>435.26667277018203</v>
      </c>
      <c r="AA37">
        <v>329.39999389648398</v>
      </c>
      <c r="AB37">
        <v>283.79998779296801</v>
      </c>
      <c r="AC37">
        <v>166.80000305175699</v>
      </c>
      <c r="AD37">
        <v>474.71666463216098</v>
      </c>
      <c r="AE37">
        <v>424.83333333333297</v>
      </c>
      <c r="AF37">
        <v>122.383331298828</v>
      </c>
      <c r="AG37">
        <v>104.300003051757</v>
      </c>
      <c r="AH37">
        <v>90</v>
      </c>
      <c r="AI37">
        <v>57.939998626708899</v>
      </c>
      <c r="AJ37">
        <v>123.133333841959</v>
      </c>
      <c r="AK37">
        <v>139.96666463216101</v>
      </c>
      <c r="AL37">
        <v>7.3173332214355398</v>
      </c>
      <c r="AM37">
        <v>9.0399999618530202</v>
      </c>
      <c r="AN37">
        <v>9.8599996566772408</v>
      </c>
      <c r="AO37">
        <v>6.0939998626708798</v>
      </c>
      <c r="AP37">
        <v>12.216666539509999</v>
      </c>
      <c r="AQ37">
        <v>11.513333320617599</v>
      </c>
      <c r="AR37">
        <v>69.066668192545507</v>
      </c>
      <c r="AS37">
        <v>73.379997253417898</v>
      </c>
      <c r="AT37">
        <v>75.199996948242102</v>
      </c>
      <c r="AU37">
        <v>52.400001525878899</v>
      </c>
      <c r="AV37">
        <v>121.11666870117099</v>
      </c>
      <c r="AW37">
        <v>110.61666870117099</v>
      </c>
      <c r="AX37">
        <v>44.496667226155502</v>
      </c>
      <c r="AY37">
        <v>39.7299995422363</v>
      </c>
      <c r="AZ37">
        <v>35.310001373291001</v>
      </c>
      <c r="BA37">
        <v>27.2299995422363</v>
      </c>
      <c r="BB37">
        <v>41.090000152587798</v>
      </c>
      <c r="BC37">
        <v>35.150000254313099</v>
      </c>
      <c r="BD37">
        <v>33.643332163492801</v>
      </c>
      <c r="BE37">
        <v>40.599998474121001</v>
      </c>
      <c r="BF37">
        <v>35.130001068115199</v>
      </c>
      <c r="BG37">
        <v>25.899999618530199</v>
      </c>
      <c r="BH37">
        <v>45.949999491373603</v>
      </c>
      <c r="BI37">
        <v>46.483333587646399</v>
      </c>
      <c r="BJ37" s="26"/>
    </row>
    <row r="38" spans="1:62" s="4" customFormat="1" x14ac:dyDescent="0.25">
      <c r="A38">
        <v>6</v>
      </c>
      <c r="B38">
        <v>29.319999694824201</v>
      </c>
      <c r="C38">
        <v>35.319999694824197</v>
      </c>
      <c r="D38">
        <v>29.6800003051757</v>
      </c>
      <c r="E38">
        <v>26.860000610351499</v>
      </c>
      <c r="F38">
        <v>24.7000007629394</v>
      </c>
      <c r="G38">
        <v>26.7000007629394</v>
      </c>
      <c r="H38">
        <v>41.849998474121001</v>
      </c>
      <c r="I38">
        <v>34.099998474121001</v>
      </c>
      <c r="J38">
        <v>31.290000915527301</v>
      </c>
      <c r="K38">
        <v>20.030000686645501</v>
      </c>
      <c r="L38">
        <v>93.099998474121094</v>
      </c>
      <c r="M38">
        <v>72.819999694824205</v>
      </c>
      <c r="N38">
        <v>152.44999694824199</v>
      </c>
      <c r="O38">
        <v>172.75</v>
      </c>
      <c r="P38">
        <v>199.5</v>
      </c>
      <c r="Q38">
        <v>135.94999694824199</v>
      </c>
      <c r="R38">
        <v>112</v>
      </c>
      <c r="S38">
        <v>115.25</v>
      </c>
      <c r="T38">
        <v>14760</v>
      </c>
      <c r="U38">
        <v>13380</v>
      </c>
      <c r="V38">
        <v>10130</v>
      </c>
      <c r="W38">
        <v>7005</v>
      </c>
      <c r="X38">
        <v>8100</v>
      </c>
      <c r="Y38">
        <v>6362</v>
      </c>
      <c r="Z38">
        <v>426.20001220703102</v>
      </c>
      <c r="AA38">
        <v>325</v>
      </c>
      <c r="AB38">
        <v>298</v>
      </c>
      <c r="AC38">
        <v>167</v>
      </c>
      <c r="AD38">
        <v>481</v>
      </c>
      <c r="AE38">
        <v>423.25</v>
      </c>
      <c r="AF38">
        <v>119.5</v>
      </c>
      <c r="AG38">
        <v>102.449996948242</v>
      </c>
      <c r="AH38">
        <v>90.800003051757798</v>
      </c>
      <c r="AI38">
        <v>55.840000152587798</v>
      </c>
      <c r="AJ38">
        <v>123</v>
      </c>
      <c r="AK38">
        <v>140.19999694824199</v>
      </c>
      <c r="AL38">
        <v>7.1999998092651296</v>
      </c>
      <c r="AM38">
        <v>8.8640003204345703</v>
      </c>
      <c r="AN38">
        <v>9.8000001907348597</v>
      </c>
      <c r="AO38">
        <v>6.0100002288818297</v>
      </c>
      <c r="AP38">
        <v>12.319999694824199</v>
      </c>
      <c r="AQ38">
        <v>11.5</v>
      </c>
      <c r="AR38">
        <v>68.120002746582003</v>
      </c>
      <c r="AS38">
        <v>70.739997863769503</v>
      </c>
      <c r="AT38">
        <v>76.900001525878906</v>
      </c>
      <c r="AU38">
        <v>50.279998779296797</v>
      </c>
      <c r="AV38">
        <v>121.400001525878</v>
      </c>
      <c r="AW38">
        <v>110.900001525878</v>
      </c>
      <c r="AX38">
        <v>43.860000610351499</v>
      </c>
      <c r="AY38">
        <v>38.959999084472599</v>
      </c>
      <c r="AZ38">
        <v>35.610000610351499</v>
      </c>
      <c r="BA38">
        <v>26.7600002288818</v>
      </c>
      <c r="BB38">
        <v>41.25</v>
      </c>
      <c r="BC38">
        <v>35.450000762939403</v>
      </c>
      <c r="BD38">
        <v>33.209999084472599</v>
      </c>
      <c r="BE38">
        <v>39.9799995422363</v>
      </c>
      <c r="BF38">
        <v>35.319999694824197</v>
      </c>
      <c r="BG38">
        <v>26.25</v>
      </c>
      <c r="BH38">
        <v>46</v>
      </c>
      <c r="BI38">
        <v>46.700000762939403</v>
      </c>
      <c r="BJ38" s="26"/>
    </row>
    <row r="39" spans="1:62" s="4" customFormat="1" x14ac:dyDescent="0.25">
      <c r="A39">
        <v>7</v>
      </c>
      <c r="B39">
        <v>29.840000152587798</v>
      </c>
      <c r="C39">
        <v>35.400001525878899</v>
      </c>
      <c r="D39">
        <v>29.299999237060501</v>
      </c>
      <c r="E39">
        <v>26.620000839233398</v>
      </c>
      <c r="F39">
        <v>25</v>
      </c>
      <c r="G39">
        <v>27</v>
      </c>
      <c r="H39">
        <v>45.180000305175703</v>
      </c>
      <c r="I39">
        <v>34.209999084472599</v>
      </c>
      <c r="J39">
        <v>31.940000534057599</v>
      </c>
      <c r="K39">
        <v>20.799999237060501</v>
      </c>
      <c r="L39">
        <v>95.290000915527301</v>
      </c>
      <c r="M39">
        <v>73</v>
      </c>
      <c r="N39">
        <v>157.55000305175699</v>
      </c>
      <c r="O39">
        <v>172.30000305175699</v>
      </c>
      <c r="P39">
        <v>198</v>
      </c>
      <c r="Q39">
        <v>142.5</v>
      </c>
      <c r="R39">
        <v>115.5</v>
      </c>
      <c r="S39">
        <v>111</v>
      </c>
      <c r="T39">
        <v>14370</v>
      </c>
      <c r="U39">
        <v>13420</v>
      </c>
      <c r="V39">
        <v>10240</v>
      </c>
      <c r="W39">
        <v>6870</v>
      </c>
      <c r="X39">
        <v>8150</v>
      </c>
      <c r="Y39">
        <v>6310.0498046875</v>
      </c>
      <c r="Z39">
        <v>432.20001220703102</v>
      </c>
      <c r="AA39">
        <v>329.79998779296801</v>
      </c>
      <c r="AB39">
        <v>306.600006103515</v>
      </c>
      <c r="AC39">
        <v>162.600006103515</v>
      </c>
      <c r="AD39">
        <v>474.54998779296801</v>
      </c>
      <c r="AE39">
        <v>420</v>
      </c>
      <c r="AF39">
        <v>120.150001525878</v>
      </c>
      <c r="AG39">
        <v>102.150001525878</v>
      </c>
      <c r="AH39">
        <v>91.699996948242202</v>
      </c>
      <c r="AI39">
        <v>57</v>
      </c>
      <c r="AJ39">
        <v>128</v>
      </c>
      <c r="AK39">
        <v>139.5</v>
      </c>
      <c r="AL39">
        <v>7.48600006103515</v>
      </c>
      <c r="AM39">
        <v>9.25</v>
      </c>
      <c r="AN39">
        <v>9.1499996185302699</v>
      </c>
      <c r="AO39">
        <v>6.06599998474121</v>
      </c>
      <c r="AP39">
        <v>12.390000343322701</v>
      </c>
      <c r="AQ39">
        <v>11.319999694824199</v>
      </c>
      <c r="AR39">
        <v>69.699996948242102</v>
      </c>
      <c r="AS39">
        <v>71.419998168945298</v>
      </c>
      <c r="AT39">
        <v>76</v>
      </c>
      <c r="AU39">
        <v>50.040000915527301</v>
      </c>
      <c r="AV39">
        <v>120.59999847412099</v>
      </c>
      <c r="AW39">
        <v>106.050003051757</v>
      </c>
      <c r="AX39">
        <v>43.799999237060497</v>
      </c>
      <c r="AY39">
        <v>38.810001373291001</v>
      </c>
      <c r="AZ39">
        <v>37</v>
      </c>
      <c r="BA39">
        <v>26.829999923706001</v>
      </c>
      <c r="BB39">
        <v>41.439998626708899</v>
      </c>
      <c r="BC39">
        <v>34.580001831054602</v>
      </c>
      <c r="BD39">
        <v>33.860000610351499</v>
      </c>
      <c r="BE39">
        <v>39.880001068115199</v>
      </c>
      <c r="BF39">
        <v>35.439998626708899</v>
      </c>
      <c r="BG39">
        <v>26.530000686645501</v>
      </c>
      <c r="BH39">
        <v>46.900001525878899</v>
      </c>
      <c r="BI39">
        <v>46.409999847412102</v>
      </c>
      <c r="BJ39" s="26"/>
    </row>
    <row r="40" spans="1:62" s="4" customFormat="1" x14ac:dyDescent="0.25">
      <c r="A40">
        <v>8</v>
      </c>
      <c r="B40">
        <v>28.659999847412099</v>
      </c>
      <c r="C40">
        <v>35.353333791097</v>
      </c>
      <c r="D40">
        <v>29.2799994150797</v>
      </c>
      <c r="E40">
        <v>26.653333663940298</v>
      </c>
      <c r="F40">
        <v>25.120000839233398</v>
      </c>
      <c r="G40">
        <v>27.2199993133544</v>
      </c>
      <c r="H40">
        <v>44.090000152587798</v>
      </c>
      <c r="I40">
        <v>34.789999643961501</v>
      </c>
      <c r="J40">
        <v>32.7933336893717</v>
      </c>
      <c r="K40">
        <v>20.933333079020102</v>
      </c>
      <c r="L40">
        <v>94.349998474121094</v>
      </c>
      <c r="M40">
        <v>74.550003051757798</v>
      </c>
      <c r="N40">
        <v>151</v>
      </c>
      <c r="O40">
        <v>173.916666666666</v>
      </c>
      <c r="P40">
        <v>198.53333536783799</v>
      </c>
      <c r="Q40">
        <v>142</v>
      </c>
      <c r="R40">
        <v>114.25</v>
      </c>
      <c r="S40">
        <v>110.449996948242</v>
      </c>
      <c r="T40">
        <v>12900</v>
      </c>
      <c r="U40">
        <v>13463.333333333299</v>
      </c>
      <c r="V40">
        <v>10226.666666666601</v>
      </c>
      <c r="W40">
        <v>6848.3333333333303</v>
      </c>
      <c r="X40">
        <v>8149.5</v>
      </c>
      <c r="Y40">
        <v>6314.2001953125</v>
      </c>
      <c r="Z40">
        <v>403.79998779296801</v>
      </c>
      <c r="AA40">
        <v>331.86665852864502</v>
      </c>
      <c r="AB40">
        <v>302.40000406900998</v>
      </c>
      <c r="AC40">
        <v>164.36666870117099</v>
      </c>
      <c r="AD40">
        <v>475.04998779296801</v>
      </c>
      <c r="AE40">
        <v>420</v>
      </c>
      <c r="AF40">
        <v>118.449996948242</v>
      </c>
      <c r="AG40">
        <v>102.300000508625</v>
      </c>
      <c r="AH40">
        <v>91.466664632161397</v>
      </c>
      <c r="AI40">
        <v>57.580000559488902</v>
      </c>
      <c r="AJ40">
        <v>127.84999847412099</v>
      </c>
      <c r="AK40">
        <v>140</v>
      </c>
      <c r="AL40">
        <v>7.2140002250671298</v>
      </c>
      <c r="AM40">
        <v>9.4266665776570608</v>
      </c>
      <c r="AN40">
        <v>9.2226664225260304</v>
      </c>
      <c r="AO40">
        <v>6.0866665840148899</v>
      </c>
      <c r="AP40">
        <v>12.3599996566772</v>
      </c>
      <c r="AQ40">
        <v>11.6599998474121</v>
      </c>
      <c r="AR40">
        <v>68.199996948242102</v>
      </c>
      <c r="AS40">
        <v>71.779998779296804</v>
      </c>
      <c r="AT40">
        <v>75.899998982747306</v>
      </c>
      <c r="AU40">
        <v>50.873334248860601</v>
      </c>
      <c r="AV40">
        <v>120.050003051757</v>
      </c>
      <c r="AW40">
        <v>105.900001525878</v>
      </c>
      <c r="AX40">
        <v>43.220001220703097</v>
      </c>
      <c r="AY40">
        <v>39.170000712076799</v>
      </c>
      <c r="AZ40">
        <v>37.013333638509103</v>
      </c>
      <c r="BA40">
        <v>27.170000076293899</v>
      </c>
      <c r="BB40">
        <v>41.840000152587798</v>
      </c>
      <c r="BC40">
        <v>36.169998168945298</v>
      </c>
      <c r="BD40">
        <v>33.119998931884702</v>
      </c>
      <c r="BE40">
        <v>39.990000406900997</v>
      </c>
      <c r="BF40">
        <v>35.283332824706903</v>
      </c>
      <c r="BG40">
        <v>26.620000203450498</v>
      </c>
      <c r="BH40">
        <v>46.9799995422363</v>
      </c>
      <c r="BI40">
        <v>46.599998474121001</v>
      </c>
      <c r="BJ40" s="26"/>
    </row>
    <row r="41" spans="1:62" s="4" customFormat="1" x14ac:dyDescent="0.25">
      <c r="A41">
        <v>9</v>
      </c>
      <c r="B41">
        <v>27.2199993133544</v>
      </c>
      <c r="C41">
        <v>35.306666056315102</v>
      </c>
      <c r="D41">
        <v>29.2599995930989</v>
      </c>
      <c r="E41">
        <v>26.686666488647401</v>
      </c>
      <c r="F41">
        <v>24.809999465942301</v>
      </c>
      <c r="G41">
        <v>27.780000686645501</v>
      </c>
      <c r="H41">
        <v>38.069999694824197</v>
      </c>
      <c r="I41">
        <v>35.370000203450402</v>
      </c>
      <c r="J41">
        <v>33.646666844685797</v>
      </c>
      <c r="K41">
        <v>21.066666920979699</v>
      </c>
      <c r="L41">
        <v>92.440002441406193</v>
      </c>
      <c r="M41">
        <v>75.190002441406193</v>
      </c>
      <c r="N41">
        <v>142.39999389648401</v>
      </c>
      <c r="O41">
        <v>175.53333028157499</v>
      </c>
      <c r="P41">
        <v>199.06667073567601</v>
      </c>
      <c r="Q41">
        <v>141.5</v>
      </c>
      <c r="R41">
        <v>112.699996948242</v>
      </c>
      <c r="S41">
        <v>114.199996948242</v>
      </c>
      <c r="T41">
        <v>9650</v>
      </c>
      <c r="U41">
        <v>13506.666666666601</v>
      </c>
      <c r="V41">
        <v>10213.333333333299</v>
      </c>
      <c r="W41">
        <v>6826.6666666666597</v>
      </c>
      <c r="X41">
        <v>8279.349609375</v>
      </c>
      <c r="Y41">
        <v>6485</v>
      </c>
      <c r="Z41">
        <v>345</v>
      </c>
      <c r="AA41">
        <v>333.93332926432203</v>
      </c>
      <c r="AB41">
        <v>298.20000203450502</v>
      </c>
      <c r="AC41">
        <v>166.13333129882699</v>
      </c>
      <c r="AD41">
        <v>472</v>
      </c>
      <c r="AE41">
        <v>433.54998779296801</v>
      </c>
      <c r="AF41">
        <v>101.25</v>
      </c>
      <c r="AG41">
        <v>102.44999949137301</v>
      </c>
      <c r="AH41">
        <v>91.233332316080705</v>
      </c>
      <c r="AI41">
        <v>58.160001118977803</v>
      </c>
      <c r="AJ41">
        <v>131.30000305175699</v>
      </c>
      <c r="AK41">
        <v>141.30000305175699</v>
      </c>
      <c r="AL41">
        <v>6.57200002670288</v>
      </c>
      <c r="AM41">
        <v>9.6033331553141199</v>
      </c>
      <c r="AN41">
        <v>9.2953332265217998</v>
      </c>
      <c r="AO41">
        <v>6.1073331832885698</v>
      </c>
      <c r="AP41">
        <v>12.529999732971101</v>
      </c>
      <c r="AQ41">
        <v>11.699999809265099</v>
      </c>
      <c r="AR41">
        <v>62.959999084472599</v>
      </c>
      <c r="AS41">
        <v>72.139999389648395</v>
      </c>
      <c r="AT41">
        <v>75.799997965494697</v>
      </c>
      <c r="AU41">
        <v>51.706667582193901</v>
      </c>
      <c r="AV41">
        <v>122.5</v>
      </c>
      <c r="AW41">
        <v>108.5</v>
      </c>
      <c r="AX41">
        <v>35.950000762939403</v>
      </c>
      <c r="AY41">
        <v>39.530000050862597</v>
      </c>
      <c r="AZ41">
        <v>37.026667277018198</v>
      </c>
      <c r="BA41">
        <v>27.5100002288818</v>
      </c>
      <c r="BB41">
        <v>42.200000762939403</v>
      </c>
      <c r="BC41">
        <v>36.049999237060497</v>
      </c>
      <c r="BD41">
        <v>30.879999160766602</v>
      </c>
      <c r="BE41">
        <v>40.099999745686802</v>
      </c>
      <c r="BF41">
        <v>35.126667022705</v>
      </c>
      <c r="BG41">
        <v>26.7099997202555</v>
      </c>
      <c r="BH41">
        <v>46.409999847412102</v>
      </c>
      <c r="BI41">
        <v>46.779998779296797</v>
      </c>
      <c r="BJ41" s="26"/>
    </row>
    <row r="42" spans="1:62" s="4" customFormat="1" x14ac:dyDescent="0.25">
      <c r="A42" s="5">
        <v>10</v>
      </c>
      <c r="B42">
        <v>27.5</v>
      </c>
      <c r="C42">
        <v>35.259998321533203</v>
      </c>
      <c r="D42">
        <v>29.2399997711181</v>
      </c>
      <c r="E42">
        <v>26.7199993133544</v>
      </c>
      <c r="F42">
        <v>24.909999847412099</v>
      </c>
      <c r="G42">
        <v>26.649999618530199</v>
      </c>
      <c r="H42">
        <v>41.799999237060497</v>
      </c>
      <c r="I42">
        <v>35.950000762939403</v>
      </c>
      <c r="J42">
        <v>34.5</v>
      </c>
      <c r="K42">
        <v>21.2000007629394</v>
      </c>
      <c r="L42">
        <v>93.319999694824205</v>
      </c>
      <c r="M42">
        <v>71.879997253417898</v>
      </c>
      <c r="N42">
        <v>155.69999694824199</v>
      </c>
      <c r="O42">
        <v>177.14999389648401</v>
      </c>
      <c r="P42">
        <v>199.600006103515</v>
      </c>
      <c r="Q42">
        <v>141</v>
      </c>
      <c r="R42">
        <v>113.75</v>
      </c>
      <c r="S42">
        <v>110.75</v>
      </c>
      <c r="T42">
        <v>9590</v>
      </c>
      <c r="U42">
        <v>13550</v>
      </c>
      <c r="V42">
        <v>10200</v>
      </c>
      <c r="W42">
        <v>6805</v>
      </c>
      <c r="X42">
        <v>8270</v>
      </c>
      <c r="Y42">
        <v>6436.14990234375</v>
      </c>
      <c r="Z42">
        <v>389.20001220703102</v>
      </c>
      <c r="AA42">
        <v>336</v>
      </c>
      <c r="AB42">
        <v>294</v>
      </c>
      <c r="AC42">
        <v>167.89999389648401</v>
      </c>
      <c r="AD42">
        <v>467.20001220703102</v>
      </c>
      <c r="AE42">
        <v>428.100006103515</v>
      </c>
      <c r="AF42">
        <v>118.59999847412099</v>
      </c>
      <c r="AG42">
        <v>102.59999847412099</v>
      </c>
      <c r="AH42">
        <v>91</v>
      </c>
      <c r="AI42">
        <v>58.740001678466797</v>
      </c>
      <c r="AJ42">
        <v>130</v>
      </c>
      <c r="AK42">
        <v>139.600006103515</v>
      </c>
      <c r="AL42">
        <v>7.0840001106262198</v>
      </c>
      <c r="AM42">
        <v>9.7799997329711896</v>
      </c>
      <c r="AN42">
        <v>9.3680000305175692</v>
      </c>
      <c r="AO42">
        <v>6.1279997825622496</v>
      </c>
      <c r="AP42">
        <v>12.3400001525878</v>
      </c>
      <c r="AQ42">
        <v>11.5</v>
      </c>
      <c r="AR42">
        <v>69.860000610351506</v>
      </c>
      <c r="AS42">
        <v>72.5</v>
      </c>
      <c r="AT42">
        <v>75.699996948242102</v>
      </c>
      <c r="AU42">
        <v>52.540000915527301</v>
      </c>
      <c r="AV42">
        <v>119.150001525878</v>
      </c>
      <c r="AW42">
        <v>105.09999847412099</v>
      </c>
      <c r="AX42">
        <v>40.720001220703097</v>
      </c>
      <c r="AY42">
        <v>39.889999389648402</v>
      </c>
      <c r="AZ42">
        <v>37.040000915527301</v>
      </c>
      <c r="BA42">
        <v>27.850000381469702</v>
      </c>
      <c r="BB42">
        <v>42</v>
      </c>
      <c r="BC42">
        <v>36.099998474121001</v>
      </c>
      <c r="BD42">
        <v>33.299999237060497</v>
      </c>
      <c r="BE42">
        <v>40.209999084472599</v>
      </c>
      <c r="BF42">
        <v>34.970001220703097</v>
      </c>
      <c r="BG42">
        <v>26.799999237060501</v>
      </c>
      <c r="BH42">
        <v>45.799999237060497</v>
      </c>
      <c r="BI42">
        <v>46</v>
      </c>
      <c r="BJ42" s="26"/>
    </row>
    <row r="43" spans="1:62" s="2" customFormat="1" x14ac:dyDescent="0.2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  <c r="AF43" s="3">
        <v>31</v>
      </c>
      <c r="AG43" s="3">
        <v>32</v>
      </c>
      <c r="AH43" s="3">
        <v>33</v>
      </c>
      <c r="AI43" s="3">
        <v>34</v>
      </c>
      <c r="AJ43" s="3">
        <v>35</v>
      </c>
      <c r="AK43" s="3">
        <v>36</v>
      </c>
      <c r="AL43" s="3">
        <v>37</v>
      </c>
      <c r="AM43" s="3">
        <v>38</v>
      </c>
      <c r="AN43" s="3">
        <v>39</v>
      </c>
      <c r="AO43" s="3">
        <v>40</v>
      </c>
      <c r="AP43" s="3">
        <v>41</v>
      </c>
      <c r="AQ43" s="3">
        <v>42</v>
      </c>
      <c r="AR43" s="3">
        <v>43</v>
      </c>
      <c r="AS43" s="3">
        <v>44</v>
      </c>
      <c r="AT43" s="3">
        <v>45</v>
      </c>
      <c r="AU43" s="3">
        <v>46</v>
      </c>
      <c r="AV43" s="3">
        <v>47</v>
      </c>
      <c r="AW43" s="3">
        <v>48</v>
      </c>
      <c r="AX43" s="3">
        <v>49</v>
      </c>
      <c r="AY43" s="3">
        <v>50</v>
      </c>
      <c r="AZ43" s="3">
        <v>51</v>
      </c>
      <c r="BA43" s="3">
        <v>52</v>
      </c>
      <c r="BB43" s="3">
        <v>53</v>
      </c>
      <c r="BC43" s="3">
        <v>54</v>
      </c>
      <c r="BD43" s="3">
        <v>55</v>
      </c>
      <c r="BE43" s="3">
        <v>56</v>
      </c>
      <c r="BF43" s="3">
        <v>57</v>
      </c>
      <c r="BG43" s="3">
        <v>58</v>
      </c>
      <c r="BH43" s="3">
        <v>59</v>
      </c>
      <c r="BI43" s="3">
        <v>60</v>
      </c>
      <c r="BJ43" s="27"/>
    </row>
    <row r="45" spans="1:62" x14ac:dyDescent="0.25">
      <c r="A45" s="10" t="s">
        <v>0</v>
      </c>
    </row>
    <row r="46" spans="1:62" x14ac:dyDescent="0.25">
      <c r="A46" s="11">
        <v>-30</v>
      </c>
      <c r="B46" s="4">
        <f>LN(B3/B2)</f>
        <v>-4.8192968366422423E-3</v>
      </c>
      <c r="C46" s="4">
        <f t="shared" ref="C46:BI46" si="0">LN(C3/C2)</f>
        <v>-2.3075481963223211E-2</v>
      </c>
      <c r="D46" s="4">
        <f t="shared" si="0"/>
        <v>-1.3106461550931507E-3</v>
      </c>
      <c r="E46" s="4">
        <f t="shared" si="0"/>
        <v>-3.997461123581076E-2</v>
      </c>
      <c r="F46" s="4">
        <f t="shared" si="0"/>
        <v>1.8181991406740576E-3</v>
      </c>
      <c r="G46" s="4">
        <f t="shared" si="0"/>
        <v>8.2793633144198831E-5</v>
      </c>
      <c r="H46" s="4">
        <f t="shared" si="0"/>
        <v>1.2275051209094168E-2</v>
      </c>
      <c r="I46" s="4">
        <f t="shared" si="0"/>
        <v>-6.553650661031433E-3</v>
      </c>
      <c r="J46" s="4">
        <f t="shared" si="0"/>
        <v>1.2959088204550176E-2</v>
      </c>
      <c r="K46" s="4">
        <f t="shared" si="0"/>
        <v>-9.4727261902606386E-2</v>
      </c>
      <c r="L46" s="4">
        <f t="shared" si="0"/>
        <v>-1.3297925398344991E-3</v>
      </c>
      <c r="M46" s="4">
        <f t="shared" si="0"/>
        <v>-5.4102947293458731E-3</v>
      </c>
      <c r="N46" s="4">
        <f t="shared" si="0"/>
        <v>5.4418940352724786E-3</v>
      </c>
      <c r="O46" s="4">
        <f t="shared" si="0"/>
        <v>1.2208235665025444E-2</v>
      </c>
      <c r="P46" s="4">
        <f t="shared" si="0"/>
        <v>2.7461088186888197E-2</v>
      </c>
      <c r="Q46" s="4">
        <f t="shared" si="0"/>
        <v>0</v>
      </c>
      <c r="R46" s="4">
        <f t="shared" si="0"/>
        <v>1.4169603327447855E-2</v>
      </c>
      <c r="S46" s="4">
        <f t="shared" si="0"/>
        <v>-5.7966255891301463E-3</v>
      </c>
      <c r="T46" s="4">
        <f t="shared" si="0"/>
        <v>-4.4717793913934007E-3</v>
      </c>
      <c r="U46" s="4">
        <f t="shared" si="0"/>
        <v>-7.3260400920728977E-3</v>
      </c>
      <c r="V46" s="4">
        <f t="shared" si="0"/>
        <v>-2.4692612590371522E-2</v>
      </c>
      <c r="W46" s="4">
        <f t="shared" si="0"/>
        <v>-8.46689715093603E-2</v>
      </c>
      <c r="X46" s="4">
        <f t="shared" si="0"/>
        <v>1.8680111119414207E-3</v>
      </c>
      <c r="Y46" s="4">
        <f t="shared" si="0"/>
        <v>7.6146961833313508E-3</v>
      </c>
      <c r="Z46" s="4">
        <f t="shared" si="0"/>
        <v>-1.396812781600367E-4</v>
      </c>
      <c r="AA46" s="4">
        <f t="shared" si="0"/>
        <v>-1.1100322474709597E-2</v>
      </c>
      <c r="AB46" s="4">
        <f t="shared" si="0"/>
        <v>-1.4388737452099556E-2</v>
      </c>
      <c r="AC46" s="4">
        <f t="shared" si="0"/>
        <v>-2.9911241671993761E-2</v>
      </c>
      <c r="AD46" s="4">
        <f t="shared" si="0"/>
        <v>7.5216823876602902E-3</v>
      </c>
      <c r="AE46" s="4">
        <f t="shared" si="0"/>
        <v>-1.1946639769584513E-3</v>
      </c>
      <c r="AF46" s="4">
        <f t="shared" si="0"/>
        <v>-4.4659620289815424E-3</v>
      </c>
      <c r="AG46" s="4">
        <f t="shared" si="0"/>
        <v>-1.2663964895791148E-2</v>
      </c>
      <c r="AH46" s="4">
        <f t="shared" si="0"/>
        <v>1.0582149912424697E-2</v>
      </c>
      <c r="AI46" s="4">
        <f t="shared" si="0"/>
        <v>-5.1772429229454693E-2</v>
      </c>
      <c r="AJ46" s="4">
        <f t="shared" si="0"/>
        <v>-5.4708968117882159E-3</v>
      </c>
      <c r="AK46" s="4">
        <f t="shared" si="0"/>
        <v>3.6440704991469643E-3</v>
      </c>
      <c r="AL46" s="4">
        <f t="shared" si="0"/>
        <v>-5.4719569650641805E-3</v>
      </c>
      <c r="AM46" s="4">
        <f t="shared" si="0"/>
        <v>6.776872521134736E-4</v>
      </c>
      <c r="AN46" s="4">
        <f t="shared" si="0"/>
        <v>1.4224852362517541E-3</v>
      </c>
      <c r="AO46" s="4">
        <f t="shared" si="0"/>
        <v>-4.8843890975677422E-2</v>
      </c>
      <c r="AP46" s="4">
        <f t="shared" si="0"/>
        <v>3.0280086104625304E-3</v>
      </c>
      <c r="AQ46" s="4">
        <f t="shared" si="0"/>
        <v>5.2672696792681762E-4</v>
      </c>
      <c r="AR46" s="4">
        <f t="shared" si="0"/>
        <v>-2.4492057062339878E-3</v>
      </c>
      <c r="AS46" s="4">
        <f t="shared" si="0"/>
        <v>-1.6068864006435986E-2</v>
      </c>
      <c r="AT46" s="4">
        <f t="shared" si="0"/>
        <v>2.677252452614004E-2</v>
      </c>
      <c r="AU46" s="4">
        <f t="shared" si="0"/>
        <v>-5.9470554677975886E-2</v>
      </c>
      <c r="AV46" s="4">
        <f t="shared" si="0"/>
        <v>-2.5412974286700839E-3</v>
      </c>
      <c r="AW46" s="4">
        <f t="shared" si="0"/>
        <v>2.5207098900749542E-3</v>
      </c>
      <c r="AX46" s="4">
        <f t="shared" si="0"/>
        <v>1.2335287685951019E-3</v>
      </c>
      <c r="AY46" s="4">
        <f t="shared" si="0"/>
        <v>7.8073060980547396E-3</v>
      </c>
      <c r="AZ46" s="4">
        <f t="shared" si="0"/>
        <v>7.8883392574946847E-3</v>
      </c>
      <c r="BA46" s="4">
        <f t="shared" si="0"/>
        <v>-3.8738886971762795E-2</v>
      </c>
      <c r="BB46" s="4">
        <f t="shared" si="0"/>
        <v>-1.1878211524351506E-3</v>
      </c>
      <c r="BC46" s="4">
        <f t="shared" si="0"/>
        <v>1.4940346188517767E-3</v>
      </c>
      <c r="BD46" s="4">
        <f t="shared" si="0"/>
        <v>-1.9683052015493159E-3</v>
      </c>
      <c r="BE46" s="4">
        <f t="shared" si="0"/>
        <v>1.0632886877142763E-3</v>
      </c>
      <c r="BF46" s="4">
        <f t="shared" si="0"/>
        <v>-1.494163114686468E-2</v>
      </c>
      <c r="BG46" s="4">
        <f t="shared" si="0"/>
        <v>-4.8104578170793319E-2</v>
      </c>
      <c r="BH46" s="4">
        <f t="shared" si="0"/>
        <v>2.1163975525613052E-3</v>
      </c>
      <c r="BI46" s="4">
        <f t="shared" si="0"/>
        <v>2.1412870707861022E-4</v>
      </c>
    </row>
    <row r="47" spans="1:62" x14ac:dyDescent="0.25">
      <c r="A47" s="11">
        <v>-29</v>
      </c>
      <c r="B47" s="4">
        <f t="shared" ref="B47:BI47" si="1">LN(B4/B3)</f>
        <v>6.2993569842763374E-4</v>
      </c>
      <c r="C47" s="4">
        <f t="shared" si="1"/>
        <v>9.4191978490030456E-3</v>
      </c>
      <c r="D47" s="4">
        <f t="shared" si="1"/>
        <v>0</v>
      </c>
      <c r="E47" s="4">
        <f t="shared" si="1"/>
        <v>-5.5052985278674291E-3</v>
      </c>
      <c r="F47" s="4">
        <f t="shared" si="1"/>
        <v>-1.5297466332569593E-2</v>
      </c>
      <c r="G47" s="4">
        <f t="shared" si="1"/>
        <v>8.2786778925834426E-5</v>
      </c>
      <c r="H47" s="4">
        <f t="shared" si="1"/>
        <v>-3.2549013645807562E-2</v>
      </c>
      <c r="I47" s="4">
        <f t="shared" si="1"/>
        <v>-2.0506107259937126E-2</v>
      </c>
      <c r="J47" s="4">
        <f t="shared" si="1"/>
        <v>-3.6854751129909787E-3</v>
      </c>
      <c r="K47" s="4">
        <f t="shared" si="1"/>
        <v>1.6349165381547726E-2</v>
      </c>
      <c r="L47" s="4">
        <f t="shared" si="1"/>
        <v>-3.9999442979440488E-3</v>
      </c>
      <c r="M47" s="4">
        <f t="shared" si="1"/>
        <v>-5.4397253187467775E-3</v>
      </c>
      <c r="N47" s="4">
        <f t="shared" si="1"/>
        <v>-3.5126228883675469E-2</v>
      </c>
      <c r="O47" s="4">
        <f t="shared" si="1"/>
        <v>-1.4614315930583276E-2</v>
      </c>
      <c r="P47" s="4">
        <f t="shared" si="1"/>
        <v>-8.4851867278825394E-3</v>
      </c>
      <c r="Q47" s="4">
        <f t="shared" si="1"/>
        <v>1.475010585283607E-2</v>
      </c>
      <c r="R47" s="4">
        <f t="shared" si="1"/>
        <v>-6.3316639025902052E-3</v>
      </c>
      <c r="S47" s="4">
        <f t="shared" si="1"/>
        <v>-5.8304224603443963E-3</v>
      </c>
      <c r="T47" s="4">
        <f t="shared" si="1"/>
        <v>-1.7519521281611151E-2</v>
      </c>
      <c r="U47" s="4">
        <f t="shared" si="1"/>
        <v>2.2034529664349137E-3</v>
      </c>
      <c r="V47" s="4">
        <f t="shared" si="1"/>
        <v>1.0985944546784369E-2</v>
      </c>
      <c r="W47" s="4">
        <f t="shared" si="1"/>
        <v>1.5567704813370819E-2</v>
      </c>
      <c r="X47" s="4">
        <f t="shared" si="1"/>
        <v>-2.6012033529990163E-2</v>
      </c>
      <c r="Y47" s="4">
        <f t="shared" si="1"/>
        <v>7.5571505022880136E-3</v>
      </c>
      <c r="Z47" s="4">
        <f t="shared" si="1"/>
        <v>-4.5004379195938984E-2</v>
      </c>
      <c r="AA47" s="4">
        <f t="shared" si="1"/>
        <v>-1.3218962875549906E-2</v>
      </c>
      <c r="AB47" s="4">
        <f t="shared" si="1"/>
        <v>5.7803482576797675E-3</v>
      </c>
      <c r="AC47" s="4">
        <f t="shared" si="1"/>
        <v>-2.0674335344958605E-2</v>
      </c>
      <c r="AD47" s="4">
        <f t="shared" si="1"/>
        <v>-3.1023814573328014E-2</v>
      </c>
      <c r="AE47" s="4">
        <f t="shared" si="1"/>
        <v>-1.1960929062367364E-3</v>
      </c>
      <c r="AF47" s="4">
        <f t="shared" si="1"/>
        <v>-1.3896983114596083E-2</v>
      </c>
      <c r="AG47" s="4">
        <f t="shared" si="1"/>
        <v>2.1520267446035021E-2</v>
      </c>
      <c r="AH47" s="4">
        <f t="shared" si="1"/>
        <v>3.1528910398028269E-3</v>
      </c>
      <c r="AI47" s="4">
        <f t="shared" si="1"/>
        <v>5.8175683103006103E-3</v>
      </c>
      <c r="AJ47" s="4">
        <f t="shared" si="1"/>
        <v>-4.7132724937986948E-3</v>
      </c>
      <c r="AK47" s="4">
        <f t="shared" si="1"/>
        <v>3.630839449640641E-3</v>
      </c>
      <c r="AL47" s="4">
        <f t="shared" si="1"/>
        <v>-1.5859807119000358E-2</v>
      </c>
      <c r="AM47" s="4">
        <f t="shared" si="1"/>
        <v>-1.3559419086150886E-3</v>
      </c>
      <c r="AN47" s="4">
        <f t="shared" si="1"/>
        <v>6.8468700450954783E-3</v>
      </c>
      <c r="AO47" s="4">
        <f t="shared" si="1"/>
        <v>7.1254952723215437E-3</v>
      </c>
      <c r="AP47" s="4">
        <f t="shared" si="1"/>
        <v>-1.6000271587515567E-2</v>
      </c>
      <c r="AQ47" s="4">
        <f t="shared" si="1"/>
        <v>5.2644967268932277E-4</v>
      </c>
      <c r="AR47" s="4">
        <f t="shared" si="1"/>
        <v>-1.9312281098503959E-2</v>
      </c>
      <c r="AS47" s="4">
        <f t="shared" si="1"/>
        <v>5.398234178574028E-4</v>
      </c>
      <c r="AT47" s="4">
        <f t="shared" si="1"/>
        <v>-3.2703104783640457E-3</v>
      </c>
      <c r="AU47" s="4">
        <f t="shared" si="1"/>
        <v>3.1365641733560129E-2</v>
      </c>
      <c r="AV47" s="4">
        <f t="shared" si="1"/>
        <v>-3.8240964384033942E-3</v>
      </c>
      <c r="AW47" s="4">
        <f t="shared" si="1"/>
        <v>2.5143718846504732E-3</v>
      </c>
      <c r="AX47" s="4">
        <f t="shared" si="1"/>
        <v>-1.7827934861587718E-2</v>
      </c>
      <c r="AY47" s="4">
        <f t="shared" si="1"/>
        <v>-1.8789347312084407E-3</v>
      </c>
      <c r="AZ47" s="4">
        <f t="shared" si="1"/>
        <v>1.811636116582568E-3</v>
      </c>
      <c r="BA47" s="4">
        <f t="shared" si="1"/>
        <v>1.1970456428032026E-2</v>
      </c>
      <c r="BB47" s="4">
        <f t="shared" si="1"/>
        <v>9.2820803027774887E-3</v>
      </c>
      <c r="BC47" s="4">
        <f t="shared" si="1"/>
        <v>1.491805808914603E-3</v>
      </c>
      <c r="BD47" s="4">
        <f t="shared" si="1"/>
        <v>-2.9169293196646576E-2</v>
      </c>
      <c r="BE47" s="4">
        <f t="shared" si="1"/>
        <v>5.3122067560895712E-4</v>
      </c>
      <c r="BF47" s="4">
        <f t="shared" si="1"/>
        <v>-3.0768785542479834E-3</v>
      </c>
      <c r="BG47" s="4">
        <f t="shared" si="1"/>
        <v>2.6132186405471666E-3</v>
      </c>
      <c r="BH47" s="4">
        <f t="shared" si="1"/>
        <v>-1.3408758640448442E-2</v>
      </c>
      <c r="BI47" s="4">
        <f t="shared" si="1"/>
        <v>2.1408286579385134E-4</v>
      </c>
    </row>
    <row r="48" spans="1:62" x14ac:dyDescent="0.25">
      <c r="A48" s="11">
        <v>-28</v>
      </c>
      <c r="B48" s="4">
        <f t="shared" ref="B48:BI48" si="2">LN(B5/B4)</f>
        <v>2.4876939726040069E-2</v>
      </c>
      <c r="C48" s="4">
        <f t="shared" si="2"/>
        <v>1.6652777322487026E-3</v>
      </c>
      <c r="D48" s="4">
        <f t="shared" si="2"/>
        <v>-2.1860813087215306E-4</v>
      </c>
      <c r="E48" s="4">
        <f t="shared" si="2"/>
        <v>2.3631401372532631E-3</v>
      </c>
      <c r="F48" s="4">
        <f t="shared" si="2"/>
        <v>-1.1928540709561945E-2</v>
      </c>
      <c r="G48" s="4">
        <f t="shared" si="2"/>
        <v>1.5198519511578799E-2</v>
      </c>
      <c r="H48" s="4">
        <f t="shared" si="2"/>
        <v>1.8728943775941656E-2</v>
      </c>
      <c r="I48" s="4">
        <f t="shared" si="2"/>
        <v>-1.7366150808915709E-2</v>
      </c>
      <c r="J48" s="4">
        <f t="shared" si="2"/>
        <v>5.4211638174898715E-3</v>
      </c>
      <c r="K48" s="4">
        <f t="shared" si="2"/>
        <v>-1.2084756189477215E-2</v>
      </c>
      <c r="L48" s="4">
        <f t="shared" si="2"/>
        <v>-3.0105697316061809E-3</v>
      </c>
      <c r="M48" s="4">
        <f t="shared" si="2"/>
        <v>3.1180408441819824E-2</v>
      </c>
      <c r="N48" s="4">
        <f t="shared" si="2"/>
        <v>1.2068554346808275E-2</v>
      </c>
      <c r="O48" s="4">
        <f t="shared" si="2"/>
        <v>-9.5025421084237206E-3</v>
      </c>
      <c r="P48" s="4">
        <f t="shared" si="2"/>
        <v>-1.3375742736583909E-3</v>
      </c>
      <c r="Q48" s="4">
        <f t="shared" si="2"/>
        <v>-3.5678887871461412E-3</v>
      </c>
      <c r="R48" s="4">
        <f t="shared" si="2"/>
        <v>4.3573295988726017E-3</v>
      </c>
      <c r="S48" s="4">
        <f t="shared" si="2"/>
        <v>2.5105921131076261E-2</v>
      </c>
      <c r="T48" s="4">
        <f t="shared" si="2"/>
        <v>-2.2831060145686323E-3</v>
      </c>
      <c r="U48" s="4">
        <f t="shared" si="2"/>
        <v>-9.8305043324860494E-3</v>
      </c>
      <c r="V48" s="4">
        <f t="shared" si="2"/>
        <v>-4.4184107996996808E-3</v>
      </c>
      <c r="W48" s="4">
        <f t="shared" si="2"/>
        <v>1.6246957270019829E-3</v>
      </c>
      <c r="X48" s="4">
        <f t="shared" si="2"/>
        <v>-2.1820505476482295E-2</v>
      </c>
      <c r="Y48" s="4">
        <f t="shared" si="2"/>
        <v>2.0055990323060727E-2</v>
      </c>
      <c r="Z48" s="4">
        <f t="shared" si="2"/>
        <v>1.4795717477877893E-2</v>
      </c>
      <c r="AA48" s="4">
        <f t="shared" si="2"/>
        <v>-1.4745588920933344E-2</v>
      </c>
      <c r="AB48" s="4">
        <f t="shared" si="2"/>
        <v>5.4287362770384711E-3</v>
      </c>
      <c r="AC48" s="4">
        <f t="shared" si="2"/>
        <v>2.9157878697565237E-3</v>
      </c>
      <c r="AD48" s="4">
        <f t="shared" si="2"/>
        <v>-2.368898377309438E-2</v>
      </c>
      <c r="AE48" s="4">
        <f t="shared" si="2"/>
        <v>3.2189061910610967E-2</v>
      </c>
      <c r="AF48" s="4">
        <f t="shared" si="2"/>
        <v>9.7855735071211598E-3</v>
      </c>
      <c r="AG48" s="4">
        <f t="shared" si="2"/>
        <v>-1.1028322193881017E-2</v>
      </c>
      <c r="AH48" s="4">
        <f t="shared" si="2"/>
        <v>-1.1373836958289347E-3</v>
      </c>
      <c r="AI48" s="4">
        <f t="shared" si="2"/>
        <v>-3.8053059401873383E-3</v>
      </c>
      <c r="AJ48" s="4">
        <f t="shared" si="2"/>
        <v>-7.8769971399408445E-4</v>
      </c>
      <c r="AK48" s="4">
        <f t="shared" si="2"/>
        <v>1.3225784791436128E-2</v>
      </c>
      <c r="AL48" s="4">
        <f t="shared" si="2"/>
        <v>-5.1992555153886427E-2</v>
      </c>
      <c r="AM48" s="4">
        <f t="shared" si="2"/>
        <v>-1.6876122798916367E-2</v>
      </c>
      <c r="AN48" s="4">
        <f t="shared" si="2"/>
        <v>6.3328347136214153E-3</v>
      </c>
      <c r="AO48" s="4">
        <f t="shared" si="2"/>
        <v>2.4242838918394238E-2</v>
      </c>
      <c r="AP48" s="4">
        <f t="shared" si="2"/>
        <v>-6.9364555530091127E-3</v>
      </c>
      <c r="AQ48" s="4">
        <f t="shared" si="2"/>
        <v>2.5120417650435455E-2</v>
      </c>
      <c r="AR48" s="4">
        <f t="shared" si="2"/>
        <v>1.0692637086993303E-2</v>
      </c>
      <c r="AS48" s="4">
        <f t="shared" si="2"/>
        <v>-1.1033856918484384E-2</v>
      </c>
      <c r="AT48" s="4">
        <f t="shared" si="2"/>
        <v>-4.4769585800532837E-3</v>
      </c>
      <c r="AU48" s="4">
        <f t="shared" si="2"/>
        <v>4.2664276859754584E-3</v>
      </c>
      <c r="AV48" s="4">
        <f t="shared" si="2"/>
        <v>-3.8387763071657129E-3</v>
      </c>
      <c r="AW48" s="4">
        <f t="shared" si="2"/>
        <v>0</v>
      </c>
      <c r="AX48" s="4">
        <f t="shared" si="2"/>
        <v>-8.8236282617759308E-3</v>
      </c>
      <c r="AY48" s="4">
        <f t="shared" si="2"/>
        <v>-4.6678759957933524E-3</v>
      </c>
      <c r="AZ48" s="4">
        <f t="shared" si="2"/>
        <v>-2.8194821290316824E-3</v>
      </c>
      <c r="BA48" s="4">
        <f t="shared" si="2"/>
        <v>-7.005291044461728E-3</v>
      </c>
      <c r="BB48" s="4">
        <f t="shared" si="2"/>
        <v>-8.1855638543874999E-3</v>
      </c>
      <c r="BC48" s="4">
        <f t="shared" si="2"/>
        <v>3.0884531576699254E-2</v>
      </c>
      <c r="BD48" s="4">
        <f t="shared" si="2"/>
        <v>-1.3841677437062059E-3</v>
      </c>
      <c r="BE48" s="4">
        <f t="shared" si="2"/>
        <v>-9.247806650280117E-3</v>
      </c>
      <c r="BF48" s="4">
        <f t="shared" si="2"/>
        <v>-1.1305886204439675E-3</v>
      </c>
      <c r="BG48" s="4">
        <f t="shared" si="2"/>
        <v>-6.6918941318285328E-3</v>
      </c>
      <c r="BH48" s="4">
        <f t="shared" si="2"/>
        <v>4.4896473251447829E-3</v>
      </c>
      <c r="BI48" s="4">
        <f t="shared" si="2"/>
        <v>3.4971404834699751E-2</v>
      </c>
    </row>
    <row r="49" spans="1:61" x14ac:dyDescent="0.25">
      <c r="A49" s="11">
        <v>-27</v>
      </c>
      <c r="B49" s="4">
        <f t="shared" ref="B49:BI49" si="3">LN(B6/B5)</f>
        <v>7.3439088181662532E-3</v>
      </c>
      <c r="C49" s="4">
        <f t="shared" si="3"/>
        <v>1.6625091920726227E-3</v>
      </c>
      <c r="D49" s="4">
        <f t="shared" si="3"/>
        <v>-2.1865593083651491E-4</v>
      </c>
      <c r="E49" s="4">
        <f t="shared" si="3"/>
        <v>2.3575688690499262E-3</v>
      </c>
      <c r="F49" s="4">
        <f t="shared" si="3"/>
        <v>-2.0202707317519466E-2</v>
      </c>
      <c r="G49" s="4">
        <f t="shared" si="3"/>
        <v>-1.2237687117871503E-3</v>
      </c>
      <c r="H49" s="4">
        <f t="shared" si="3"/>
        <v>-1.6244508358373114E-2</v>
      </c>
      <c r="I49" s="4">
        <f t="shared" si="3"/>
        <v>-1.7673071890345095E-2</v>
      </c>
      <c r="J49" s="4">
        <f t="shared" si="3"/>
        <v>5.391933193154873E-3</v>
      </c>
      <c r="K49" s="4">
        <f t="shared" si="3"/>
        <v>-1.2232585827871234E-2</v>
      </c>
      <c r="L49" s="4">
        <f t="shared" si="3"/>
        <v>0</v>
      </c>
      <c r="M49" s="4">
        <f t="shared" si="3"/>
        <v>3.4051943421285263E-3</v>
      </c>
      <c r="N49" s="4">
        <f t="shared" si="3"/>
        <v>6.6423358116589754E-3</v>
      </c>
      <c r="O49" s="4">
        <f t="shared" si="3"/>
        <v>-9.593707409644027E-3</v>
      </c>
      <c r="P49" s="4">
        <f t="shared" si="3"/>
        <v>-1.339365775124702E-3</v>
      </c>
      <c r="Q49" s="4">
        <f t="shared" si="3"/>
        <v>-3.5806642124410087E-3</v>
      </c>
      <c r="R49" s="4">
        <f t="shared" si="3"/>
        <v>-2.2787301859850596E-2</v>
      </c>
      <c r="S49" s="4">
        <f t="shared" si="3"/>
        <v>6.1792163659581184E-3</v>
      </c>
      <c r="T49" s="4">
        <f t="shared" si="3"/>
        <v>-5.8840500022933465E-2</v>
      </c>
      <c r="U49" s="4">
        <f t="shared" si="3"/>
        <v>-9.9281033896518045E-3</v>
      </c>
      <c r="V49" s="4">
        <f t="shared" si="3"/>
        <v>-4.4380198264719634E-3</v>
      </c>
      <c r="W49" s="4">
        <f t="shared" si="3"/>
        <v>1.6220603718680509E-3</v>
      </c>
      <c r="X49" s="4">
        <f t="shared" si="3"/>
        <v>-2.6432964051251288E-2</v>
      </c>
      <c r="Y49" s="4">
        <f t="shared" si="3"/>
        <v>1.7352742765778195E-2</v>
      </c>
      <c r="Z49" s="4">
        <f t="shared" si="3"/>
        <v>-1.8749200111326123E-2</v>
      </c>
      <c r="AA49" s="4">
        <f t="shared" si="3"/>
        <v>-1.4966279585958217E-2</v>
      </c>
      <c r="AB49" s="4">
        <f t="shared" si="3"/>
        <v>5.3994241556495938E-3</v>
      </c>
      <c r="AC49" s="4">
        <f t="shared" si="3"/>
        <v>2.9073107623135935E-3</v>
      </c>
      <c r="AD49" s="4">
        <f t="shared" si="3"/>
        <v>2.1801024700896832E-2</v>
      </c>
      <c r="AE49" s="4">
        <f t="shared" si="3"/>
        <v>1.6094403755609488E-2</v>
      </c>
      <c r="AF49" s="4">
        <f t="shared" si="3"/>
        <v>7.8344220138216632E-3</v>
      </c>
      <c r="AG49" s="4">
        <f t="shared" si="3"/>
        <v>-1.1151303623469808E-2</v>
      </c>
      <c r="AH49" s="4">
        <f t="shared" si="3"/>
        <v>-1.138678810682778E-3</v>
      </c>
      <c r="AI49" s="4">
        <f t="shared" si="3"/>
        <v>-3.8198416238162392E-3</v>
      </c>
      <c r="AJ49" s="4">
        <f t="shared" si="3"/>
        <v>3.9389736703512911E-4</v>
      </c>
      <c r="AK49" s="4">
        <f t="shared" si="3"/>
        <v>-1.4706147389695449E-2</v>
      </c>
      <c r="AL49" s="4">
        <f t="shared" si="3"/>
        <v>4.0614741586788752E-2</v>
      </c>
      <c r="AM49" s="4">
        <f t="shared" si="3"/>
        <v>-1.7165822317844415E-2</v>
      </c>
      <c r="AN49" s="4">
        <f t="shared" si="3"/>
        <v>6.2929821653610043E-3</v>
      </c>
      <c r="AO49" s="4">
        <f t="shared" si="3"/>
        <v>2.3669007543064842E-2</v>
      </c>
      <c r="AP49" s="4">
        <f t="shared" si="3"/>
        <v>1.3062042941021665E-2</v>
      </c>
      <c r="AQ49" s="4">
        <f t="shared" si="3"/>
        <v>8.5508591296068871E-4</v>
      </c>
      <c r="AR49" s="4">
        <f t="shared" si="3"/>
        <v>-1.2374518646486295E-3</v>
      </c>
      <c r="AS49" s="4">
        <f t="shared" si="3"/>
        <v>-1.115696250935074E-2</v>
      </c>
      <c r="AT49" s="4">
        <f t="shared" si="3"/>
        <v>-4.4970919080356093E-3</v>
      </c>
      <c r="AU49" s="4">
        <f t="shared" si="3"/>
        <v>4.248302582841236E-3</v>
      </c>
      <c r="AV49" s="4">
        <f t="shared" si="3"/>
        <v>-7.3398139691979072E-2</v>
      </c>
      <c r="AW49" s="4">
        <f t="shared" si="3"/>
        <v>4.4742803949211069E-3</v>
      </c>
      <c r="AX49" s="4">
        <f t="shared" si="3"/>
        <v>-6.3321963692410154E-4</v>
      </c>
      <c r="AY49" s="4">
        <f t="shared" si="3"/>
        <v>-4.6897672878751647E-3</v>
      </c>
      <c r="AZ49" s="4">
        <f t="shared" si="3"/>
        <v>-2.8274540906069526E-3</v>
      </c>
      <c r="BA49" s="4">
        <f t="shared" si="3"/>
        <v>-7.0547115556747596E-3</v>
      </c>
      <c r="BB49" s="4">
        <f t="shared" si="3"/>
        <v>2.4091012076650351E-2</v>
      </c>
      <c r="BC49" s="4">
        <f t="shared" si="3"/>
        <v>-6.0242346560213903E-4</v>
      </c>
      <c r="BD49" s="4">
        <f t="shared" si="3"/>
        <v>9.3742116346748547E-3</v>
      </c>
      <c r="BE49" s="4">
        <f t="shared" si="3"/>
        <v>-9.334127477373234E-3</v>
      </c>
      <c r="BF49" s="4">
        <f t="shared" si="3"/>
        <v>-1.1318682979980571E-3</v>
      </c>
      <c r="BG49" s="4">
        <f t="shared" si="3"/>
        <v>-6.7369774410023535E-3</v>
      </c>
      <c r="BH49" s="4">
        <f t="shared" si="3"/>
        <v>-1.2449223438770978E-2</v>
      </c>
      <c r="BI49" s="4">
        <f t="shared" si="3"/>
        <v>1.4621260496812847E-2</v>
      </c>
    </row>
    <row r="50" spans="1:61" x14ac:dyDescent="0.25">
      <c r="A50" s="11">
        <v>-26</v>
      </c>
      <c r="B50" s="4">
        <f t="shared" ref="B50:BI50" si="4">LN(B7/B6)</f>
        <v>-2.0949636305087605E-2</v>
      </c>
      <c r="C50" s="4">
        <f t="shared" si="4"/>
        <v>1.6597498420692336E-3</v>
      </c>
      <c r="D50" s="4">
        <f t="shared" si="4"/>
        <v>-2.1870375170601576E-4</v>
      </c>
      <c r="E50" s="4">
        <f t="shared" si="4"/>
        <v>2.3520238083776942E-3</v>
      </c>
      <c r="F50" s="4">
        <f t="shared" si="4"/>
        <v>-3.2706457438844341E-3</v>
      </c>
      <c r="G50" s="4">
        <f t="shared" si="4"/>
        <v>-2.6888884221794425E-2</v>
      </c>
      <c r="H50" s="4">
        <f t="shared" si="4"/>
        <v>-4.180463550830333E-2</v>
      </c>
      <c r="I50" s="4">
        <f t="shared" si="4"/>
        <v>-1.7991037209125406E-2</v>
      </c>
      <c r="J50" s="4">
        <f t="shared" si="4"/>
        <v>5.3630160989524157E-3</v>
      </c>
      <c r="K50" s="4">
        <f t="shared" si="4"/>
        <v>-1.2384077025410336E-2</v>
      </c>
      <c r="L50" s="4">
        <f t="shared" si="4"/>
        <v>1.9901154317295021E-2</v>
      </c>
      <c r="M50" s="4">
        <f t="shared" si="4"/>
        <v>9.1646962625793176E-3</v>
      </c>
      <c r="N50" s="4">
        <f t="shared" si="4"/>
        <v>-4.467752225080085E-2</v>
      </c>
      <c r="O50" s="4">
        <f t="shared" si="4"/>
        <v>-9.6866389087976647E-3</v>
      </c>
      <c r="P50" s="4">
        <f t="shared" si="4"/>
        <v>-1.3411620819851408E-3</v>
      </c>
      <c r="Q50" s="4">
        <f t="shared" si="4"/>
        <v>-3.593531455710109E-3</v>
      </c>
      <c r="R50" s="4">
        <f t="shared" si="4"/>
        <v>-1.0160623763175169E-2</v>
      </c>
      <c r="S50" s="4">
        <f t="shared" si="4"/>
        <v>-9.4904903220105735E-3</v>
      </c>
      <c r="T50" s="4">
        <f t="shared" si="4"/>
        <v>6.0587702550160799E-4</v>
      </c>
      <c r="U50" s="4">
        <f t="shared" si="4"/>
        <v>-1.0027659859439058E-2</v>
      </c>
      <c r="V50" s="4">
        <f t="shared" si="4"/>
        <v>-4.4578036802038279E-3</v>
      </c>
      <c r="W50" s="4">
        <f t="shared" si="4"/>
        <v>1.6194335523029759E-3</v>
      </c>
      <c r="X50" s="4">
        <f t="shared" si="4"/>
        <v>-1.067942042587551E-2</v>
      </c>
      <c r="Y50" s="4">
        <f t="shared" si="4"/>
        <v>-4.3500872722531765E-3</v>
      </c>
      <c r="Z50" s="4">
        <f t="shared" si="4"/>
        <v>-1.8658901954843963E-2</v>
      </c>
      <c r="AA50" s="4">
        <f t="shared" si="4"/>
        <v>-1.5193676708506902E-2</v>
      </c>
      <c r="AB50" s="4">
        <f t="shared" si="4"/>
        <v>5.3704268729957809E-3</v>
      </c>
      <c r="AC50" s="4">
        <f t="shared" si="4"/>
        <v>2.8988828032219935E-3</v>
      </c>
      <c r="AD50" s="4">
        <f t="shared" si="4"/>
        <v>-8.8966621666435009E-4</v>
      </c>
      <c r="AE50" s="4">
        <f t="shared" si="4"/>
        <v>-5.2087225086079212E-3</v>
      </c>
      <c r="AF50" s="4">
        <f t="shared" si="4"/>
        <v>-3.3500640518408752E-3</v>
      </c>
      <c r="AG50" s="4">
        <f t="shared" si="4"/>
        <v>-1.127705884851209E-2</v>
      </c>
      <c r="AH50" s="4">
        <f t="shared" si="4"/>
        <v>-1.1399768783380505E-3</v>
      </c>
      <c r="AI50" s="4">
        <f t="shared" si="4"/>
        <v>-3.8344887815461386E-3</v>
      </c>
      <c r="AJ50" s="4">
        <f t="shared" si="4"/>
        <v>-1.5479546809331318E-2</v>
      </c>
      <c r="AK50" s="4">
        <f t="shared" si="4"/>
        <v>-2.2472855852058628E-2</v>
      </c>
      <c r="AL50" s="4">
        <f t="shared" si="4"/>
        <v>-8.2428323574148497E-3</v>
      </c>
      <c r="AM50" s="4">
        <f t="shared" si="4"/>
        <v>-1.7465641914294051E-2</v>
      </c>
      <c r="AN50" s="4">
        <f t="shared" si="4"/>
        <v>6.2536280664086639E-3</v>
      </c>
      <c r="AO50" s="4">
        <f t="shared" si="4"/>
        <v>2.3121714548039973E-2</v>
      </c>
      <c r="AP50" s="4">
        <f t="shared" si="4"/>
        <v>6.8466755890480039E-3</v>
      </c>
      <c r="AQ50" s="4">
        <f t="shared" si="4"/>
        <v>-2.5098675000770437E-2</v>
      </c>
      <c r="AR50" s="4">
        <f t="shared" si="4"/>
        <v>-3.7597506862932083E-2</v>
      </c>
      <c r="AS50" s="4">
        <f t="shared" si="4"/>
        <v>-1.1282846121057144E-2</v>
      </c>
      <c r="AT50" s="4">
        <f t="shared" si="4"/>
        <v>-4.5174071375111164E-3</v>
      </c>
      <c r="AU50" s="4">
        <f t="shared" si="4"/>
        <v>4.2303308305323565E-3</v>
      </c>
      <c r="AV50" s="4">
        <f t="shared" si="4"/>
        <v>7.4226641538054717E-3</v>
      </c>
      <c r="AW50" s="4">
        <f t="shared" si="4"/>
        <v>9.773498335565409E-3</v>
      </c>
      <c r="AX50" s="4">
        <f t="shared" si="4"/>
        <v>-1.6906561839928362E-3</v>
      </c>
      <c r="AY50" s="4">
        <f t="shared" si="4"/>
        <v>-4.7118648783382811E-3</v>
      </c>
      <c r="AZ50" s="4">
        <f t="shared" si="4"/>
        <v>-2.8354712607751059E-3</v>
      </c>
      <c r="BA50" s="4">
        <f t="shared" si="4"/>
        <v>-7.1048343218175179E-3</v>
      </c>
      <c r="BB50" s="4">
        <f t="shared" si="4"/>
        <v>-6.4394604278724815E-3</v>
      </c>
      <c r="BC50" s="4">
        <f t="shared" si="4"/>
        <v>-1.6403681898368151E-2</v>
      </c>
      <c r="BD50" s="4">
        <f t="shared" si="4"/>
        <v>-2.360233089591323E-2</v>
      </c>
      <c r="BE50" s="4">
        <f t="shared" si="4"/>
        <v>-9.4220749708051246E-3</v>
      </c>
      <c r="BF50" s="4">
        <f t="shared" si="4"/>
        <v>-1.1331508756881397E-3</v>
      </c>
      <c r="BG50" s="4">
        <f t="shared" si="4"/>
        <v>-6.7826723254492812E-3</v>
      </c>
      <c r="BH50" s="4">
        <f t="shared" si="4"/>
        <v>1.3728216552555699E-2</v>
      </c>
      <c r="BI50" s="4">
        <f t="shared" si="4"/>
        <v>-9.4665903966668265E-3</v>
      </c>
    </row>
    <row r="51" spans="1:61" x14ac:dyDescent="0.25">
      <c r="A51" s="11">
        <v>-25</v>
      </c>
      <c r="B51" s="4">
        <f t="shared" ref="B51:BI51" si="5">LN(B8/B7)</f>
        <v>-2.0776951278446633E-3</v>
      </c>
      <c r="C51" s="4">
        <f t="shared" si="5"/>
        <v>8.0520202622410848E-3</v>
      </c>
      <c r="D51" s="4">
        <f t="shared" si="5"/>
        <v>6.5596781341472927E-4</v>
      </c>
      <c r="E51" s="4">
        <f t="shared" si="5"/>
        <v>-8.651301227974988E-3</v>
      </c>
      <c r="F51" s="4">
        <f t="shared" si="5"/>
        <v>-4.0959365297296512E-4</v>
      </c>
      <c r="G51" s="4">
        <f t="shared" si="5"/>
        <v>-8.4211076377483565E-3</v>
      </c>
      <c r="H51" s="4">
        <f t="shared" si="5"/>
        <v>-3.7342356124260692E-2</v>
      </c>
      <c r="I51" s="4">
        <f t="shared" si="5"/>
        <v>2.1309809566853272E-2</v>
      </c>
      <c r="J51" s="4">
        <f t="shared" si="5"/>
        <v>-3.1680299645562598E-2</v>
      </c>
      <c r="K51" s="4">
        <f t="shared" si="5"/>
        <v>-5.7213418087297976E-2</v>
      </c>
      <c r="L51" s="4">
        <f t="shared" si="5"/>
        <v>-4.1135393257954863E-3</v>
      </c>
      <c r="M51" s="4">
        <f t="shared" si="5"/>
        <v>2.8963990285176384E-3</v>
      </c>
      <c r="N51" s="4">
        <f t="shared" si="5"/>
        <v>-2.1930177901997167E-2</v>
      </c>
      <c r="O51" s="4">
        <f t="shared" si="5"/>
        <v>-1.9302700569801233E-3</v>
      </c>
      <c r="P51" s="4">
        <f t="shared" si="5"/>
        <v>-8.8462602773253882E-3</v>
      </c>
      <c r="Q51" s="4">
        <f t="shared" si="5"/>
        <v>2.5277783379603635E-2</v>
      </c>
      <c r="R51" s="4">
        <f t="shared" si="5"/>
        <v>-1.0899225104090784E-3</v>
      </c>
      <c r="S51" s="4">
        <f t="shared" si="5"/>
        <v>4.137366318200884E-3</v>
      </c>
      <c r="T51" s="4">
        <f t="shared" si="5"/>
        <v>-1.3619480770555956E-2</v>
      </c>
      <c r="U51" s="4">
        <f t="shared" si="5"/>
        <v>3.125254350410453E-2</v>
      </c>
      <c r="V51" s="4">
        <f t="shared" si="5"/>
        <v>-2.9180061557141528E-3</v>
      </c>
      <c r="W51" s="4">
        <f t="shared" si="5"/>
        <v>7.2551708811720156E-3</v>
      </c>
      <c r="X51" s="4">
        <f t="shared" si="5"/>
        <v>1.3916199845370529E-2</v>
      </c>
      <c r="Y51" s="4">
        <f t="shared" si="5"/>
        <v>-1.2184561843993314E-2</v>
      </c>
      <c r="Z51" s="4">
        <f t="shared" si="5"/>
        <v>-1.5667680918555707E-2</v>
      </c>
      <c r="AA51" s="4">
        <f t="shared" si="5"/>
        <v>3.3530401509142355E-2</v>
      </c>
      <c r="AB51" s="4">
        <f t="shared" si="5"/>
        <v>-2.8395953526662429E-3</v>
      </c>
      <c r="AC51" s="4">
        <f t="shared" si="5"/>
        <v>2.3110966346641861E-2</v>
      </c>
      <c r="AD51" s="4">
        <f t="shared" si="5"/>
        <v>2.296727172631176E-3</v>
      </c>
      <c r="AE51" s="4">
        <f t="shared" si="5"/>
        <v>5.1242142753200916E-3</v>
      </c>
      <c r="AF51" s="4">
        <f t="shared" si="5"/>
        <v>-1.5278959395677026E-2</v>
      </c>
      <c r="AG51" s="4">
        <f t="shared" si="5"/>
        <v>1.9993375535921763E-3</v>
      </c>
      <c r="AH51" s="4">
        <f t="shared" si="5"/>
        <v>2.6314834504699612E-4</v>
      </c>
      <c r="AI51" s="4">
        <f t="shared" si="5"/>
        <v>-2.7279644709306042E-3</v>
      </c>
      <c r="AJ51" s="4">
        <f t="shared" si="5"/>
        <v>5.3318302797552056E-4</v>
      </c>
      <c r="AK51" s="4">
        <f t="shared" si="5"/>
        <v>6.9204428445686847E-3</v>
      </c>
      <c r="AL51" s="4">
        <f t="shared" si="5"/>
        <v>-1.5672706195349956E-2</v>
      </c>
      <c r="AM51" s="4">
        <f t="shared" si="5"/>
        <v>-1.9065537873935172E-3</v>
      </c>
      <c r="AN51" s="4">
        <f t="shared" si="5"/>
        <v>-3.0713948005458219E-2</v>
      </c>
      <c r="AO51" s="4">
        <f t="shared" si="5"/>
        <v>-1.4373565573704819E-2</v>
      </c>
      <c r="AP51" s="4">
        <f t="shared" si="5"/>
        <v>-1.0113771559188769E-3</v>
      </c>
      <c r="AQ51" s="4">
        <f t="shared" si="5"/>
        <v>3.499562841367038E-3</v>
      </c>
      <c r="AR51" s="4">
        <f t="shared" si="5"/>
        <v>-2.1573267932586595E-2</v>
      </c>
      <c r="AS51" s="4">
        <f t="shared" si="5"/>
        <v>1.1374788936480612E-2</v>
      </c>
      <c r="AT51" s="4">
        <f t="shared" si="5"/>
        <v>-9.0601226797043489E-4</v>
      </c>
      <c r="AU51" s="4">
        <f t="shared" si="5"/>
        <v>-4.465834813511294E-3</v>
      </c>
      <c r="AV51" s="4">
        <f t="shared" si="5"/>
        <v>5.4630019778090285E-3</v>
      </c>
      <c r="AW51" s="4">
        <f t="shared" si="5"/>
        <v>1.4338216612428725E-2</v>
      </c>
      <c r="AX51" s="4">
        <f t="shared" si="5"/>
        <v>-1.4558360203787221E-2</v>
      </c>
      <c r="AY51" s="4">
        <f t="shared" si="5"/>
        <v>3.5360043242975208E-3</v>
      </c>
      <c r="AZ51" s="4">
        <f t="shared" si="5"/>
        <v>4.8558472643029328E-3</v>
      </c>
      <c r="BA51" s="4">
        <f t="shared" si="5"/>
        <v>4.8603786981138962E-4</v>
      </c>
      <c r="BB51" s="4">
        <f t="shared" si="5"/>
        <v>-4.316195392563736E-3</v>
      </c>
      <c r="BC51" s="4">
        <f t="shared" si="5"/>
        <v>5.3963248386906717E-3</v>
      </c>
      <c r="BD51" s="4">
        <f t="shared" si="5"/>
        <v>-1.3199037002962573E-2</v>
      </c>
      <c r="BE51" s="4">
        <f t="shared" si="5"/>
        <v>-4.3787659387688489E-3</v>
      </c>
      <c r="BF51" s="4">
        <f t="shared" si="5"/>
        <v>-6.8260030425387423E-3</v>
      </c>
      <c r="BG51" s="4">
        <f t="shared" si="5"/>
        <v>-1.5656789239824918E-2</v>
      </c>
      <c r="BH51" s="4">
        <f t="shared" si="5"/>
        <v>-1.4203862236425403E-4</v>
      </c>
      <c r="BI51" s="4">
        <f t="shared" si="5"/>
        <v>2.5673888838162588E-3</v>
      </c>
    </row>
    <row r="52" spans="1:61" x14ac:dyDescent="0.25">
      <c r="A52" s="11">
        <v>-24</v>
      </c>
      <c r="B52" s="4">
        <f t="shared" ref="B52:BI52" si="6">LN(B9/B8)</f>
        <v>-2.0820209341517438E-3</v>
      </c>
      <c r="C52" s="4">
        <f t="shared" si="6"/>
        <v>3.079838927623123E-3</v>
      </c>
      <c r="D52" s="4">
        <f t="shared" si="6"/>
        <v>-3.2840877495386943E-3</v>
      </c>
      <c r="E52" s="4">
        <f t="shared" si="6"/>
        <v>5.5139719465988309E-3</v>
      </c>
      <c r="F52" s="4">
        <f t="shared" si="6"/>
        <v>-4.0976148867617545E-4</v>
      </c>
      <c r="G52" s="4">
        <f t="shared" si="6"/>
        <v>-8.4926253763981333E-3</v>
      </c>
      <c r="H52" s="4">
        <f t="shared" si="6"/>
        <v>-3.8791081365682725E-2</v>
      </c>
      <c r="I52" s="4">
        <f t="shared" si="6"/>
        <v>-9.0410114571704741E-4</v>
      </c>
      <c r="J52" s="4">
        <f t="shared" si="6"/>
        <v>-3.4979731241327854E-2</v>
      </c>
      <c r="K52" s="4">
        <f t="shared" si="6"/>
        <v>2.964496932397827E-3</v>
      </c>
      <c r="L52" s="4">
        <f t="shared" si="6"/>
        <v>-4.1305304492931768E-3</v>
      </c>
      <c r="M52" s="4">
        <f t="shared" si="6"/>
        <v>2.8880341234573488E-3</v>
      </c>
      <c r="N52" s="4">
        <f t="shared" si="6"/>
        <v>-2.2421914627776963E-2</v>
      </c>
      <c r="O52" s="4">
        <f t="shared" si="6"/>
        <v>1.9678176180385819E-2</v>
      </c>
      <c r="P52" s="4">
        <f t="shared" si="6"/>
        <v>-7.6187379677640705E-4</v>
      </c>
      <c r="Q52" s="4">
        <f t="shared" si="6"/>
        <v>2.3131332567732987E-2</v>
      </c>
      <c r="R52" s="4">
        <f t="shared" si="6"/>
        <v>-1.0911117377630829E-3</v>
      </c>
      <c r="S52" s="4">
        <f t="shared" si="6"/>
        <v>4.1203190248298759E-3</v>
      </c>
      <c r="T52" s="4">
        <f t="shared" si="6"/>
        <v>-1.3807535177351093E-2</v>
      </c>
      <c r="U52" s="4">
        <f t="shared" si="6"/>
        <v>-1.0309369658861213E-2</v>
      </c>
      <c r="V52" s="4">
        <f t="shared" si="6"/>
        <v>1.2776015823412553E-2</v>
      </c>
      <c r="W52" s="4">
        <f t="shared" si="6"/>
        <v>4.0080213975388678E-3</v>
      </c>
      <c r="X52" s="4">
        <f t="shared" si="6"/>
        <v>1.3725194258962552E-2</v>
      </c>
      <c r="Y52" s="4">
        <f t="shared" si="6"/>
        <v>-1.2334858573505299E-2</v>
      </c>
      <c r="Z52" s="4">
        <f t="shared" si="6"/>
        <v>-1.5917069670027477E-2</v>
      </c>
      <c r="AA52" s="4">
        <f t="shared" si="6"/>
        <v>5.5624410755610067E-2</v>
      </c>
      <c r="AB52" s="4">
        <f t="shared" si="6"/>
        <v>-2.7873035051567147E-2</v>
      </c>
      <c r="AC52" s="4">
        <f t="shared" si="6"/>
        <v>-4.3354573040176557E-2</v>
      </c>
      <c r="AD52" s="4">
        <f t="shared" si="6"/>
        <v>2.291464301997398E-3</v>
      </c>
      <c r="AE52" s="4">
        <f t="shared" si="6"/>
        <v>5.0980905102798232E-3</v>
      </c>
      <c r="AF52" s="4">
        <f t="shared" si="6"/>
        <v>-1.5516032916083002E-2</v>
      </c>
      <c r="AG52" s="4">
        <f t="shared" si="6"/>
        <v>3.3390963622785659E-2</v>
      </c>
      <c r="AH52" s="4">
        <f t="shared" si="6"/>
        <v>3.6774244429611581E-3</v>
      </c>
      <c r="AI52" s="4">
        <f t="shared" si="6"/>
        <v>-1.4604950352354259E-2</v>
      </c>
      <c r="AJ52" s="4">
        <f t="shared" si="6"/>
        <v>5.3289889532201419E-4</v>
      </c>
      <c r="AK52" s="4">
        <f t="shared" si="6"/>
        <v>6.8728792877644765E-3</v>
      </c>
      <c r="AL52" s="4">
        <f t="shared" si="6"/>
        <v>-1.5922256228617055E-2</v>
      </c>
      <c r="AM52" s="4">
        <f t="shared" si="6"/>
        <v>2.310879795899182E-2</v>
      </c>
      <c r="AN52" s="4">
        <f t="shared" si="6"/>
        <v>-4.7732744069100951E-3</v>
      </c>
      <c r="AO52" s="4">
        <f t="shared" si="6"/>
        <v>-3.0109841543079469E-2</v>
      </c>
      <c r="AP52" s="4">
        <f t="shared" si="6"/>
        <v>-1.0124010753264935E-3</v>
      </c>
      <c r="AQ52" s="4">
        <f t="shared" si="6"/>
        <v>3.4873585983898948E-3</v>
      </c>
      <c r="AR52" s="4">
        <f t="shared" si="6"/>
        <v>-2.2048954797365794E-2</v>
      </c>
      <c r="AS52" s="4">
        <f t="shared" si="6"/>
        <v>-2.8825243573251929E-2</v>
      </c>
      <c r="AT52" s="4">
        <f t="shared" si="6"/>
        <v>3.3177715368791342E-3</v>
      </c>
      <c r="AU52" s="4">
        <f t="shared" si="6"/>
        <v>-1.5430609451446567E-2</v>
      </c>
      <c r="AV52" s="4">
        <f t="shared" si="6"/>
        <v>5.4333196683034836E-3</v>
      </c>
      <c r="AW52" s="4">
        <f t="shared" si="6"/>
        <v>1.4135534828895353E-2</v>
      </c>
      <c r="AX52" s="4">
        <f t="shared" si="6"/>
        <v>-1.4773441136170596E-2</v>
      </c>
      <c r="AY52" s="4">
        <f t="shared" si="6"/>
        <v>3.1010231207977308E-2</v>
      </c>
      <c r="AZ52" s="4">
        <f t="shared" si="6"/>
        <v>7.8408766432152641E-3</v>
      </c>
      <c r="BA52" s="4">
        <f t="shared" si="6"/>
        <v>-1.9627696650568485E-2</v>
      </c>
      <c r="BB52" s="4">
        <f t="shared" si="6"/>
        <v>-4.3349057218403106E-3</v>
      </c>
      <c r="BC52" s="4">
        <f t="shared" si="6"/>
        <v>5.3673607466654749E-3</v>
      </c>
      <c r="BD52" s="4">
        <f t="shared" si="6"/>
        <v>-1.337558443420115E-2</v>
      </c>
      <c r="BE52" s="4">
        <f t="shared" si="6"/>
        <v>2.892483648080859E-2</v>
      </c>
      <c r="BF52" s="4">
        <f t="shared" si="6"/>
        <v>-6.2287322386168562E-4</v>
      </c>
      <c r="BG52" s="4">
        <f t="shared" si="6"/>
        <v>-2.1878699976358613E-2</v>
      </c>
      <c r="BH52" s="4">
        <f t="shared" si="6"/>
        <v>-1.4205880019842635E-4</v>
      </c>
      <c r="BI52" s="4">
        <f t="shared" si="6"/>
        <v>2.5608142741131573E-3</v>
      </c>
    </row>
    <row r="53" spans="1:61" x14ac:dyDescent="0.25">
      <c r="A53" s="11">
        <v>-23</v>
      </c>
      <c r="B53" s="4">
        <f t="shared" ref="B53:BI53" si="7">LN(B10/B9)</f>
        <v>-2.0863647908952771E-3</v>
      </c>
      <c r="C53" s="4">
        <f t="shared" si="7"/>
        <v>2.4302509383722918E-2</v>
      </c>
      <c r="D53" s="4">
        <f t="shared" si="7"/>
        <v>-8.5894229160288649E-3</v>
      </c>
      <c r="E53" s="4">
        <f t="shared" si="7"/>
        <v>3.8525566916560582E-2</v>
      </c>
      <c r="F53" s="4">
        <f t="shared" si="7"/>
        <v>-4.0992946198515679E-4</v>
      </c>
      <c r="G53" s="4">
        <f t="shared" si="7"/>
        <v>-8.5653682813750225E-3</v>
      </c>
      <c r="H53" s="4">
        <f t="shared" si="7"/>
        <v>-4.0356768286592674E-2</v>
      </c>
      <c r="I53" s="4">
        <f t="shared" si="7"/>
        <v>-5.4412616382914182E-3</v>
      </c>
      <c r="J53" s="4">
        <f t="shared" si="7"/>
        <v>5.4865420243558503E-3</v>
      </c>
      <c r="K53" s="4">
        <f t="shared" si="7"/>
        <v>-3.8214816680682009E-2</v>
      </c>
      <c r="L53" s="4">
        <f t="shared" si="7"/>
        <v>-4.1476625200747956E-3</v>
      </c>
      <c r="M53" s="4">
        <f t="shared" si="7"/>
        <v>2.879717395588973E-3</v>
      </c>
      <c r="N53" s="4">
        <f t="shared" si="7"/>
        <v>-2.2936210419864624E-2</v>
      </c>
      <c r="O53" s="4">
        <f t="shared" si="7"/>
        <v>5.1288920965414393E-3</v>
      </c>
      <c r="P53" s="4">
        <f t="shared" si="7"/>
        <v>4.0568160769525506E-3</v>
      </c>
      <c r="Q53" s="4">
        <f t="shared" si="7"/>
        <v>-3.1748687059571741E-2</v>
      </c>
      <c r="R53" s="4">
        <f t="shared" si="7"/>
        <v>-1.0923035631203849E-3</v>
      </c>
      <c r="S53" s="4">
        <f t="shared" si="7"/>
        <v>4.1034116359779174E-3</v>
      </c>
      <c r="T53" s="4">
        <f t="shared" si="7"/>
        <v>-1.4000855597849762E-2</v>
      </c>
      <c r="U53" s="4">
        <f t="shared" si="7"/>
        <v>-7.4046652772369499E-4</v>
      </c>
      <c r="V53" s="4">
        <f t="shared" si="7"/>
        <v>1.5459798316591404E-2</v>
      </c>
      <c r="W53" s="4">
        <f t="shared" si="7"/>
        <v>-2.5112700815075328E-2</v>
      </c>
      <c r="X53" s="4">
        <f t="shared" si="7"/>
        <v>1.353936102104506E-2</v>
      </c>
      <c r="Y53" s="4">
        <f t="shared" si="7"/>
        <v>-1.2488909483319164E-2</v>
      </c>
      <c r="Z53" s="4">
        <f t="shared" si="7"/>
        <v>-1.6174526254772569E-2</v>
      </c>
      <c r="AA53" s="4">
        <f t="shared" si="7"/>
        <v>-2.7098511096059694E-2</v>
      </c>
      <c r="AB53" s="4">
        <f t="shared" si="7"/>
        <v>1.7391772199678735E-2</v>
      </c>
      <c r="AC53" s="4">
        <f t="shared" si="7"/>
        <v>1.2195293896531567E-2</v>
      </c>
      <c r="AD53" s="4">
        <f t="shared" si="7"/>
        <v>2.2862254956010214E-3</v>
      </c>
      <c r="AE53" s="4">
        <f t="shared" si="7"/>
        <v>5.0722317579681882E-3</v>
      </c>
      <c r="AF53" s="4">
        <f t="shared" si="7"/>
        <v>-1.5760579570907894E-2</v>
      </c>
      <c r="AG53" s="4">
        <f t="shared" si="7"/>
        <v>-1.9068856789211316E-2</v>
      </c>
      <c r="AH53" s="4">
        <f t="shared" si="7"/>
        <v>5.2301574280119792E-3</v>
      </c>
      <c r="AI53" s="4">
        <f t="shared" si="7"/>
        <v>4.2552606388252421E-3</v>
      </c>
      <c r="AJ53" s="4">
        <f t="shared" si="7"/>
        <v>5.3261506533551679E-4</v>
      </c>
      <c r="AK53" s="4">
        <f t="shared" si="7"/>
        <v>6.8259650704023157E-3</v>
      </c>
      <c r="AL53" s="4">
        <f t="shared" si="7"/>
        <v>-1.6179881986076092E-2</v>
      </c>
      <c r="AM53" s="4">
        <f t="shared" si="7"/>
        <v>2.3283430086031968E-3</v>
      </c>
      <c r="AN53" s="4">
        <f t="shared" si="7"/>
        <v>2.2472919227545681E-2</v>
      </c>
      <c r="AO53" s="4">
        <f t="shared" si="7"/>
        <v>-6.9380650755942082E-3</v>
      </c>
      <c r="AP53" s="4">
        <f t="shared" si="7"/>
        <v>-1.0134270700695722E-3</v>
      </c>
      <c r="AQ53" s="4">
        <f t="shared" si="7"/>
        <v>3.4752391809107341E-3</v>
      </c>
      <c r="AR53" s="4">
        <f t="shared" si="7"/>
        <v>-2.2546093180952385E-2</v>
      </c>
      <c r="AS53" s="4">
        <f t="shared" si="7"/>
        <v>-2.472102284794472E-2</v>
      </c>
      <c r="AT53" s="4">
        <f t="shared" si="7"/>
        <v>7.798543873960802E-3</v>
      </c>
      <c r="AU53" s="4">
        <f t="shared" si="7"/>
        <v>9.5650212503408554E-4</v>
      </c>
      <c r="AV53" s="4">
        <f t="shared" si="7"/>
        <v>5.4039581642816746E-3</v>
      </c>
      <c r="AW53" s="4">
        <f t="shared" si="7"/>
        <v>1.3938503393680616E-2</v>
      </c>
      <c r="AX53" s="4">
        <f t="shared" si="7"/>
        <v>-1.4994972570335344E-2</v>
      </c>
      <c r="AY53" s="4">
        <f t="shared" si="7"/>
        <v>-1.51177394679113E-2</v>
      </c>
      <c r="AZ53" s="4">
        <f t="shared" si="7"/>
        <v>-1.1480520769776462E-2</v>
      </c>
      <c r="BA53" s="4">
        <f t="shared" si="7"/>
        <v>1.0842852102526924E-2</v>
      </c>
      <c r="BB53" s="4">
        <f t="shared" si="7"/>
        <v>-4.3537789729023195E-3</v>
      </c>
      <c r="BC53" s="4">
        <f t="shared" si="7"/>
        <v>5.3387059176605977E-3</v>
      </c>
      <c r="BD53" s="4">
        <f t="shared" si="7"/>
        <v>-1.3556918887562006E-2</v>
      </c>
      <c r="BE53" s="4">
        <f t="shared" si="7"/>
        <v>-1.8285003393362153E-2</v>
      </c>
      <c r="BF53" s="4">
        <f t="shared" si="7"/>
        <v>3.1104936433348999E-3</v>
      </c>
      <c r="BG53" s="4">
        <f t="shared" si="7"/>
        <v>1.0087169855464925E-2</v>
      </c>
      <c r="BH53" s="4">
        <f t="shared" si="7"/>
        <v>-1.4207898376856668E-4</v>
      </c>
      <c r="BI53" s="4">
        <f t="shared" si="7"/>
        <v>2.5542732511487183E-3</v>
      </c>
    </row>
    <row r="54" spans="1:61" x14ac:dyDescent="0.25">
      <c r="A54" s="11">
        <v>-22</v>
      </c>
      <c r="B54" s="4">
        <f t="shared" ref="B54:BI54" si="8">LN(B11/B10)</f>
        <v>-8.8106513628206009E-3</v>
      </c>
      <c r="C54" s="4">
        <f t="shared" si="8"/>
        <v>-8.4388317772631991E-3</v>
      </c>
      <c r="D54" s="4">
        <f t="shared" si="8"/>
        <v>-3.3233155749241125E-3</v>
      </c>
      <c r="E54" s="4">
        <f t="shared" si="8"/>
        <v>2.6847295864570183E-2</v>
      </c>
      <c r="F54" s="4">
        <f t="shared" si="8"/>
        <v>-3.285420843773462E-3</v>
      </c>
      <c r="G54" s="4">
        <f t="shared" si="8"/>
        <v>2.5479101295521459E-2</v>
      </c>
      <c r="H54" s="4">
        <f t="shared" si="8"/>
        <v>3.0066665763402767E-2</v>
      </c>
      <c r="I54" s="4">
        <f t="shared" si="8"/>
        <v>2.3960391702284447E-2</v>
      </c>
      <c r="J54" s="4">
        <f t="shared" si="8"/>
        <v>-2.3116740951521293E-2</v>
      </c>
      <c r="K54" s="4">
        <f t="shared" si="8"/>
        <v>3.8708046214709434E-2</v>
      </c>
      <c r="L54" s="4">
        <f t="shared" si="8"/>
        <v>-3.1925706603909289E-2</v>
      </c>
      <c r="M54" s="4">
        <f t="shared" si="8"/>
        <v>1.8071493197315178E-3</v>
      </c>
      <c r="N54" s="4">
        <f t="shared" si="8"/>
        <v>2.3780157901061052E-2</v>
      </c>
      <c r="O54" s="4">
        <f t="shared" si="8"/>
        <v>2.3943682141442275E-2</v>
      </c>
      <c r="P54" s="4">
        <f t="shared" si="8"/>
        <v>1.656242523802141E-2</v>
      </c>
      <c r="Q54" s="4">
        <f t="shared" si="8"/>
        <v>-4.731858022491077E-3</v>
      </c>
      <c r="R54" s="4">
        <f t="shared" si="8"/>
        <v>1.6379770307682956E-3</v>
      </c>
      <c r="S54" s="4">
        <f t="shared" si="8"/>
        <v>1.5441196985339578E-2</v>
      </c>
      <c r="T54" s="4">
        <f t="shared" si="8"/>
        <v>1.0050335853501506E-2</v>
      </c>
      <c r="U54" s="4">
        <f t="shared" si="8"/>
        <v>3.6968618813262026E-3</v>
      </c>
      <c r="V54" s="4">
        <f t="shared" si="8"/>
        <v>1.0175328041652446E-2</v>
      </c>
      <c r="W54" s="4">
        <f t="shared" si="8"/>
        <v>-5.8268908123975761E-2</v>
      </c>
      <c r="X54" s="4">
        <f t="shared" si="8"/>
        <v>1.2928347623068015E-2</v>
      </c>
      <c r="Y54" s="4">
        <f t="shared" si="8"/>
        <v>2.5096309287507123E-2</v>
      </c>
      <c r="Z54" s="4">
        <f t="shared" si="8"/>
        <v>3.1939737898463098E-2</v>
      </c>
      <c r="AA54" s="4">
        <f t="shared" si="8"/>
        <v>7.1685293969650909E-3</v>
      </c>
      <c r="AB54" s="4">
        <f t="shared" si="8"/>
        <v>1.5209404047834437E-2</v>
      </c>
      <c r="AC54" s="4">
        <f t="shared" si="8"/>
        <v>-1.3476885206012055E-3</v>
      </c>
      <c r="AD54" s="4">
        <f t="shared" si="8"/>
        <v>2.4280027292822321E-3</v>
      </c>
      <c r="AE54" s="4">
        <f t="shared" si="8"/>
        <v>4.9793187105422458E-2</v>
      </c>
      <c r="AF54" s="4">
        <f t="shared" si="8"/>
        <v>1.4349721193490353E-2</v>
      </c>
      <c r="AG54" s="4">
        <f t="shared" si="8"/>
        <v>5.0190950531931108E-3</v>
      </c>
      <c r="AH54" s="4">
        <f t="shared" si="8"/>
        <v>-9.1707302160199018E-3</v>
      </c>
      <c r="AI54" s="4">
        <f t="shared" si="8"/>
        <v>1.892804228210114E-2</v>
      </c>
      <c r="AJ54" s="4">
        <f t="shared" si="8"/>
        <v>-5.7111406918891647E-2</v>
      </c>
      <c r="AK54" s="4">
        <f t="shared" si="8"/>
        <v>2.7088017785552729E-2</v>
      </c>
      <c r="AL54" s="4">
        <f t="shared" si="8"/>
        <v>1.592095992424418E-2</v>
      </c>
      <c r="AM54" s="4">
        <f t="shared" si="8"/>
        <v>5.4752336313064122E-2</v>
      </c>
      <c r="AN54" s="4">
        <f t="shared" si="8"/>
        <v>-9.3615427346630117E-4</v>
      </c>
      <c r="AO54" s="4">
        <f t="shared" si="8"/>
        <v>-3.4672689747834766E-2</v>
      </c>
      <c r="AP54" s="4">
        <f t="shared" si="8"/>
        <v>1.5197919335334811E-3</v>
      </c>
      <c r="AQ54" s="4">
        <f t="shared" si="8"/>
        <v>1.8049483782568217E-2</v>
      </c>
      <c r="AR54" s="4">
        <f t="shared" si="8"/>
        <v>2.2277467448626707E-2</v>
      </c>
      <c r="AS54" s="4">
        <f t="shared" si="8"/>
        <v>9.8465940600537347E-3</v>
      </c>
      <c r="AT54" s="4">
        <f t="shared" si="8"/>
        <v>-6.5947845929309763E-3</v>
      </c>
      <c r="AU54" s="4">
        <f t="shared" si="8"/>
        <v>-1.9139200223913513E-3</v>
      </c>
      <c r="AV54" s="4">
        <f t="shared" si="8"/>
        <v>-3.238819806839939E-3</v>
      </c>
      <c r="AW54" s="4">
        <f t="shared" si="8"/>
        <v>1.6807118316381191E-2</v>
      </c>
      <c r="AX54" s="4">
        <f t="shared" si="8"/>
        <v>1.796717276472912E-2</v>
      </c>
      <c r="AY54" s="4">
        <f t="shared" si="8"/>
        <v>-6.703336865895795E-3</v>
      </c>
      <c r="AZ54" s="4">
        <f t="shared" si="8"/>
        <v>-6.4014570840401977E-3</v>
      </c>
      <c r="BA54" s="4">
        <f t="shared" si="8"/>
        <v>2.7557930018970587E-2</v>
      </c>
      <c r="BB54" s="4">
        <f t="shared" si="8"/>
        <v>-1.5389079957989511E-2</v>
      </c>
      <c r="BC54" s="4">
        <f t="shared" si="8"/>
        <v>2.9400718580703793E-2</v>
      </c>
      <c r="BD54" s="4">
        <f t="shared" si="8"/>
        <v>1.6534088625128989E-2</v>
      </c>
      <c r="BE54" s="4">
        <f t="shared" si="8"/>
        <v>1.8977828119502457E-3</v>
      </c>
      <c r="BF54" s="4">
        <f t="shared" si="8"/>
        <v>9.2736130915591266E-3</v>
      </c>
      <c r="BG54" s="4">
        <f t="shared" si="8"/>
        <v>2.7448319360718662E-2</v>
      </c>
      <c r="BH54" s="4">
        <f t="shared" si="8"/>
        <v>-4.9140051903524612E-3</v>
      </c>
      <c r="BI54" s="4">
        <f t="shared" si="8"/>
        <v>2.2699530001520855E-2</v>
      </c>
    </row>
    <row r="55" spans="1:61" x14ac:dyDescent="0.25">
      <c r="A55" s="11">
        <v>-21</v>
      </c>
      <c r="B55" s="4">
        <f t="shared" ref="B55:BI55" si="9">LN(B12/B11)</f>
        <v>3.1555842781659329E-3</v>
      </c>
      <c r="C55" s="4">
        <f t="shared" si="9"/>
        <v>-3.2336293884931235E-3</v>
      </c>
      <c r="D55" s="4">
        <f t="shared" si="9"/>
        <v>3.1021382363369361E-3</v>
      </c>
      <c r="E55" s="4">
        <f t="shared" si="9"/>
        <v>-1.3084984255889571E-2</v>
      </c>
      <c r="F55" s="4">
        <f t="shared" si="9"/>
        <v>7.7853511912921352E-3</v>
      </c>
      <c r="G55" s="4">
        <f t="shared" si="9"/>
        <v>-8.3894541983063565E-4</v>
      </c>
      <c r="H55" s="4">
        <f t="shared" si="9"/>
        <v>6.4185807942258019E-2</v>
      </c>
      <c r="I55" s="4">
        <f t="shared" si="9"/>
        <v>-4.6472740066836318E-3</v>
      </c>
      <c r="J55" s="4">
        <f t="shared" si="9"/>
        <v>5.3654633169964014E-3</v>
      </c>
      <c r="K55" s="4">
        <f t="shared" si="9"/>
        <v>-2.3869091780389682E-2</v>
      </c>
      <c r="L55" s="4">
        <f t="shared" si="9"/>
        <v>1.6850044198462082E-2</v>
      </c>
      <c r="M55" s="4">
        <f t="shared" si="9"/>
        <v>-6.9472809766054364E-4</v>
      </c>
      <c r="N55" s="4">
        <f t="shared" si="9"/>
        <v>3.1319242360036741E-2</v>
      </c>
      <c r="O55" s="4">
        <f t="shared" si="9"/>
        <v>6.4634638803452507E-3</v>
      </c>
      <c r="P55" s="4">
        <f t="shared" si="9"/>
        <v>6.120294154860006E-3</v>
      </c>
      <c r="Q55" s="4">
        <f t="shared" si="9"/>
        <v>-3.9604012160969048E-3</v>
      </c>
      <c r="R55" s="4">
        <f t="shared" si="9"/>
        <v>-7.3921806552656715E-3</v>
      </c>
      <c r="S55" s="4">
        <f t="shared" si="9"/>
        <v>1.5603412963665429E-2</v>
      </c>
      <c r="T55" s="4">
        <f t="shared" si="9"/>
        <v>1.242251999855711E-2</v>
      </c>
      <c r="U55" s="4">
        <f t="shared" si="9"/>
        <v>-1.9699587754662641E-3</v>
      </c>
      <c r="V55" s="4">
        <f t="shared" si="9"/>
        <v>1.3037994338129143E-2</v>
      </c>
      <c r="W55" s="4">
        <f t="shared" si="9"/>
        <v>-2.0202707317519466E-2</v>
      </c>
      <c r="X55" s="4">
        <f t="shared" si="9"/>
        <v>1.8781445268938254E-2</v>
      </c>
      <c r="Y55" s="4">
        <f t="shared" si="9"/>
        <v>2.0607727580864644E-2</v>
      </c>
      <c r="Z55" s="4">
        <f t="shared" si="9"/>
        <v>4.5421863893983956E-2</v>
      </c>
      <c r="AA55" s="4">
        <f t="shared" si="9"/>
        <v>-1.9499386322216078E-3</v>
      </c>
      <c r="AB55" s="4">
        <f t="shared" si="9"/>
        <v>1.1257149779984215E-2</v>
      </c>
      <c r="AC55" s="4">
        <f t="shared" si="9"/>
        <v>6.4971525893849488E-3</v>
      </c>
      <c r="AD55" s="4">
        <f t="shared" si="9"/>
        <v>-2.3307466457881249E-2</v>
      </c>
      <c r="AE55" s="4">
        <f t="shared" si="9"/>
        <v>7.253703839514211E-3</v>
      </c>
      <c r="AF55" s="4">
        <f t="shared" si="9"/>
        <v>2.2087675008940745E-2</v>
      </c>
      <c r="AG55" s="4">
        <f t="shared" si="9"/>
        <v>7.2571278478527395E-5</v>
      </c>
      <c r="AH55" s="4">
        <f t="shared" si="9"/>
        <v>2.541271943089929E-3</v>
      </c>
      <c r="AI55" s="4">
        <f t="shared" si="9"/>
        <v>-8.3367332492446217E-4</v>
      </c>
      <c r="AJ55" s="4">
        <f t="shared" si="9"/>
        <v>-1.2693170889544745E-3</v>
      </c>
      <c r="AK55" s="4">
        <f t="shared" si="9"/>
        <v>1.3630118721047576E-2</v>
      </c>
      <c r="AL55" s="4">
        <f t="shared" si="9"/>
        <v>-1.0362561773832025E-3</v>
      </c>
      <c r="AM55" s="4">
        <f t="shared" si="9"/>
        <v>-1.5979006122712264E-2</v>
      </c>
      <c r="AN55" s="4">
        <f t="shared" si="9"/>
        <v>1.0920390553350728E-3</v>
      </c>
      <c r="AO55" s="4">
        <f t="shared" si="9"/>
        <v>9.1888360076949286E-3</v>
      </c>
      <c r="AP55" s="4">
        <f t="shared" si="9"/>
        <v>6.8104804705907216E-3</v>
      </c>
      <c r="AQ55" s="4">
        <f t="shared" si="9"/>
        <v>-1.6316341422409512E-2</v>
      </c>
      <c r="AR55" s="4">
        <f t="shared" si="9"/>
        <v>2.6859157799460063E-4</v>
      </c>
      <c r="AS55" s="4">
        <f t="shared" si="9"/>
        <v>4.5047030844590722E-3</v>
      </c>
      <c r="AT55" s="4">
        <f t="shared" si="9"/>
        <v>1.3024203355832791E-3</v>
      </c>
      <c r="AU55" s="4">
        <f t="shared" si="9"/>
        <v>-1.3177110575191763E-2</v>
      </c>
      <c r="AV55" s="4">
        <f t="shared" si="9"/>
        <v>1.4492970354627748E-2</v>
      </c>
      <c r="AW55" s="4">
        <f t="shared" si="9"/>
        <v>1.2833983087095598E-2</v>
      </c>
      <c r="AX55" s="4">
        <f t="shared" si="9"/>
        <v>3.5203667755149465E-2</v>
      </c>
      <c r="AY55" s="4">
        <f t="shared" si="9"/>
        <v>1.702455038493311E-3</v>
      </c>
      <c r="AZ55" s="4">
        <f t="shared" si="9"/>
        <v>6.1140894537526096E-4</v>
      </c>
      <c r="BA55" s="4">
        <f t="shared" si="9"/>
        <v>-1.9092915075857554E-3</v>
      </c>
      <c r="BB55" s="4">
        <f t="shared" si="9"/>
        <v>1.3205131009392588E-2</v>
      </c>
      <c r="BC55" s="4">
        <f t="shared" si="9"/>
        <v>2.485678982144764E-2</v>
      </c>
      <c r="BD55" s="4">
        <f t="shared" si="9"/>
        <v>2.9480619985612206E-2</v>
      </c>
      <c r="BE55" s="4">
        <f t="shared" si="9"/>
        <v>-2.7088158204063557E-4</v>
      </c>
      <c r="BF55" s="4">
        <f t="shared" si="9"/>
        <v>2.9699536825584668E-3</v>
      </c>
      <c r="BG55" s="4">
        <f t="shared" si="9"/>
        <v>-1.0410575068889292E-2</v>
      </c>
      <c r="BH55" s="4">
        <f t="shared" si="9"/>
        <v>-4.2438534849020916E-2</v>
      </c>
      <c r="BI55" s="4">
        <f t="shared" si="9"/>
        <v>4.3909567084571409E-2</v>
      </c>
    </row>
    <row r="56" spans="1:61" x14ac:dyDescent="0.25">
      <c r="A56" s="11">
        <v>-20</v>
      </c>
      <c r="B56" s="4">
        <f t="shared" ref="B56:BI56" si="10">LN(B13/B12)</f>
        <v>7.5329852046330179E-3</v>
      </c>
      <c r="C56" s="4">
        <f t="shared" si="10"/>
        <v>-3.2441196783985255E-3</v>
      </c>
      <c r="D56" s="4">
        <f t="shared" si="10"/>
        <v>3.092544727420926E-3</v>
      </c>
      <c r="E56" s="4">
        <f t="shared" si="10"/>
        <v>-1.3258473683451753E-2</v>
      </c>
      <c r="F56" s="4">
        <f t="shared" si="10"/>
        <v>3.6863151211960141E-2</v>
      </c>
      <c r="G56" s="4">
        <f t="shared" si="10"/>
        <v>1.7471329474436116E-2</v>
      </c>
      <c r="H56" s="4">
        <f t="shared" si="10"/>
        <v>5.231136072333975E-2</v>
      </c>
      <c r="I56" s="4">
        <f t="shared" si="10"/>
        <v>-4.6689720383086605E-3</v>
      </c>
      <c r="J56" s="4">
        <f t="shared" si="10"/>
        <v>5.3368286901022488E-3</v>
      </c>
      <c r="K56" s="4">
        <f t="shared" si="10"/>
        <v>-2.4452785962167132E-2</v>
      </c>
      <c r="L56" s="4">
        <f t="shared" si="10"/>
        <v>-1.4792383224855108E-2</v>
      </c>
      <c r="M56" s="4">
        <f t="shared" si="10"/>
        <v>2.2673614084385358E-2</v>
      </c>
      <c r="N56" s="4">
        <f t="shared" si="10"/>
        <v>2.7985955611245786E-2</v>
      </c>
      <c r="O56" s="4">
        <f t="shared" si="10"/>
        <v>6.4219556583346559E-3</v>
      </c>
      <c r="P56" s="4">
        <f t="shared" si="10"/>
        <v>6.0830638989336902E-3</v>
      </c>
      <c r="Q56" s="4">
        <f t="shared" si="10"/>
        <v>-3.9761483796394064E-3</v>
      </c>
      <c r="R56" s="4">
        <f t="shared" si="10"/>
        <v>-4.958738289101457E-3</v>
      </c>
      <c r="S56" s="4">
        <f t="shared" si="10"/>
        <v>-2.6957967512586452E-2</v>
      </c>
      <c r="T56" s="4">
        <f t="shared" si="10"/>
        <v>-1.2422519998557209E-2</v>
      </c>
      <c r="U56" s="4">
        <f t="shared" si="10"/>
        <v>-1.9738471742884465E-3</v>
      </c>
      <c r="V56" s="4">
        <f t="shared" si="10"/>
        <v>1.2870190520535174E-2</v>
      </c>
      <c r="W56" s="4">
        <f t="shared" si="10"/>
        <v>-2.0619287202735703E-2</v>
      </c>
      <c r="X56" s="4">
        <f t="shared" si="10"/>
        <v>6.0483514060030823E-3</v>
      </c>
      <c r="Y56" s="4">
        <f t="shared" si="10"/>
        <v>-4.3299416134388614E-4</v>
      </c>
      <c r="Z56" s="4">
        <f t="shared" si="10"/>
        <v>-3.0520928549703724E-3</v>
      </c>
      <c r="AA56" s="4">
        <f t="shared" si="10"/>
        <v>-1.9537483227631035E-3</v>
      </c>
      <c r="AB56" s="4">
        <f t="shared" si="10"/>
        <v>1.1131835729241547E-2</v>
      </c>
      <c r="AC56" s="4">
        <f t="shared" si="10"/>
        <v>6.4552119457989918E-3</v>
      </c>
      <c r="AD56" s="4">
        <f t="shared" si="10"/>
        <v>-8.1568508858520048E-3</v>
      </c>
      <c r="AE56" s="4">
        <f t="shared" si="10"/>
        <v>1.3065898014830652E-2</v>
      </c>
      <c r="AF56" s="4">
        <f t="shared" si="10"/>
        <v>1.6807118316381191E-2</v>
      </c>
      <c r="AG56" s="4">
        <f t="shared" si="10"/>
        <v>7.256601227020583E-5</v>
      </c>
      <c r="AH56" s="4">
        <f t="shared" si="10"/>
        <v>2.5348302466468879E-3</v>
      </c>
      <c r="AI56" s="4">
        <f t="shared" si="10"/>
        <v>-8.343689160731977E-4</v>
      </c>
      <c r="AJ56" s="4">
        <f t="shared" si="10"/>
        <v>-6.7969286069746917E-3</v>
      </c>
      <c r="AK56" s="4">
        <f t="shared" si="10"/>
        <v>9.9255963121548055E-3</v>
      </c>
      <c r="AL56" s="4">
        <f t="shared" si="10"/>
        <v>-3.375314467185404E-3</v>
      </c>
      <c r="AM56" s="4">
        <f t="shared" si="10"/>
        <v>-1.6238486610330404E-2</v>
      </c>
      <c r="AN56" s="4">
        <f t="shared" si="10"/>
        <v>1.0908478068095829E-3</v>
      </c>
      <c r="AO56" s="4">
        <f t="shared" si="10"/>
        <v>9.1051695148651034E-3</v>
      </c>
      <c r="AP56" s="4">
        <f t="shared" si="10"/>
        <v>-7.5700877164413269E-3</v>
      </c>
      <c r="AQ56" s="4">
        <f t="shared" si="10"/>
        <v>9.4787143542675173E-3</v>
      </c>
      <c r="AR56" s="4">
        <f t="shared" si="10"/>
        <v>-8.9032831908530466E-3</v>
      </c>
      <c r="AS56" s="4">
        <f t="shared" si="10"/>
        <v>4.4845017018028174E-3</v>
      </c>
      <c r="AT56" s="4">
        <f t="shared" si="10"/>
        <v>1.3007262430356418E-3</v>
      </c>
      <c r="AU56" s="4">
        <f t="shared" si="10"/>
        <v>-1.3353068008887107E-2</v>
      </c>
      <c r="AV56" s="4">
        <f t="shared" si="10"/>
        <v>1.4285981469006032E-2</v>
      </c>
      <c r="AW56" s="4">
        <f t="shared" si="10"/>
        <v>-4.7597962357965345E-2</v>
      </c>
      <c r="AX56" s="4">
        <f t="shared" si="10"/>
        <v>9.1820057874148833E-3</v>
      </c>
      <c r="AY56" s="4">
        <f t="shared" si="10"/>
        <v>1.69956161056861E-3</v>
      </c>
      <c r="AZ56" s="4">
        <f t="shared" si="10"/>
        <v>6.1103535288261842E-4</v>
      </c>
      <c r="BA56" s="4">
        <f t="shared" si="10"/>
        <v>-1.9129438761946473E-3</v>
      </c>
      <c r="BB56" s="4">
        <f t="shared" si="10"/>
        <v>-1.1821451897142662E-2</v>
      </c>
      <c r="BC56" s="4">
        <f t="shared" si="10"/>
        <v>2.2859790002172212E-2</v>
      </c>
      <c r="BD56" s="4">
        <f t="shared" si="10"/>
        <v>2.7006313891358911E-2</v>
      </c>
      <c r="BE56" s="4">
        <f t="shared" si="10"/>
        <v>-2.7095497875450871E-4</v>
      </c>
      <c r="BF56" s="4">
        <f t="shared" si="10"/>
        <v>2.9611591705297653E-3</v>
      </c>
      <c r="BG56" s="4">
        <f t="shared" si="10"/>
        <v>-1.0520096320930837E-2</v>
      </c>
      <c r="BH56" s="4">
        <f t="shared" si="10"/>
        <v>-6.5015567769733705E-3</v>
      </c>
      <c r="BI56" s="4">
        <f t="shared" si="10"/>
        <v>2.5681706206131936E-2</v>
      </c>
    </row>
    <row r="57" spans="1:61" x14ac:dyDescent="0.25">
      <c r="A57" s="11">
        <v>-19</v>
      </c>
      <c r="B57" s="4">
        <f t="shared" ref="B57:BI57" si="11">LN(B14/B13)</f>
        <v>-1.9577478146800147E-2</v>
      </c>
      <c r="C57" s="4">
        <f t="shared" si="11"/>
        <v>-3.2546782534518138E-3</v>
      </c>
      <c r="D57" s="4">
        <f t="shared" si="11"/>
        <v>3.0830103723739665E-3</v>
      </c>
      <c r="E57" s="4">
        <f t="shared" si="11"/>
        <v>-1.3436625473461531E-2</v>
      </c>
      <c r="F57" s="4">
        <f t="shared" si="11"/>
        <v>2.1020587806398049E-2</v>
      </c>
      <c r="G57" s="4">
        <f t="shared" si="11"/>
        <v>1.6481633221197974E-3</v>
      </c>
      <c r="H57" s="4">
        <f t="shared" si="11"/>
        <v>1.1731006855838957E-2</v>
      </c>
      <c r="I57" s="4">
        <f t="shared" si="11"/>
        <v>-4.6908736361243857E-3</v>
      </c>
      <c r="J57" s="4">
        <f t="shared" si="11"/>
        <v>5.3084980783713095E-3</v>
      </c>
      <c r="K57" s="4">
        <f t="shared" si="11"/>
        <v>-2.5065744556073462E-2</v>
      </c>
      <c r="L57" s="4">
        <f t="shared" si="11"/>
        <v>4.1025072563542105E-3</v>
      </c>
      <c r="M57" s="4">
        <f t="shared" si="11"/>
        <v>6.1902636969171962E-2</v>
      </c>
      <c r="N57" s="4">
        <f t="shared" si="11"/>
        <v>-3.1495962800092384E-2</v>
      </c>
      <c r="O57" s="4">
        <f t="shared" si="11"/>
        <v>6.3809771659822595E-3</v>
      </c>
      <c r="P57" s="4">
        <f t="shared" si="11"/>
        <v>6.0462838551611922E-3</v>
      </c>
      <c r="Q57" s="4">
        <f t="shared" si="11"/>
        <v>-3.9920212695374498E-3</v>
      </c>
      <c r="R57" s="4">
        <f t="shared" si="11"/>
        <v>-4.5671279374047127E-3</v>
      </c>
      <c r="S57" s="4">
        <f t="shared" si="11"/>
        <v>4.0700097388492408E-3</v>
      </c>
      <c r="T57" s="4">
        <f t="shared" si="11"/>
        <v>-1.8291269972251393E-2</v>
      </c>
      <c r="U57" s="4">
        <f t="shared" si="11"/>
        <v>-1.9777509536825278E-3</v>
      </c>
      <c r="V57" s="4">
        <f t="shared" si="11"/>
        <v>1.2706651269115101E-2</v>
      </c>
      <c r="W57" s="4">
        <f t="shared" si="11"/>
        <v>-2.1053409197832381E-2</v>
      </c>
      <c r="X57" s="4">
        <f t="shared" si="11"/>
        <v>9.3894918382384073E-3</v>
      </c>
      <c r="Y57" s="4">
        <f t="shared" si="11"/>
        <v>1.8749554782452407E-3</v>
      </c>
      <c r="Z57" s="4">
        <f t="shared" si="11"/>
        <v>-4.3763745997988882E-3</v>
      </c>
      <c r="AA57" s="4">
        <f t="shared" si="11"/>
        <v>-1.9575729288052765E-3</v>
      </c>
      <c r="AB57" s="4">
        <f t="shared" si="11"/>
        <v>1.1009280970368435E-2</v>
      </c>
      <c r="AC57" s="4">
        <f t="shared" si="11"/>
        <v>6.4138093045107E-3</v>
      </c>
      <c r="AD57" s="4">
        <f t="shared" si="11"/>
        <v>7.8183215196058753E-3</v>
      </c>
      <c r="AE57" s="4">
        <f t="shared" si="11"/>
        <v>1.2666515951647445E-2</v>
      </c>
      <c r="AF57" s="4">
        <f t="shared" si="11"/>
        <v>-1.7560743866864209E-2</v>
      </c>
      <c r="AG57" s="4">
        <f t="shared" si="11"/>
        <v>7.2560746827410769E-5</v>
      </c>
      <c r="AH57" s="4">
        <f t="shared" si="11"/>
        <v>2.5284211248801656E-3</v>
      </c>
      <c r="AI57" s="4">
        <f t="shared" si="11"/>
        <v>-8.3506566895074426E-4</v>
      </c>
      <c r="AJ57" s="4">
        <f t="shared" si="11"/>
        <v>6.7969286069747923E-3</v>
      </c>
      <c r="AK57" s="4">
        <f t="shared" si="11"/>
        <v>-8.5016235423574921E-3</v>
      </c>
      <c r="AL57" s="4">
        <f t="shared" si="11"/>
        <v>-6.7850006568091594E-3</v>
      </c>
      <c r="AM57" s="4">
        <f t="shared" si="11"/>
        <v>-1.650653372442154E-2</v>
      </c>
      <c r="AN57" s="4">
        <f t="shared" si="11"/>
        <v>1.0896591543929862E-3</v>
      </c>
      <c r="AO57" s="4">
        <f t="shared" si="11"/>
        <v>9.0230128904960124E-3</v>
      </c>
      <c r="AP57" s="4">
        <f t="shared" si="11"/>
        <v>3.0349008403655888E-3</v>
      </c>
      <c r="AQ57" s="4">
        <f t="shared" si="11"/>
        <v>-1.1211856714426233E-2</v>
      </c>
      <c r="AR57" s="4">
        <f t="shared" si="11"/>
        <v>-2.7752904244870973E-2</v>
      </c>
      <c r="AS57" s="4">
        <f t="shared" si="11"/>
        <v>4.4644806971154121E-3</v>
      </c>
      <c r="AT57" s="4">
        <f t="shared" si="11"/>
        <v>1.2990365518641205E-3</v>
      </c>
      <c r="AU57" s="4">
        <f t="shared" si="11"/>
        <v>-1.3533788326412215E-2</v>
      </c>
      <c r="AV57" s="4">
        <f t="shared" si="11"/>
        <v>2.143907816320657E-2</v>
      </c>
      <c r="AW57" s="4">
        <f t="shared" si="11"/>
        <v>8.6242759518854756E-4</v>
      </c>
      <c r="AX57" s="4">
        <f t="shared" si="11"/>
        <v>-1.8237565187082576E-2</v>
      </c>
      <c r="AY57" s="4">
        <f t="shared" si="11"/>
        <v>1.6966780010793916E-3</v>
      </c>
      <c r="AZ57" s="4">
        <f t="shared" si="11"/>
        <v>6.1066221667161141E-4</v>
      </c>
      <c r="BA57" s="4">
        <f t="shared" si="11"/>
        <v>-1.9166102451414423E-3</v>
      </c>
      <c r="BB57" s="4">
        <f t="shared" si="11"/>
        <v>1.9173437496140068E-2</v>
      </c>
      <c r="BC57" s="4">
        <f t="shared" si="11"/>
        <v>-1.5464928734056506E-2</v>
      </c>
      <c r="BD57" s="4">
        <f t="shared" si="11"/>
        <v>-2.4495497833512764E-2</v>
      </c>
      <c r="BE57" s="4">
        <f t="shared" si="11"/>
        <v>-2.7102841525062738E-4</v>
      </c>
      <c r="BF57" s="4">
        <f t="shared" si="11"/>
        <v>2.9524165887067138E-3</v>
      </c>
      <c r="BG57" s="4">
        <f t="shared" si="11"/>
        <v>-1.0631946464337025E-2</v>
      </c>
      <c r="BH57" s="4">
        <f t="shared" si="11"/>
        <v>3.643997151158062E-2</v>
      </c>
      <c r="BI57" s="4">
        <f t="shared" si="11"/>
        <v>-4.4294847893191196E-3</v>
      </c>
    </row>
    <row r="58" spans="1:61" x14ac:dyDescent="0.25">
      <c r="A58" s="11">
        <v>-18</v>
      </c>
      <c r="B58" s="4">
        <f t="shared" ref="B58:BI58" si="12">LN(B15/B14)</f>
        <v>1.062344442695806E-3</v>
      </c>
      <c r="C58" s="4">
        <f t="shared" si="12"/>
        <v>1.094237646570731E-2</v>
      </c>
      <c r="D58" s="4">
        <f t="shared" si="12"/>
        <v>-2.4033176491501412E-2</v>
      </c>
      <c r="E58" s="4">
        <f t="shared" si="12"/>
        <v>-4.6047985166634674E-3</v>
      </c>
      <c r="F58" s="4">
        <f t="shared" si="12"/>
        <v>-9.1583884951861715E-3</v>
      </c>
      <c r="G58" s="4">
        <f t="shared" si="12"/>
        <v>5.3377106276835647E-3</v>
      </c>
      <c r="H58" s="4">
        <f t="shared" si="12"/>
        <v>-6.2227955564432202E-3</v>
      </c>
      <c r="I58" s="4">
        <f t="shared" si="12"/>
        <v>-1.5729316009957164E-2</v>
      </c>
      <c r="J58" s="4">
        <f t="shared" si="12"/>
        <v>-1.8319107452159838E-2</v>
      </c>
      <c r="K58" s="4">
        <f t="shared" si="12"/>
        <v>-2.3896946399725682E-2</v>
      </c>
      <c r="L58" s="4">
        <f t="shared" si="12"/>
        <v>3.0659249075197454E-3</v>
      </c>
      <c r="M58" s="4">
        <f t="shared" si="12"/>
        <v>2.23248992227455E-3</v>
      </c>
      <c r="N58" s="4">
        <f t="shared" si="12"/>
        <v>-6.2312680246094454E-3</v>
      </c>
      <c r="O58" s="4">
        <f t="shared" si="12"/>
        <v>4.1173659330413261E-3</v>
      </c>
      <c r="P58" s="4">
        <f t="shared" si="12"/>
        <v>7.3046341617732588E-3</v>
      </c>
      <c r="Q58" s="4">
        <f t="shared" si="12"/>
        <v>6.7769721544387205E-3</v>
      </c>
      <c r="R58" s="4">
        <f t="shared" si="12"/>
        <v>5.1193427739477633E-3</v>
      </c>
      <c r="S58" s="4">
        <f t="shared" si="12"/>
        <v>2.0306320612855581E-4</v>
      </c>
      <c r="T58" s="4">
        <f t="shared" si="12"/>
        <v>3.8119487074173061E-3</v>
      </c>
      <c r="U58" s="4">
        <f t="shared" si="12"/>
        <v>-8.9486055760140334E-3</v>
      </c>
      <c r="V58" s="4">
        <f t="shared" si="12"/>
        <v>-1.6366977464205359E-2</v>
      </c>
      <c r="W58" s="4">
        <f t="shared" si="12"/>
        <v>3.0070602848020961E-2</v>
      </c>
      <c r="X58" s="4">
        <f t="shared" si="12"/>
        <v>-3.6889192389447218E-3</v>
      </c>
      <c r="Y58" s="4">
        <f t="shared" si="12"/>
        <v>-1.3226494936989547E-2</v>
      </c>
      <c r="Z58" s="4">
        <f t="shared" si="12"/>
        <v>6.7026421455316666E-3</v>
      </c>
      <c r="AA58" s="4">
        <f t="shared" si="12"/>
        <v>5.2116586560202564E-3</v>
      </c>
      <c r="AB58" s="4">
        <f t="shared" si="12"/>
        <v>-2.2141140422851955E-2</v>
      </c>
      <c r="AC58" s="4">
        <f t="shared" si="12"/>
        <v>-7.6961020952543396E-2</v>
      </c>
      <c r="AD58" s="4">
        <f t="shared" si="12"/>
        <v>7.1228042471603303E-3</v>
      </c>
      <c r="AE58" s="4">
        <f t="shared" si="12"/>
        <v>2.8826771187245117E-3</v>
      </c>
      <c r="AF58" s="4">
        <f t="shared" si="12"/>
        <v>7.1361960743105005E-3</v>
      </c>
      <c r="AG58" s="4">
        <f t="shared" si="12"/>
        <v>-7.8654678330749E-3</v>
      </c>
      <c r="AH58" s="4">
        <f t="shared" si="12"/>
        <v>7.5472296119222879E-3</v>
      </c>
      <c r="AI58" s="4">
        <f t="shared" si="12"/>
        <v>-3.8970156864259864E-2</v>
      </c>
      <c r="AJ58" s="4">
        <f t="shared" si="12"/>
        <v>3.9436714236195458E-3</v>
      </c>
      <c r="AK58" s="4">
        <f t="shared" si="12"/>
        <v>2.3983859179215004E-3</v>
      </c>
      <c r="AL58" s="4">
        <f t="shared" si="12"/>
        <v>5.2356388121719308E-4</v>
      </c>
      <c r="AM58" s="4">
        <f t="shared" si="12"/>
        <v>-1.6783616194155075E-2</v>
      </c>
      <c r="AN58" s="4">
        <f t="shared" si="12"/>
        <v>1.8497620415896532E-2</v>
      </c>
      <c r="AO58" s="4">
        <f t="shared" si="12"/>
        <v>-5.931047613957708E-2</v>
      </c>
      <c r="AP58" s="4">
        <f t="shared" si="12"/>
        <v>-4.302172368120397E-3</v>
      </c>
      <c r="AQ58" s="4">
        <f t="shared" si="12"/>
        <v>-3.0401628620542174E-3</v>
      </c>
      <c r="AR58" s="4">
        <f t="shared" si="12"/>
        <v>-3.628749226694308E-3</v>
      </c>
      <c r="AS58" s="4">
        <f t="shared" si="12"/>
        <v>-1.2877469472270323E-2</v>
      </c>
      <c r="AT58" s="4">
        <f t="shared" si="12"/>
        <v>2.3937179644856893E-3</v>
      </c>
      <c r="AU58" s="4">
        <f t="shared" si="12"/>
        <v>-3.732812195788851E-2</v>
      </c>
      <c r="AV58" s="4">
        <f t="shared" si="12"/>
        <v>3.9771766288174875E-3</v>
      </c>
      <c r="AW58" s="4">
        <f t="shared" si="12"/>
        <v>1.399885061018495E-3</v>
      </c>
      <c r="AX58" s="4">
        <f t="shared" si="12"/>
        <v>2.6057194904654888E-3</v>
      </c>
      <c r="AY58" s="4">
        <f t="shared" si="12"/>
        <v>-1.238903729946092E-2</v>
      </c>
      <c r="AZ58" s="4">
        <f t="shared" si="12"/>
        <v>2.7434907311078317E-3</v>
      </c>
      <c r="BA58" s="4">
        <f t="shared" si="12"/>
        <v>-3.8443066130451199E-3</v>
      </c>
      <c r="BB58" s="4">
        <f t="shared" si="12"/>
        <v>1.3830493324964893E-2</v>
      </c>
      <c r="BC58" s="4">
        <f t="shared" si="12"/>
        <v>1.9108994124915619E-3</v>
      </c>
      <c r="BD58" s="4">
        <f t="shared" si="12"/>
        <v>2.8750437293511241E-3</v>
      </c>
      <c r="BE58" s="4">
        <f t="shared" si="12"/>
        <v>2.7109733480565096E-4</v>
      </c>
      <c r="BF58" s="4">
        <f t="shared" si="12"/>
        <v>-1.0115084895829381E-2</v>
      </c>
      <c r="BG58" s="4">
        <f t="shared" si="12"/>
        <v>-3.0227812485003773E-2</v>
      </c>
      <c r="BH58" s="4">
        <f t="shared" si="12"/>
        <v>2.8153737084124168E-3</v>
      </c>
      <c r="BI58" s="4">
        <f t="shared" si="12"/>
        <v>6.9848990714291561E-3</v>
      </c>
    </row>
    <row r="59" spans="1:61" x14ac:dyDescent="0.25">
      <c r="A59" s="11">
        <v>-17</v>
      </c>
      <c r="B59" s="4">
        <f t="shared" ref="B59:BI59" si="13">LN(B16/B15)</f>
        <v>1.0612170645387102E-3</v>
      </c>
      <c r="C59" s="4">
        <f t="shared" si="13"/>
        <v>0</v>
      </c>
      <c r="D59" s="4">
        <f t="shared" si="13"/>
        <v>2.0249573477129699E-3</v>
      </c>
      <c r="E59" s="4">
        <f t="shared" si="13"/>
        <v>-4.6261008166574935E-3</v>
      </c>
      <c r="F59" s="4">
        <f t="shared" si="13"/>
        <v>-9.2430404476382417E-3</v>
      </c>
      <c r="G59" s="4">
        <f t="shared" si="13"/>
        <v>5.3093706764722774E-3</v>
      </c>
      <c r="H59" s="4">
        <f t="shared" si="13"/>
        <v>-6.2617613436349246E-3</v>
      </c>
      <c r="I59" s="4">
        <f t="shared" si="13"/>
        <v>2.141535953093605E-2</v>
      </c>
      <c r="J59" s="4">
        <f t="shared" si="13"/>
        <v>2.5103145261609214E-2</v>
      </c>
      <c r="K59" s="4">
        <f t="shared" si="13"/>
        <v>-0.13944952289676157</v>
      </c>
      <c r="L59" s="4">
        <f t="shared" si="13"/>
        <v>3.0565537359711222E-3</v>
      </c>
      <c r="M59" s="4">
        <f t="shared" si="13"/>
        <v>2.227517010936379E-3</v>
      </c>
      <c r="N59" s="4">
        <f t="shared" si="13"/>
        <v>-6.2703403229804099E-3</v>
      </c>
      <c r="O59" s="4">
        <f t="shared" si="13"/>
        <v>-1.0584857313722005E-2</v>
      </c>
      <c r="P59" s="4">
        <f t="shared" si="13"/>
        <v>-5.3515383723424011E-3</v>
      </c>
      <c r="Q59" s="4">
        <f t="shared" si="13"/>
        <v>-2.0470274535776517E-2</v>
      </c>
      <c r="R59" s="4">
        <f t="shared" si="13"/>
        <v>5.0932685298565828E-3</v>
      </c>
      <c r="S59" s="4">
        <f t="shared" si="13"/>
        <v>2.0302197983419537E-4</v>
      </c>
      <c r="T59" s="4">
        <f t="shared" si="13"/>
        <v>3.7974729179738351E-3</v>
      </c>
      <c r="U59" s="4">
        <f t="shared" si="13"/>
        <v>1.7817843316793893E-2</v>
      </c>
      <c r="V59" s="4">
        <f t="shared" si="13"/>
        <v>3.1404854828745818E-2</v>
      </c>
      <c r="W59" s="4">
        <f t="shared" si="13"/>
        <v>-1.6289952979268458E-2</v>
      </c>
      <c r="X59" s="4">
        <f t="shared" si="13"/>
        <v>-3.7025777648402041E-3</v>
      </c>
      <c r="Y59" s="4">
        <f t="shared" si="13"/>
        <v>-1.3403782619119399E-2</v>
      </c>
      <c r="Z59" s="4">
        <f t="shared" si="13"/>
        <v>6.6580156830499029E-3</v>
      </c>
      <c r="AA59" s="4">
        <f t="shared" si="13"/>
        <v>2.8820439662167442E-2</v>
      </c>
      <c r="AB59" s="4">
        <f t="shared" si="13"/>
        <v>2.5784145623606682E-2</v>
      </c>
      <c r="AC59" s="4">
        <f t="shared" si="13"/>
        <v>-0.1045671917389777</v>
      </c>
      <c r="AD59" s="4">
        <f t="shared" si="13"/>
        <v>7.0724285118458317E-3</v>
      </c>
      <c r="AE59" s="4">
        <f t="shared" si="13"/>
        <v>2.8743911713430821E-3</v>
      </c>
      <c r="AF59" s="4">
        <f t="shared" si="13"/>
        <v>7.0856314062214491E-3</v>
      </c>
      <c r="AG59" s="4">
        <f t="shared" si="13"/>
        <v>2.3413123155330607E-2</v>
      </c>
      <c r="AH59" s="4">
        <f t="shared" si="13"/>
        <v>3.2898565789152422E-2</v>
      </c>
      <c r="AI59" s="4">
        <f t="shared" si="13"/>
        <v>-6.8527630440120169E-2</v>
      </c>
      <c r="AJ59" s="4">
        <f t="shared" si="13"/>
        <v>3.9281799526117026E-3</v>
      </c>
      <c r="AK59" s="4">
        <f t="shared" si="13"/>
        <v>2.3926474232977045E-3</v>
      </c>
      <c r="AL59" s="4">
        <f t="shared" si="13"/>
        <v>5.2328990551826196E-4</v>
      </c>
      <c r="AM59" s="4">
        <f t="shared" si="13"/>
        <v>1.7938667163811907E-2</v>
      </c>
      <c r="AN59" s="4">
        <f t="shared" si="13"/>
        <v>8.7679372230490882E-2</v>
      </c>
      <c r="AO59" s="4">
        <f t="shared" si="13"/>
        <v>-7.6068388846656121E-2</v>
      </c>
      <c r="AP59" s="4">
        <f t="shared" si="13"/>
        <v>-4.3207610557384367E-3</v>
      </c>
      <c r="AQ59" s="4">
        <f t="shared" si="13"/>
        <v>-3.0494336441316558E-3</v>
      </c>
      <c r="AR59" s="4">
        <f t="shared" si="13"/>
        <v>-3.6419650189936765E-3</v>
      </c>
      <c r="AS59" s="4">
        <f t="shared" si="13"/>
        <v>2.9793641117696362E-2</v>
      </c>
      <c r="AT59" s="4">
        <f t="shared" si="13"/>
        <v>3.5800379806926238E-3</v>
      </c>
      <c r="AU59" s="4">
        <f t="shared" si="13"/>
        <v>-2.3826230097951411E-2</v>
      </c>
      <c r="AV59" s="4">
        <f t="shared" si="13"/>
        <v>3.9614213357780578E-3</v>
      </c>
      <c r="AW59" s="4">
        <f t="shared" si="13"/>
        <v>1.3979281220135897E-3</v>
      </c>
      <c r="AX59" s="4">
        <f t="shared" si="13"/>
        <v>2.5989473588559557E-3</v>
      </c>
      <c r="AY59" s="4">
        <f t="shared" si="13"/>
        <v>2.911141898312665E-2</v>
      </c>
      <c r="AZ59" s="4">
        <f t="shared" si="13"/>
        <v>1.989215317995801E-2</v>
      </c>
      <c r="BA59" s="4">
        <f t="shared" si="13"/>
        <v>-6.9268096769151799E-2</v>
      </c>
      <c r="BB59" s="4">
        <f t="shared" si="13"/>
        <v>1.3641817295440629E-2</v>
      </c>
      <c r="BC59" s="4">
        <f t="shared" si="13"/>
        <v>1.9072548392331306E-3</v>
      </c>
      <c r="BD59" s="4">
        <f t="shared" si="13"/>
        <v>2.8668015438879303E-3</v>
      </c>
      <c r="BE59" s="4">
        <f t="shared" si="13"/>
        <v>1.719546314819766E-2</v>
      </c>
      <c r="BF59" s="4">
        <f t="shared" si="13"/>
        <v>1.1638755348970894E-2</v>
      </c>
      <c r="BG59" s="4">
        <f t="shared" si="13"/>
        <v>-3.0196450765700277E-2</v>
      </c>
      <c r="BH59" s="4">
        <f t="shared" si="13"/>
        <v>2.8074696270313682E-3</v>
      </c>
      <c r="BI59" s="4">
        <f t="shared" si="13"/>
        <v>6.936448483241711E-3</v>
      </c>
    </row>
    <row r="60" spans="1:61" x14ac:dyDescent="0.25">
      <c r="A60" s="11">
        <v>-16</v>
      </c>
      <c r="B60" s="4">
        <f t="shared" ref="B60:BI60" si="14">LN(B17/B16)</f>
        <v>1.060092076634782E-3</v>
      </c>
      <c r="C60" s="4">
        <f t="shared" si="14"/>
        <v>-2.4213640413244808E-3</v>
      </c>
      <c r="D60" s="4">
        <f t="shared" si="14"/>
        <v>2.6936017706953213E-3</v>
      </c>
      <c r="E60" s="4">
        <f t="shared" si="14"/>
        <v>-3.7799740224019177E-2</v>
      </c>
      <c r="F60" s="4">
        <f t="shared" si="14"/>
        <v>-9.3292719048462171E-3</v>
      </c>
      <c r="G60" s="4">
        <f t="shared" si="14"/>
        <v>5.2813300719288091E-3</v>
      </c>
      <c r="H60" s="4">
        <f t="shared" si="14"/>
        <v>-6.301218197900616E-3</v>
      </c>
      <c r="I60" s="4">
        <f t="shared" si="14"/>
        <v>4.8349542762235354E-2</v>
      </c>
      <c r="J60" s="4">
        <f t="shared" si="14"/>
        <v>1.287030924942585E-3</v>
      </c>
      <c r="K60" s="4">
        <f t="shared" si="14"/>
        <v>-2.819757526822439E-2</v>
      </c>
      <c r="L60" s="4">
        <f t="shared" si="14"/>
        <v>3.0472396769230413E-3</v>
      </c>
      <c r="M60" s="4">
        <f t="shared" si="14"/>
        <v>2.2225662048630766E-3</v>
      </c>
      <c r="N60" s="4">
        <f t="shared" si="14"/>
        <v>-6.3099057096367038E-3</v>
      </c>
      <c r="O60" s="4">
        <f t="shared" si="14"/>
        <v>3.9939207356347095E-2</v>
      </c>
      <c r="P60" s="4">
        <f t="shared" si="14"/>
        <v>-2.4192707046397133E-2</v>
      </c>
      <c r="Q60" s="4">
        <f t="shared" si="14"/>
        <v>-4.5207818486460272E-2</v>
      </c>
      <c r="R60" s="4">
        <f t="shared" si="14"/>
        <v>5.0674585471990182E-3</v>
      </c>
      <c r="S60" s="4">
        <f t="shared" si="14"/>
        <v>2.0298077027623455E-4</v>
      </c>
      <c r="T60" s="4">
        <f t="shared" si="14"/>
        <v>3.7831066557038992E-3</v>
      </c>
      <c r="U60" s="4">
        <f t="shared" si="14"/>
        <v>2.255461197359377E-2</v>
      </c>
      <c r="V60" s="4">
        <f t="shared" si="14"/>
        <v>3.04485464470696E-2</v>
      </c>
      <c r="W60" s="4">
        <f t="shared" si="14"/>
        <v>-3.6563112031105433E-3</v>
      </c>
      <c r="X60" s="4">
        <f t="shared" si="14"/>
        <v>-3.7163378103617427E-3</v>
      </c>
      <c r="Y60" s="4">
        <f t="shared" si="14"/>
        <v>-1.3585887667556692E-2</v>
      </c>
      <c r="Z60" s="4">
        <f t="shared" si="14"/>
        <v>6.6139795419347044E-3</v>
      </c>
      <c r="AA60" s="4">
        <f t="shared" si="14"/>
        <v>5.6657952252733975E-3</v>
      </c>
      <c r="AB60" s="4">
        <f t="shared" si="14"/>
        <v>5.3109825313948332E-2</v>
      </c>
      <c r="AC60" s="4">
        <f t="shared" si="14"/>
        <v>-4.9583488088280621E-2</v>
      </c>
      <c r="AD60" s="4">
        <f t="shared" si="14"/>
        <v>7.0227603358389941E-3</v>
      </c>
      <c r="AE60" s="4">
        <f t="shared" si="14"/>
        <v>2.8661527216084595E-3</v>
      </c>
      <c r="AF60" s="4">
        <f t="shared" si="14"/>
        <v>7.0357782676586196E-3</v>
      </c>
      <c r="AG60" s="4">
        <f t="shared" si="14"/>
        <v>9.5959959477109578E-3</v>
      </c>
      <c r="AH60" s="4">
        <f t="shared" si="14"/>
        <v>1.7655539599121618E-2</v>
      </c>
      <c r="AI60" s="4">
        <f t="shared" si="14"/>
        <v>-2.0914859025508672E-2</v>
      </c>
      <c r="AJ60" s="4">
        <f t="shared" si="14"/>
        <v>3.9128097122461724E-3</v>
      </c>
      <c r="AK60" s="4">
        <f t="shared" si="14"/>
        <v>2.3869363235354589E-3</v>
      </c>
      <c r="AL60" s="4">
        <f t="shared" si="14"/>
        <v>5.2301621640554177E-4</v>
      </c>
      <c r="AM60" s="4">
        <f t="shared" si="14"/>
        <v>3.5831497076779087E-2</v>
      </c>
      <c r="AN60" s="4">
        <f t="shared" si="14"/>
        <v>6.0068962904622186E-2</v>
      </c>
      <c r="AO60" s="4">
        <f t="shared" si="14"/>
        <v>-5.1159848496603363E-2</v>
      </c>
      <c r="AP60" s="4">
        <f t="shared" si="14"/>
        <v>-4.3395110754911132E-3</v>
      </c>
      <c r="AQ60" s="4">
        <f t="shared" si="14"/>
        <v>-3.0587611405131273E-3</v>
      </c>
      <c r="AR60" s="4">
        <f t="shared" si="14"/>
        <v>-3.6552774262833044E-3</v>
      </c>
      <c r="AS60" s="4">
        <f t="shared" si="14"/>
        <v>1.3881399847465907E-2</v>
      </c>
      <c r="AT60" s="4">
        <f t="shared" si="14"/>
        <v>5.049711141014184E-3</v>
      </c>
      <c r="AU60" s="4">
        <f t="shared" si="14"/>
        <v>3.2584661628272213E-2</v>
      </c>
      <c r="AV60" s="4">
        <f t="shared" si="14"/>
        <v>3.9457903772382643E-3</v>
      </c>
      <c r="AW60" s="4">
        <f t="shared" si="14"/>
        <v>1.3959766466755999E-3</v>
      </c>
      <c r="AX60" s="4">
        <f t="shared" si="14"/>
        <v>2.5922103368672096E-3</v>
      </c>
      <c r="AY60" s="4">
        <f t="shared" si="14"/>
        <v>-2.8997148661228699E-3</v>
      </c>
      <c r="AZ60" s="4">
        <f t="shared" si="14"/>
        <v>5.8814996826297497E-2</v>
      </c>
      <c r="BA60" s="4">
        <f t="shared" si="14"/>
        <v>-2.5079661276513236E-2</v>
      </c>
      <c r="BB60" s="4">
        <f t="shared" si="14"/>
        <v>1.3458219909386599E-2</v>
      </c>
      <c r="BC60" s="4">
        <f t="shared" si="14"/>
        <v>1.9036241417779856E-3</v>
      </c>
      <c r="BD60" s="4">
        <f t="shared" si="14"/>
        <v>2.8586064808187946E-3</v>
      </c>
      <c r="BE60" s="4">
        <f t="shared" si="14"/>
        <v>-1.0661225700448096E-3</v>
      </c>
      <c r="BF60" s="4">
        <f t="shared" si="14"/>
        <v>-6.0921286715385538E-4</v>
      </c>
      <c r="BG60" s="4">
        <f t="shared" si="14"/>
        <v>2.593809790952821E-2</v>
      </c>
      <c r="BH60" s="4">
        <f t="shared" si="14"/>
        <v>2.7996098023952893E-3</v>
      </c>
      <c r="BI60" s="4">
        <f t="shared" si="14"/>
        <v>6.8886654201691057E-3</v>
      </c>
    </row>
    <row r="61" spans="1:61" x14ac:dyDescent="0.25">
      <c r="A61" s="11">
        <v>-15</v>
      </c>
      <c r="B61" s="4">
        <f>LN(B18/B17)</f>
        <v>-1.9256001815722432E-2</v>
      </c>
      <c r="C61" s="4">
        <f t="shared" ref="C61:BI61" si="15">LN(C18/C17)</f>
        <v>3.4547802987030002E-2</v>
      </c>
      <c r="D61" s="4">
        <f t="shared" si="15"/>
        <v>-7.4249180967440997E-3</v>
      </c>
      <c r="E61" s="4">
        <f t="shared" si="15"/>
        <v>-9.6774855783144514E-3</v>
      </c>
      <c r="F61" s="4">
        <f t="shared" si="15"/>
        <v>4.3469979151441705E-3</v>
      </c>
      <c r="G61" s="4">
        <f t="shared" si="15"/>
        <v>5.253584096107859E-3</v>
      </c>
      <c r="H61" s="4">
        <f t="shared" si="15"/>
        <v>6.1055892863121748E-2</v>
      </c>
      <c r="I61" s="4">
        <f t="shared" si="15"/>
        <v>-1.0576029566038932E-2</v>
      </c>
      <c r="J61" s="4">
        <f t="shared" si="15"/>
        <v>-2.6060144115293466E-2</v>
      </c>
      <c r="K61" s="4">
        <f t="shared" si="15"/>
        <v>-2.406625673475412E-2</v>
      </c>
      <c r="L61" s="4">
        <f t="shared" si="15"/>
        <v>-7.1246810105826397E-3</v>
      </c>
      <c r="M61" s="4">
        <f t="shared" si="15"/>
        <v>2.2176373569957903E-3</v>
      </c>
      <c r="N61" s="4">
        <f t="shared" si="15"/>
        <v>2.2671866685232595E-2</v>
      </c>
      <c r="O61" s="4">
        <f t="shared" si="15"/>
        <v>-2.9868045630305554E-2</v>
      </c>
      <c r="P61" s="4">
        <f t="shared" si="15"/>
        <v>-2.787107097569275E-2</v>
      </c>
      <c r="Q61" s="4">
        <f t="shared" si="15"/>
        <v>2.5424001131660041E-3</v>
      </c>
      <c r="R61" s="4">
        <f t="shared" si="15"/>
        <v>7.7566991078142486E-3</v>
      </c>
      <c r="S61" s="4">
        <f t="shared" si="15"/>
        <v>2.0293957745245542E-4</v>
      </c>
      <c r="T61" s="4">
        <f t="shared" si="15"/>
        <v>-1.6497836115239355E-2</v>
      </c>
      <c r="U61" s="4">
        <f t="shared" si="15"/>
        <v>-4.3258899471226063E-3</v>
      </c>
      <c r="V61" s="4">
        <f t="shared" si="15"/>
        <v>1.3354076211323295E-2</v>
      </c>
      <c r="W61" s="4">
        <f t="shared" si="15"/>
        <v>-4.1127291423862844E-2</v>
      </c>
      <c r="X61" s="4">
        <f t="shared" si="15"/>
        <v>3.4179655884484843E-2</v>
      </c>
      <c r="Y61" s="4">
        <f t="shared" si="15"/>
        <v>-1.3773009140379896E-2</v>
      </c>
      <c r="Z61" s="4">
        <f t="shared" si="15"/>
        <v>5.1529672710682047E-2</v>
      </c>
      <c r="AA61" s="4">
        <f t="shared" si="15"/>
        <v>6.8814213072678912E-3</v>
      </c>
      <c r="AB61" s="4">
        <f t="shared" si="15"/>
        <v>1.2848142477849059E-2</v>
      </c>
      <c r="AC61" s="4">
        <f t="shared" si="15"/>
        <v>-3.8221212820197741E-2</v>
      </c>
      <c r="AD61" s="4">
        <f t="shared" si="15"/>
        <v>1.741653553848398E-2</v>
      </c>
      <c r="AE61" s="4">
        <f t="shared" si="15"/>
        <v>2.8579613622801191E-3</v>
      </c>
      <c r="AF61" s="4">
        <f t="shared" si="15"/>
        <v>1.0644233105592748E-2</v>
      </c>
      <c r="AG61" s="4">
        <f t="shared" si="15"/>
        <v>-1.2741041944301259E-3</v>
      </c>
      <c r="AH61" s="4">
        <f t="shared" si="15"/>
        <v>-1.364952910219277E-2</v>
      </c>
      <c r="AI61" s="4">
        <f t="shared" si="15"/>
        <v>3.7923687401597351E-3</v>
      </c>
      <c r="AJ61" s="4">
        <f t="shared" si="15"/>
        <v>-5.0335548415408101E-3</v>
      </c>
      <c r="AK61" s="4">
        <f t="shared" si="15"/>
        <v>2.3812524229397261E-3</v>
      </c>
      <c r="AL61" s="4">
        <f t="shared" si="15"/>
        <v>-1.1834477682177443E-2</v>
      </c>
      <c r="AM61" s="4">
        <f t="shared" si="15"/>
        <v>-3.3755541687682952E-2</v>
      </c>
      <c r="AN61" s="4">
        <f t="shared" si="15"/>
        <v>-1.9781909344299478E-3</v>
      </c>
      <c r="AO61" s="4">
        <f t="shared" si="15"/>
        <v>3.1091332478188397E-3</v>
      </c>
      <c r="AP61" s="4">
        <f t="shared" si="15"/>
        <v>1.5337777410343483E-3</v>
      </c>
      <c r="AQ61" s="4">
        <f t="shared" si="15"/>
        <v>-3.0681458732228174E-3</v>
      </c>
      <c r="AR61" s="4">
        <f t="shared" si="15"/>
        <v>1.0089788716016599E-2</v>
      </c>
      <c r="AS61" s="4">
        <f t="shared" si="15"/>
        <v>5.4990723762092302E-3</v>
      </c>
      <c r="AT61" s="4">
        <f t="shared" si="15"/>
        <v>-1.1622821532083223E-2</v>
      </c>
      <c r="AU61" s="4">
        <f t="shared" si="15"/>
        <v>-2.3091003959816416E-2</v>
      </c>
      <c r="AV61" s="4">
        <f t="shared" si="15"/>
        <v>-1.9238762359740421E-2</v>
      </c>
      <c r="AW61" s="4">
        <f t="shared" si="15"/>
        <v>1.3940306121893601E-3</v>
      </c>
      <c r="AX61" s="4">
        <f t="shared" si="15"/>
        <v>7.528279232537966E-3</v>
      </c>
      <c r="AY61" s="4">
        <f t="shared" si="15"/>
        <v>-1.0565482990914183E-3</v>
      </c>
      <c r="AZ61" s="4">
        <f t="shared" si="15"/>
        <v>-7.6260912601824058E-3</v>
      </c>
      <c r="BA61" s="4">
        <f t="shared" si="15"/>
        <v>2.9058430612825988E-3</v>
      </c>
      <c r="BB61" s="4">
        <f t="shared" si="15"/>
        <v>9.0732564692458505E-3</v>
      </c>
      <c r="BC61" s="4">
        <f t="shared" si="15"/>
        <v>1.9000072410372956E-3</v>
      </c>
      <c r="BD61" s="4">
        <f t="shared" si="15"/>
        <v>1.3172515800813059E-2</v>
      </c>
      <c r="BE61" s="4">
        <f t="shared" si="15"/>
        <v>2.6630768375945561E-3</v>
      </c>
      <c r="BF61" s="4">
        <f t="shared" si="15"/>
        <v>-4.5809067974729462E-3</v>
      </c>
      <c r="BG61" s="4">
        <f t="shared" si="15"/>
        <v>2.3894330624992122E-2</v>
      </c>
      <c r="BH61" s="4">
        <f t="shared" si="15"/>
        <v>1.0269656893656508E-2</v>
      </c>
      <c r="BI61" s="4">
        <f t="shared" si="15"/>
        <v>6.8415361813597853E-3</v>
      </c>
    </row>
    <row r="62" spans="1:61" x14ac:dyDescent="0.25">
      <c r="A62" s="11">
        <v>-14</v>
      </c>
      <c r="B62" s="4">
        <f t="shared" ref="B62:BI62" si="16">LN(B19/B18)</f>
        <v>6.45993381305971E-3</v>
      </c>
      <c r="C62" s="4">
        <f t="shared" si="16"/>
        <v>-6.6575564996935906E-3</v>
      </c>
      <c r="D62" s="4">
        <f t="shared" si="16"/>
        <v>-7.9925646252291919E-3</v>
      </c>
      <c r="E62" s="4">
        <f t="shared" si="16"/>
        <v>6.7304062628688816E-3</v>
      </c>
      <c r="F62" s="4">
        <f t="shared" si="16"/>
        <v>0</v>
      </c>
      <c r="G62" s="4">
        <f t="shared" si="16"/>
        <v>-9.5171179059171003E-3</v>
      </c>
      <c r="H62" s="4">
        <f t="shared" si="16"/>
        <v>0.11067458823766343</v>
      </c>
      <c r="I62" s="4">
        <f t="shared" si="16"/>
        <v>-4.3196685789099569E-3</v>
      </c>
      <c r="J62" s="4">
        <f t="shared" si="16"/>
        <v>-1.0784005511621814E-2</v>
      </c>
      <c r="K62" s="4">
        <f t="shared" si="16"/>
        <v>4.1058982449018087E-2</v>
      </c>
      <c r="L62" s="4">
        <f t="shared" si="16"/>
        <v>0</v>
      </c>
      <c r="M62" s="4">
        <f t="shared" si="16"/>
        <v>-2.2983606977406406E-2</v>
      </c>
      <c r="N62" s="4">
        <f t="shared" si="16"/>
        <v>1.5638893884454729E-2</v>
      </c>
      <c r="O62" s="4">
        <f t="shared" si="16"/>
        <v>2.395200221124048E-3</v>
      </c>
      <c r="P62" s="4">
        <f t="shared" si="16"/>
        <v>3.8466516287586814E-3</v>
      </c>
      <c r="Q62" s="4">
        <f t="shared" si="16"/>
        <v>5.7669346385605929E-3</v>
      </c>
      <c r="R62" s="4">
        <f t="shared" si="16"/>
        <v>0</v>
      </c>
      <c r="S62" s="4">
        <f t="shared" si="16"/>
        <v>-1.8431814504186919E-2</v>
      </c>
      <c r="T62" s="4">
        <f t="shared" si="16"/>
        <v>1.2082817906122468E-2</v>
      </c>
      <c r="U62" s="4">
        <f t="shared" si="16"/>
        <v>1.1256255838463954E-2</v>
      </c>
      <c r="V62" s="4">
        <f t="shared" si="16"/>
        <v>-8.0681746495102034E-3</v>
      </c>
      <c r="W62" s="4">
        <f t="shared" si="16"/>
        <v>-3.1857306331316533E-3</v>
      </c>
      <c r="X62" s="4">
        <f t="shared" si="16"/>
        <v>0</v>
      </c>
      <c r="Y62" s="4">
        <f t="shared" si="16"/>
        <v>-3.0062233087582893E-2</v>
      </c>
      <c r="Z62" s="4">
        <f t="shared" si="16"/>
        <v>-5.7329965129946205E-3</v>
      </c>
      <c r="AA62" s="4">
        <f t="shared" si="16"/>
        <v>4.7683372856408097E-3</v>
      </c>
      <c r="AB62" s="4">
        <f t="shared" si="16"/>
        <v>-1.4904654009494835E-3</v>
      </c>
      <c r="AC62" s="4">
        <f t="shared" si="16"/>
        <v>3.1695703715206944E-3</v>
      </c>
      <c r="AD62" s="4">
        <f t="shared" si="16"/>
        <v>0</v>
      </c>
      <c r="AE62" s="4">
        <f t="shared" si="16"/>
        <v>1.1858645178689953E-2</v>
      </c>
      <c r="AF62" s="4">
        <f t="shared" si="16"/>
        <v>3.6443189832287099E-3</v>
      </c>
      <c r="AG62" s="4">
        <f t="shared" si="16"/>
        <v>6.9175084578413622E-3</v>
      </c>
      <c r="AH62" s="4">
        <f t="shared" si="16"/>
        <v>-5.6237794215759735E-4</v>
      </c>
      <c r="AI62" s="4">
        <f t="shared" si="16"/>
        <v>1.0043228957974366E-2</v>
      </c>
      <c r="AJ62" s="4">
        <f t="shared" si="16"/>
        <v>0</v>
      </c>
      <c r="AK62" s="4">
        <f t="shared" si="16"/>
        <v>-5.830898930162187E-3</v>
      </c>
      <c r="AL62" s="4">
        <f t="shared" si="16"/>
        <v>-1.0638388086281356E-2</v>
      </c>
      <c r="AM62" s="4">
        <f t="shared" si="16"/>
        <v>4.5977047126984265E-3</v>
      </c>
      <c r="AN62" s="4">
        <f t="shared" si="16"/>
        <v>2.9658914772107562E-3</v>
      </c>
      <c r="AO62" s="4">
        <f t="shared" si="16"/>
        <v>1.1756185378590795E-2</v>
      </c>
      <c r="AP62" s="4">
        <f t="shared" si="16"/>
        <v>0</v>
      </c>
      <c r="AQ62" s="4">
        <f t="shared" si="16"/>
        <v>-1.3178427645520385E-3</v>
      </c>
      <c r="AR62" s="4">
        <f t="shared" si="16"/>
        <v>-5.8732955354306128E-3</v>
      </c>
      <c r="AS62" s="4">
        <f t="shared" si="16"/>
        <v>-3.2041248701465989E-3</v>
      </c>
      <c r="AT62" s="4">
        <f t="shared" si="16"/>
        <v>1.4976845596530752E-3</v>
      </c>
      <c r="AU62" s="4">
        <f t="shared" si="16"/>
        <v>7.0616343382732096E-3</v>
      </c>
      <c r="AV62" s="4">
        <f t="shared" si="16"/>
        <v>0</v>
      </c>
      <c r="AW62" s="4">
        <f t="shared" si="16"/>
        <v>4.7038721043689072E-3</v>
      </c>
      <c r="AX62" s="4">
        <f t="shared" si="16"/>
        <v>2.4895825365496643E-2</v>
      </c>
      <c r="AY62" s="4">
        <f t="shared" si="16"/>
        <v>-6.1681893349071939E-4</v>
      </c>
      <c r="AZ62" s="4">
        <f t="shared" si="16"/>
        <v>-8.8997061990686577E-3</v>
      </c>
      <c r="BA62" s="4">
        <f t="shared" si="16"/>
        <v>1.2668910556730025E-2</v>
      </c>
      <c r="BB62" s="4">
        <f t="shared" si="16"/>
        <v>0</v>
      </c>
      <c r="BC62" s="4">
        <f t="shared" si="16"/>
        <v>1.3130494552921316E-2</v>
      </c>
      <c r="BD62" s="4">
        <f t="shared" si="16"/>
        <v>1.2732156529011203E-2</v>
      </c>
      <c r="BE62" s="4">
        <f t="shared" si="16"/>
        <v>-8.8641534386499089E-5</v>
      </c>
      <c r="BF62" s="4">
        <f t="shared" si="16"/>
        <v>-4.3713381175013548E-3</v>
      </c>
      <c r="BG62" s="4">
        <f t="shared" si="16"/>
        <v>8.6048388711842862E-3</v>
      </c>
      <c r="BH62" s="4">
        <f t="shared" si="16"/>
        <v>0</v>
      </c>
      <c r="BI62" s="4">
        <f t="shared" si="16"/>
        <v>2.2701571846457228E-3</v>
      </c>
    </row>
    <row r="63" spans="1:61" x14ac:dyDescent="0.25">
      <c r="A63" s="11">
        <v>-13</v>
      </c>
      <c r="B63" s="4">
        <f t="shared" ref="B63:BI63" si="17">LN(B20/B19)</f>
        <v>-1.2309814080040549E-2</v>
      </c>
      <c r="C63" s="4">
        <f t="shared" si="17"/>
        <v>-6.702176786229158E-3</v>
      </c>
      <c r="D63" s="4">
        <f t="shared" si="17"/>
        <v>-8.0569607502774931E-3</v>
      </c>
      <c r="E63" s="4">
        <f t="shared" si="17"/>
        <v>6.6854105650194211E-3</v>
      </c>
      <c r="F63" s="4">
        <f t="shared" si="17"/>
        <v>-3.1240052602529749E-2</v>
      </c>
      <c r="G63" s="4">
        <f t="shared" si="17"/>
        <v>-9.6085644434924667E-3</v>
      </c>
      <c r="H63" s="4">
        <f t="shared" si="17"/>
        <v>-4.597260154096592E-2</v>
      </c>
      <c r="I63" s="4">
        <f t="shared" si="17"/>
        <v>-4.3384090976386711E-3</v>
      </c>
      <c r="J63" s="4">
        <f t="shared" si="17"/>
        <v>-1.0901569246206177E-2</v>
      </c>
      <c r="K63" s="4">
        <f t="shared" si="17"/>
        <v>3.9439421403517763E-2</v>
      </c>
      <c r="L63" s="4">
        <f t="shared" si="17"/>
        <v>2.1123594500754607E-2</v>
      </c>
      <c r="M63" s="4">
        <f t="shared" si="17"/>
        <v>-2.352430471241234E-2</v>
      </c>
      <c r="N63" s="4">
        <f t="shared" si="17"/>
        <v>-4.8392554920523145E-3</v>
      </c>
      <c r="O63" s="4">
        <f t="shared" si="17"/>
        <v>2.389476942697746E-3</v>
      </c>
      <c r="P63" s="4">
        <f t="shared" si="17"/>
        <v>3.8319115817258336E-3</v>
      </c>
      <c r="Q63" s="4">
        <f t="shared" si="17"/>
        <v>5.7338677071574421E-3</v>
      </c>
      <c r="R63" s="4">
        <f t="shared" si="17"/>
        <v>-4.0671485347552758E-4</v>
      </c>
      <c r="S63" s="4">
        <f t="shared" si="17"/>
        <v>-1.8777935918687132E-2</v>
      </c>
      <c r="T63" s="4">
        <f t="shared" si="17"/>
        <v>-1.721432371426462E-2</v>
      </c>
      <c r="U63" s="4">
        <f t="shared" si="17"/>
        <v>1.1130961579010435E-2</v>
      </c>
      <c r="V63" s="4">
        <f t="shared" si="17"/>
        <v>-8.1337999267701439E-3</v>
      </c>
      <c r="W63" s="4">
        <f t="shared" si="17"/>
        <v>-3.195911956390345E-3</v>
      </c>
      <c r="X63" s="4">
        <f t="shared" si="17"/>
        <v>-1.1596174444614917E-2</v>
      </c>
      <c r="Y63" s="4">
        <f t="shared" si="17"/>
        <v>-3.0994055971357591E-2</v>
      </c>
      <c r="Z63" s="4">
        <f t="shared" si="17"/>
        <v>1.5889492765104041E-2</v>
      </c>
      <c r="AA63" s="4">
        <f t="shared" si="17"/>
        <v>4.745708106061973E-3</v>
      </c>
      <c r="AB63" s="4">
        <f t="shared" si="17"/>
        <v>-1.4926902044617547E-3</v>
      </c>
      <c r="AC63" s="4">
        <f t="shared" si="17"/>
        <v>3.1595559283057245E-3</v>
      </c>
      <c r="AD63" s="4">
        <f t="shared" si="17"/>
        <v>-5.4442641736525054E-3</v>
      </c>
      <c r="AE63" s="4">
        <f t="shared" si="17"/>
        <v>1.1719664229370616E-2</v>
      </c>
      <c r="AF63" s="4">
        <f t="shared" si="17"/>
        <v>1.4539948392029683E-3</v>
      </c>
      <c r="AG63" s="4">
        <f t="shared" si="17"/>
        <v>6.8699850896737922E-3</v>
      </c>
      <c r="AH63" s="4">
        <f t="shared" si="17"/>
        <v>-5.6269438907728675E-4</v>
      </c>
      <c r="AI63" s="4">
        <f t="shared" si="17"/>
        <v>9.9433646392277086E-3</v>
      </c>
      <c r="AJ63" s="4">
        <f t="shared" si="17"/>
        <v>-3.3698559548386458E-3</v>
      </c>
      <c r="AK63" s="4">
        <f t="shared" si="17"/>
        <v>-5.8650978202304345E-3</v>
      </c>
      <c r="AL63" s="4">
        <f t="shared" si="17"/>
        <v>5.8420219463355613E-2</v>
      </c>
      <c r="AM63" s="4">
        <f t="shared" si="17"/>
        <v>4.5766625329059412E-3</v>
      </c>
      <c r="AN63" s="4">
        <f t="shared" si="17"/>
        <v>2.9571209709256673E-3</v>
      </c>
      <c r="AO63" s="4">
        <f t="shared" si="17"/>
        <v>1.1619581865147333E-2</v>
      </c>
      <c r="AP63" s="4">
        <f t="shared" si="17"/>
        <v>-7.6659481127228611E-4</v>
      </c>
      <c r="AQ63" s="4">
        <f t="shared" si="17"/>
        <v>-1.3195817660780339E-3</v>
      </c>
      <c r="AR63" s="4">
        <f t="shared" si="17"/>
        <v>-1.9654559612371347E-3</v>
      </c>
      <c r="AS63" s="4">
        <f t="shared" si="17"/>
        <v>-3.2144242958145751E-3</v>
      </c>
      <c r="AT63" s="4">
        <f t="shared" si="17"/>
        <v>1.4954448545667705E-3</v>
      </c>
      <c r="AU63" s="4">
        <f t="shared" si="17"/>
        <v>7.0121171268581993E-3</v>
      </c>
      <c r="AV63" s="4">
        <f t="shared" si="17"/>
        <v>3.1032542401190737E-3</v>
      </c>
      <c r="AW63" s="4">
        <f t="shared" si="17"/>
        <v>4.6818492438966018E-3</v>
      </c>
      <c r="AX63" s="4">
        <f t="shared" si="17"/>
        <v>-1.2199586348635881E-3</v>
      </c>
      <c r="AY63" s="4">
        <f t="shared" si="17"/>
        <v>-6.1719963392276457E-4</v>
      </c>
      <c r="AZ63" s="4">
        <f t="shared" si="17"/>
        <v>-8.979622735407599E-3</v>
      </c>
      <c r="BA63" s="4">
        <f t="shared" si="17"/>
        <v>1.251041513302645E-2</v>
      </c>
      <c r="BB63" s="4">
        <f t="shared" si="17"/>
        <v>-2.4821673357398988E-2</v>
      </c>
      <c r="BC63" s="4">
        <f t="shared" si="17"/>
        <v>1.2960316770839407E-2</v>
      </c>
      <c r="BD63" s="4">
        <f t="shared" si="17"/>
        <v>-4.3161610166306272E-3</v>
      </c>
      <c r="BE63" s="4">
        <f t="shared" si="17"/>
        <v>-8.8649392404839102E-5</v>
      </c>
      <c r="BF63" s="4">
        <f t="shared" si="17"/>
        <v>-4.3905306421496825E-3</v>
      </c>
      <c r="BG63" s="4">
        <f t="shared" si="17"/>
        <v>8.5314268685381077E-3</v>
      </c>
      <c r="BH63" s="4">
        <f t="shared" si="17"/>
        <v>-3.8387828654924045E-3</v>
      </c>
      <c r="BI63" s="4">
        <f t="shared" si="17"/>
        <v>2.2650152418179012E-3</v>
      </c>
    </row>
    <row r="64" spans="1:61" x14ac:dyDescent="0.25">
      <c r="A64" s="11">
        <v>-12</v>
      </c>
      <c r="B64" s="4">
        <f t="shared" ref="B64:BI64" si="18">LN(B21/B20)</f>
        <v>-1.6431522994557139E-2</v>
      </c>
      <c r="C64" s="4">
        <f t="shared" si="18"/>
        <v>-6.7473992190639574E-3</v>
      </c>
      <c r="D64" s="4">
        <f t="shared" si="18"/>
        <v>-8.1224029892472405E-3</v>
      </c>
      <c r="E64" s="4">
        <f t="shared" si="18"/>
        <v>6.6410125055875137E-3</v>
      </c>
      <c r="F64" s="4">
        <f t="shared" si="18"/>
        <v>-3.2599834833019507E-3</v>
      </c>
      <c r="G64" s="4">
        <f t="shared" si="18"/>
        <v>1.5086889121236634E-2</v>
      </c>
      <c r="H64" s="4">
        <f t="shared" si="18"/>
        <v>2.2272234077209108E-3</v>
      </c>
      <c r="I64" s="4">
        <f t="shared" si="18"/>
        <v>-4.3573129334871959E-3</v>
      </c>
      <c r="J64" s="4">
        <f t="shared" si="18"/>
        <v>-1.1021724542608486E-2</v>
      </c>
      <c r="K64" s="4">
        <f t="shared" si="18"/>
        <v>3.7942792981102487E-2</v>
      </c>
      <c r="L64" s="4">
        <f t="shared" si="18"/>
        <v>-2.1123594500754711E-2</v>
      </c>
      <c r="M64" s="4">
        <f t="shared" si="18"/>
        <v>-4.1194023250753255E-3</v>
      </c>
      <c r="N64" s="4">
        <f t="shared" si="18"/>
        <v>-3.0966648884792933E-2</v>
      </c>
      <c r="O64" s="4">
        <f t="shared" si="18"/>
        <v>2.3837809503768717E-3</v>
      </c>
      <c r="P64" s="4">
        <f t="shared" si="18"/>
        <v>3.8172840688613864E-3</v>
      </c>
      <c r="Q64" s="4">
        <f t="shared" si="18"/>
        <v>5.7011778187179805E-3</v>
      </c>
      <c r="R64" s="4">
        <f t="shared" si="18"/>
        <v>-2.444017931479458E-3</v>
      </c>
      <c r="S64" s="4">
        <f t="shared" si="18"/>
        <v>-2.5305405683937639E-3</v>
      </c>
      <c r="T64" s="4">
        <f t="shared" si="18"/>
        <v>-1.2945164592036963E-2</v>
      </c>
      <c r="U64" s="4">
        <f t="shared" si="18"/>
        <v>1.100842596136155E-2</v>
      </c>
      <c r="V64" s="4">
        <f t="shared" si="18"/>
        <v>-8.2005015363212225E-3</v>
      </c>
      <c r="W64" s="4">
        <f t="shared" si="18"/>
        <v>-3.2061585656316246E-3</v>
      </c>
      <c r="X64" s="4">
        <f t="shared" si="18"/>
        <v>-8.6865636943442726E-3</v>
      </c>
      <c r="Y64" s="4">
        <f t="shared" si="18"/>
        <v>1.352004354910227E-2</v>
      </c>
      <c r="Z64" s="4">
        <f t="shared" si="18"/>
        <v>-2.6209501797093589E-2</v>
      </c>
      <c r="AA64" s="4">
        <f t="shared" si="18"/>
        <v>4.7232926957574738E-3</v>
      </c>
      <c r="AB64" s="4">
        <f t="shared" si="18"/>
        <v>-1.494921659794667E-3</v>
      </c>
      <c r="AC64" s="4">
        <f t="shared" si="18"/>
        <v>3.1496045682763464E-3</v>
      </c>
      <c r="AD64" s="4">
        <f t="shared" si="18"/>
        <v>-2.0628398813009052E-2</v>
      </c>
      <c r="AE64" s="4">
        <f t="shared" si="18"/>
        <v>-7.7229376182665717E-3</v>
      </c>
      <c r="AF64" s="4">
        <f t="shared" si="18"/>
        <v>-2.3893804571797222E-2</v>
      </c>
      <c r="AG64" s="4">
        <f t="shared" si="18"/>
        <v>6.8231102409511456E-3</v>
      </c>
      <c r="AH64" s="4">
        <f t="shared" si="18"/>
        <v>-5.6301119232582593E-4</v>
      </c>
      <c r="AI64" s="4">
        <f t="shared" si="18"/>
        <v>9.845466774393262E-3</v>
      </c>
      <c r="AJ64" s="4">
        <f t="shared" si="18"/>
        <v>1.424403613691942E-2</v>
      </c>
      <c r="AK64" s="4">
        <f t="shared" si="18"/>
        <v>-4.6453103530803884E-3</v>
      </c>
      <c r="AL64" s="4">
        <f t="shared" si="18"/>
        <v>-5.2555080252717129E-2</v>
      </c>
      <c r="AM64" s="4">
        <f t="shared" si="18"/>
        <v>4.5558120822137551E-3</v>
      </c>
      <c r="AN64" s="4">
        <f t="shared" si="18"/>
        <v>2.9484021826659979E-3</v>
      </c>
      <c r="AO64" s="4">
        <f t="shared" si="18"/>
        <v>1.1486116509662747E-2</v>
      </c>
      <c r="AP64" s="4">
        <f t="shared" si="18"/>
        <v>-2.3032434559503131E-3</v>
      </c>
      <c r="AQ64" s="4">
        <f t="shared" si="18"/>
        <v>1.0507967945605321E-2</v>
      </c>
      <c r="AR64" s="4">
        <f t="shared" si="18"/>
        <v>-3.1984529168763744E-2</v>
      </c>
      <c r="AS64" s="4">
        <f t="shared" si="18"/>
        <v>-3.2247901485710816E-3</v>
      </c>
      <c r="AT64" s="4">
        <f t="shared" si="18"/>
        <v>1.4932118381909294E-3</v>
      </c>
      <c r="AU64" s="4">
        <f t="shared" si="18"/>
        <v>6.9632895264338844E-3</v>
      </c>
      <c r="AV64" s="4">
        <f t="shared" si="18"/>
        <v>-3.1032542401190663E-3</v>
      </c>
      <c r="AW64" s="4">
        <f t="shared" si="18"/>
        <v>6.3492276786587445E-3</v>
      </c>
      <c r="AX64" s="4">
        <f t="shared" si="18"/>
        <v>-2.3467590056450386E-2</v>
      </c>
      <c r="AY64" s="4">
        <f t="shared" si="18"/>
        <v>-6.1758080457872803E-4</v>
      </c>
      <c r="AZ64" s="4">
        <f t="shared" si="18"/>
        <v>-9.0609875367779827E-3</v>
      </c>
      <c r="BA64" s="4">
        <f t="shared" si="18"/>
        <v>1.2355836497954419E-2</v>
      </c>
      <c r="BB64" s="4">
        <f t="shared" si="18"/>
        <v>5.5401564006412338E-3</v>
      </c>
      <c r="BC64" s="4">
        <f t="shared" si="18"/>
        <v>1.0953154168963147E-3</v>
      </c>
      <c r="BD64" s="4">
        <f t="shared" si="18"/>
        <v>-2.9631847231777069E-2</v>
      </c>
      <c r="BE64" s="4">
        <f t="shared" si="18"/>
        <v>-8.8657251816139123E-5</v>
      </c>
      <c r="BF64" s="4">
        <f t="shared" si="18"/>
        <v>-4.409892441281346E-3</v>
      </c>
      <c r="BG64" s="4">
        <f t="shared" si="18"/>
        <v>8.4592569028714461E-3</v>
      </c>
      <c r="BH64" s="4">
        <f t="shared" si="18"/>
        <v>-1.5070269718199993E-2</v>
      </c>
      <c r="BI64" s="4">
        <f t="shared" si="18"/>
        <v>8.111820093221752E-3</v>
      </c>
    </row>
    <row r="65" spans="1:62" x14ac:dyDescent="0.25">
      <c r="A65" s="11">
        <v>-11</v>
      </c>
      <c r="B65" s="4">
        <f t="shared" ref="B65:BI65" si="19">LN(B22/B21)</f>
        <v>2.2087749963611153E-4</v>
      </c>
      <c r="C65" s="4">
        <f t="shared" si="19"/>
        <v>-1.0810934681323161E-2</v>
      </c>
      <c r="D65" s="4">
        <f t="shared" si="19"/>
        <v>-8.1889170421825686E-3</v>
      </c>
      <c r="E65" s="4">
        <f t="shared" si="19"/>
        <v>2.4324421620306277E-2</v>
      </c>
      <c r="F65" s="4">
        <f t="shared" si="19"/>
        <v>4.7506079240629343E-3</v>
      </c>
      <c r="G65" s="4">
        <f t="shared" si="19"/>
        <v>1.3489214610938992E-4</v>
      </c>
      <c r="H65" s="4">
        <f t="shared" si="19"/>
        <v>4.2918373618550699E-3</v>
      </c>
      <c r="I65" s="4">
        <f t="shared" si="19"/>
        <v>-2.1480878036609492E-2</v>
      </c>
      <c r="J65" s="4">
        <f t="shared" si="19"/>
        <v>-1.1144558048891234E-2</v>
      </c>
      <c r="K65" s="4">
        <f t="shared" si="19"/>
        <v>0.11296312302282144</v>
      </c>
      <c r="L65" s="4">
        <f t="shared" si="19"/>
        <v>-2.0791111682421904E-3</v>
      </c>
      <c r="M65" s="4">
        <f t="shared" si="19"/>
        <v>-2.2217294638544154E-3</v>
      </c>
      <c r="N65" s="4">
        <f t="shared" si="19"/>
        <v>-9.5350164800566686E-4</v>
      </c>
      <c r="O65" s="4">
        <f t="shared" si="19"/>
        <v>1.529457598291188E-3</v>
      </c>
      <c r="P65" s="4">
        <f t="shared" si="19"/>
        <v>3.8027678063365924E-3</v>
      </c>
      <c r="Q65" s="4">
        <f t="shared" si="19"/>
        <v>8.5658550936857758E-2</v>
      </c>
      <c r="R65" s="4">
        <f t="shared" si="19"/>
        <v>5.8285533982169145E-3</v>
      </c>
      <c r="S65" s="4">
        <f t="shared" si="19"/>
        <v>-1.3177665646898767E-2</v>
      </c>
      <c r="T65" s="4">
        <f t="shared" si="19"/>
        <v>1.085187301282769E-3</v>
      </c>
      <c r="U65" s="4">
        <f t="shared" si="19"/>
        <v>1.8692133012152546E-2</v>
      </c>
      <c r="V65" s="4">
        <f t="shared" si="19"/>
        <v>-8.2683061769469914E-3</v>
      </c>
      <c r="W65" s="4">
        <f t="shared" si="19"/>
        <v>0.14669105136931904</v>
      </c>
      <c r="X65" s="4">
        <f t="shared" si="19"/>
        <v>1.9144373496855888E-3</v>
      </c>
      <c r="Y65" s="4">
        <f t="shared" si="19"/>
        <v>5.3075327149799643E-3</v>
      </c>
      <c r="Z65" s="4">
        <f t="shared" si="19"/>
        <v>0</v>
      </c>
      <c r="AA65" s="4">
        <f t="shared" si="19"/>
        <v>-6.1470074075592622E-2</v>
      </c>
      <c r="AB65" s="4">
        <f t="shared" si="19"/>
        <v>-1.4971597968206503E-3</v>
      </c>
      <c r="AC65" s="4">
        <f t="shared" si="19"/>
        <v>0.12405266175641978</v>
      </c>
      <c r="AD65" s="4">
        <f t="shared" si="19"/>
        <v>6.4437371652344951E-3</v>
      </c>
      <c r="AE65" s="4">
        <f t="shared" si="19"/>
        <v>-1.0117521756437915E-3</v>
      </c>
      <c r="AF65" s="4">
        <f t="shared" si="19"/>
        <v>-3.2293850755928631E-3</v>
      </c>
      <c r="AG65" s="4">
        <f t="shared" si="19"/>
        <v>-1.025224332298124E-2</v>
      </c>
      <c r="AH65" s="4">
        <f t="shared" si="19"/>
        <v>-5.6332835250019037E-4</v>
      </c>
      <c r="AI65" s="4">
        <f t="shared" si="19"/>
        <v>3.4972526895585984E-2</v>
      </c>
      <c r="AJ65" s="4">
        <f t="shared" si="19"/>
        <v>3.3222749285751903E-3</v>
      </c>
      <c r="AK65" s="4">
        <f t="shared" si="19"/>
        <v>7.1604677656928958E-4</v>
      </c>
      <c r="AL65" s="4">
        <f t="shared" si="19"/>
        <v>1.0576502919302752E-2</v>
      </c>
      <c r="AM65" s="4">
        <f t="shared" si="19"/>
        <v>6.8153645063474258E-4</v>
      </c>
      <c r="AN65" s="4">
        <f t="shared" si="19"/>
        <v>2.9397346563280807E-3</v>
      </c>
      <c r="AO65" s="4">
        <f t="shared" si="19"/>
        <v>8.4545753343641949E-2</v>
      </c>
      <c r="AP65" s="4">
        <f t="shared" si="19"/>
        <v>5.1228238478330816E-4</v>
      </c>
      <c r="AQ65" s="4">
        <f t="shared" si="19"/>
        <v>-4.3649021343283535E-3</v>
      </c>
      <c r="AR65" s="4">
        <f t="shared" si="19"/>
        <v>-2.033397835718855E-3</v>
      </c>
      <c r="AS65" s="4">
        <f t="shared" si="19"/>
        <v>1.9737516551525638E-2</v>
      </c>
      <c r="AT65" s="4">
        <f t="shared" si="19"/>
        <v>1.4909854806090786E-3</v>
      </c>
      <c r="AU65" s="4">
        <f t="shared" si="19"/>
        <v>9.4585649866828325E-2</v>
      </c>
      <c r="AV65" s="4">
        <f t="shared" si="19"/>
        <v>-7.0175648659152219E-3</v>
      </c>
      <c r="AW65" s="4">
        <f t="shared" si="19"/>
        <v>4.7705912154930464E-3</v>
      </c>
      <c r="AX65" s="4">
        <f t="shared" si="19"/>
        <v>-2.8506875661512116E-3</v>
      </c>
      <c r="AY65" s="4">
        <f t="shared" si="19"/>
        <v>-3.7135158541151902E-3</v>
      </c>
      <c r="AZ65" s="4">
        <f t="shared" si="19"/>
        <v>-9.1438403321080566E-3</v>
      </c>
      <c r="BA65" s="4">
        <f t="shared" si="19"/>
        <v>6.3489905038638564E-2</v>
      </c>
      <c r="BB65" s="4">
        <f t="shared" si="19"/>
        <v>9.0790755214674931E-3</v>
      </c>
      <c r="BC65" s="4">
        <f t="shared" si="19"/>
        <v>-7.6923468323990768E-3</v>
      </c>
      <c r="BD65" s="4">
        <f t="shared" si="19"/>
        <v>1.3914155155603188E-3</v>
      </c>
      <c r="BE65" s="4">
        <f t="shared" si="19"/>
        <v>-7.7447554397248207E-3</v>
      </c>
      <c r="BF65" s="4">
        <f t="shared" si="19"/>
        <v>-4.4294257642711913E-3</v>
      </c>
      <c r="BG65" s="4">
        <f t="shared" si="19"/>
        <v>3.8074568185862571E-2</v>
      </c>
      <c r="BH65" s="4">
        <f t="shared" si="19"/>
        <v>8.280886617866471E-3</v>
      </c>
      <c r="BI65" s="4">
        <f t="shared" si="19"/>
        <v>6.7302414029448646E-4</v>
      </c>
    </row>
    <row r="66" spans="1:62" x14ac:dyDescent="0.25">
      <c r="A66" s="11">
        <v>-10</v>
      </c>
      <c r="B66" s="4">
        <f t="shared" ref="B66:BI66" si="20">LN(B23/B22)</f>
        <v>2.2082872354266245E-4</v>
      </c>
      <c r="C66" s="4">
        <f t="shared" si="20"/>
        <v>1.7360562730266944E-2</v>
      </c>
      <c r="D66" s="4">
        <f t="shared" si="20"/>
        <v>8.3624101501153583E-3</v>
      </c>
      <c r="E66" s="4">
        <f t="shared" si="20"/>
        <v>7.7220756652092654E-3</v>
      </c>
      <c r="F66" s="4">
        <f t="shared" si="20"/>
        <v>4.7281463126802609E-3</v>
      </c>
      <c r="G66" s="4">
        <f t="shared" si="20"/>
        <v>1.348739526765218E-4</v>
      </c>
      <c r="H66" s="4">
        <f t="shared" si="20"/>
        <v>4.2734961832368856E-3</v>
      </c>
      <c r="I66" s="4">
        <f t="shared" si="20"/>
        <v>-5.0692868276440766E-3</v>
      </c>
      <c r="J66" s="4">
        <f t="shared" si="20"/>
        <v>1.5737549971044304E-2</v>
      </c>
      <c r="K66" s="4">
        <f t="shared" si="20"/>
        <v>-5.0619972837108958E-2</v>
      </c>
      <c r="L66" s="4">
        <f t="shared" si="20"/>
        <v>-2.0834428791642328E-3</v>
      </c>
      <c r="M66" s="4">
        <f t="shared" si="20"/>
        <v>-2.2266765387664489E-3</v>
      </c>
      <c r="N66" s="4">
        <f t="shared" si="20"/>
        <v>-9.5441168118529519E-4</v>
      </c>
      <c r="O66" s="4">
        <f t="shared" si="20"/>
        <v>9.8847436861488665E-3</v>
      </c>
      <c r="P66" s="4">
        <f t="shared" si="20"/>
        <v>5.8001453086794358E-2</v>
      </c>
      <c r="Q66" s="4">
        <f t="shared" si="20"/>
        <v>-1.9665203928274595E-2</v>
      </c>
      <c r="R66" s="4">
        <f t="shared" si="20"/>
        <v>5.794778129411449E-3</v>
      </c>
      <c r="S66" s="4">
        <f t="shared" si="20"/>
        <v>-1.3353638004149182E-2</v>
      </c>
      <c r="T66" s="4">
        <f t="shared" si="20"/>
        <v>1.0840109462605283E-3</v>
      </c>
      <c r="U66" s="4">
        <f t="shared" si="20"/>
        <v>-3.5605855454214408E-2</v>
      </c>
      <c r="V66" s="4">
        <f t="shared" si="20"/>
        <v>0.10166365377650026</v>
      </c>
      <c r="W66" s="4">
        <f t="shared" si="20"/>
        <v>-2.4989600676386422E-3</v>
      </c>
      <c r="X66" s="4">
        <f t="shared" si="20"/>
        <v>1.9107792813473244E-3</v>
      </c>
      <c r="Y66" s="4">
        <f t="shared" si="20"/>
        <v>5.2795114697030158E-3</v>
      </c>
      <c r="Z66" s="4">
        <f t="shared" si="20"/>
        <v>0</v>
      </c>
      <c r="AA66" s="4">
        <f t="shared" si="20"/>
        <v>3.5947426292015777E-2</v>
      </c>
      <c r="AB66" s="4">
        <f t="shared" si="20"/>
        <v>3.1186656408522518E-2</v>
      </c>
      <c r="AC66" s="4">
        <f t="shared" si="20"/>
        <v>-5.0496164014532233E-2</v>
      </c>
      <c r="AD66" s="4">
        <f t="shared" si="20"/>
        <v>6.4024811178680476E-3</v>
      </c>
      <c r="AE66" s="4">
        <f t="shared" si="20"/>
        <v>-1.0127768549155086E-3</v>
      </c>
      <c r="AF66" s="4">
        <f t="shared" si="20"/>
        <v>-3.2398478008506676E-3</v>
      </c>
      <c r="AG66" s="4">
        <f t="shared" si="20"/>
        <v>4.0190896628239096E-2</v>
      </c>
      <c r="AH66" s="4">
        <f t="shared" si="20"/>
        <v>1.293873364789859E-2</v>
      </c>
      <c r="AI66" s="4">
        <f t="shared" si="20"/>
        <v>-1.4967288858892177E-2</v>
      </c>
      <c r="AJ66" s="4">
        <f t="shared" si="20"/>
        <v>3.3112739560524343E-3</v>
      </c>
      <c r="AK66" s="4">
        <f t="shared" si="20"/>
        <v>7.1553442043933123E-4</v>
      </c>
      <c r="AL66" s="4">
        <f t="shared" si="20"/>
        <v>1.046581022583872E-2</v>
      </c>
      <c r="AM66" s="4">
        <f t="shared" si="20"/>
        <v>5.661909766662641E-3</v>
      </c>
      <c r="AN66" s="4">
        <f t="shared" si="20"/>
        <v>-8.3518084163521373E-3</v>
      </c>
      <c r="AO66" s="4">
        <f t="shared" si="20"/>
        <v>1.4844064618533968E-2</v>
      </c>
      <c r="AP66" s="4">
        <f t="shared" si="20"/>
        <v>5.1202008590705238E-4</v>
      </c>
      <c r="AQ66" s="4">
        <f t="shared" si="20"/>
        <v>-4.3840380619282341E-3</v>
      </c>
      <c r="AR66" s="4">
        <f t="shared" si="20"/>
        <v>-2.0375409685437101E-3</v>
      </c>
      <c r="AS66" s="4">
        <f t="shared" si="20"/>
        <v>3.2520064737084904E-3</v>
      </c>
      <c r="AT66" s="4">
        <f t="shared" si="20"/>
        <v>2.8493553530465596E-2</v>
      </c>
      <c r="AU66" s="4">
        <f t="shared" si="20"/>
        <v>-4.2021034465995435E-2</v>
      </c>
      <c r="AV66" s="4">
        <f t="shared" si="20"/>
        <v>-7.0671593198182803E-3</v>
      </c>
      <c r="AW66" s="4">
        <f t="shared" si="20"/>
        <v>4.7479406885985323E-3</v>
      </c>
      <c r="AX66" s="4">
        <f t="shared" si="20"/>
        <v>-2.8588372234124061E-3</v>
      </c>
      <c r="AY66" s="4">
        <f t="shared" si="20"/>
        <v>1.2675097911272332E-2</v>
      </c>
      <c r="AZ66" s="4">
        <f t="shared" si="20"/>
        <v>1.8637679461603614E-2</v>
      </c>
      <c r="BA66" s="4">
        <f t="shared" si="20"/>
        <v>-2.5599020706075167E-2</v>
      </c>
      <c r="BB66" s="4">
        <f t="shared" si="20"/>
        <v>8.9973870092367372E-3</v>
      </c>
      <c r="BC66" s="4">
        <f t="shared" si="20"/>
        <v>-7.7519780323793853E-3</v>
      </c>
      <c r="BD66" s="4">
        <f t="shared" si="20"/>
        <v>1.3894821682014522E-3</v>
      </c>
      <c r="BE66" s="4">
        <f t="shared" si="20"/>
        <v>2.5673005203404833E-2</v>
      </c>
      <c r="BF66" s="4">
        <f t="shared" si="20"/>
        <v>1.7907296729306112E-2</v>
      </c>
      <c r="BG66" s="4">
        <f t="shared" si="20"/>
        <v>-3.1776778925670997E-2</v>
      </c>
      <c r="BH66" s="4">
        <f t="shared" si="20"/>
        <v>8.2128763346883838E-3</v>
      </c>
      <c r="BI66" s="4">
        <f t="shared" si="20"/>
        <v>6.7257148343320445E-4</v>
      </c>
    </row>
    <row r="67" spans="1:62" x14ac:dyDescent="0.25">
      <c r="A67" s="11">
        <v>-9</v>
      </c>
      <c r="B67" s="4">
        <f t="shared" ref="B67:BI67" si="21">LN(B24/B23)</f>
        <v>2.2077996898395817E-4</v>
      </c>
      <c r="C67" s="4">
        <f t="shared" si="21"/>
        <v>1.7787600126694145E-3</v>
      </c>
      <c r="D67" s="4">
        <f t="shared" si="21"/>
        <v>5.5363411143396664E-3</v>
      </c>
      <c r="E67" s="4">
        <f t="shared" si="21"/>
        <v>2.731578494914819E-2</v>
      </c>
      <c r="F67" s="4">
        <f t="shared" si="21"/>
        <v>4.7058961061065517E-3</v>
      </c>
      <c r="G67" s="4">
        <f t="shared" si="21"/>
        <v>1.3485576414651649E-4</v>
      </c>
      <c r="H67" s="4">
        <f t="shared" si="21"/>
        <v>4.2553110999371023E-3</v>
      </c>
      <c r="I67" s="4">
        <f t="shared" si="21"/>
        <v>3.3801828580538526E-2</v>
      </c>
      <c r="J67" s="4">
        <f t="shared" si="21"/>
        <v>4.6751485742600324E-2</v>
      </c>
      <c r="K67" s="4">
        <f t="shared" si="21"/>
        <v>7.1174216868699512E-3</v>
      </c>
      <c r="L67" s="4">
        <f t="shared" si="21"/>
        <v>-2.0877926775271336E-3</v>
      </c>
      <c r="M67" s="4">
        <f t="shared" si="21"/>
        <v>-2.2316456939323595E-3</v>
      </c>
      <c r="N67" s="4">
        <f t="shared" si="21"/>
        <v>-9.5532345311781324E-4</v>
      </c>
      <c r="O67" s="4">
        <f t="shared" si="21"/>
        <v>-1.7812175764099776E-2</v>
      </c>
      <c r="P67" s="4">
        <f t="shared" si="21"/>
        <v>9.9787291975373966E-3</v>
      </c>
      <c r="Q67" s="4">
        <f t="shared" si="21"/>
        <v>2.9921750467167666E-2</v>
      </c>
      <c r="R67" s="4">
        <f t="shared" si="21"/>
        <v>5.7613920478837852E-3</v>
      </c>
      <c r="S67" s="4">
        <f t="shared" si="21"/>
        <v>-1.3534373855280493E-2</v>
      </c>
      <c r="T67" s="4">
        <f t="shared" si="21"/>
        <v>1.0828371388341162E-3</v>
      </c>
      <c r="U67" s="4">
        <f t="shared" si="21"/>
        <v>1.2712035588361944E-2</v>
      </c>
      <c r="V67" s="4">
        <f t="shared" si="21"/>
        <v>1.3245226750020723E-2</v>
      </c>
      <c r="W67" s="4">
        <f t="shared" si="21"/>
        <v>9.3868546715766721E-2</v>
      </c>
      <c r="X67" s="4">
        <f t="shared" si="21"/>
        <v>1.9071351658799711E-3</v>
      </c>
      <c r="Y67" s="4">
        <f t="shared" si="21"/>
        <v>5.2517845488759159E-3</v>
      </c>
      <c r="Z67" s="4">
        <f t="shared" si="21"/>
        <v>0</v>
      </c>
      <c r="AA67" s="4">
        <f t="shared" si="21"/>
        <v>1.1285309696116869E-2</v>
      </c>
      <c r="AB67" s="4">
        <f t="shared" si="21"/>
        <v>2.0534602441707735E-2</v>
      </c>
      <c r="AC67" s="4">
        <f t="shared" si="21"/>
        <v>-3.1923532962474547E-3</v>
      </c>
      <c r="AD67" s="4">
        <f t="shared" si="21"/>
        <v>6.3617499953968603E-3</v>
      </c>
      <c r="AE67" s="4">
        <f t="shared" si="21"/>
        <v>-1.0138036118368537E-3</v>
      </c>
      <c r="AF67" s="4">
        <f t="shared" si="21"/>
        <v>-3.250378541862609E-3</v>
      </c>
      <c r="AG67" s="4">
        <f t="shared" si="21"/>
        <v>-4.0486040014455554E-3</v>
      </c>
      <c r="AH67" s="4">
        <f t="shared" si="21"/>
        <v>1.2285166564281171E-2</v>
      </c>
      <c r="AI67" s="4">
        <f t="shared" si="21"/>
        <v>1.2747565953817061E-2</v>
      </c>
      <c r="AJ67" s="4">
        <f t="shared" si="21"/>
        <v>3.3003455976765078E-3</v>
      </c>
      <c r="AK67" s="4">
        <f t="shared" si="21"/>
        <v>7.150227969949962E-4</v>
      </c>
      <c r="AL67" s="4">
        <f t="shared" si="21"/>
        <v>1.0357410553364043E-2</v>
      </c>
      <c r="AM67" s="4">
        <f t="shared" si="21"/>
        <v>3.0251451601889981E-2</v>
      </c>
      <c r="AN67" s="4">
        <f t="shared" si="21"/>
        <v>-3.4593408707782741E-3</v>
      </c>
      <c r="AO67" s="4">
        <f t="shared" si="21"/>
        <v>1.6535651919595544E-2</v>
      </c>
      <c r="AP67" s="4">
        <f t="shared" si="21"/>
        <v>5.117580554978412E-4</v>
      </c>
      <c r="AQ67" s="4">
        <f t="shared" si="21"/>
        <v>-4.4033425141653095E-3</v>
      </c>
      <c r="AR67" s="4">
        <f t="shared" si="21"/>
        <v>-2.0417010194583767E-3</v>
      </c>
      <c r="AS67" s="4">
        <f t="shared" si="21"/>
        <v>1.0496648722584696E-2</v>
      </c>
      <c r="AT67" s="4">
        <f t="shared" si="21"/>
        <v>-2.3194564439906668E-3</v>
      </c>
      <c r="AU67" s="4">
        <f t="shared" si="21"/>
        <v>-5.6241632632959655E-3</v>
      </c>
      <c r="AV67" s="4">
        <f t="shared" si="21"/>
        <v>-7.1174597526858291E-3</v>
      </c>
      <c r="AW67" s="4">
        <f t="shared" si="21"/>
        <v>4.7255042328279958E-3</v>
      </c>
      <c r="AX67" s="4">
        <f t="shared" si="21"/>
        <v>-2.8670336114176042E-3</v>
      </c>
      <c r="AY67" s="4">
        <f t="shared" si="21"/>
        <v>2.3588046834755248E-3</v>
      </c>
      <c r="AZ67" s="4">
        <f t="shared" si="21"/>
        <v>-5.7721381065495574E-4</v>
      </c>
      <c r="BA67" s="4">
        <f t="shared" si="21"/>
        <v>2.4167439483007799E-2</v>
      </c>
      <c r="BB67" s="4">
        <f t="shared" si="21"/>
        <v>8.9171553748891973E-3</v>
      </c>
      <c r="BC67" s="4">
        <f t="shared" si="21"/>
        <v>-7.8125409841187758E-3</v>
      </c>
      <c r="BD67" s="4">
        <f t="shared" si="21"/>
        <v>1.3875541860928966E-3</v>
      </c>
      <c r="BE67" s="4">
        <f t="shared" si="21"/>
        <v>7.8356486747638103E-4</v>
      </c>
      <c r="BF67" s="4">
        <f t="shared" si="21"/>
        <v>1.4279483331295861E-2</v>
      </c>
      <c r="BG67" s="4">
        <f t="shared" si="21"/>
        <v>0</v>
      </c>
      <c r="BH67" s="4">
        <f t="shared" si="21"/>
        <v>8.1459740839220657E-3</v>
      </c>
      <c r="BI67" s="4">
        <f t="shared" si="21"/>
        <v>6.7211943505277396E-4</v>
      </c>
    </row>
    <row r="68" spans="1:62" x14ac:dyDescent="0.25">
      <c r="A68" s="11">
        <v>-8</v>
      </c>
      <c r="B68" s="4">
        <f t="shared" ref="B68:BI68" si="22">LN(B25/B24)</f>
        <v>6.6006462201095633E-3</v>
      </c>
      <c r="C68" s="4">
        <f t="shared" si="22"/>
        <v>-7.1343307398224866E-3</v>
      </c>
      <c r="D68" s="4">
        <f t="shared" si="22"/>
        <v>5.5058587248805234E-3</v>
      </c>
      <c r="E68" s="4">
        <f t="shared" si="22"/>
        <v>8.9419291147439933E-3</v>
      </c>
      <c r="F68" s="4">
        <f t="shared" si="22"/>
        <v>2.7779518895536235E-2</v>
      </c>
      <c r="G68" s="4">
        <f t="shared" si="22"/>
        <v>1.086313087535723E-2</v>
      </c>
      <c r="H68" s="4">
        <f t="shared" si="22"/>
        <v>9.8350868435960696E-3</v>
      </c>
      <c r="I68" s="4">
        <f t="shared" si="22"/>
        <v>-1.426302363895075E-2</v>
      </c>
      <c r="J68" s="4">
        <f t="shared" si="22"/>
        <v>4.2802549935210946E-2</v>
      </c>
      <c r="K68" s="4">
        <f t="shared" si="22"/>
        <v>-3.0464788984626262E-2</v>
      </c>
      <c r="L68" s="4">
        <f t="shared" si="22"/>
        <v>-4.1123589907254973E-4</v>
      </c>
      <c r="M68" s="4">
        <f t="shared" si="22"/>
        <v>4.1358064303769392E-2</v>
      </c>
      <c r="N68" s="4">
        <f t="shared" si="22"/>
        <v>2.5479127953080407E-2</v>
      </c>
      <c r="O68" s="4">
        <f t="shared" si="22"/>
        <v>-1.2845216923566276E-3</v>
      </c>
      <c r="P68" s="4">
        <f t="shared" si="22"/>
        <v>4.0311211943218565E-2</v>
      </c>
      <c r="Q68" s="4">
        <f t="shared" si="22"/>
        <v>4.1094087558444924E-2</v>
      </c>
      <c r="R68" s="4">
        <f t="shared" si="22"/>
        <v>-1.9425957214373717E-2</v>
      </c>
      <c r="S68" s="4">
        <f t="shared" si="22"/>
        <v>2.217002793394553E-2</v>
      </c>
      <c r="T68" s="4">
        <f t="shared" si="22"/>
        <v>3.7596017426279375E-2</v>
      </c>
      <c r="U68" s="4">
        <f t="shared" si="22"/>
        <v>9.0814455782409938E-3</v>
      </c>
      <c r="V68" s="4">
        <f t="shared" si="22"/>
        <v>1.4925650216675792E-2</v>
      </c>
      <c r="W68" s="4">
        <f t="shared" si="22"/>
        <v>-1.453180447924576E-2</v>
      </c>
      <c r="X68" s="4">
        <f t="shared" si="22"/>
        <v>1.9878084551889576E-2</v>
      </c>
      <c r="Y68" s="4">
        <f t="shared" si="22"/>
        <v>1.4091530801749689E-2</v>
      </c>
      <c r="Z68" s="4">
        <f t="shared" si="22"/>
        <v>2.6613648518089904E-2</v>
      </c>
      <c r="AA68" s="4">
        <f t="shared" si="22"/>
        <v>-1.8719992547547753E-3</v>
      </c>
      <c r="AB68" s="4">
        <f t="shared" si="22"/>
        <v>2.8057952795157527E-2</v>
      </c>
      <c r="AC68" s="4">
        <f t="shared" si="22"/>
        <v>-1.1254150547787854E-2</v>
      </c>
      <c r="AD68" s="4">
        <f t="shared" si="22"/>
        <v>4.6360993440612584E-2</v>
      </c>
      <c r="AE68" s="4">
        <f t="shared" si="22"/>
        <v>3.5973111750635806E-2</v>
      </c>
      <c r="AF68" s="4">
        <f t="shared" si="22"/>
        <v>3.3250198598506191E-2</v>
      </c>
      <c r="AG68" s="4">
        <f t="shared" si="22"/>
        <v>8.4832256208615935E-3</v>
      </c>
      <c r="AH68" s="4">
        <f t="shared" si="22"/>
        <v>2.1739931544737481E-2</v>
      </c>
      <c r="AI68" s="4">
        <f t="shared" si="22"/>
        <v>-1.6581193070299781E-2</v>
      </c>
      <c r="AJ68" s="4">
        <f t="shared" si="22"/>
        <v>1.3499910443606176E-2</v>
      </c>
      <c r="AK68" s="4">
        <f t="shared" si="22"/>
        <v>3.5460996270068351E-2</v>
      </c>
      <c r="AL68" s="4">
        <f t="shared" si="22"/>
        <v>8.7202195329462735E-3</v>
      </c>
      <c r="AM68" s="4">
        <f t="shared" si="22"/>
        <v>-1.9739673922597365E-3</v>
      </c>
      <c r="AN68" s="4">
        <f t="shared" si="22"/>
        <v>-1.395838618996627E-2</v>
      </c>
      <c r="AO68" s="4">
        <f t="shared" si="22"/>
        <v>-2.2758944097263822E-2</v>
      </c>
      <c r="AP68" s="4">
        <f t="shared" si="22"/>
        <v>1.5337777410343483E-3</v>
      </c>
      <c r="AQ68" s="4">
        <f t="shared" si="22"/>
        <v>1.5762174313153802E-2</v>
      </c>
      <c r="AR68" s="4">
        <f t="shared" si="22"/>
        <v>4.4261307387262284E-2</v>
      </c>
      <c r="AS68" s="4">
        <f t="shared" si="22"/>
        <v>-9.4149580810816112E-3</v>
      </c>
      <c r="AT68" s="4">
        <f t="shared" si="22"/>
        <v>1.6124667418126317E-2</v>
      </c>
      <c r="AU68" s="4">
        <f t="shared" si="22"/>
        <v>-3.2904257819374012E-2</v>
      </c>
      <c r="AV68" s="4">
        <f t="shared" si="22"/>
        <v>-1.5597172212644441E-2</v>
      </c>
      <c r="AW68" s="4">
        <f t="shared" si="22"/>
        <v>-1.5088261374716942E-2</v>
      </c>
      <c r="AX68" s="4">
        <f t="shared" si="22"/>
        <v>2.8375161460703287E-2</v>
      </c>
      <c r="AY68" s="4">
        <f t="shared" si="22"/>
        <v>1.6872501952726063E-2</v>
      </c>
      <c r="AZ68" s="4">
        <f t="shared" si="22"/>
        <v>3.3497322038477065E-2</v>
      </c>
      <c r="BA68" s="4">
        <f t="shared" si="22"/>
        <v>2.861206776849225E-3</v>
      </c>
      <c r="BB68" s="4">
        <f t="shared" si="22"/>
        <v>2.1533505390204429E-2</v>
      </c>
      <c r="BC68" s="4">
        <f t="shared" si="22"/>
        <v>4.3574508585834462E-2</v>
      </c>
      <c r="BD68" s="4">
        <f t="shared" si="22"/>
        <v>1.9225995968673699E-2</v>
      </c>
      <c r="BE68" s="4">
        <f t="shared" si="22"/>
        <v>-2.8762109885267792E-3</v>
      </c>
      <c r="BF68" s="4">
        <f t="shared" si="22"/>
        <v>1.0502676169620971E-2</v>
      </c>
      <c r="BG68" s="4">
        <f t="shared" si="22"/>
        <v>-6.2977892601914819E-3</v>
      </c>
      <c r="BH68" s="4">
        <f t="shared" si="22"/>
        <v>3.1696069528164058E-3</v>
      </c>
      <c r="BI68" s="4">
        <f t="shared" si="22"/>
        <v>9.1406239843129285E-3</v>
      </c>
    </row>
    <row r="69" spans="1:62" x14ac:dyDescent="0.25">
      <c r="A69" s="11">
        <v>-7</v>
      </c>
      <c r="B69" s="4">
        <f t="shared" ref="B69:BI69" si="23">LN(B26/B25)</f>
        <v>1.3149546742568224E-3</v>
      </c>
      <c r="C69" s="4">
        <f t="shared" si="23"/>
        <v>1.9868947471584617E-3</v>
      </c>
      <c r="D69" s="4">
        <f t="shared" si="23"/>
        <v>-1.1445403028507272E-3</v>
      </c>
      <c r="E69" s="4">
        <f t="shared" si="23"/>
        <v>4.6873291505808946E-3</v>
      </c>
      <c r="F69" s="4">
        <f t="shared" si="23"/>
        <v>-1.9588346246867398E-3</v>
      </c>
      <c r="G69" s="4">
        <f t="shared" si="23"/>
        <v>1.5993971886616811E-3</v>
      </c>
      <c r="H69" s="4">
        <f t="shared" si="23"/>
        <v>5.9523787845773155E-2</v>
      </c>
      <c r="I69" s="4">
        <f t="shared" si="23"/>
        <v>-5.865236983379409E-4</v>
      </c>
      <c r="J69" s="4">
        <f t="shared" si="23"/>
        <v>-1.7533325838882469E-2</v>
      </c>
      <c r="K69" s="4">
        <f t="shared" si="23"/>
        <v>3.3551527364446485E-2</v>
      </c>
      <c r="L69" s="4">
        <f t="shared" si="23"/>
        <v>-1.2936791030719451E-2</v>
      </c>
      <c r="M69" s="4">
        <f t="shared" si="23"/>
        <v>2.3892320718208526E-2</v>
      </c>
      <c r="N69" s="4">
        <f t="shared" si="23"/>
        <v>1.7662712285579918E-2</v>
      </c>
      <c r="O69" s="4">
        <f t="shared" si="23"/>
        <v>-1.033600933066206E-2</v>
      </c>
      <c r="P69" s="4">
        <f t="shared" si="23"/>
        <v>-2.5767304410816293E-3</v>
      </c>
      <c r="Q69" s="4">
        <f t="shared" si="23"/>
        <v>-9.677251075371026E-4</v>
      </c>
      <c r="R69" s="4">
        <f t="shared" si="23"/>
        <v>-8.2068578188426861E-3</v>
      </c>
      <c r="S69" s="4">
        <f t="shared" si="23"/>
        <v>-1.7784055990691272E-2</v>
      </c>
      <c r="T69" s="4">
        <f t="shared" si="23"/>
        <v>6.2519539391831804E-4</v>
      </c>
      <c r="U69" s="4">
        <f t="shared" si="23"/>
        <v>-5.5788150270389978E-3</v>
      </c>
      <c r="V69" s="4">
        <f t="shared" si="23"/>
        <v>1.2270092591811331E-2</v>
      </c>
      <c r="W69" s="4">
        <f t="shared" si="23"/>
        <v>5.2037752700179941E-2</v>
      </c>
      <c r="X69" s="4">
        <f t="shared" si="23"/>
        <v>-2.3262480274615843E-2</v>
      </c>
      <c r="Y69" s="4">
        <f t="shared" si="23"/>
        <v>-3.8740989217463467E-2</v>
      </c>
      <c r="Z69" s="4">
        <f t="shared" si="23"/>
        <v>-2.2472855852058628E-2</v>
      </c>
      <c r="AA69" s="4">
        <f t="shared" si="23"/>
        <v>-2.0823758604777057E-4</v>
      </c>
      <c r="AB69" s="4">
        <f t="shared" si="23"/>
        <v>1.8018489706828022E-2</v>
      </c>
      <c r="AC69" s="4">
        <f t="shared" si="23"/>
        <v>7.7240461028013407E-2</v>
      </c>
      <c r="AD69" s="4">
        <f t="shared" si="23"/>
        <v>-2.8373687884763271E-2</v>
      </c>
      <c r="AE69" s="4">
        <f t="shared" si="23"/>
        <v>-4.1850841246910915E-2</v>
      </c>
      <c r="AF69" s="4">
        <f t="shared" si="23"/>
        <v>2.1777706826229377E-3</v>
      </c>
      <c r="AG69" s="4">
        <f t="shared" si="23"/>
        <v>1.0039255370431814E-2</v>
      </c>
      <c r="AH69" s="4">
        <f t="shared" si="23"/>
        <v>7.2219660826322593E-3</v>
      </c>
      <c r="AI69" s="4">
        <f t="shared" si="23"/>
        <v>3.1068319440187998E-2</v>
      </c>
      <c r="AJ69" s="4">
        <f t="shared" si="23"/>
        <v>-4.4797716532337488E-3</v>
      </c>
      <c r="AK69" s="4">
        <f t="shared" si="23"/>
        <v>-9.3571351960880806E-3</v>
      </c>
      <c r="AL69" s="4">
        <f t="shared" si="23"/>
        <v>3.364623179501236E-2</v>
      </c>
      <c r="AM69" s="4">
        <f t="shared" si="23"/>
        <v>-3.298489374719671E-3</v>
      </c>
      <c r="AN69" s="4">
        <f t="shared" si="23"/>
        <v>-1.1444088282767474E-2</v>
      </c>
      <c r="AO69" s="4">
        <f t="shared" si="23"/>
        <v>4.9477380114885568E-2</v>
      </c>
      <c r="AP69" s="4">
        <f t="shared" si="23"/>
        <v>-5.432272413177696E-2</v>
      </c>
      <c r="AQ69" s="4">
        <f t="shared" si="23"/>
        <v>2.4883305016320391E-2</v>
      </c>
      <c r="AR69" s="4">
        <f t="shared" si="23"/>
        <v>2.2919733854800135E-2</v>
      </c>
      <c r="AS69" s="4">
        <f t="shared" si="23"/>
        <v>-4.8767451276089018E-3</v>
      </c>
      <c r="AT69" s="4">
        <f t="shared" si="23"/>
        <v>8.3436637043661568E-3</v>
      </c>
      <c r="AU69" s="4">
        <f t="shared" si="23"/>
        <v>4.6865533804557435E-2</v>
      </c>
      <c r="AV69" s="4">
        <f t="shared" si="23"/>
        <v>-6.4699218160339869E-3</v>
      </c>
      <c r="AW69" s="4">
        <f t="shared" si="23"/>
        <v>-3.8079553570237617E-3</v>
      </c>
      <c r="AX69" s="4">
        <f t="shared" si="23"/>
        <v>6.1240746883104715E-4</v>
      </c>
      <c r="AY69" s="4">
        <f t="shared" si="23"/>
        <v>7.0961855255212581E-3</v>
      </c>
      <c r="AZ69" s="4">
        <f t="shared" si="23"/>
        <v>1.2484542744615256E-2</v>
      </c>
      <c r="BA69" s="4">
        <f t="shared" si="23"/>
        <v>2.8016558201019868E-2</v>
      </c>
      <c r="BB69" s="4">
        <f t="shared" si="23"/>
        <v>-2.5094690173383923E-3</v>
      </c>
      <c r="BC69" s="4">
        <f t="shared" si="23"/>
        <v>-3.3540962883608944E-2</v>
      </c>
      <c r="BD69" s="4">
        <f t="shared" si="23"/>
        <v>-6.2764444366111257E-3</v>
      </c>
      <c r="BE69" s="4">
        <f t="shared" si="23"/>
        <v>9.596564663417053E-4</v>
      </c>
      <c r="BF69" s="4">
        <f t="shared" si="23"/>
        <v>2.5837073272111728E-3</v>
      </c>
      <c r="BG69" s="4">
        <f t="shared" si="23"/>
        <v>2.8179228276612431E-2</v>
      </c>
      <c r="BH69" s="4">
        <f t="shared" si="23"/>
        <v>-3.169606952816463E-3</v>
      </c>
      <c r="BI69" s="4">
        <f t="shared" si="23"/>
        <v>-2.5852884382428512E-2</v>
      </c>
    </row>
    <row r="70" spans="1:62" x14ac:dyDescent="0.25">
      <c r="A70" s="11">
        <v>-6</v>
      </c>
      <c r="B70" s="4">
        <f t="shared" ref="B70:BI70" si="24">LN(B27/B26)</f>
        <v>-7.9156008943664907E-3</v>
      </c>
      <c r="C70" s="4">
        <f t="shared" si="24"/>
        <v>1.9829548233424922E-3</v>
      </c>
      <c r="D70" s="4">
        <f t="shared" si="24"/>
        <v>-1.145851776530007E-3</v>
      </c>
      <c r="E70" s="4">
        <f t="shared" si="24"/>
        <v>4.6654605614412153E-3</v>
      </c>
      <c r="F70" s="4">
        <f t="shared" si="24"/>
        <v>-3.9292931583858404E-3</v>
      </c>
      <c r="G70" s="4">
        <f t="shared" si="24"/>
        <v>3.4167821100345254E-2</v>
      </c>
      <c r="H70" s="4">
        <f t="shared" si="24"/>
        <v>0</v>
      </c>
      <c r="I70" s="4">
        <f t="shared" si="24"/>
        <v>-5.8686791028496723E-4</v>
      </c>
      <c r="J70" s="4">
        <f t="shared" si="24"/>
        <v>-1.7846237902175759E-2</v>
      </c>
      <c r="K70" s="4">
        <f t="shared" si="24"/>
        <v>3.2462269772706241E-2</v>
      </c>
      <c r="L70" s="4">
        <f t="shared" si="24"/>
        <v>-2.9064132943911355E-2</v>
      </c>
      <c r="M70" s="4">
        <f t="shared" si="24"/>
        <v>-3.8141246552633144E-2</v>
      </c>
      <c r="N70" s="4">
        <f t="shared" si="24"/>
        <v>4.5302161703146902E-2</v>
      </c>
      <c r="O70" s="4">
        <f t="shared" si="24"/>
        <v>-1.0443959161083262E-2</v>
      </c>
      <c r="P70" s="4">
        <f t="shared" si="24"/>
        <v>-2.5833871370421397E-3</v>
      </c>
      <c r="Q70" s="4">
        <f t="shared" si="24"/>
        <v>-9.6866250663853952E-4</v>
      </c>
      <c r="R70" s="4">
        <f t="shared" si="24"/>
        <v>-5.7851148802264395E-3</v>
      </c>
      <c r="S70" s="4">
        <f t="shared" si="24"/>
        <v>7.8466097436002465E-3</v>
      </c>
      <c r="T70" s="4">
        <f t="shared" si="24"/>
        <v>-2.3396577806395945E-2</v>
      </c>
      <c r="U70" s="4">
        <f t="shared" si="24"/>
        <v>-5.610112890766788E-3</v>
      </c>
      <c r="V70" s="4">
        <f t="shared" si="24"/>
        <v>1.2121360532341969E-2</v>
      </c>
      <c r="W70" s="4">
        <f t="shared" si="24"/>
        <v>4.9463244465468091E-2</v>
      </c>
      <c r="X70" s="4">
        <f t="shared" si="24"/>
        <v>-1.992061794452327E-2</v>
      </c>
      <c r="Y70" s="4">
        <f t="shared" si="24"/>
        <v>-2.4164329116285678E-3</v>
      </c>
      <c r="Z70" s="4">
        <f t="shared" si="24"/>
        <v>-9.1324708370111255E-3</v>
      </c>
      <c r="AA70" s="4">
        <f t="shared" si="24"/>
        <v>-2.0828095797182335E-4</v>
      </c>
      <c r="AB70" s="4">
        <f t="shared" si="24"/>
        <v>1.7699561857790754E-2</v>
      </c>
      <c r="AC70" s="4">
        <f t="shared" si="24"/>
        <v>7.1699780550561587E-2</v>
      </c>
      <c r="AD70" s="4">
        <f t="shared" si="24"/>
        <v>-2.2480190918434607E-2</v>
      </c>
      <c r="AE70" s="4">
        <f t="shared" si="24"/>
        <v>-1.4847235235302632E-2</v>
      </c>
      <c r="AF70" s="4">
        <f t="shared" si="24"/>
        <v>-1.2404369229840383E-2</v>
      </c>
      <c r="AG70" s="4">
        <f t="shared" si="24"/>
        <v>9.9394696664610316E-3</v>
      </c>
      <c r="AH70" s="4">
        <f t="shared" si="24"/>
        <v>7.170183040452585E-3</v>
      </c>
      <c r="AI70" s="4">
        <f t="shared" si="24"/>
        <v>3.01320929177924E-2</v>
      </c>
      <c r="AJ70" s="4">
        <f t="shared" si="24"/>
        <v>8.1301260832503091E-3</v>
      </c>
      <c r="AK70" s="4">
        <f t="shared" si="24"/>
        <v>-6.9666391803349258E-4</v>
      </c>
      <c r="AL70" s="4">
        <f t="shared" si="24"/>
        <v>-1.2422567093583123E-2</v>
      </c>
      <c r="AM70" s="4">
        <f t="shared" si="24"/>
        <v>-3.3094054232747894E-3</v>
      </c>
      <c r="AN70" s="4">
        <f t="shared" si="24"/>
        <v>-1.1576573069646601E-2</v>
      </c>
      <c r="AO70" s="4">
        <f t="shared" si="24"/>
        <v>4.7144347850477997E-2</v>
      </c>
      <c r="AP70" s="4">
        <f t="shared" si="24"/>
        <v>-1.1391448657385738E-2</v>
      </c>
      <c r="AQ70" s="4">
        <f t="shared" si="24"/>
        <v>5.9227854598954841E-2</v>
      </c>
      <c r="AR70" s="4">
        <f t="shared" si="24"/>
        <v>-2.8241091520718659E-2</v>
      </c>
      <c r="AS70" s="4">
        <f t="shared" si="24"/>
        <v>-4.9006443687538218E-3</v>
      </c>
      <c r="AT70" s="4">
        <f t="shared" si="24"/>
        <v>8.2746226385720396E-3</v>
      </c>
      <c r="AU70" s="4">
        <f t="shared" si="24"/>
        <v>4.4767131453702973E-2</v>
      </c>
      <c r="AV70" s="4">
        <f t="shared" si="24"/>
        <v>-5.2878018666836805E-3</v>
      </c>
      <c r="AW70" s="4">
        <f t="shared" si="24"/>
        <v>-3.8457943058907124E-2</v>
      </c>
      <c r="AX70" s="4">
        <f t="shared" si="24"/>
        <v>-1.7499128176380385E-2</v>
      </c>
      <c r="AY70" s="4">
        <f t="shared" si="24"/>
        <v>7.0461842862368819E-3</v>
      </c>
      <c r="AZ70" s="4">
        <f t="shared" si="24"/>
        <v>1.2330598880964343E-2</v>
      </c>
      <c r="BA70" s="4">
        <f t="shared" si="24"/>
        <v>2.725297505589382E-2</v>
      </c>
      <c r="BB70" s="4">
        <f t="shared" si="24"/>
        <v>-2.4158855583566601E-2</v>
      </c>
      <c r="BC70" s="4">
        <f t="shared" si="24"/>
        <v>-1.8189994044033157E-2</v>
      </c>
      <c r="BD70" s="4">
        <f t="shared" si="24"/>
        <v>-1.7396469392910043E-2</v>
      </c>
      <c r="BE70" s="4">
        <f t="shared" si="24"/>
        <v>9.5873640867424523E-4</v>
      </c>
      <c r="BF70" s="4">
        <f t="shared" si="24"/>
        <v>2.5770489831762589E-3</v>
      </c>
      <c r="BG70" s="4">
        <f t="shared" si="24"/>
        <v>2.7406874011682084E-2</v>
      </c>
      <c r="BH70" s="4">
        <f t="shared" si="24"/>
        <v>-3.1386907276703277E-2</v>
      </c>
      <c r="BI70" s="4">
        <f t="shared" si="24"/>
        <v>2.729110944699159E-3</v>
      </c>
    </row>
    <row r="71" spans="1:62" x14ac:dyDescent="0.25">
      <c r="A71" s="11">
        <v>-5</v>
      </c>
      <c r="B71" s="4">
        <f t="shared" ref="B71:BI71" si="25">LN(B28/B27)</f>
        <v>-6.6445679815622452E-3</v>
      </c>
      <c r="C71" s="4">
        <f t="shared" si="25"/>
        <v>1.9790304939984547E-3</v>
      </c>
      <c r="D71" s="4">
        <f t="shared" si="25"/>
        <v>-1.1471662591699559E-3</v>
      </c>
      <c r="E71" s="4">
        <f t="shared" si="25"/>
        <v>4.6437950795263343E-3</v>
      </c>
      <c r="F71" s="4">
        <f t="shared" si="25"/>
        <v>-1.867724922922466E-2</v>
      </c>
      <c r="G71" s="4">
        <f t="shared" si="25"/>
        <v>1.3423035060704505E-2</v>
      </c>
      <c r="H71" s="4">
        <f t="shared" si="25"/>
        <v>-1.0091690232139777E-2</v>
      </c>
      <c r="I71" s="4">
        <f t="shared" si="25"/>
        <v>-5.8721252648019076E-4</v>
      </c>
      <c r="J71" s="4">
        <f t="shared" si="25"/>
        <v>-1.817052212581232E-2</v>
      </c>
      <c r="K71" s="4">
        <f t="shared" si="25"/>
        <v>3.144151985731862E-2</v>
      </c>
      <c r="L71" s="4">
        <f t="shared" si="25"/>
        <v>3.2184291970266475E-2</v>
      </c>
      <c r="M71" s="4">
        <f t="shared" si="25"/>
        <v>-1.9896593201954783E-2</v>
      </c>
      <c r="N71" s="4">
        <f t="shared" si="25"/>
        <v>4.5827393266082567E-3</v>
      </c>
      <c r="O71" s="4">
        <f t="shared" si="25"/>
        <v>-1.0554187678690256E-2</v>
      </c>
      <c r="P71" s="4">
        <f t="shared" si="25"/>
        <v>-2.5900783157827602E-3</v>
      </c>
      <c r="Q71" s="4">
        <f t="shared" si="25"/>
        <v>-9.696017235482189E-4</v>
      </c>
      <c r="R71" s="4">
        <f t="shared" si="25"/>
        <v>-2.0742591700593691E-3</v>
      </c>
      <c r="S71" s="4">
        <f t="shared" si="25"/>
        <v>2.0202694066299313E-2</v>
      </c>
      <c r="T71" s="4">
        <f t="shared" si="25"/>
        <v>1.8384035982851783E-2</v>
      </c>
      <c r="U71" s="4">
        <f t="shared" si="25"/>
        <v>-5.6417639066681262E-3</v>
      </c>
      <c r="V71" s="4">
        <f t="shared" si="25"/>
        <v>1.1976191046721764E-2</v>
      </c>
      <c r="W71" s="4">
        <f t="shared" si="25"/>
        <v>4.713151393015555E-2</v>
      </c>
      <c r="X71" s="4">
        <f t="shared" si="25"/>
        <v>-1.4470590313300105E-2</v>
      </c>
      <c r="Y71" s="4">
        <f t="shared" si="25"/>
        <v>-8.0972102326193618E-3</v>
      </c>
      <c r="Z71" s="4">
        <f t="shared" si="25"/>
        <v>-8.7958937922229807E-3</v>
      </c>
      <c r="AA71" s="4">
        <f t="shared" si="25"/>
        <v>-2.0832434796673704E-4</v>
      </c>
      <c r="AB71" s="4">
        <f t="shared" si="25"/>
        <v>1.7391727995835292E-2</v>
      </c>
      <c r="AC71" s="4">
        <f t="shared" si="25"/>
        <v>6.6901070720873548E-2</v>
      </c>
      <c r="AD71" s="4">
        <f t="shared" si="25"/>
        <v>2.1941862889839612E-3</v>
      </c>
      <c r="AE71" s="4">
        <f t="shared" si="25"/>
        <v>1.0416206675462374E-2</v>
      </c>
      <c r="AF71" s="4">
        <f t="shared" si="25"/>
        <v>-2.2648104888424229E-2</v>
      </c>
      <c r="AG71" s="4">
        <f t="shared" si="25"/>
        <v>9.8416481062299898E-3</v>
      </c>
      <c r="AH71" s="4">
        <f t="shared" si="25"/>
        <v>7.119137305743959E-3</v>
      </c>
      <c r="AI71" s="4">
        <f t="shared" si="25"/>
        <v>2.9250645025718149E-2</v>
      </c>
      <c r="AJ71" s="4">
        <f t="shared" si="25"/>
        <v>-1.1810334224909071E-2</v>
      </c>
      <c r="AK71" s="4">
        <f t="shared" si="25"/>
        <v>5.9059131920176896E-3</v>
      </c>
      <c r="AL71" s="4">
        <f t="shared" si="25"/>
        <v>0</v>
      </c>
      <c r="AM71" s="4">
        <f t="shared" si="25"/>
        <v>-3.3203939631260572E-3</v>
      </c>
      <c r="AN71" s="4">
        <f t="shared" si="25"/>
        <v>-1.1712161292640386E-2</v>
      </c>
      <c r="AO71" s="4">
        <f t="shared" si="25"/>
        <v>4.5021464806493453E-2</v>
      </c>
      <c r="AP71" s="4">
        <f t="shared" si="25"/>
        <v>-1.9001025645209703E-2</v>
      </c>
      <c r="AQ71" s="4">
        <f t="shared" si="25"/>
        <v>-8.4980366865335319E-2</v>
      </c>
      <c r="AR71" s="4">
        <f t="shared" si="25"/>
        <v>5.6007079301341987E-3</v>
      </c>
      <c r="AS71" s="4">
        <f t="shared" si="25"/>
        <v>-4.9247790078045563E-3</v>
      </c>
      <c r="AT71" s="4">
        <f t="shared" si="25"/>
        <v>8.2067147863264332E-3</v>
      </c>
      <c r="AU71" s="4">
        <f t="shared" si="25"/>
        <v>4.2848615216761546E-2</v>
      </c>
      <c r="AV71" s="4">
        <f t="shared" si="25"/>
        <v>9.7403738450824486E-3</v>
      </c>
      <c r="AW71" s="4">
        <f t="shared" si="25"/>
        <v>4.3956114730381293E-3</v>
      </c>
      <c r="AX71" s="4">
        <f t="shared" si="25"/>
        <v>-1.0438507811393468E-2</v>
      </c>
      <c r="AY71" s="4">
        <f t="shared" si="25"/>
        <v>6.9968827583428853E-3</v>
      </c>
      <c r="AZ71" s="4">
        <f t="shared" si="25"/>
        <v>1.2180405309090831E-2</v>
      </c>
      <c r="BA71" s="4">
        <f t="shared" si="25"/>
        <v>2.6529912449581024E-2</v>
      </c>
      <c r="BB71" s="4">
        <f t="shared" si="25"/>
        <v>-2.061274047493066E-3</v>
      </c>
      <c r="BC71" s="4">
        <f t="shared" si="25"/>
        <v>1.0674288543830845E-2</v>
      </c>
      <c r="BD71" s="4">
        <f t="shared" si="25"/>
        <v>8.874148159903875E-3</v>
      </c>
      <c r="BE71" s="4">
        <f t="shared" si="25"/>
        <v>9.578181135108377E-4</v>
      </c>
      <c r="BF71" s="4">
        <f t="shared" si="25"/>
        <v>2.5704248687284832E-3</v>
      </c>
      <c r="BG71" s="4">
        <f t="shared" si="25"/>
        <v>2.6675731067978999E-2</v>
      </c>
      <c r="BH71" s="4">
        <f t="shared" si="25"/>
        <v>-8.7739436415039257E-3</v>
      </c>
      <c r="BI71" s="4">
        <f t="shared" si="25"/>
        <v>2.7217695679013841E-3</v>
      </c>
    </row>
    <row r="72" spans="1:62" x14ac:dyDescent="0.25">
      <c r="A72" s="11">
        <v>-4</v>
      </c>
      <c r="B72" s="4">
        <f t="shared" ref="B72:BI72" si="26">LN(B29/B28)</f>
        <v>-5.5710450494564764E-3</v>
      </c>
      <c r="C72" s="4">
        <f t="shared" si="26"/>
        <v>1.2964195118696877E-2</v>
      </c>
      <c r="D72" s="4">
        <f t="shared" si="26"/>
        <v>9.5956451269821486E-3</v>
      </c>
      <c r="E72" s="4">
        <f t="shared" si="26"/>
        <v>7.2886896671331353E-3</v>
      </c>
      <c r="F72" s="4">
        <f t="shared" si="26"/>
        <v>-6.7078329574740145E-3</v>
      </c>
      <c r="G72" s="4">
        <f t="shared" si="26"/>
        <v>3.8022762983838587E-3</v>
      </c>
      <c r="H72" s="4">
        <f t="shared" si="26"/>
        <v>-1.979020809015046E-2</v>
      </c>
      <c r="I72" s="4">
        <f t="shared" si="26"/>
        <v>9.0631046904110588E-3</v>
      </c>
      <c r="J72" s="4">
        <f t="shared" si="26"/>
        <v>2.553877276046735E-2</v>
      </c>
      <c r="K72" s="4">
        <f t="shared" si="26"/>
        <v>-4.3003408366978496E-2</v>
      </c>
      <c r="L72" s="4">
        <f t="shared" si="26"/>
        <v>2.4200424249350744E-3</v>
      </c>
      <c r="M72" s="4">
        <f t="shared" si="26"/>
        <v>5.9709524778680106E-3</v>
      </c>
      <c r="N72" s="4">
        <f t="shared" si="26"/>
        <v>-5.2390625909195954E-3</v>
      </c>
      <c r="O72" s="4">
        <f t="shared" si="26"/>
        <v>2.0738356984282339E-2</v>
      </c>
      <c r="P72" s="4">
        <f t="shared" si="26"/>
        <v>1.2733246311494488E-2</v>
      </c>
      <c r="Q72" s="4">
        <f t="shared" si="26"/>
        <v>-2.0581418479718686E-2</v>
      </c>
      <c r="R72" s="4">
        <f t="shared" si="26"/>
        <v>4.5577083289437175E-3</v>
      </c>
      <c r="S72" s="4">
        <f t="shared" si="26"/>
        <v>0</v>
      </c>
      <c r="T72" s="4">
        <f t="shared" si="26"/>
        <v>-1.0947477755189311E-2</v>
      </c>
      <c r="U72" s="4">
        <f t="shared" si="26"/>
        <v>4.9382816405825767E-3</v>
      </c>
      <c r="V72" s="4">
        <f t="shared" si="26"/>
        <v>8.8889474172459942E-3</v>
      </c>
      <c r="W72" s="4">
        <f t="shared" si="26"/>
        <v>1.0568130061792249E-2</v>
      </c>
      <c r="X72" s="4">
        <f t="shared" si="26"/>
        <v>5.3038216895497201E-4</v>
      </c>
      <c r="Y72" s="4">
        <f t="shared" si="26"/>
        <v>0</v>
      </c>
      <c r="Z72" s="4">
        <f t="shared" si="26"/>
        <v>-1.1140203999356012E-2</v>
      </c>
      <c r="AA72" s="4">
        <f t="shared" si="26"/>
        <v>-1.7654954651939798E-2</v>
      </c>
      <c r="AB72" s="4">
        <f t="shared" si="26"/>
        <v>1.0440133389327902E-2</v>
      </c>
      <c r="AC72" s="4">
        <f t="shared" si="26"/>
        <v>9.6198147895821665E-2</v>
      </c>
      <c r="AD72" s="4">
        <f t="shared" si="26"/>
        <v>6.3723474622570681E-3</v>
      </c>
      <c r="AE72" s="4">
        <f t="shared" si="26"/>
        <v>2.1990483651795297E-3</v>
      </c>
      <c r="AF72" s="4">
        <f t="shared" si="26"/>
        <v>-5.3969229930765803E-3</v>
      </c>
      <c r="AG72" s="4">
        <f t="shared" si="26"/>
        <v>9.2301319342401877E-3</v>
      </c>
      <c r="AH72" s="4">
        <f t="shared" si="26"/>
        <v>-1.1525421495429818E-2</v>
      </c>
      <c r="AI72" s="4">
        <f t="shared" si="26"/>
        <v>7.1864571861705584E-2</v>
      </c>
      <c r="AJ72" s="4">
        <f t="shared" si="26"/>
        <v>3.9522965739826306E-3</v>
      </c>
      <c r="AK72" s="4">
        <f t="shared" si="26"/>
        <v>1.038594359837693E-3</v>
      </c>
      <c r="AL72" s="4">
        <f t="shared" si="26"/>
        <v>-9.4612767294188788E-3</v>
      </c>
      <c r="AM72" s="4">
        <f t="shared" si="26"/>
        <v>-4.4445534861876496E-3</v>
      </c>
      <c r="AN72" s="4">
        <f t="shared" si="26"/>
        <v>1.1164040287203426E-2</v>
      </c>
      <c r="AO72" s="4">
        <f t="shared" si="26"/>
        <v>-1.0164394985579285E-3</v>
      </c>
      <c r="AP72" s="4">
        <f t="shared" si="26"/>
        <v>-5.561597566404522E-4</v>
      </c>
      <c r="AQ72" s="4">
        <f t="shared" si="26"/>
        <v>-3.7752365052545231E-3</v>
      </c>
      <c r="AR72" s="4">
        <f t="shared" si="26"/>
        <v>-4.8521177482822361E-3</v>
      </c>
      <c r="AS72" s="4">
        <f t="shared" si="26"/>
        <v>1.3891061827230326E-2</v>
      </c>
      <c r="AT72" s="4">
        <f t="shared" si="26"/>
        <v>5.8341349173779405E-3</v>
      </c>
      <c r="AU72" s="4">
        <f t="shared" si="26"/>
        <v>6.018144249211211E-2</v>
      </c>
      <c r="AV72" s="4">
        <f t="shared" si="26"/>
        <v>-2.6930416716761449E-4</v>
      </c>
      <c r="AW72" s="4">
        <f t="shared" si="26"/>
        <v>5.2493647626880684E-3</v>
      </c>
      <c r="AX72" s="4">
        <f t="shared" si="26"/>
        <v>-8.8533609842109898E-3</v>
      </c>
      <c r="AY72" s="4">
        <f t="shared" si="26"/>
        <v>-1.1915497152686352E-2</v>
      </c>
      <c r="AZ72" s="4">
        <f t="shared" si="26"/>
        <v>-7.4542611010217752E-2</v>
      </c>
      <c r="BA72" s="4">
        <f t="shared" si="26"/>
        <v>6.0030781259143982E-2</v>
      </c>
      <c r="BB72" s="4">
        <f t="shared" si="26"/>
        <v>8.5609630660315253E-3</v>
      </c>
      <c r="BC72" s="4">
        <f t="shared" si="26"/>
        <v>9.3115914904004897E-5</v>
      </c>
      <c r="BD72" s="4">
        <f t="shared" si="26"/>
        <v>-9.7101889416536021E-3</v>
      </c>
      <c r="BE72" s="4">
        <f t="shared" si="26"/>
        <v>1.2970350699329735E-2</v>
      </c>
      <c r="BF72" s="4">
        <f t="shared" si="26"/>
        <v>4.1485292298317919E-2</v>
      </c>
      <c r="BG72" s="4">
        <f t="shared" si="26"/>
        <v>3.8325136518579973E-2</v>
      </c>
      <c r="BH72" s="4">
        <f t="shared" si="26"/>
        <v>-9.5186177992629493E-3</v>
      </c>
      <c r="BI72" s="4">
        <f t="shared" si="26"/>
        <v>6.8470213444461869E-3</v>
      </c>
    </row>
    <row r="73" spans="1:62" x14ac:dyDescent="0.25">
      <c r="A73" s="11">
        <v>-3</v>
      </c>
      <c r="B73" s="4">
        <f t="shared" ref="B73:BI73" si="27">LN(B30/B29)</f>
        <v>-5.6022555486710144E-3</v>
      </c>
      <c r="C73" s="4">
        <f t="shared" si="27"/>
        <v>-7.0506075113749142E-3</v>
      </c>
      <c r="D73" s="4">
        <f t="shared" si="27"/>
        <v>-1.928432579881529E-2</v>
      </c>
      <c r="E73" s="4">
        <f t="shared" si="27"/>
        <v>0</v>
      </c>
      <c r="F73" s="4">
        <f t="shared" si="27"/>
        <v>-6.7531320099357616E-3</v>
      </c>
      <c r="G73" s="4">
        <f t="shared" si="27"/>
        <v>3.7878737385600067E-3</v>
      </c>
      <c r="H73" s="4">
        <f t="shared" si="27"/>
        <v>-2.0189781368927604E-2</v>
      </c>
      <c r="I73" s="4">
        <f t="shared" si="27"/>
        <v>2.4152989398980203E-2</v>
      </c>
      <c r="J73" s="4">
        <f t="shared" si="27"/>
        <v>-1.1880083378698997E-2</v>
      </c>
      <c r="K73" s="4">
        <f t="shared" si="27"/>
        <v>0</v>
      </c>
      <c r="L73" s="4">
        <f t="shared" si="27"/>
        <v>2.4141999557750183E-3</v>
      </c>
      <c r="M73" s="4">
        <f t="shared" si="27"/>
        <v>5.935511714816947E-3</v>
      </c>
      <c r="N73" s="4">
        <f t="shared" si="27"/>
        <v>-5.2666549894990001E-3</v>
      </c>
      <c r="O73" s="4">
        <f t="shared" si="27"/>
        <v>-2.0805931900046634E-3</v>
      </c>
      <c r="P73" s="4">
        <f t="shared" si="27"/>
        <v>-4.5200499533413319E-4</v>
      </c>
      <c r="Q73" s="4">
        <f t="shared" si="27"/>
        <v>0</v>
      </c>
      <c r="R73" s="4">
        <f t="shared" si="27"/>
        <v>4.5370298346444514E-3</v>
      </c>
      <c r="S73" s="4">
        <f t="shared" si="27"/>
        <v>0</v>
      </c>
      <c r="T73" s="4">
        <f t="shared" si="27"/>
        <v>-1.1068652809187918E-2</v>
      </c>
      <c r="U73" s="4">
        <f t="shared" si="27"/>
        <v>-2.782912376948548E-2</v>
      </c>
      <c r="V73" s="4">
        <f t="shared" si="27"/>
        <v>-7.0574399572410698E-2</v>
      </c>
      <c r="W73" s="4">
        <f t="shared" si="27"/>
        <v>0</v>
      </c>
      <c r="X73" s="4">
        <f t="shared" si="27"/>
        <v>5.3010101282319677E-4</v>
      </c>
      <c r="Y73" s="4">
        <f t="shared" si="27"/>
        <v>0</v>
      </c>
      <c r="Z73" s="4">
        <f t="shared" si="27"/>
        <v>-1.126570759270781E-2</v>
      </c>
      <c r="AA73" s="4">
        <f t="shared" si="27"/>
        <v>2.4506467487543183E-2</v>
      </c>
      <c r="AB73" s="4">
        <f t="shared" si="27"/>
        <v>6.2542814082318737E-2</v>
      </c>
      <c r="AC73" s="4">
        <f t="shared" si="27"/>
        <v>0</v>
      </c>
      <c r="AD73" s="4">
        <f t="shared" si="27"/>
        <v>6.331997637507988E-3</v>
      </c>
      <c r="AE73" s="4">
        <f t="shared" si="27"/>
        <v>2.1942231603879819E-3</v>
      </c>
      <c r="AF73" s="4">
        <f t="shared" si="27"/>
        <v>-5.4262078906660493E-3</v>
      </c>
      <c r="AG73" s="4">
        <f t="shared" si="27"/>
        <v>8.6664144347723578E-3</v>
      </c>
      <c r="AH73" s="4">
        <f t="shared" si="27"/>
        <v>-4.5050134651050365E-3</v>
      </c>
      <c r="AI73" s="4">
        <f t="shared" si="27"/>
        <v>0</v>
      </c>
      <c r="AJ73" s="4">
        <f t="shared" si="27"/>
        <v>3.9367374000697248E-3</v>
      </c>
      <c r="AK73" s="4">
        <f t="shared" si="27"/>
        <v>1.0375168006434802E-3</v>
      </c>
      <c r="AL73" s="4">
        <f t="shared" si="27"/>
        <v>-9.5516481968061489E-3</v>
      </c>
      <c r="AM73" s="4">
        <f t="shared" si="27"/>
        <v>-6.7038761931457278E-3</v>
      </c>
      <c r="AN73" s="4">
        <f t="shared" si="27"/>
        <v>-1.0125055374847557E-2</v>
      </c>
      <c r="AO73" s="4">
        <f t="shared" si="27"/>
        <v>0</v>
      </c>
      <c r="AP73" s="4">
        <f t="shared" si="27"/>
        <v>-5.5646924244701209E-4</v>
      </c>
      <c r="AQ73" s="4">
        <f t="shared" si="27"/>
        <v>-3.7895429431590447E-3</v>
      </c>
      <c r="AR73" s="4">
        <f t="shared" si="27"/>
        <v>-4.8757756324057881E-3</v>
      </c>
      <c r="AS73" s="4">
        <f t="shared" si="27"/>
        <v>7.545138858280895E-3</v>
      </c>
      <c r="AT73" s="4">
        <f t="shared" si="27"/>
        <v>1.3755375645918545E-2</v>
      </c>
      <c r="AU73" s="4">
        <f t="shared" si="27"/>
        <v>0</v>
      </c>
      <c r="AV73" s="4">
        <f t="shared" si="27"/>
        <v>-2.6937671143097781E-4</v>
      </c>
      <c r="AW73" s="4">
        <f t="shared" si="27"/>
        <v>5.2219527652320888E-3</v>
      </c>
      <c r="AX73" s="4">
        <f t="shared" si="27"/>
        <v>-8.9324436535114897E-3</v>
      </c>
      <c r="AY73" s="4">
        <f t="shared" si="27"/>
        <v>2.2444503305771836E-2</v>
      </c>
      <c r="AZ73" s="4">
        <f t="shared" si="27"/>
        <v>-2.197890671877523E-2</v>
      </c>
      <c r="BA73" s="4">
        <f t="shared" si="27"/>
        <v>0</v>
      </c>
      <c r="BB73" s="4">
        <f t="shared" si="27"/>
        <v>8.4882946489938937E-3</v>
      </c>
      <c r="BC73" s="4">
        <f t="shared" si="27"/>
        <v>9.3107245137705682E-5</v>
      </c>
      <c r="BD73" s="4">
        <f t="shared" si="27"/>
        <v>-9.8054020031991349E-3</v>
      </c>
      <c r="BE73" s="4">
        <f t="shared" si="27"/>
        <v>1.4329860725112036E-2</v>
      </c>
      <c r="BF73" s="4">
        <f t="shared" si="27"/>
        <v>-2.2124174722468307E-2</v>
      </c>
      <c r="BG73" s="4">
        <f t="shared" si="27"/>
        <v>0</v>
      </c>
      <c r="BH73" s="4">
        <f t="shared" si="27"/>
        <v>-9.610093301722784E-3</v>
      </c>
      <c r="BI73" s="4">
        <f t="shared" si="27"/>
        <v>6.8004582807702418E-3</v>
      </c>
    </row>
    <row r="74" spans="1:62" x14ac:dyDescent="0.25">
      <c r="A74" s="11">
        <v>-2</v>
      </c>
      <c r="B74" s="4">
        <f t="shared" ref="B74:BI74" si="28">LN(B31/B30)</f>
        <v>-5.6338177182537865E-3</v>
      </c>
      <c r="C74" s="4">
        <f t="shared" si="28"/>
        <v>8.8055471941234954E-3</v>
      </c>
      <c r="D74" s="4">
        <f t="shared" si="28"/>
        <v>-6.9784220392997386E-3</v>
      </c>
      <c r="E74" s="4">
        <f t="shared" si="28"/>
        <v>-5.0965270722868735E-3</v>
      </c>
      <c r="F74" s="4">
        <f t="shared" si="28"/>
        <v>-6.7990470478692631E-3</v>
      </c>
      <c r="G74" s="4">
        <f t="shared" si="28"/>
        <v>3.7735798774198304E-3</v>
      </c>
      <c r="H74" s="4">
        <f t="shared" si="28"/>
        <v>-2.0605822850618044E-2</v>
      </c>
      <c r="I74" s="4">
        <f t="shared" si="28"/>
        <v>6.2761340878209476E-2</v>
      </c>
      <c r="J74" s="4">
        <f t="shared" si="28"/>
        <v>-3.229953689150815E-4</v>
      </c>
      <c r="K74" s="4">
        <f t="shared" si="28"/>
        <v>5.1892317030976409E-2</v>
      </c>
      <c r="L74" s="4">
        <f t="shared" si="28"/>
        <v>2.4083856284812218E-3</v>
      </c>
      <c r="M74" s="4">
        <f t="shared" si="28"/>
        <v>5.9004891898929114E-3</v>
      </c>
      <c r="N74" s="4">
        <f t="shared" si="28"/>
        <v>-5.29453956751854E-3</v>
      </c>
      <c r="O74" s="4">
        <f t="shared" si="28"/>
        <v>-7.8139947440078027E-4</v>
      </c>
      <c r="P74" s="4">
        <f t="shared" si="28"/>
        <v>1.1685553662109754E-2</v>
      </c>
      <c r="Q74" s="4">
        <f t="shared" si="28"/>
        <v>1.7302151899266559E-2</v>
      </c>
      <c r="R74" s="4">
        <f t="shared" si="28"/>
        <v>4.5165381314088886E-3</v>
      </c>
      <c r="S74" s="4">
        <f t="shared" si="28"/>
        <v>0</v>
      </c>
      <c r="T74" s="4">
        <f t="shared" si="28"/>
        <v>-1.1192540432276223E-2</v>
      </c>
      <c r="U74" s="4">
        <f t="shared" si="28"/>
        <v>1.2940511275734732E-2</v>
      </c>
      <c r="V74" s="4">
        <f t="shared" si="28"/>
        <v>3.4534463089213784E-2</v>
      </c>
      <c r="W74" s="4">
        <f t="shared" si="28"/>
        <v>-5.3300979647760288E-2</v>
      </c>
      <c r="X74" s="4">
        <f t="shared" si="28"/>
        <v>5.2982015461749163E-4</v>
      </c>
      <c r="Y74" s="4">
        <f t="shared" si="28"/>
        <v>0</v>
      </c>
      <c r="Z74" s="4">
        <f t="shared" si="28"/>
        <v>-1.1394071240674455E-2</v>
      </c>
      <c r="AA74" s="4">
        <f t="shared" si="28"/>
        <v>-6.2096308496726791E-4</v>
      </c>
      <c r="AB74" s="4">
        <f t="shared" si="28"/>
        <v>-5.0010420574661422E-2</v>
      </c>
      <c r="AC74" s="4">
        <f t="shared" si="28"/>
        <v>1.1827142126543293E-3</v>
      </c>
      <c r="AD74" s="4">
        <f t="shared" si="28"/>
        <v>6.292155590889934E-3</v>
      </c>
      <c r="AE74" s="4">
        <f t="shared" si="28"/>
        <v>2.1894190844018654E-3</v>
      </c>
      <c r="AF74" s="4">
        <f t="shared" si="28"/>
        <v>-5.4558123356469252E-3</v>
      </c>
      <c r="AG74" s="4">
        <f t="shared" si="28"/>
        <v>-1.2057054315341063E-2</v>
      </c>
      <c r="AH74" s="4">
        <f t="shared" si="28"/>
        <v>5.4508852467008949E-3</v>
      </c>
      <c r="AI74" s="4">
        <f t="shared" si="28"/>
        <v>3.6216673164188161E-2</v>
      </c>
      <c r="AJ74" s="4">
        <f t="shared" si="28"/>
        <v>3.9213002508565941E-3</v>
      </c>
      <c r="AK74" s="4">
        <f t="shared" si="28"/>
        <v>1.0364414751109221E-3</v>
      </c>
      <c r="AL74" s="4">
        <f t="shared" si="28"/>
        <v>-9.643762732805445E-3</v>
      </c>
      <c r="AM74" s="4">
        <f t="shared" si="28"/>
        <v>2.3269751996428133E-2</v>
      </c>
      <c r="AN74" s="4">
        <f t="shared" si="28"/>
        <v>1.4527281628179717E-3</v>
      </c>
      <c r="AO74" s="4">
        <f t="shared" si="28"/>
        <v>2.1794678457536455E-2</v>
      </c>
      <c r="AP74" s="4">
        <f t="shared" si="28"/>
        <v>-5.56779072883795E-4</v>
      </c>
      <c r="AQ74" s="4">
        <f t="shared" si="28"/>
        <v>-3.8039582235177196E-3</v>
      </c>
      <c r="AR74" s="4">
        <f t="shared" si="28"/>
        <v>-4.8996653488791522E-3</v>
      </c>
      <c r="AS74" s="4">
        <f t="shared" si="28"/>
        <v>1.439259676253701E-2</v>
      </c>
      <c r="AT74" s="4">
        <f t="shared" si="28"/>
        <v>1.086971392758646E-2</v>
      </c>
      <c r="AU74" s="4">
        <f t="shared" si="28"/>
        <v>-2.1506215599961385E-2</v>
      </c>
      <c r="AV74" s="4">
        <f t="shared" si="28"/>
        <v>-2.6944929479620465E-4</v>
      </c>
      <c r="AW74" s="4">
        <f t="shared" si="28"/>
        <v>5.1948255701662451E-3</v>
      </c>
      <c r="AX74" s="4">
        <f t="shared" si="28"/>
        <v>-9.0129518784428722E-3</v>
      </c>
      <c r="AY74" s="4">
        <f t="shared" si="28"/>
        <v>-1.0529006153085491E-2</v>
      </c>
      <c r="AZ74" s="4">
        <f t="shared" si="28"/>
        <v>1.0610197005639007E-2</v>
      </c>
      <c r="BA74" s="4">
        <f t="shared" si="28"/>
        <v>2.6907445945051664E-2</v>
      </c>
      <c r="BB74" s="4">
        <f t="shared" si="28"/>
        <v>8.4168495248500286E-3</v>
      </c>
      <c r="BC74" s="4">
        <f t="shared" si="28"/>
        <v>9.3098576985667315E-5</v>
      </c>
      <c r="BD74" s="4">
        <f t="shared" si="28"/>
        <v>-9.9025007899555435E-3</v>
      </c>
      <c r="BE74" s="4">
        <f t="shared" si="28"/>
        <v>1.312488418591648E-2</v>
      </c>
      <c r="BF74" s="4">
        <f t="shared" si="28"/>
        <v>-4.9511728777520162E-3</v>
      </c>
      <c r="BG74" s="4">
        <f t="shared" si="28"/>
        <v>-1.7756743334279613E-2</v>
      </c>
      <c r="BH74" s="4">
        <f t="shared" si="28"/>
        <v>-9.7033440681897794E-3</v>
      </c>
      <c r="BI74" s="4">
        <f t="shared" si="28"/>
        <v>6.7545242446114722E-3</v>
      </c>
    </row>
    <row r="75" spans="1:62" x14ac:dyDescent="0.25">
      <c r="A75" s="11">
        <v>-1</v>
      </c>
      <c r="B75" s="4">
        <f t="shared" ref="B75:BI75" si="29">LN(B32/B31)</f>
        <v>1.4136892310432156E-2</v>
      </c>
      <c r="C75" s="4">
        <f t="shared" si="29"/>
        <v>2.9179615914339081E-3</v>
      </c>
      <c r="D75" s="4">
        <f t="shared" si="29"/>
        <v>1.528871121458991E-2</v>
      </c>
      <c r="E75" s="4">
        <f t="shared" si="29"/>
        <v>-1.9904785653241427E-2</v>
      </c>
      <c r="F75" s="4">
        <f t="shared" si="29"/>
        <v>-1.526120941187023E-2</v>
      </c>
      <c r="G75" s="4">
        <f t="shared" si="29"/>
        <v>3.1513280519772591E-2</v>
      </c>
      <c r="H75" s="4">
        <f t="shared" si="29"/>
        <v>5.414821622463168E-2</v>
      </c>
      <c r="I75" s="4">
        <f t="shared" si="29"/>
        <v>-2.6495184568229649E-2</v>
      </c>
      <c r="J75" s="4">
        <f t="shared" si="29"/>
        <v>-1.6168522229137467E-3</v>
      </c>
      <c r="K75" s="4">
        <f t="shared" si="29"/>
        <v>-3.8401776972886756E-2</v>
      </c>
      <c r="L75" s="4">
        <f t="shared" si="29"/>
        <v>1.0303810793865136E-3</v>
      </c>
      <c r="M75" s="4">
        <f t="shared" si="29"/>
        <v>1.2988882802494894E-2</v>
      </c>
      <c r="N75" s="4">
        <f t="shared" si="29"/>
        <v>2.1661517031730387E-2</v>
      </c>
      <c r="O75" s="4">
        <f t="shared" si="29"/>
        <v>0</v>
      </c>
      <c r="P75" s="4">
        <f t="shared" si="29"/>
        <v>-5.4166534841902557E-2</v>
      </c>
      <c r="Q75" s="4">
        <f t="shared" si="29"/>
        <v>-1.0640327369566528E-2</v>
      </c>
      <c r="R75" s="4">
        <f t="shared" si="29"/>
        <v>-2.4467358293614946E-2</v>
      </c>
      <c r="S75" s="4">
        <f t="shared" si="29"/>
        <v>-2.4554310971290245E-2</v>
      </c>
      <c r="T75" s="4">
        <f t="shared" si="29"/>
        <v>2.3741891555363576E-2</v>
      </c>
      <c r="U75" s="4">
        <f t="shared" si="29"/>
        <v>7.1403073365697344E-4</v>
      </c>
      <c r="V75" s="4">
        <f t="shared" si="29"/>
        <v>-4.0248764352652559E-2</v>
      </c>
      <c r="W75" s="4">
        <f t="shared" si="29"/>
        <v>-4.2469227109112662E-2</v>
      </c>
      <c r="X75" s="4">
        <f t="shared" si="29"/>
        <v>-3.9712469001797592E-3</v>
      </c>
      <c r="Y75" s="4">
        <f t="shared" si="29"/>
        <v>0</v>
      </c>
      <c r="Z75" s="4">
        <f t="shared" si="29"/>
        <v>5.5028693059646965E-2</v>
      </c>
      <c r="AA75" s="4">
        <f t="shared" si="29"/>
        <v>1.3572058846045931E-2</v>
      </c>
      <c r="AB75" s="4">
        <f t="shared" si="29"/>
        <v>1.092907053219023E-2</v>
      </c>
      <c r="AC75" s="4">
        <f t="shared" si="29"/>
        <v>-5.1542175382665659E-2</v>
      </c>
      <c r="AD75" s="4">
        <f t="shared" si="29"/>
        <v>1.933600134909614E-3</v>
      </c>
      <c r="AE75" s="4">
        <f t="shared" si="29"/>
        <v>-5.2171781287529946E-3</v>
      </c>
      <c r="AF75" s="4">
        <f t="shared" si="29"/>
        <v>1.1762632557322879E-2</v>
      </c>
      <c r="AG75" s="4">
        <f t="shared" si="29"/>
        <v>1.5884751778049454E-2</v>
      </c>
      <c r="AH75" s="4">
        <f t="shared" si="29"/>
        <v>7.065484646148563E-3</v>
      </c>
      <c r="AI75" s="4">
        <f t="shared" si="29"/>
        <v>-1.4830928852195007E-3</v>
      </c>
      <c r="AJ75" s="4">
        <f t="shared" si="29"/>
        <v>-1.6207211470684769E-3</v>
      </c>
      <c r="AK75" s="4">
        <f t="shared" si="29"/>
        <v>-9.0184658276097618E-3</v>
      </c>
      <c r="AL75" s="4">
        <f t="shared" si="29"/>
        <v>2.1128428444844659E-2</v>
      </c>
      <c r="AM75" s="4">
        <f t="shared" si="29"/>
        <v>-1.9912196165873326E-2</v>
      </c>
      <c r="AN75" s="4">
        <f t="shared" si="29"/>
        <v>-3.5317786000161958E-3</v>
      </c>
      <c r="AO75" s="4">
        <f t="shared" si="29"/>
        <v>9.9010612441068398E-3</v>
      </c>
      <c r="AP75" s="4">
        <f t="shared" si="29"/>
        <v>9.9751353696417768E-3</v>
      </c>
      <c r="AQ75" s="4">
        <f t="shared" si="29"/>
        <v>-3.5242293911622613E-3</v>
      </c>
      <c r="AR75" s="4">
        <f t="shared" si="29"/>
        <v>3.7540859517716532E-2</v>
      </c>
      <c r="AS75" s="4">
        <f t="shared" si="29"/>
        <v>-7.7036086117403032E-3</v>
      </c>
      <c r="AT75" s="4">
        <f t="shared" si="29"/>
        <v>3.2702623090157604E-2</v>
      </c>
      <c r="AU75" s="4">
        <f t="shared" si="29"/>
        <v>-2.5033674368477324E-2</v>
      </c>
      <c r="AV75" s="4">
        <f t="shared" si="29"/>
        <v>2.7114911462262706E-2</v>
      </c>
      <c r="AW75" s="4">
        <f t="shared" si="29"/>
        <v>-4.3235683377216581E-2</v>
      </c>
      <c r="AX75" s="4">
        <f t="shared" si="29"/>
        <v>1.8791948882476962E-2</v>
      </c>
      <c r="AY75" s="4">
        <f t="shared" si="29"/>
        <v>-1.0085960431710902E-3</v>
      </c>
      <c r="AZ75" s="4">
        <f t="shared" si="29"/>
        <v>9.62802536046466E-3</v>
      </c>
      <c r="BA75" s="4">
        <f t="shared" si="29"/>
        <v>1.1597770743849382E-2</v>
      </c>
      <c r="BB75" s="4">
        <f t="shared" si="29"/>
        <v>7.2654937886521718E-3</v>
      </c>
      <c r="BC75" s="4">
        <f t="shared" si="29"/>
        <v>-1.1236008851843542E-2</v>
      </c>
      <c r="BD75" s="4">
        <f t="shared" si="29"/>
        <v>7.0831862362652218E-3</v>
      </c>
      <c r="BE75" s="4">
        <f t="shared" si="29"/>
        <v>1.5033217269482884E-3</v>
      </c>
      <c r="BF75" s="4">
        <f t="shared" si="29"/>
        <v>4.3700440280621351E-3</v>
      </c>
      <c r="BG75" s="4">
        <f t="shared" si="29"/>
        <v>-5.7166097271242533E-3</v>
      </c>
      <c r="BH75" s="4">
        <f t="shared" si="29"/>
        <v>-3.1796391433225181E-3</v>
      </c>
      <c r="BI75" s="4">
        <f t="shared" si="29"/>
        <v>-4.2255692978126922E-3</v>
      </c>
    </row>
    <row r="76" spans="1:62" s="9" customFormat="1" x14ac:dyDescent="0.25">
      <c r="A76" s="7">
        <v>0</v>
      </c>
      <c r="B76" s="8">
        <f t="shared" ref="B76:BI76" si="30">LN(B33/B32)</f>
        <v>6.6622751384808011E-3</v>
      </c>
      <c r="C76" s="8">
        <f t="shared" si="30"/>
        <v>7.7671684540419836E-4</v>
      </c>
      <c r="D76" s="8">
        <f t="shared" si="30"/>
        <v>-2.0711122981777654E-3</v>
      </c>
      <c r="E76" s="8">
        <f t="shared" si="30"/>
        <v>3.2214155304292639E-3</v>
      </c>
      <c r="F76" s="8">
        <f t="shared" si="30"/>
        <v>4.1476784012691083E-3</v>
      </c>
      <c r="G76" s="8">
        <f t="shared" si="30"/>
        <v>-1.1747554245050586E-2</v>
      </c>
      <c r="H76" s="8">
        <f t="shared" si="30"/>
        <v>-2.084070157631519E-2</v>
      </c>
      <c r="I76" s="8">
        <f t="shared" si="30"/>
        <v>7.007358665328361E-3</v>
      </c>
      <c r="J76" s="8">
        <f t="shared" si="30"/>
        <v>5.9155982974121619E-3</v>
      </c>
      <c r="K76" s="8">
        <f t="shared" si="30"/>
        <v>1.175407232953833E-2</v>
      </c>
      <c r="L76" s="8">
        <f t="shared" si="30"/>
        <v>-3.7138443961343498E-2</v>
      </c>
      <c r="M76" s="8">
        <f t="shared" si="30"/>
        <v>-3.5197334958482665E-2</v>
      </c>
      <c r="N76" s="8">
        <f t="shared" si="30"/>
        <v>1.9461767335609695E-3</v>
      </c>
      <c r="O76" s="8">
        <f t="shared" si="30"/>
        <v>-7.4971807610682848E-3</v>
      </c>
      <c r="P76" s="8">
        <f t="shared" si="30"/>
        <v>3.2964570993176141E-3</v>
      </c>
      <c r="Q76" s="8">
        <f t="shared" si="30"/>
        <v>2.2732373134590377E-2</v>
      </c>
      <c r="R76" s="8">
        <f t="shared" si="30"/>
        <v>-6.0126188977601823E-2</v>
      </c>
      <c r="S76" s="8">
        <f t="shared" si="30"/>
        <v>-1.8042320458656769E-2</v>
      </c>
      <c r="T76" s="8">
        <f t="shared" si="30"/>
        <v>4.4289854113327897E-3</v>
      </c>
      <c r="U76" s="8">
        <f t="shared" si="30"/>
        <v>-8.6022035826631912E-3</v>
      </c>
      <c r="V76" s="8">
        <f t="shared" si="30"/>
        <v>-5.4269885790732128E-3</v>
      </c>
      <c r="W76" s="8">
        <f t="shared" si="30"/>
        <v>2.0988130293690271E-2</v>
      </c>
      <c r="X76" s="8">
        <f t="shared" si="30"/>
        <v>-4.6180212917445243E-3</v>
      </c>
      <c r="Y76" s="8">
        <f t="shared" si="30"/>
        <v>0</v>
      </c>
      <c r="Z76" s="8">
        <f t="shared" si="30"/>
        <v>-3.3003455976744543E-3</v>
      </c>
      <c r="AA76" s="8">
        <f t="shared" si="30"/>
        <v>5.0932167688126214E-3</v>
      </c>
      <c r="AB76" s="8">
        <f t="shared" si="30"/>
        <v>1.2070007500339568E-3</v>
      </c>
      <c r="AC76" s="8">
        <f t="shared" si="30"/>
        <v>2.0123888972077848E-2</v>
      </c>
      <c r="AD76" s="8">
        <f t="shared" si="30"/>
        <v>-3.2392834683207847E-2</v>
      </c>
      <c r="AE76" s="8">
        <f t="shared" si="30"/>
        <v>-1.6625962968812129E-2</v>
      </c>
      <c r="AF76" s="8">
        <f t="shared" si="30"/>
        <v>2.0164961968116603E-2</v>
      </c>
      <c r="AG76" s="8">
        <f t="shared" si="30"/>
        <v>-1.5931181148239287E-3</v>
      </c>
      <c r="AH76" s="8">
        <f t="shared" si="30"/>
        <v>1.390584368499324E-2</v>
      </c>
      <c r="AI76" s="8">
        <f t="shared" si="30"/>
        <v>1.8018496655977458E-2</v>
      </c>
      <c r="AJ76" s="8">
        <f t="shared" si="30"/>
        <v>-1.388347793724392E-2</v>
      </c>
      <c r="AK76" s="8">
        <f t="shared" si="30"/>
        <v>-3.4904049397684908E-3</v>
      </c>
      <c r="AL76" s="8">
        <f t="shared" si="30"/>
        <v>1.0070364644373469E-3</v>
      </c>
      <c r="AM76" s="8">
        <f t="shared" si="30"/>
        <v>0</v>
      </c>
      <c r="AN76" s="8">
        <f t="shared" si="30"/>
        <v>3.3934908783620041E-3</v>
      </c>
      <c r="AO76" s="8">
        <f t="shared" si="30"/>
        <v>-2.1917795518297256E-3</v>
      </c>
      <c r="AP76" s="8">
        <f t="shared" si="30"/>
        <v>-8.3057272976705815E-3</v>
      </c>
      <c r="AQ76" s="8">
        <f t="shared" si="30"/>
        <v>-1.6014604612521664E-2</v>
      </c>
      <c r="AR76" s="8">
        <f t="shared" si="30"/>
        <v>5.9864456524575437E-3</v>
      </c>
      <c r="AS76" s="8">
        <f t="shared" si="30"/>
        <v>-4.5436250622246828E-3</v>
      </c>
      <c r="AT76" s="8">
        <f t="shared" si="30"/>
        <v>0</v>
      </c>
      <c r="AU76" s="8">
        <f t="shared" si="30"/>
        <v>2.758795859818099E-2</v>
      </c>
      <c r="AV76" s="8">
        <f t="shared" si="30"/>
        <v>-4.0953121456809412E-2</v>
      </c>
      <c r="AW76" s="8">
        <f t="shared" si="30"/>
        <v>-4.0953545444341405E-2</v>
      </c>
      <c r="AX76" s="8">
        <f t="shared" si="30"/>
        <v>-1.2701393236275586E-3</v>
      </c>
      <c r="AY76" s="8">
        <f t="shared" si="30"/>
        <v>-7.5709912371113152E-4</v>
      </c>
      <c r="AZ76" s="8">
        <f t="shared" si="30"/>
        <v>8.5771568661736075E-3</v>
      </c>
      <c r="BA76" s="8">
        <f t="shared" si="30"/>
        <v>2.1762786978704526E-2</v>
      </c>
      <c r="BB76" s="8">
        <f t="shared" si="30"/>
        <v>-1.1549284790389204E-2</v>
      </c>
      <c r="BC76" s="8">
        <f t="shared" si="30"/>
        <v>-1.5945706879676745E-2</v>
      </c>
      <c r="BD76" s="8">
        <f t="shared" si="30"/>
        <v>1.2903486300508251E-2</v>
      </c>
      <c r="BE76" s="8">
        <f t="shared" si="30"/>
        <v>-1.4197870468249732E-3</v>
      </c>
      <c r="BF76" s="8">
        <f t="shared" si="30"/>
        <v>3.3857199085298899E-3</v>
      </c>
      <c r="BG76" s="8">
        <f t="shared" si="30"/>
        <v>1.4365329924433071E-2</v>
      </c>
      <c r="BH76" s="8">
        <f t="shared" si="30"/>
        <v>7.9303074951520905E-3</v>
      </c>
      <c r="BI76" s="8">
        <f t="shared" si="30"/>
        <v>-8.2802070110326378E-3</v>
      </c>
      <c r="BJ76" s="25"/>
    </row>
    <row r="77" spans="1:62" x14ac:dyDescent="0.25">
      <c r="A77" s="11">
        <v>1</v>
      </c>
      <c r="B77" s="4">
        <f t="shared" ref="B77:BI77" si="31">LN(B34/B33)</f>
        <v>6.618119914318976E-3</v>
      </c>
      <c r="C77" s="4">
        <f t="shared" si="31"/>
        <v>7.7611402453690447E-4</v>
      </c>
      <c r="D77" s="4">
        <f t="shared" si="31"/>
        <v>-2.0754107083592664E-3</v>
      </c>
      <c r="E77" s="4">
        <f t="shared" si="31"/>
        <v>3.2110713264716867E-3</v>
      </c>
      <c r="F77" s="4">
        <f t="shared" si="31"/>
        <v>7.8334984438156226E-3</v>
      </c>
      <c r="G77" s="4">
        <f t="shared" si="31"/>
        <v>-4.8121195622728343E-3</v>
      </c>
      <c r="H77" s="4">
        <f t="shared" si="31"/>
        <v>-5.3748172540223314E-2</v>
      </c>
      <c r="I77" s="4">
        <f t="shared" si="31"/>
        <v>6.9585970816302993E-3</v>
      </c>
      <c r="J77" s="4">
        <f t="shared" si="31"/>
        <v>5.8808096887795758E-3</v>
      </c>
      <c r="K77" s="4">
        <f t="shared" si="31"/>
        <v>1.1617517633085887E-2</v>
      </c>
      <c r="L77" s="4">
        <f t="shared" si="31"/>
        <v>-6.4147932678440046E-4</v>
      </c>
      <c r="M77" s="4">
        <f t="shared" si="31"/>
        <v>-1.6850166702753439E-2</v>
      </c>
      <c r="N77" s="4">
        <f t="shared" si="31"/>
        <v>-1.8313154197766284E-2</v>
      </c>
      <c r="O77" s="4">
        <f t="shared" si="31"/>
        <v>-7.5538133323248702E-3</v>
      </c>
      <c r="P77" s="4">
        <f t="shared" si="31"/>
        <v>3.2856261638485262E-3</v>
      </c>
      <c r="Q77" s="4">
        <f t="shared" si="31"/>
        <v>2.2227077636536766E-2</v>
      </c>
      <c r="R77" s="4">
        <f t="shared" si="31"/>
        <v>-1.301346242513815E-2</v>
      </c>
      <c r="S77" s="4">
        <f t="shared" si="31"/>
        <v>-3.1131755319029294E-3</v>
      </c>
      <c r="T77" s="4">
        <f t="shared" si="31"/>
        <v>-1.4626651858939068E-2</v>
      </c>
      <c r="U77" s="4">
        <f t="shared" si="31"/>
        <v>-8.6768440256889713E-3</v>
      </c>
      <c r="V77" s="4">
        <f t="shared" si="31"/>
        <v>-5.4566015665322891E-3</v>
      </c>
      <c r="W77" s="4">
        <f t="shared" si="31"/>
        <v>2.0556668739421073E-2</v>
      </c>
      <c r="X77" s="4">
        <f t="shared" si="31"/>
        <v>-1.4800793456276945E-3</v>
      </c>
      <c r="Y77" s="4">
        <f t="shared" si="31"/>
        <v>1.2635316034987229E-2</v>
      </c>
      <c r="Z77" s="4">
        <f t="shared" si="31"/>
        <v>-2.935221201252745E-2</v>
      </c>
      <c r="AA77" s="4">
        <f t="shared" si="31"/>
        <v>5.0674073094224134E-3</v>
      </c>
      <c r="AB77" s="4">
        <f t="shared" si="31"/>
        <v>1.2055456553475804E-3</v>
      </c>
      <c r="AC77" s="4">
        <f t="shared" si="31"/>
        <v>1.9726894014119097E-2</v>
      </c>
      <c r="AD77" s="4">
        <f t="shared" si="31"/>
        <v>1.8560770756683723E-2</v>
      </c>
      <c r="AE77" s="4">
        <f t="shared" si="31"/>
        <v>-1.7377572055716193E-2</v>
      </c>
      <c r="AF77" s="4">
        <f t="shared" si="31"/>
        <v>-3.7669237093114628E-2</v>
      </c>
      <c r="AG77" s="4">
        <f t="shared" si="31"/>
        <v>-1.5956601905170638E-3</v>
      </c>
      <c r="AH77" s="4">
        <f t="shared" si="31"/>
        <v>1.3715120334297483E-2</v>
      </c>
      <c r="AI77" s="4">
        <f t="shared" si="31"/>
        <v>1.7699568563110609E-2</v>
      </c>
      <c r="AJ77" s="4">
        <f t="shared" si="31"/>
        <v>9.412809690910481E-3</v>
      </c>
      <c r="AK77" s="4">
        <f t="shared" si="31"/>
        <v>-1.7637141486106844E-2</v>
      </c>
      <c r="AL77" s="4">
        <f t="shared" si="31"/>
        <v>-4.6615880189122501E-2</v>
      </c>
      <c r="AM77" s="4">
        <f t="shared" si="31"/>
        <v>0</v>
      </c>
      <c r="AN77" s="4">
        <f t="shared" si="31"/>
        <v>3.3820140336121296E-3</v>
      </c>
      <c r="AO77" s="4">
        <f t="shared" si="31"/>
        <v>-2.1965940035821494E-3</v>
      </c>
      <c r="AP77" s="4">
        <f t="shared" si="31"/>
        <v>1.2432863961617E-2</v>
      </c>
      <c r="AQ77" s="4">
        <f t="shared" si="31"/>
        <v>-1.4453716104437872E-2</v>
      </c>
      <c r="AR77" s="4">
        <f t="shared" si="31"/>
        <v>-2.6668280646977859E-2</v>
      </c>
      <c r="AS77" s="4">
        <f t="shared" si="31"/>
        <v>-4.5643638560743782E-3</v>
      </c>
      <c r="AT77" s="4">
        <f t="shared" si="31"/>
        <v>0</v>
      </c>
      <c r="AU77" s="4">
        <f t="shared" si="31"/>
        <v>2.6847252005375778E-2</v>
      </c>
      <c r="AV77" s="4">
        <f t="shared" si="31"/>
        <v>-5.0862007351319502E-2</v>
      </c>
      <c r="AW77" s="4">
        <f t="shared" si="31"/>
        <v>3.0073976791035305E-2</v>
      </c>
      <c r="AX77" s="4">
        <f t="shared" si="31"/>
        <v>-1.5153402572226256E-2</v>
      </c>
      <c r="AY77" s="4">
        <f t="shared" si="31"/>
        <v>-7.5767275711636649E-4</v>
      </c>
      <c r="AZ77" s="4">
        <f t="shared" si="31"/>
        <v>8.5042144415064195E-3</v>
      </c>
      <c r="BA77" s="4">
        <f t="shared" si="31"/>
        <v>2.1299238287698356E-2</v>
      </c>
      <c r="BB77" s="4">
        <f t="shared" si="31"/>
        <v>1.0050374385800075E-2</v>
      </c>
      <c r="BC77" s="4">
        <f t="shared" si="31"/>
        <v>-8.3586282324814524E-3</v>
      </c>
      <c r="BD77" s="4">
        <f t="shared" si="31"/>
        <v>-1.6013818126987468E-2</v>
      </c>
      <c r="BE77" s="4">
        <f t="shared" si="31"/>
        <v>-1.421805708492401E-3</v>
      </c>
      <c r="BF77" s="4">
        <f t="shared" si="31"/>
        <v>3.3742954782782536E-3</v>
      </c>
      <c r="BG77" s="4">
        <f t="shared" si="31"/>
        <v>1.4161886306275963E-2</v>
      </c>
      <c r="BH77" s="4">
        <f t="shared" si="31"/>
        <v>2.4962270284606399E-2</v>
      </c>
      <c r="BI77" s="4">
        <f t="shared" si="31"/>
        <v>-1.1299555253933394E-2</v>
      </c>
    </row>
    <row r="78" spans="1:62" x14ac:dyDescent="0.25">
      <c r="A78" s="11">
        <v>2</v>
      </c>
      <c r="B78" s="4">
        <f t="shared" ref="B78:BI78" si="32">LN(B35/B34)</f>
        <v>-4.6280872574510253E-3</v>
      </c>
      <c r="C78" s="4">
        <f t="shared" si="32"/>
        <v>7.75512138662657E-4</v>
      </c>
      <c r="D78" s="4">
        <f t="shared" si="32"/>
        <v>-2.0797269975894581E-3</v>
      </c>
      <c r="E78" s="4">
        <f t="shared" si="32"/>
        <v>3.20079334195E-3</v>
      </c>
      <c r="F78" s="4">
        <f t="shared" si="32"/>
        <v>1.992339801339844E-2</v>
      </c>
      <c r="G78" s="4">
        <f t="shared" si="32"/>
        <v>-2.4414415489833429E-2</v>
      </c>
      <c r="H78" s="4">
        <f t="shared" si="32"/>
        <v>-6.7360010180707753E-4</v>
      </c>
      <c r="I78" s="4">
        <f t="shared" si="32"/>
        <v>6.9105094381236793E-3</v>
      </c>
      <c r="J78" s="4">
        <f t="shared" si="32"/>
        <v>5.8464278606630993E-3</v>
      </c>
      <c r="K78" s="4">
        <f t="shared" si="32"/>
        <v>1.1484099422211267E-2</v>
      </c>
      <c r="L78" s="4">
        <f t="shared" si="32"/>
        <v>-2.7211849403682525E-2</v>
      </c>
      <c r="M78" s="4">
        <f t="shared" si="32"/>
        <v>-1.2035118819935292E-2</v>
      </c>
      <c r="N78" s="4">
        <f t="shared" si="32"/>
        <v>1.0179060381605385E-2</v>
      </c>
      <c r="O78" s="4">
        <f t="shared" si="32"/>
        <v>-7.6113080076974336E-3</v>
      </c>
      <c r="P78" s="4">
        <f t="shared" si="32"/>
        <v>3.2748661682348609E-3</v>
      </c>
      <c r="Q78" s="4">
        <f t="shared" si="32"/>
        <v>2.1743757974686754E-2</v>
      </c>
      <c r="R78" s="4">
        <f t="shared" si="32"/>
        <v>1.1675059148326747E-2</v>
      </c>
      <c r="S78" s="4">
        <f t="shared" si="32"/>
        <v>2.4203601740886399E-2</v>
      </c>
      <c r="T78" s="4">
        <f t="shared" si="32"/>
        <v>-3.9861533425130678E-2</v>
      </c>
      <c r="U78" s="4">
        <f t="shared" si="32"/>
        <v>-8.7527911095947441E-3</v>
      </c>
      <c r="V78" s="4">
        <f t="shared" si="32"/>
        <v>-5.4865395012498952E-3</v>
      </c>
      <c r="W78" s="4">
        <f t="shared" si="32"/>
        <v>2.0142589903567938E-2</v>
      </c>
      <c r="X78" s="4">
        <f t="shared" si="32"/>
        <v>4.1991515931224946E-3</v>
      </c>
      <c r="Y78" s="4">
        <f t="shared" si="32"/>
        <v>2.3210445599310455E-2</v>
      </c>
      <c r="Z78" s="4">
        <f t="shared" si="32"/>
        <v>-3.5957970092334354E-2</v>
      </c>
      <c r="AA78" s="4">
        <f t="shared" si="32"/>
        <v>5.0418581064043035E-3</v>
      </c>
      <c r="AB78" s="4">
        <f t="shared" si="32"/>
        <v>1.2040940648069495E-3</v>
      </c>
      <c r="AC78" s="4">
        <f t="shared" si="32"/>
        <v>1.9345259984312281E-2</v>
      </c>
      <c r="AD78" s="4">
        <f t="shared" si="32"/>
        <v>5.7505587082589682E-3</v>
      </c>
      <c r="AE78" s="4">
        <f t="shared" si="32"/>
        <v>7.0340266573799817E-3</v>
      </c>
      <c r="AF78" s="4">
        <f t="shared" si="32"/>
        <v>-1.6254275451302116E-2</v>
      </c>
      <c r="AG78" s="4">
        <f t="shared" si="32"/>
        <v>-1.5982103917476303E-3</v>
      </c>
      <c r="AH78" s="4">
        <f t="shared" si="32"/>
        <v>1.3529557949570403E-2</v>
      </c>
      <c r="AI78" s="4">
        <f t="shared" si="32"/>
        <v>1.7391734469933542E-2</v>
      </c>
      <c r="AJ78" s="4">
        <f t="shared" si="32"/>
        <v>5.2813571619571729E-3</v>
      </c>
      <c r="AK78" s="4">
        <f t="shared" si="32"/>
        <v>-7.1428875123801137E-3</v>
      </c>
      <c r="AL78" s="4">
        <f t="shared" si="32"/>
        <v>-4.4920038362771808E-3</v>
      </c>
      <c r="AM78" s="4">
        <f t="shared" si="32"/>
        <v>0</v>
      </c>
      <c r="AN78" s="4">
        <f t="shared" si="32"/>
        <v>3.3706145570492627E-3</v>
      </c>
      <c r="AO78" s="4">
        <f t="shared" si="32"/>
        <v>-2.2014296527036064E-3</v>
      </c>
      <c r="AP78" s="4">
        <f t="shared" si="32"/>
        <v>-1.0766158762146179E-2</v>
      </c>
      <c r="AQ78" s="4">
        <f t="shared" si="32"/>
        <v>4.8833510185169633E-2</v>
      </c>
      <c r="AR78" s="4">
        <f t="shared" si="32"/>
        <v>-1.1489543613983582E-2</v>
      </c>
      <c r="AS78" s="4">
        <f t="shared" si="32"/>
        <v>-4.5852928374731337E-3</v>
      </c>
      <c r="AT78" s="4">
        <f t="shared" si="32"/>
        <v>0</v>
      </c>
      <c r="AU78" s="4">
        <f t="shared" si="32"/>
        <v>2.6145281971874712E-2</v>
      </c>
      <c r="AV78" s="4">
        <f t="shared" si="32"/>
        <v>3.8905592560522624E-2</v>
      </c>
      <c r="AW78" s="4">
        <f t="shared" si="32"/>
        <v>3.185496241051672E-3</v>
      </c>
      <c r="AX78" s="4">
        <f t="shared" si="32"/>
        <v>-1.5823447926370408E-2</v>
      </c>
      <c r="AY78" s="4">
        <f t="shared" si="32"/>
        <v>-7.5824726043647608E-4</v>
      </c>
      <c r="AZ78" s="4">
        <f t="shared" si="32"/>
        <v>8.4325022059193889E-3</v>
      </c>
      <c r="BA78" s="4">
        <f t="shared" si="32"/>
        <v>2.0855025683408773E-2</v>
      </c>
      <c r="BB78" s="4">
        <f t="shared" si="32"/>
        <v>1.90670739451777E-2</v>
      </c>
      <c r="BC78" s="4">
        <f t="shared" si="32"/>
        <v>0</v>
      </c>
      <c r="BD78" s="4">
        <f t="shared" si="32"/>
        <v>-2.2917160359907325E-2</v>
      </c>
      <c r="BE78" s="4">
        <f t="shared" si="32"/>
        <v>-1.4238301186246436E-3</v>
      </c>
      <c r="BF78" s="4">
        <f t="shared" si="32"/>
        <v>3.3629478876966226E-3</v>
      </c>
      <c r="BG78" s="4">
        <f t="shared" si="32"/>
        <v>1.3964124700847977E-2</v>
      </c>
      <c r="BH78" s="4">
        <f t="shared" si="32"/>
        <v>9.2024789338647963E-3</v>
      </c>
      <c r="BI78" s="4">
        <f t="shared" si="32"/>
        <v>4.5538112215421422E-2</v>
      </c>
    </row>
    <row r="79" spans="1:62" x14ac:dyDescent="0.25">
      <c r="A79" s="11">
        <v>3</v>
      </c>
      <c r="B79" s="4">
        <f t="shared" ref="B79:BI79" si="33">LN(B36/B35)</f>
        <v>-9.543969952821911E-3</v>
      </c>
      <c r="C79" s="4">
        <f t="shared" si="33"/>
        <v>6.9524573380879253E-3</v>
      </c>
      <c r="D79" s="4">
        <f t="shared" si="33"/>
        <v>3.4638199463180031E-3</v>
      </c>
      <c r="E79" s="4">
        <f t="shared" si="33"/>
        <v>-8.8890095839109888E-3</v>
      </c>
      <c r="F79" s="4">
        <f t="shared" si="33"/>
        <v>-1.8804490190477991E-3</v>
      </c>
      <c r="G79" s="4">
        <f t="shared" si="33"/>
        <v>5.0569201771513295E-3</v>
      </c>
      <c r="H79" s="4">
        <f t="shared" si="33"/>
        <v>-2.0193554217116699E-2</v>
      </c>
      <c r="I79" s="4">
        <f t="shared" si="33"/>
        <v>-3.1342026796042317E-2</v>
      </c>
      <c r="J79" s="4">
        <f t="shared" si="33"/>
        <v>1.3893454477433625E-2</v>
      </c>
      <c r="K79" s="4">
        <f t="shared" si="33"/>
        <v>0.13530599618192971</v>
      </c>
      <c r="L79" s="4">
        <f t="shared" si="33"/>
        <v>7.7000678138257235E-3</v>
      </c>
      <c r="M79" s="4">
        <f t="shared" si="33"/>
        <v>6.4187517336752853E-4</v>
      </c>
      <c r="N79" s="4">
        <f t="shared" si="33"/>
        <v>-1.3076303389551679E-3</v>
      </c>
      <c r="O79" s="4">
        <f t="shared" si="33"/>
        <v>-8.2965979113342921E-3</v>
      </c>
      <c r="P79" s="4">
        <f t="shared" si="33"/>
        <v>-4.6720908156190784E-4</v>
      </c>
      <c r="Q79" s="4">
        <f t="shared" si="33"/>
        <v>-1.600025642252962E-2</v>
      </c>
      <c r="R79" s="4">
        <f t="shared" si="33"/>
        <v>0</v>
      </c>
      <c r="S79" s="4">
        <f t="shared" si="33"/>
        <v>7.2437525803881707E-4</v>
      </c>
      <c r="T79" s="4">
        <f t="shared" si="33"/>
        <v>-5.3476063265952417E-3</v>
      </c>
      <c r="U79" s="4">
        <f t="shared" si="33"/>
        <v>1.2377296708555054E-2</v>
      </c>
      <c r="V79" s="4">
        <f t="shared" si="33"/>
        <v>-1.5655897072553021E-2</v>
      </c>
      <c r="W79" s="4">
        <f t="shared" si="33"/>
        <v>-2.3384834522412645E-2</v>
      </c>
      <c r="X79" s="4">
        <f t="shared" si="33"/>
        <v>-8.2287595191797385E-5</v>
      </c>
      <c r="Y79" s="4">
        <f t="shared" si="33"/>
        <v>-6.5125877633601809E-4</v>
      </c>
      <c r="Z79" s="4">
        <f t="shared" si="33"/>
        <v>-2.0199693101171763E-2</v>
      </c>
      <c r="AA79" s="4">
        <f t="shared" si="33"/>
        <v>-7.2683358097217201E-3</v>
      </c>
      <c r="AB79" s="4">
        <f t="shared" si="33"/>
        <v>2.4252215525805247E-2</v>
      </c>
      <c r="AC79" s="4">
        <f t="shared" si="33"/>
        <v>-2.9368596733097135E-3</v>
      </c>
      <c r="AD79" s="4">
        <f t="shared" si="33"/>
        <v>1.3504284248163124E-2</v>
      </c>
      <c r="AE79" s="4">
        <f t="shared" si="33"/>
        <v>-3.7062365647068333E-3</v>
      </c>
      <c r="AF79" s="4">
        <f t="shared" si="33"/>
        <v>-2.275663935370827E-2</v>
      </c>
      <c r="AG79" s="4">
        <f t="shared" si="33"/>
        <v>2.3963587534076452E-3</v>
      </c>
      <c r="AH79" s="4">
        <f t="shared" si="33"/>
        <v>2.2272634852148684E-2</v>
      </c>
      <c r="AI79" s="4">
        <f t="shared" si="33"/>
        <v>5.9638863178570261E-3</v>
      </c>
      <c r="AJ79" s="4">
        <f t="shared" si="33"/>
        <v>-1.0810852992278108E-3</v>
      </c>
      <c r="AK79" s="4">
        <f t="shared" si="33"/>
        <v>1.6712357973406138E-3</v>
      </c>
      <c r="AL79" s="4">
        <f t="shared" si="33"/>
        <v>-1.5658693441516609E-2</v>
      </c>
      <c r="AM79" s="4">
        <f t="shared" si="33"/>
        <v>-5.6022770992793089E-3</v>
      </c>
      <c r="AN79" s="4">
        <f t="shared" si="33"/>
        <v>1.2488619672086849E-2</v>
      </c>
      <c r="AO79" s="4">
        <f t="shared" si="33"/>
        <v>-9.9669296524733126E-3</v>
      </c>
      <c r="AP79" s="4">
        <f t="shared" si="33"/>
        <v>8.5671233493124811E-3</v>
      </c>
      <c r="AQ79" s="4">
        <f t="shared" si="33"/>
        <v>-1.1560683935933039E-3</v>
      </c>
      <c r="AR79" s="4">
        <f t="shared" si="33"/>
        <v>-1.3430620638932198E-2</v>
      </c>
      <c r="AS79" s="4">
        <f t="shared" si="33"/>
        <v>2.96927726398306E-3</v>
      </c>
      <c r="AT79" s="4">
        <f t="shared" si="33"/>
        <v>4.4369635957279092E-3</v>
      </c>
      <c r="AU79" s="4">
        <f t="shared" si="33"/>
        <v>1.5206418328722117E-2</v>
      </c>
      <c r="AV79" s="4">
        <f t="shared" si="33"/>
        <v>2.3475767307584105E-3</v>
      </c>
      <c r="AW79" s="4">
        <f t="shared" si="33"/>
        <v>2.5712740553648127E-3</v>
      </c>
      <c r="AX79" s="4">
        <f t="shared" si="33"/>
        <v>-1.4007781587462581E-2</v>
      </c>
      <c r="AY79" s="4">
        <f t="shared" si="33"/>
        <v>1.2313302389179836E-2</v>
      </c>
      <c r="AZ79" s="4">
        <f t="shared" si="33"/>
        <v>-2.2669839399643002E-3</v>
      </c>
      <c r="BA79" s="4">
        <f t="shared" si="33"/>
        <v>2.9795152549100569E-3</v>
      </c>
      <c r="BB79" s="4">
        <f t="shared" si="33"/>
        <v>3.9167699012373431E-3</v>
      </c>
      <c r="BC79" s="4">
        <f t="shared" si="33"/>
        <v>8.6456017776736695E-3</v>
      </c>
      <c r="BD79" s="4">
        <f t="shared" si="33"/>
        <v>-1.2636242164619199E-2</v>
      </c>
      <c r="BE79" s="4">
        <f t="shared" si="33"/>
        <v>6.5162717798995535E-3</v>
      </c>
      <c r="BF79" s="4">
        <f t="shared" si="33"/>
        <v>7.7397679183951835E-3</v>
      </c>
      <c r="BG79" s="4">
        <f t="shared" si="33"/>
        <v>7.8463942602641798E-4</v>
      </c>
      <c r="BH79" s="4">
        <f t="shared" si="33"/>
        <v>1.0899294814613319E-3</v>
      </c>
      <c r="BI79" s="4">
        <f t="shared" si="33"/>
        <v>4.6940077742274157E-3</v>
      </c>
    </row>
    <row r="80" spans="1:62" x14ac:dyDescent="0.25">
      <c r="A80" s="11">
        <v>4</v>
      </c>
      <c r="B80" s="4">
        <f t="shared" ref="B80:BI80" si="34">LN(B37/B36)</f>
        <v>-9.6359357387804847E-3</v>
      </c>
      <c r="C80" s="4">
        <f t="shared" si="34"/>
        <v>-3.4701865983346198E-3</v>
      </c>
      <c r="D80" s="4">
        <f t="shared" si="34"/>
        <v>-6.9181800992625792E-4</v>
      </c>
      <c r="E80" s="4">
        <f t="shared" si="34"/>
        <v>1.4037950231169837E-2</v>
      </c>
      <c r="F80" s="4">
        <f t="shared" si="34"/>
        <v>-1.88399177056674E-3</v>
      </c>
      <c r="G80" s="4">
        <f t="shared" si="34"/>
        <v>5.0314763489324576E-3</v>
      </c>
      <c r="H80" s="4">
        <f t="shared" si="34"/>
        <v>-2.0609752812236821E-2</v>
      </c>
      <c r="I80" s="4">
        <f t="shared" si="34"/>
        <v>-2.1548349799798829E-2</v>
      </c>
      <c r="J80" s="4">
        <f t="shared" si="34"/>
        <v>3.4434409170393176E-3</v>
      </c>
      <c r="K80" s="4">
        <f t="shared" si="34"/>
        <v>-5.5595149933161642E-2</v>
      </c>
      <c r="L80" s="4">
        <f t="shared" si="34"/>
        <v>7.6412295396970894E-3</v>
      </c>
      <c r="M80" s="4">
        <f t="shared" si="34"/>
        <v>6.414634339022158E-4</v>
      </c>
      <c r="N80" s="4">
        <f t="shared" si="34"/>
        <v>-1.3093424751505257E-3</v>
      </c>
      <c r="O80" s="4">
        <f t="shared" si="34"/>
        <v>-4.4231920903432531E-2</v>
      </c>
      <c r="P80" s="4">
        <f t="shared" si="34"/>
        <v>-5.770831762064673E-2</v>
      </c>
      <c r="Q80" s="4">
        <f t="shared" si="34"/>
        <v>-1.1283660403674345E-2</v>
      </c>
      <c r="R80" s="4">
        <f t="shared" si="34"/>
        <v>0</v>
      </c>
      <c r="S80" s="4">
        <f t="shared" si="34"/>
        <v>7.2385091832019338E-4</v>
      </c>
      <c r="T80" s="4">
        <f t="shared" si="34"/>
        <v>-5.3763570363804056E-3</v>
      </c>
      <c r="U80" s="4">
        <f t="shared" si="34"/>
        <v>-2.6394494122942112E-2</v>
      </c>
      <c r="V80" s="4">
        <f t="shared" si="34"/>
        <v>9.8570732475912817E-4</v>
      </c>
      <c r="W80" s="4">
        <f t="shared" si="34"/>
        <v>-2.5371339742017947E-2</v>
      </c>
      <c r="X80" s="4">
        <f t="shared" si="34"/>
        <v>-8.229436699748383E-5</v>
      </c>
      <c r="Y80" s="4">
        <f t="shared" si="34"/>
        <v>-6.51683190748474E-4</v>
      </c>
      <c r="Z80" s="4">
        <f t="shared" si="34"/>
        <v>-2.061614740370123E-2</v>
      </c>
      <c r="AA80" s="4">
        <f t="shared" si="34"/>
        <v>1.2150484489754296E-3</v>
      </c>
      <c r="AB80" s="4">
        <f t="shared" si="34"/>
        <v>0</v>
      </c>
      <c r="AC80" s="4">
        <f t="shared" si="34"/>
        <v>-1.9002928829710292E-2</v>
      </c>
      <c r="AD80" s="4">
        <f t="shared" si="34"/>
        <v>1.3324345797012282E-2</v>
      </c>
      <c r="AE80" s="4">
        <f t="shared" si="34"/>
        <v>-3.720023869030295E-3</v>
      </c>
      <c r="AF80" s="4">
        <f t="shared" si="34"/>
        <v>-2.3286587222995498E-2</v>
      </c>
      <c r="AG80" s="4">
        <f t="shared" si="34"/>
        <v>-1.4370675190274597E-3</v>
      </c>
      <c r="AH80" s="4">
        <f t="shared" si="34"/>
        <v>-8.8496488866493944E-3</v>
      </c>
      <c r="AI80" s="4">
        <f t="shared" si="34"/>
        <v>1.3203776407980695E-2</v>
      </c>
      <c r="AJ80" s="4">
        <f t="shared" si="34"/>
        <v>-1.0822553096391354E-3</v>
      </c>
      <c r="AK80" s="4">
        <f t="shared" si="34"/>
        <v>1.668447427632781E-3</v>
      </c>
      <c r="AL80" s="4">
        <f t="shared" si="34"/>
        <v>-1.5907793879961055E-2</v>
      </c>
      <c r="AM80" s="4">
        <f t="shared" si="34"/>
        <v>1.5607936307960618E-2</v>
      </c>
      <c r="AN80" s="4">
        <f t="shared" si="34"/>
        <v>3.047207397053732E-3</v>
      </c>
      <c r="AO80" s="4">
        <f t="shared" si="34"/>
        <v>1.7213284111681465E-2</v>
      </c>
      <c r="AP80" s="4">
        <f t="shared" si="34"/>
        <v>8.4943507572858915E-3</v>
      </c>
      <c r="AQ80" s="4">
        <f t="shared" si="34"/>
        <v>-1.1574064347403084E-3</v>
      </c>
      <c r="AR80" s="4">
        <f t="shared" si="34"/>
        <v>-1.3613460650312562E-2</v>
      </c>
      <c r="AS80" s="4">
        <f t="shared" si="34"/>
        <v>-1.1112727546959512E-2</v>
      </c>
      <c r="AT80" s="4">
        <f t="shared" si="34"/>
        <v>-2.1053489516148969E-2</v>
      </c>
      <c r="AU80" s="4">
        <f t="shared" si="34"/>
        <v>3.9709399150908299E-2</v>
      </c>
      <c r="AV80" s="4">
        <f t="shared" si="34"/>
        <v>2.3420785192059604E-3</v>
      </c>
      <c r="AW80" s="4">
        <f t="shared" si="34"/>
        <v>2.5646795577335749E-3</v>
      </c>
      <c r="AX80" s="4">
        <f t="shared" si="34"/>
        <v>-1.420679050622178E-2</v>
      </c>
      <c r="AY80" s="4">
        <f t="shared" si="34"/>
        <v>-7.772419007694386E-3</v>
      </c>
      <c r="AZ80" s="4">
        <f t="shared" si="34"/>
        <v>1.7007195744267629E-3</v>
      </c>
      <c r="BA80" s="4">
        <f t="shared" si="34"/>
        <v>1.2564842291977331E-2</v>
      </c>
      <c r="BB80" s="4">
        <f t="shared" si="34"/>
        <v>3.9014886484690448E-3</v>
      </c>
      <c r="BC80" s="4">
        <f t="shared" si="34"/>
        <v>8.5714955825878375E-3</v>
      </c>
      <c r="BD80" s="4">
        <f t="shared" si="34"/>
        <v>-1.2797962497357949E-2</v>
      </c>
      <c r="BE80" s="4">
        <f t="shared" si="34"/>
        <v>1.4138886514686944E-2</v>
      </c>
      <c r="BF80" s="4">
        <f t="shared" si="34"/>
        <v>3.136156753184446E-3</v>
      </c>
      <c r="BG80" s="4">
        <f t="shared" si="34"/>
        <v>1.556450181254773E-2</v>
      </c>
      <c r="BH80" s="4">
        <f t="shared" si="34"/>
        <v>1.0887428284377795E-3</v>
      </c>
      <c r="BI80" s="4">
        <f t="shared" si="34"/>
        <v>4.6720769685373214E-3</v>
      </c>
    </row>
    <row r="81" spans="1:95" x14ac:dyDescent="0.25">
      <c r="A81" s="11">
        <v>5</v>
      </c>
      <c r="B81" s="4">
        <f t="shared" ref="B81:BI81" si="35">LN(B38/B37)</f>
        <v>-9.7296911499533678E-3</v>
      </c>
      <c r="C81" s="4">
        <f t="shared" si="35"/>
        <v>2.2910487619397825E-2</v>
      </c>
      <c r="D81" s="4">
        <f t="shared" si="35"/>
        <v>2.6631846662640516E-2</v>
      </c>
      <c r="E81" s="4">
        <f t="shared" si="35"/>
        <v>-1.4782220846109891E-2</v>
      </c>
      <c r="F81" s="4">
        <f t="shared" si="35"/>
        <v>-1.8875478963236731E-3</v>
      </c>
      <c r="G81" s="4">
        <f t="shared" si="35"/>
        <v>5.0062872800170615E-3</v>
      </c>
      <c r="H81" s="4">
        <f t="shared" si="35"/>
        <v>-2.1043469185377049E-2</v>
      </c>
      <c r="I81" s="4">
        <f t="shared" si="35"/>
        <v>-3.6001009635401593E-2</v>
      </c>
      <c r="J81" s="4">
        <f t="shared" si="35"/>
        <v>-2.2437315859514629E-2</v>
      </c>
      <c r="K81" s="4">
        <f t="shared" si="35"/>
        <v>-6.3352069065345851E-2</v>
      </c>
      <c r="L81" s="4">
        <f t="shared" si="35"/>
        <v>7.5832836488628876E-3</v>
      </c>
      <c r="M81" s="4">
        <f t="shared" si="35"/>
        <v>6.4105222232807492E-4</v>
      </c>
      <c r="N81" s="4">
        <f t="shared" si="35"/>
        <v>-1.3110591007512503E-3</v>
      </c>
      <c r="O81" s="4">
        <f t="shared" si="35"/>
        <v>-2.9938087644305857E-2</v>
      </c>
      <c r="P81" s="4">
        <f t="shared" si="35"/>
        <v>-1.2453461071286625E-2</v>
      </c>
      <c r="Q81" s="4">
        <f t="shared" si="35"/>
        <v>-3.6472741747338805E-2</v>
      </c>
      <c r="R81" s="4">
        <f t="shared" si="35"/>
        <v>0</v>
      </c>
      <c r="S81" s="4">
        <f t="shared" si="35"/>
        <v>7.2332733714879484E-4</v>
      </c>
      <c r="T81" s="4">
        <f t="shared" si="35"/>
        <v>-5.405418566907935E-3</v>
      </c>
      <c r="U81" s="4">
        <f t="shared" si="35"/>
        <v>-5.9612695164993337E-3</v>
      </c>
      <c r="V81" s="4">
        <f t="shared" si="35"/>
        <v>-1.9723872272043464E-3</v>
      </c>
      <c r="W81" s="4">
        <f t="shared" si="35"/>
        <v>0</v>
      </c>
      <c r="X81" s="4">
        <f t="shared" si="35"/>
        <v>-8.2301139916417343E-5</v>
      </c>
      <c r="Y81" s="4">
        <f t="shared" si="35"/>
        <v>-6.5210815868743872E-4</v>
      </c>
      <c r="Z81" s="4">
        <f t="shared" si="35"/>
        <v>-2.1050135800824897E-2</v>
      </c>
      <c r="AA81" s="4">
        <f t="shared" si="35"/>
        <v>-1.3447616884609766E-2</v>
      </c>
      <c r="AB81" s="4">
        <f t="shared" si="35"/>
        <v>4.8823764792260818E-2</v>
      </c>
      <c r="AC81" s="4">
        <f t="shared" si="35"/>
        <v>1.1983041962037306E-3</v>
      </c>
      <c r="AD81" s="4">
        <f t="shared" si="35"/>
        <v>1.3149139556584795E-2</v>
      </c>
      <c r="AE81" s="4">
        <f t="shared" si="35"/>
        <v>-3.733914134814941E-3</v>
      </c>
      <c r="AF81" s="4">
        <f t="shared" si="35"/>
        <v>-2.3841807233905075E-2</v>
      </c>
      <c r="AG81" s="4">
        <f t="shared" si="35"/>
        <v>-1.7896546369012594E-2</v>
      </c>
      <c r="AH81" s="4">
        <f t="shared" si="35"/>
        <v>8.8496488866492869E-3</v>
      </c>
      <c r="AI81" s="4">
        <f t="shared" si="35"/>
        <v>-3.6917507452545469E-2</v>
      </c>
      <c r="AJ81" s="4">
        <f t="shared" si="35"/>
        <v>-1.0834278553026959E-3</v>
      </c>
      <c r="AK81" s="4">
        <f t="shared" si="35"/>
        <v>1.665668346920236E-3</v>
      </c>
      <c r="AL81" s="4">
        <f t="shared" si="35"/>
        <v>-1.6164948052155126E-2</v>
      </c>
      <c r="AM81" s="4">
        <f t="shared" si="35"/>
        <v>-1.9661004029249664E-2</v>
      </c>
      <c r="AN81" s="4">
        <f t="shared" si="35"/>
        <v>-6.1037286555241021E-3</v>
      </c>
      <c r="AO81" s="4">
        <f t="shared" si="35"/>
        <v>-1.3879871397766244E-2</v>
      </c>
      <c r="AP81" s="4">
        <f t="shared" si="35"/>
        <v>8.4228040785179984E-3</v>
      </c>
      <c r="AQ81" s="4">
        <f t="shared" si="35"/>
        <v>-1.1587475767829529E-3</v>
      </c>
      <c r="AR81" s="4">
        <f t="shared" si="35"/>
        <v>-1.3801347695812418E-2</v>
      </c>
      <c r="AS81" s="4">
        <f t="shared" si="35"/>
        <v>-3.6640227918566644E-2</v>
      </c>
      <c r="AT81" s="4">
        <f t="shared" si="35"/>
        <v>2.2354705980070121E-2</v>
      </c>
      <c r="AU81" s="4">
        <f t="shared" si="35"/>
        <v>-4.1299261002882698E-2</v>
      </c>
      <c r="AV81" s="4">
        <f t="shared" si="35"/>
        <v>2.3366060019852425E-3</v>
      </c>
      <c r="AW81" s="4">
        <f t="shared" si="35"/>
        <v>2.5581187991561638E-3</v>
      </c>
      <c r="AX81" s="4">
        <f t="shared" si="35"/>
        <v>-1.4411535667611013E-2</v>
      </c>
      <c r="AY81" s="4">
        <f t="shared" si="35"/>
        <v>-1.9571103029471647E-2</v>
      </c>
      <c r="AZ81" s="4">
        <f t="shared" si="35"/>
        <v>8.4602655968722355E-3</v>
      </c>
      <c r="BA81" s="4">
        <f t="shared" si="35"/>
        <v>-1.7411046061502632E-2</v>
      </c>
      <c r="BB81" s="4">
        <f t="shared" si="35"/>
        <v>3.8863261718695414E-3</v>
      </c>
      <c r="BC81" s="4">
        <f t="shared" si="35"/>
        <v>8.4986490079441146E-3</v>
      </c>
      <c r="BD81" s="4">
        <f t="shared" si="35"/>
        <v>-1.29638759899881E-2</v>
      </c>
      <c r="BE81" s="4">
        <f t="shared" si="35"/>
        <v>-1.5388711402023119E-2</v>
      </c>
      <c r="BF81" s="4">
        <f t="shared" si="35"/>
        <v>5.3938704130670435E-3</v>
      </c>
      <c r="BG81" s="4">
        <f t="shared" si="35"/>
        <v>1.3423035060704505E-2</v>
      </c>
      <c r="BH81" s="4">
        <f t="shared" si="35"/>
        <v>1.0875587565263073E-3</v>
      </c>
      <c r="BI81" s="4">
        <f t="shared" si="35"/>
        <v>4.6503501354361963E-3</v>
      </c>
    </row>
    <row r="82" spans="1:95" x14ac:dyDescent="0.25">
      <c r="A82" s="11">
        <v>6</v>
      </c>
      <c r="B82" s="4">
        <f t="shared" ref="B82:BI82" si="36">LN(B39/B38)</f>
        <v>1.7579913839092971E-2</v>
      </c>
      <c r="C82" s="4">
        <f t="shared" si="36"/>
        <v>2.2624961482039184E-3</v>
      </c>
      <c r="D82" s="4">
        <f t="shared" si="36"/>
        <v>-1.2885938597249269E-2</v>
      </c>
      <c r="E82" s="4">
        <f t="shared" si="36"/>
        <v>-8.9753693251387479E-3</v>
      </c>
      <c r="F82" s="4">
        <f t="shared" si="36"/>
        <v>1.2072550346034959E-2</v>
      </c>
      <c r="G82" s="4">
        <f t="shared" si="36"/>
        <v>1.117327202361636E-2</v>
      </c>
      <c r="H82" s="4">
        <f t="shared" si="36"/>
        <v>7.6562757319706257E-2</v>
      </c>
      <c r="I82" s="4">
        <f t="shared" si="36"/>
        <v>3.2206326852456824E-3</v>
      </c>
      <c r="J82" s="4">
        <f t="shared" si="36"/>
        <v>2.0560572567305629E-2</v>
      </c>
      <c r="K82" s="4">
        <f t="shared" si="36"/>
        <v>3.7721766068907953E-2</v>
      </c>
      <c r="L82" s="4">
        <f t="shared" si="36"/>
        <v>2.3250715074552706E-2</v>
      </c>
      <c r="M82" s="4">
        <f t="shared" si="36"/>
        <v>2.46880259192768E-3</v>
      </c>
      <c r="N82" s="4">
        <f t="shared" si="36"/>
        <v>3.2906234157196769E-2</v>
      </c>
      <c r="O82" s="4">
        <f t="shared" si="36"/>
        <v>-2.6083014020150692E-3</v>
      </c>
      <c r="P82" s="4">
        <f t="shared" si="36"/>
        <v>-7.5472056353829663E-3</v>
      </c>
      <c r="Q82" s="4">
        <f t="shared" si="36"/>
        <v>4.7054851077875708E-2</v>
      </c>
      <c r="R82" s="4">
        <f t="shared" si="36"/>
        <v>3.0771658666753687E-2</v>
      </c>
      <c r="S82" s="4">
        <f t="shared" si="36"/>
        <v>-3.7573480564423778E-2</v>
      </c>
      <c r="T82" s="4">
        <f t="shared" si="36"/>
        <v>-2.6778119081392826E-2</v>
      </c>
      <c r="U82" s="4">
        <f t="shared" si="36"/>
        <v>2.9850768434532774E-3</v>
      </c>
      <c r="V82" s="4">
        <f t="shared" si="36"/>
        <v>1.0800301350769646E-2</v>
      </c>
      <c r="W82" s="4">
        <f t="shared" si="36"/>
        <v>-1.9460073554712388E-2</v>
      </c>
      <c r="X82" s="4">
        <f t="shared" si="36"/>
        <v>6.1538655743782859E-3</v>
      </c>
      <c r="Y82" s="4">
        <f t="shared" si="36"/>
        <v>-8.1992238275631971E-3</v>
      </c>
      <c r="Z82" s="4">
        <f t="shared" si="36"/>
        <v>1.3979724010653548E-2</v>
      </c>
      <c r="AA82" s="4">
        <f t="shared" si="36"/>
        <v>1.4661190782321884E-2</v>
      </c>
      <c r="AB82" s="4">
        <f t="shared" si="36"/>
        <v>2.8450499839403086E-2</v>
      </c>
      <c r="AC82" s="4">
        <f t="shared" si="36"/>
        <v>-2.6700577766052939E-2</v>
      </c>
      <c r="AD82" s="4">
        <f t="shared" si="36"/>
        <v>-1.3500309252644494E-2</v>
      </c>
      <c r="AE82" s="4">
        <f t="shared" si="36"/>
        <v>-7.7083097358307045E-3</v>
      </c>
      <c r="AF82" s="4">
        <f t="shared" si="36"/>
        <v>5.4246035106877664E-3</v>
      </c>
      <c r="AG82" s="4">
        <f t="shared" si="36"/>
        <v>-2.9325086958768838E-3</v>
      </c>
      <c r="AH82" s="4">
        <f t="shared" si="36"/>
        <v>9.863026765702599E-3</v>
      </c>
      <c r="AI82" s="4">
        <f t="shared" si="36"/>
        <v>2.0560806647843544E-2</v>
      </c>
      <c r="AJ82" s="4">
        <f t="shared" si="36"/>
        <v>3.9845908547199778E-2</v>
      </c>
      <c r="AK82" s="4">
        <f t="shared" si="36"/>
        <v>-5.0053515718936148E-3</v>
      </c>
      <c r="AL82" s="4">
        <f t="shared" si="36"/>
        <v>3.8953618104421529E-2</v>
      </c>
      <c r="AM82" s="4">
        <f t="shared" si="36"/>
        <v>4.2625385369297088E-2</v>
      </c>
      <c r="AN82" s="4">
        <f t="shared" si="36"/>
        <v>-6.8628567542518587E-2</v>
      </c>
      <c r="AO82" s="4">
        <f t="shared" si="36"/>
        <v>9.2746201203131491E-3</v>
      </c>
      <c r="AP82" s="4">
        <f t="shared" si="36"/>
        <v>5.6657900161013923E-3</v>
      </c>
      <c r="AQ82" s="4">
        <f t="shared" si="36"/>
        <v>-1.5775989553160893E-2</v>
      </c>
      <c r="AR82" s="4">
        <f t="shared" si="36"/>
        <v>2.2929377868043423E-2</v>
      </c>
      <c r="AS82" s="4">
        <f t="shared" si="36"/>
        <v>9.5667629494646141E-3</v>
      </c>
      <c r="AT82" s="4">
        <f t="shared" si="36"/>
        <v>-1.1772556067645537E-2</v>
      </c>
      <c r="AU82" s="4">
        <f t="shared" si="36"/>
        <v>-4.7846555493201541E-3</v>
      </c>
      <c r="AV82" s="4">
        <f t="shared" si="36"/>
        <v>-6.6116195537207221E-3</v>
      </c>
      <c r="AW82" s="4">
        <f t="shared" si="36"/>
        <v>-4.4718198328087801E-2</v>
      </c>
      <c r="AX82" s="4">
        <f t="shared" si="36"/>
        <v>-1.3689569419547125E-3</v>
      </c>
      <c r="AY82" s="4">
        <f t="shared" si="36"/>
        <v>-3.8574745093783885E-3</v>
      </c>
      <c r="AZ82" s="4">
        <f t="shared" si="36"/>
        <v>3.82913982146477E-2</v>
      </c>
      <c r="BA82" s="4">
        <f t="shared" si="36"/>
        <v>2.6124177807657573E-3</v>
      </c>
      <c r="BB82" s="4">
        <f t="shared" si="36"/>
        <v>4.5954520312729797E-3</v>
      </c>
      <c r="BC82" s="4">
        <f t="shared" si="36"/>
        <v>-2.4847741293295159E-2</v>
      </c>
      <c r="BD82" s="4">
        <f t="shared" si="36"/>
        <v>1.9383386909895575E-2</v>
      </c>
      <c r="BE82" s="4">
        <f t="shared" si="36"/>
        <v>-2.5043457455696523E-3</v>
      </c>
      <c r="BF82" s="4">
        <f t="shared" si="36"/>
        <v>3.3917198916828309E-3</v>
      </c>
      <c r="BG82" s="4">
        <f t="shared" si="36"/>
        <v>1.0610204993865887E-2</v>
      </c>
      <c r="BH82" s="4">
        <f t="shared" si="36"/>
        <v>1.9376311497869447E-2</v>
      </c>
      <c r="BI82" s="4">
        <f t="shared" si="36"/>
        <v>-6.2292310466229468E-3</v>
      </c>
    </row>
    <row r="83" spans="1:95" x14ac:dyDescent="0.25">
      <c r="A83" s="11">
        <v>7</v>
      </c>
      <c r="B83" s="4">
        <f t="shared" ref="B83:BI83" si="37">LN(B40/B39)</f>
        <v>-4.0347363373138358E-2</v>
      </c>
      <c r="C83" s="4">
        <f t="shared" si="37"/>
        <v>-1.3191672545310833E-3</v>
      </c>
      <c r="D83" s="4">
        <f t="shared" si="37"/>
        <v>-6.8282086780604588E-4</v>
      </c>
      <c r="E83" s="4">
        <f t="shared" si="37"/>
        <v>1.2513888746639821E-3</v>
      </c>
      <c r="F83" s="4">
        <f t="shared" si="37"/>
        <v>4.7885501407694429E-3</v>
      </c>
      <c r="G83" s="4">
        <f t="shared" si="37"/>
        <v>8.115105993215457E-3</v>
      </c>
      <c r="H83" s="4">
        <f t="shared" si="37"/>
        <v>-2.4421514963849065E-2</v>
      </c>
      <c r="I83" s="4">
        <f t="shared" si="37"/>
        <v>1.681200670238743E-2</v>
      </c>
      <c r="J83" s="4">
        <f t="shared" si="37"/>
        <v>2.636609404860148E-2</v>
      </c>
      <c r="K83" s="4">
        <f t="shared" si="37"/>
        <v>6.3898226298338984E-3</v>
      </c>
      <c r="L83" s="4">
        <f t="shared" si="37"/>
        <v>-9.9136273258755448E-3</v>
      </c>
      <c r="M83" s="4">
        <f t="shared" si="37"/>
        <v>2.1010640998073822E-2</v>
      </c>
      <c r="N83" s="4">
        <f t="shared" si="37"/>
        <v>-4.2463050758444663E-2</v>
      </c>
      <c r="O83" s="4">
        <f t="shared" si="37"/>
        <v>9.3390960434324363E-3</v>
      </c>
      <c r="P83" s="4">
        <f t="shared" si="37"/>
        <v>2.689991694881909E-3</v>
      </c>
      <c r="Q83" s="4">
        <f t="shared" si="37"/>
        <v>-3.5149421074444969E-3</v>
      </c>
      <c r="R83" s="4">
        <f t="shared" si="37"/>
        <v>-1.0881500187534173E-2</v>
      </c>
      <c r="S83" s="4">
        <f t="shared" si="37"/>
        <v>-4.9672990764300816E-3</v>
      </c>
      <c r="T83" s="4">
        <f t="shared" si="37"/>
        <v>-0.10791538872330708</v>
      </c>
      <c r="U83" s="4">
        <f t="shared" si="37"/>
        <v>3.2238093636736318E-3</v>
      </c>
      <c r="V83" s="4">
        <f t="shared" si="37"/>
        <v>-1.3029317804224647E-3</v>
      </c>
      <c r="W83" s="4">
        <f t="shared" si="37"/>
        <v>-3.1587925669950465E-3</v>
      </c>
      <c r="X83" s="4">
        <f t="shared" si="37"/>
        <v>-6.1351575220959178E-5</v>
      </c>
      <c r="Y83" s="4">
        <f t="shared" si="37"/>
        <v>6.5752670844315523E-4</v>
      </c>
      <c r="Z83" s="4">
        <f t="shared" si="37"/>
        <v>-6.7968796668380183E-2</v>
      </c>
      <c r="AA83" s="4">
        <f t="shared" si="37"/>
        <v>6.2468841913058525E-3</v>
      </c>
      <c r="AB83" s="4">
        <f t="shared" si="37"/>
        <v>-1.3793328583708771E-2</v>
      </c>
      <c r="AC83" s="4">
        <f t="shared" si="37"/>
        <v>1.0806482289108759E-2</v>
      </c>
      <c r="AD83" s="4">
        <f t="shared" si="37"/>
        <v>1.0530751033317777E-3</v>
      </c>
      <c r="AE83" s="4">
        <f t="shared" si="37"/>
        <v>0</v>
      </c>
      <c r="AF83" s="4">
        <f t="shared" si="37"/>
        <v>-1.4250070041561889E-2</v>
      </c>
      <c r="AG83" s="4">
        <f t="shared" si="37"/>
        <v>1.467341728225112E-3</v>
      </c>
      <c r="AH83" s="4">
        <f t="shared" si="37"/>
        <v>-2.5477610421303339E-3</v>
      </c>
      <c r="AI83" s="4">
        <f t="shared" si="37"/>
        <v>1.0124027066202423E-2</v>
      </c>
      <c r="AJ83" s="4">
        <f t="shared" si="37"/>
        <v>-1.172574117337573E-3</v>
      </c>
      <c r="AK83" s="4">
        <f t="shared" si="37"/>
        <v>3.5778213478839024E-3</v>
      </c>
      <c r="AL83" s="4">
        <f t="shared" si="37"/>
        <v>-3.7011003955470335E-2</v>
      </c>
      <c r="AM83" s="4">
        <f t="shared" si="37"/>
        <v>1.8918991393608062E-2</v>
      </c>
      <c r="AN83" s="4">
        <f t="shared" si="37"/>
        <v>7.9103580016747568E-3</v>
      </c>
      <c r="AO83" s="4">
        <f t="shared" si="37"/>
        <v>3.4011661686320486E-3</v>
      </c>
      <c r="AP83" s="4">
        <f t="shared" si="37"/>
        <v>-2.4242990980930337E-3</v>
      </c>
      <c r="AQ83" s="4">
        <f t="shared" si="37"/>
        <v>2.9593122019861928E-2</v>
      </c>
      <c r="AR83" s="4">
        <f t="shared" si="37"/>
        <v>-2.1755753880057113E-2</v>
      </c>
      <c r="AS83" s="4">
        <f t="shared" si="37"/>
        <v>5.0279521848271081E-3</v>
      </c>
      <c r="AT83" s="4">
        <f t="shared" si="37"/>
        <v>-1.3166692872857574E-3</v>
      </c>
      <c r="AU83" s="4">
        <f t="shared" si="37"/>
        <v>1.6516197294969361E-2</v>
      </c>
      <c r="AV83" s="4">
        <f t="shared" si="37"/>
        <v>-4.5709235527103056E-3</v>
      </c>
      <c r="AW83" s="4">
        <f t="shared" si="37"/>
        <v>-1.4154427712484271E-3</v>
      </c>
      <c r="AX83" s="4">
        <f t="shared" si="37"/>
        <v>-1.3330420641010469E-2</v>
      </c>
      <c r="AY83" s="4">
        <f t="shared" si="37"/>
        <v>9.2331850910843307E-3</v>
      </c>
      <c r="AZ83" s="4">
        <f t="shared" si="37"/>
        <v>3.6030369118286211E-4</v>
      </c>
      <c r="BA83" s="4">
        <f t="shared" si="37"/>
        <v>1.2592764652351342E-2</v>
      </c>
      <c r="BB83" s="4">
        <f t="shared" si="37"/>
        <v>9.6062585916403681E-3</v>
      </c>
      <c r="BC83" s="4">
        <f t="shared" si="37"/>
        <v>4.4954462134026506E-2</v>
      </c>
      <c r="BD83" s="4">
        <f t="shared" si="37"/>
        <v>-2.2097097463527043E-2</v>
      </c>
      <c r="BE83" s="4">
        <f t="shared" si="37"/>
        <v>2.7544611569287388E-3</v>
      </c>
      <c r="BF83" s="4">
        <f t="shared" si="37"/>
        <v>-4.4303924898530965E-3</v>
      </c>
      <c r="BG83" s="4">
        <f t="shared" si="37"/>
        <v>3.3866265782352663E-3</v>
      </c>
      <c r="BH83" s="4">
        <f t="shared" si="37"/>
        <v>1.7042615000026852E-3</v>
      </c>
      <c r="BI83" s="4">
        <f t="shared" si="37"/>
        <v>4.0855584221544741E-3</v>
      </c>
    </row>
    <row r="84" spans="1:95" x14ac:dyDescent="0.25">
      <c r="A84" s="11">
        <v>8</v>
      </c>
      <c r="B84" s="4">
        <f t="shared" ref="B84:BI84" si="38">LN(B41/B40)</f>
        <v>-5.1550445078409383E-2</v>
      </c>
      <c r="C84" s="4">
        <f t="shared" si="38"/>
        <v>-1.3209097556799755E-3</v>
      </c>
      <c r="D84" s="4">
        <f t="shared" si="38"/>
        <v>-6.8328743074065764E-4</v>
      </c>
      <c r="E84" s="4">
        <f t="shared" si="38"/>
        <v>1.2498248575456691E-3</v>
      </c>
      <c r="F84" s="4">
        <f t="shared" si="38"/>
        <v>-1.2417598831165692E-2</v>
      </c>
      <c r="G84" s="4">
        <f t="shared" si="38"/>
        <v>2.036439004591355E-2</v>
      </c>
      <c r="H84" s="4">
        <f t="shared" si="38"/>
        <v>-0.14680644045244137</v>
      </c>
      <c r="I84" s="4">
        <f t="shared" si="38"/>
        <v>1.6534030039531883E-2</v>
      </c>
      <c r="J84" s="4">
        <f t="shared" si="38"/>
        <v>2.5688743978727717E-2</v>
      </c>
      <c r="K84" s="4">
        <f t="shared" si="38"/>
        <v>6.3492518992012015E-3</v>
      </c>
      <c r="L84" s="4">
        <f t="shared" si="38"/>
        <v>-2.0451443825130318E-2</v>
      </c>
      <c r="M84" s="4">
        <f t="shared" si="38"/>
        <v>8.5481937132957254E-3</v>
      </c>
      <c r="N84" s="4">
        <f t="shared" si="38"/>
        <v>-5.8639880698819459E-2</v>
      </c>
      <c r="O84" s="4">
        <f t="shared" si="38"/>
        <v>9.2526837192683162E-3</v>
      </c>
      <c r="P84" s="4">
        <f t="shared" si="38"/>
        <v>2.6827750479437259E-3</v>
      </c>
      <c r="Q84" s="4">
        <f t="shared" si="38"/>
        <v>-3.5273405179684107E-3</v>
      </c>
      <c r="R84" s="4">
        <f t="shared" si="38"/>
        <v>-1.3659635807181852E-2</v>
      </c>
      <c r="S84" s="4">
        <f t="shared" si="38"/>
        <v>3.3388368263080739E-2</v>
      </c>
      <c r="T84" s="4">
        <f t="shared" si="38"/>
        <v>-0.29026939601673185</v>
      </c>
      <c r="U84" s="4">
        <f t="shared" si="38"/>
        <v>3.2134498051587341E-3</v>
      </c>
      <c r="V84" s="4">
        <f t="shared" si="38"/>
        <v>-1.3046316266617454E-3</v>
      </c>
      <c r="W84" s="4">
        <f t="shared" si="38"/>
        <v>-3.1688021640666475E-3</v>
      </c>
      <c r="X84" s="4">
        <f t="shared" si="38"/>
        <v>1.5807840042045843E-2</v>
      </c>
      <c r="Y84" s="4">
        <f t="shared" si="38"/>
        <v>2.6690721560574816E-2</v>
      </c>
      <c r="Z84" s="4">
        <f t="shared" si="38"/>
        <v>-0.15737525861698565</v>
      </c>
      <c r="AA84" s="4">
        <f t="shared" si="38"/>
        <v>6.2081027669405276E-3</v>
      </c>
      <c r="AB84" s="4">
        <f t="shared" si="38"/>
        <v>-1.3986248607841591E-2</v>
      </c>
      <c r="AC84" s="4">
        <f t="shared" si="38"/>
        <v>1.0690949619096708E-2</v>
      </c>
      <c r="AD84" s="4">
        <f t="shared" si="38"/>
        <v>-6.4410503708928913E-3</v>
      </c>
      <c r="AE84" s="4">
        <f t="shared" si="38"/>
        <v>3.1752390389759168E-2</v>
      </c>
      <c r="AF84" s="4">
        <f t="shared" si="38"/>
        <v>-0.15689819885404263</v>
      </c>
      <c r="AG84" s="4">
        <f t="shared" si="38"/>
        <v>1.4651917907952227E-3</v>
      </c>
      <c r="AH84" s="4">
        <f t="shared" si="38"/>
        <v>-2.5542687119737414E-3</v>
      </c>
      <c r="AI84" s="4">
        <f t="shared" si="38"/>
        <v>1.0022557564156971E-2</v>
      </c>
      <c r="AJ84" s="4">
        <f t="shared" si="38"/>
        <v>2.6627114749098214E-2</v>
      </c>
      <c r="AK84" s="4">
        <f t="shared" si="38"/>
        <v>9.2428886788911615E-3</v>
      </c>
      <c r="AL84" s="4">
        <f t="shared" si="38"/>
        <v>-9.3205409441856221E-2</v>
      </c>
      <c r="AM84" s="4">
        <f t="shared" si="38"/>
        <v>1.8567698973153728E-2</v>
      </c>
      <c r="AN84" s="4">
        <f t="shared" si="38"/>
        <v>7.8482750154194297E-3</v>
      </c>
      <c r="AO84" s="4">
        <f t="shared" si="38"/>
        <v>3.3896374373800632E-3</v>
      </c>
      <c r="AP84" s="4">
        <f t="shared" si="38"/>
        <v>1.3660323344192878E-2</v>
      </c>
      <c r="AQ84" s="4">
        <f t="shared" si="38"/>
        <v>3.424657665676574E-3</v>
      </c>
      <c r="AR84" s="4">
        <f t="shared" si="38"/>
        <v>-7.9944930534498068E-2</v>
      </c>
      <c r="AS84" s="4">
        <f t="shared" si="38"/>
        <v>5.0027983014519573E-3</v>
      </c>
      <c r="AT84" s="4">
        <f t="shared" si="38"/>
        <v>-1.3184051911591243E-3</v>
      </c>
      <c r="AU84" s="4">
        <f t="shared" si="38"/>
        <v>1.6247838782871702E-2</v>
      </c>
      <c r="AV84" s="4">
        <f t="shared" si="38"/>
        <v>2.0202681896803389E-2</v>
      </c>
      <c r="AW84" s="4">
        <f t="shared" si="38"/>
        <v>2.4254905964485002E-2</v>
      </c>
      <c r="AX84" s="4">
        <f t="shared" si="38"/>
        <v>-0.18417427393338778</v>
      </c>
      <c r="AY84" s="4">
        <f t="shared" si="38"/>
        <v>9.1487127384008125E-3</v>
      </c>
      <c r="AZ84" s="4">
        <f t="shared" si="38"/>
        <v>3.6017391918866521E-4</v>
      </c>
      <c r="BA84" s="4">
        <f t="shared" si="38"/>
        <v>1.2436157010155997E-2</v>
      </c>
      <c r="BB84" s="4">
        <f t="shared" si="38"/>
        <v>8.5674157174954278E-3</v>
      </c>
      <c r="BC84" s="4">
        <f t="shared" si="38"/>
        <v>-3.3231527728430073E-3</v>
      </c>
      <c r="BD84" s="4">
        <f t="shared" si="38"/>
        <v>-7.0028599287872723E-2</v>
      </c>
      <c r="BE84" s="4">
        <f t="shared" si="38"/>
        <v>2.7468949367527818E-3</v>
      </c>
      <c r="BF84" s="4">
        <f t="shared" si="38"/>
        <v>-4.4501082484058067E-3</v>
      </c>
      <c r="BG84" s="4">
        <f t="shared" si="38"/>
        <v>3.3751960387358271E-3</v>
      </c>
      <c r="BH84" s="4">
        <f t="shared" si="38"/>
        <v>-1.2207019521706422E-2</v>
      </c>
      <c r="BI84" s="4">
        <f t="shared" si="38"/>
        <v>3.855226674064282E-3</v>
      </c>
    </row>
    <row r="85" spans="1:95" x14ac:dyDescent="0.25">
      <c r="A85" s="11">
        <v>9</v>
      </c>
      <c r="B85" s="4">
        <f t="shared" ref="B85:BI85" si="39">LN(B42/B41)</f>
        <v>1.023403267498116E-2</v>
      </c>
      <c r="C85" s="4">
        <f t="shared" si="39"/>
        <v>-1.3226568662924225E-3</v>
      </c>
      <c r="D85" s="4">
        <f t="shared" si="39"/>
        <v>-6.8375463170439351E-4</v>
      </c>
      <c r="E85" s="4">
        <f t="shared" si="39"/>
        <v>1.2482647450319107E-3</v>
      </c>
      <c r="F85" s="4">
        <f t="shared" si="39"/>
        <v>4.0225469707162644E-3</v>
      </c>
      <c r="G85" s="4">
        <f t="shared" si="39"/>
        <v>-4.1527225745668472E-2</v>
      </c>
      <c r="H85" s="4">
        <f t="shared" si="39"/>
        <v>9.3469758900338928E-2</v>
      </c>
      <c r="I85" s="4">
        <f t="shared" si="39"/>
        <v>1.6265096419841665E-2</v>
      </c>
      <c r="J85" s="4">
        <f t="shared" si="39"/>
        <v>2.5045326502467352E-2</v>
      </c>
      <c r="K85" s="4">
        <f t="shared" si="39"/>
        <v>6.3091931091505153E-3</v>
      </c>
      <c r="L85" s="4">
        <f t="shared" si="39"/>
        <v>9.4746320661300808E-3</v>
      </c>
      <c r="M85" s="4">
        <f t="shared" si="39"/>
        <v>-4.5020252155061245E-2</v>
      </c>
      <c r="N85" s="4">
        <f t="shared" si="39"/>
        <v>8.9291103123603374E-2</v>
      </c>
      <c r="O85" s="4">
        <f t="shared" si="39"/>
        <v>9.167855849072622E-3</v>
      </c>
      <c r="P85" s="4">
        <f t="shared" si="39"/>
        <v>2.6755970187348163E-3</v>
      </c>
      <c r="Q85" s="4">
        <f t="shared" si="39"/>
        <v>-3.5398267051240623E-3</v>
      </c>
      <c r="R85" s="4">
        <f t="shared" si="39"/>
        <v>9.2736638639275837E-3</v>
      </c>
      <c r="S85" s="4">
        <f t="shared" si="39"/>
        <v>-3.0675861573739745E-2</v>
      </c>
      <c r="T85" s="4">
        <f t="shared" si="39"/>
        <v>-6.2370264555476609E-3</v>
      </c>
      <c r="U85" s="4">
        <f t="shared" si="39"/>
        <v>3.2031566133418816E-3</v>
      </c>
      <c r="V85" s="4">
        <f t="shared" si="39"/>
        <v>-1.3063359140521888E-3</v>
      </c>
      <c r="W85" s="4">
        <f t="shared" si="39"/>
        <v>-3.1788753997669473E-3</v>
      </c>
      <c r="X85" s="4">
        <f t="shared" si="39"/>
        <v>-1.1299066839962478E-3</v>
      </c>
      <c r="Y85" s="4">
        <f t="shared" si="39"/>
        <v>-7.5612976814537353E-3</v>
      </c>
      <c r="Z85" s="4">
        <f t="shared" si="39"/>
        <v>0.12054896464490665</v>
      </c>
      <c r="AA85" s="4">
        <f t="shared" si="39"/>
        <v>6.1697998928982433E-3</v>
      </c>
      <c r="AB85" s="4">
        <f t="shared" si="39"/>
        <v>-1.4184641814575556E-2</v>
      </c>
      <c r="AC85" s="4">
        <f t="shared" si="39"/>
        <v>1.0577861172496405E-2</v>
      </c>
      <c r="AD85" s="4">
        <f t="shared" si="39"/>
        <v>-1.0221527943475439E-2</v>
      </c>
      <c r="AE85" s="4">
        <f t="shared" si="39"/>
        <v>-1.2650274259054973E-2</v>
      </c>
      <c r="AF85" s="4">
        <f t="shared" si="39"/>
        <v>0.15816376771121762</v>
      </c>
      <c r="AG85" s="4">
        <f t="shared" si="39"/>
        <v>1.4630481442815242E-3</v>
      </c>
      <c r="AH85" s="4">
        <f t="shared" si="39"/>
        <v>-2.5608097116630556E-3</v>
      </c>
      <c r="AI85" s="4">
        <f t="shared" si="39"/>
        <v>9.9231018800754293E-3</v>
      </c>
      <c r="AJ85" s="4">
        <f t="shared" si="39"/>
        <v>-9.9503540957952847E-3</v>
      </c>
      <c r="AK85" s="4">
        <f t="shared" si="39"/>
        <v>-1.2104077238470273E-2</v>
      </c>
      <c r="AL85" s="4">
        <f t="shared" si="39"/>
        <v>7.5020531298786469E-2</v>
      </c>
      <c r="AM85" s="4">
        <f t="shared" si="39"/>
        <v>1.8229214852070581E-2</v>
      </c>
      <c r="AN85" s="4">
        <f t="shared" si="39"/>
        <v>7.7871589392137187E-3</v>
      </c>
      <c r="AO85" s="4">
        <f t="shared" si="39"/>
        <v>3.3781865986880653E-3</v>
      </c>
      <c r="AP85" s="4">
        <f t="shared" si="39"/>
        <v>-1.5279716754270079E-2</v>
      </c>
      <c r="AQ85" s="4">
        <f t="shared" si="39"/>
        <v>-1.7241790132377702E-2</v>
      </c>
      <c r="AR85" s="4">
        <f t="shared" si="39"/>
        <v>0.10399365854773249</v>
      </c>
      <c r="AS85" s="4">
        <f t="shared" si="39"/>
        <v>4.9778948458906016E-3</v>
      </c>
      <c r="AT85" s="4">
        <f t="shared" si="39"/>
        <v>-1.3201456783267071E-3</v>
      </c>
      <c r="AU85" s="4">
        <f t="shared" si="39"/>
        <v>1.5988061710271884E-2</v>
      </c>
      <c r="AV85" s="4">
        <f t="shared" si="39"/>
        <v>-2.7727813633668941E-2</v>
      </c>
      <c r="AW85" s="4">
        <f t="shared" si="39"/>
        <v>-3.1837909615962882E-2</v>
      </c>
      <c r="AX85" s="4">
        <f t="shared" si="39"/>
        <v>0.12459029683094879</v>
      </c>
      <c r="AY85" s="4">
        <f t="shared" si="39"/>
        <v>9.0657720211702528E-3</v>
      </c>
      <c r="AZ85" s="4">
        <f t="shared" si="39"/>
        <v>3.6004424064229034E-4</v>
      </c>
      <c r="BA85" s="4">
        <f t="shared" si="39"/>
        <v>1.2283396814157023E-2</v>
      </c>
      <c r="BB85" s="4">
        <f t="shared" si="39"/>
        <v>-4.7506208377304055E-3</v>
      </c>
      <c r="BC85" s="4">
        <f t="shared" si="39"/>
        <v>1.3859805031305541E-3</v>
      </c>
      <c r="BD85" s="4">
        <f t="shared" si="39"/>
        <v>7.5448676095973999E-2</v>
      </c>
      <c r="BE85" s="4">
        <f t="shared" si="39"/>
        <v>2.739370169984229E-3</v>
      </c>
      <c r="BF85" s="4">
        <f t="shared" si="39"/>
        <v>-4.4700002664361223E-3</v>
      </c>
      <c r="BG85" s="4">
        <f t="shared" si="39"/>
        <v>3.3638424004489519E-3</v>
      </c>
      <c r="BH85" s="4">
        <f t="shared" si="39"/>
        <v>-1.323087550318932E-2</v>
      </c>
      <c r="BI85" s="4">
        <f t="shared" si="39"/>
        <v>-1.6814338572384371E-2</v>
      </c>
    </row>
    <row r="86" spans="1:95" s="14" customFormat="1" x14ac:dyDescent="0.25">
      <c r="BJ86" s="25"/>
    </row>
    <row r="87" spans="1:95" s="14" customFormat="1" x14ac:dyDescent="0.25">
      <c r="A87" s="15" t="s">
        <v>12</v>
      </c>
      <c r="BJ87" s="25"/>
      <c r="BM87" s="14" t="s">
        <v>3</v>
      </c>
    </row>
    <row r="88" spans="1:95" x14ac:dyDescent="0.25">
      <c r="A88" s="12">
        <v>-30</v>
      </c>
      <c r="B88" s="4">
        <f>B46-AVERAGE(B$46:B$75)</f>
        <v>-2.6903018677239348E-3</v>
      </c>
      <c r="C88" s="4">
        <f t="shared" ref="C88:BI88" si="40">C46-AVERAGE(C$46:C$75)</f>
        <v>-2.4953351257014762E-2</v>
      </c>
      <c r="D88" s="4">
        <f t="shared" si="40"/>
        <v>4.140705043063418E-4</v>
      </c>
      <c r="E88" s="4">
        <f t="shared" si="40"/>
        <v>-4.0374116249755315E-2</v>
      </c>
      <c r="F88" s="4">
        <f t="shared" si="40"/>
        <v>3.9426306213419752E-3</v>
      </c>
      <c r="G88" s="4">
        <f t="shared" si="40"/>
        <v>-4.1175468046207812E-3</v>
      </c>
      <c r="H88" s="4">
        <f t="shared" si="40"/>
        <v>7.0397167468404763E-3</v>
      </c>
      <c r="I88" s="4">
        <f t="shared" si="40"/>
        <v>-7.7530557751447496E-3</v>
      </c>
      <c r="J88" s="4">
        <f t="shared" si="40"/>
        <v>1.4332765027407985E-2</v>
      </c>
      <c r="K88" s="4">
        <f t="shared" si="40"/>
        <v>-8.6978805156752742E-2</v>
      </c>
      <c r="L88" s="4">
        <f t="shared" si="40"/>
        <v>-2.3790616812907573E-4</v>
      </c>
      <c r="M88" s="4">
        <f t="shared" si="40"/>
        <v>-9.3054389979362901E-3</v>
      </c>
      <c r="N88" s="4">
        <f t="shared" si="40"/>
        <v>5.1629530456927678E-3</v>
      </c>
      <c r="O88" s="4">
        <f t="shared" si="40"/>
        <v>1.139057737133835E-2</v>
      </c>
      <c r="P88" s="4">
        <f t="shared" si="40"/>
        <v>2.4802823526851554E-2</v>
      </c>
      <c r="Q88" s="4">
        <f t="shared" si="40"/>
        <v>-2.8344960851265349E-3</v>
      </c>
      <c r="R88" s="4">
        <f t="shared" si="40"/>
        <v>1.5772389180592417E-2</v>
      </c>
      <c r="S88" s="4">
        <f t="shared" si="40"/>
        <v>-4.4490372590562958E-3</v>
      </c>
      <c r="T88" s="4">
        <f t="shared" si="40"/>
        <v>-1.9291650332359505E-4</v>
      </c>
      <c r="U88" s="4">
        <f t="shared" si="40"/>
        <v>-8.0718910092341181E-3</v>
      </c>
      <c r="V88" s="4">
        <f t="shared" si="40"/>
        <v>-3.0427919558125262E-2</v>
      </c>
      <c r="W88" s="4">
        <f t="shared" si="40"/>
        <v>-8.6273625396103809E-2</v>
      </c>
      <c r="X88" s="4">
        <f t="shared" si="40"/>
        <v>2.747465576143881E-3</v>
      </c>
      <c r="Y88" s="4">
        <f t="shared" si="40"/>
        <v>9.6974139137855544E-3</v>
      </c>
      <c r="Z88" s="4">
        <f t="shared" si="40"/>
        <v>-7.1667645255506359E-4</v>
      </c>
      <c r="AA88" s="4">
        <f t="shared" si="40"/>
        <v>-1.3034449855272266E-2</v>
      </c>
      <c r="AB88" s="4">
        <f t="shared" si="40"/>
        <v>-2.3498515285422253E-2</v>
      </c>
      <c r="AC88" s="4">
        <f t="shared" si="40"/>
        <v>-3.0879321243048576E-2</v>
      </c>
      <c r="AD88" s="4">
        <f t="shared" si="40"/>
        <v>7.1957523183941207E-3</v>
      </c>
      <c r="AE88" s="4">
        <f t="shared" si="40"/>
        <v>-6.331757432820293E-3</v>
      </c>
      <c r="AF88" s="4">
        <f t="shared" si="40"/>
        <v>-3.9419989050386746E-3</v>
      </c>
      <c r="AG88" s="4">
        <f t="shared" si="40"/>
        <v>-1.6909161499985722E-2</v>
      </c>
      <c r="AH88" s="4">
        <f t="shared" si="40"/>
        <v>6.4126508450247548E-3</v>
      </c>
      <c r="AI88" s="4">
        <f t="shared" si="40"/>
        <v>-5.3917942101102678E-2</v>
      </c>
      <c r="AJ88" s="4">
        <f t="shared" si="40"/>
        <v>-4.1458694503477339E-3</v>
      </c>
      <c r="AK88" s="4">
        <f t="shared" si="40"/>
        <v>1.4155770287544792E-3</v>
      </c>
      <c r="AL88" s="4">
        <f t="shared" si="40"/>
        <v>-3.9644445106729181E-3</v>
      </c>
      <c r="AM88" s="4">
        <f t="shared" si="40"/>
        <v>3.0315362371865394E-4</v>
      </c>
      <c r="AN88" s="4">
        <f t="shared" si="40"/>
        <v>-2.9444273984717026E-3</v>
      </c>
      <c r="AO88" s="4">
        <f t="shared" si="40"/>
        <v>-5.175920244423806E-2</v>
      </c>
      <c r="AP88" s="4">
        <f t="shared" si="40"/>
        <v>5.9306838660717464E-3</v>
      </c>
      <c r="AQ88" s="4">
        <f t="shared" si="40"/>
        <v>6.9692953430877723E-4</v>
      </c>
      <c r="AR88" s="4">
        <f t="shared" si="40"/>
        <v>1.2008082194597679E-3</v>
      </c>
      <c r="AS88" s="4">
        <f t="shared" si="40"/>
        <v>-1.5944651822259018E-2</v>
      </c>
      <c r="AT88" s="4">
        <f t="shared" si="40"/>
        <v>2.1666123072652269E-2</v>
      </c>
      <c r="AU88" s="4">
        <f t="shared" si="40"/>
        <v>-6.1312477778081437E-2</v>
      </c>
      <c r="AV88" s="4">
        <f t="shared" si="40"/>
        <v>-1.4491489473448876E-3</v>
      </c>
      <c r="AW88" s="4">
        <f t="shared" si="40"/>
        <v>2.5327299237443666E-3</v>
      </c>
      <c r="AX88" s="4">
        <f t="shared" si="40"/>
        <v>2.1653088674540217E-3</v>
      </c>
      <c r="AY88" s="4">
        <f t="shared" si="40"/>
        <v>5.5099467173815257E-3</v>
      </c>
      <c r="AZ88" s="4">
        <f t="shared" si="40"/>
        <v>6.2924775109173513E-3</v>
      </c>
      <c r="BA88" s="4">
        <f t="shared" si="40"/>
        <v>-4.3841917807875372E-2</v>
      </c>
      <c r="BB88" s="4">
        <f t="shared" si="40"/>
        <v>-4.2869811266362991E-3</v>
      </c>
      <c r="BC88" s="4">
        <f t="shared" si="40"/>
        <v>-1.7636729620577585E-3</v>
      </c>
      <c r="BD88" s="4">
        <f t="shared" si="40"/>
        <v>-2.5037158310143399E-4</v>
      </c>
      <c r="BE88" s="4">
        <f t="shared" si="40"/>
        <v>-9.491874386142352E-4</v>
      </c>
      <c r="BF88" s="4">
        <f t="shared" si="40"/>
        <v>-1.6286218892659861E-2</v>
      </c>
      <c r="BG88" s="4">
        <f t="shared" si="40"/>
        <v>-4.8599637619365865E-2</v>
      </c>
      <c r="BH88" s="4">
        <f t="shared" si="40"/>
        <v>4.4868566561106459E-3</v>
      </c>
      <c r="BI88" s="4">
        <f t="shared" si="40"/>
        <v>-5.8968510542836295E-3</v>
      </c>
      <c r="BL88" s="23">
        <f t="shared" ref="BL88:BL127" si="41">AVERAGE(B88:BI88)</f>
        <v>-9.3362248000168225E-3</v>
      </c>
      <c r="CM88" s="1">
        <f t="shared" ref="CM88:CM117" si="42">COUNTIF(B88:BI88,"&gt;0")</f>
        <v>23</v>
      </c>
    </row>
    <row r="89" spans="1:95" x14ac:dyDescent="0.25">
      <c r="A89" s="12">
        <v>-29</v>
      </c>
      <c r="B89" s="4">
        <f t="shared" ref="B89:BI89" si="43">B47-AVERAGE(B$46:B$75)</f>
        <v>2.7589306673459412E-3</v>
      </c>
      <c r="C89" s="4">
        <f t="shared" si="43"/>
        <v>7.5413285552114965E-3</v>
      </c>
      <c r="D89" s="4">
        <f t="shared" si="43"/>
        <v>1.7247166593994925E-3</v>
      </c>
      <c r="E89" s="4">
        <f t="shared" si="43"/>
        <v>-5.904803541811986E-3</v>
      </c>
      <c r="F89" s="4">
        <f t="shared" si="43"/>
        <v>-1.3173034851901674E-2</v>
      </c>
      <c r="G89" s="4">
        <f t="shared" si="43"/>
        <v>-4.1175536588391459E-3</v>
      </c>
      <c r="H89" s="4">
        <f t="shared" si="43"/>
        <v>-3.778434810806125E-2</v>
      </c>
      <c r="I89" s="4">
        <f t="shared" si="43"/>
        <v>-2.1705512374050443E-2</v>
      </c>
      <c r="J89" s="4">
        <f t="shared" si="43"/>
        <v>-2.3117982901331704E-3</v>
      </c>
      <c r="K89" s="4">
        <f t="shared" si="43"/>
        <v>2.4097622127401366E-2</v>
      </c>
      <c r="L89" s="4">
        <f t="shared" si="43"/>
        <v>-2.9080579262386252E-3</v>
      </c>
      <c r="M89" s="4">
        <f t="shared" si="43"/>
        <v>-9.3348695873371954E-3</v>
      </c>
      <c r="N89" s="4">
        <f t="shared" si="43"/>
        <v>-3.5405169873255177E-2</v>
      </c>
      <c r="O89" s="4">
        <f t="shared" si="43"/>
        <v>-1.5431974224270371E-2</v>
      </c>
      <c r="P89" s="4">
        <f t="shared" si="43"/>
        <v>-1.1143451387919182E-2</v>
      </c>
      <c r="Q89" s="4">
        <f t="shared" si="43"/>
        <v>1.1915609767709535E-2</v>
      </c>
      <c r="R89" s="4">
        <f t="shared" si="43"/>
        <v>-4.7288780494456409E-3</v>
      </c>
      <c r="S89" s="4">
        <f t="shared" si="43"/>
        <v>-4.4828341302705459E-3</v>
      </c>
      <c r="T89" s="4">
        <f t="shared" si="43"/>
        <v>-1.3240658393541344E-2</v>
      </c>
      <c r="U89" s="4">
        <f t="shared" si="43"/>
        <v>1.4576020492736929E-3</v>
      </c>
      <c r="V89" s="4">
        <f t="shared" si="43"/>
        <v>5.2506375790306288E-3</v>
      </c>
      <c r="W89" s="4">
        <f t="shared" si="43"/>
        <v>1.3963050926627302E-2</v>
      </c>
      <c r="X89" s="4">
        <f t="shared" si="43"/>
        <v>-2.5132579065787704E-2</v>
      </c>
      <c r="Y89" s="4">
        <f t="shared" si="43"/>
        <v>9.6398682327422172E-3</v>
      </c>
      <c r="Z89" s="4">
        <f t="shared" si="43"/>
        <v>-4.5581374370334014E-2</v>
      </c>
      <c r="AA89" s="4">
        <f t="shared" si="43"/>
        <v>-1.5153090256112575E-2</v>
      </c>
      <c r="AB89" s="4">
        <f t="shared" si="43"/>
        <v>-3.3294295756429275E-3</v>
      </c>
      <c r="AC89" s="4">
        <f t="shared" si="43"/>
        <v>-2.164241491601342E-2</v>
      </c>
      <c r="AD89" s="4">
        <f t="shared" si="43"/>
        <v>-3.1349744642594185E-2</v>
      </c>
      <c r="AE89" s="4">
        <f t="shared" si="43"/>
        <v>-6.3331863620985779E-3</v>
      </c>
      <c r="AF89" s="4">
        <f t="shared" si="43"/>
        <v>-1.3373019990653214E-2</v>
      </c>
      <c r="AG89" s="4">
        <f t="shared" si="43"/>
        <v>1.7275070841840445E-2</v>
      </c>
      <c r="AH89" s="4">
        <f t="shared" si="43"/>
        <v>-1.0166080275971156E-3</v>
      </c>
      <c r="AI89" s="4">
        <f t="shared" si="43"/>
        <v>3.6720554386526268E-3</v>
      </c>
      <c r="AJ89" s="4">
        <f t="shared" si="43"/>
        <v>-3.3882451323582127E-3</v>
      </c>
      <c r="AK89" s="4">
        <f t="shared" si="43"/>
        <v>1.4023459792481558E-3</v>
      </c>
      <c r="AL89" s="4">
        <f t="shared" si="43"/>
        <v>-1.4352294664609097E-2</v>
      </c>
      <c r="AM89" s="4">
        <f t="shared" si="43"/>
        <v>-1.7304755370099083E-3</v>
      </c>
      <c r="AN89" s="4">
        <f t="shared" si="43"/>
        <v>2.4799574103720216E-3</v>
      </c>
      <c r="AO89" s="4">
        <f t="shared" si="43"/>
        <v>4.2101838037609061E-3</v>
      </c>
      <c r="AP89" s="4">
        <f t="shared" si="43"/>
        <v>-1.3097596331906351E-2</v>
      </c>
      <c r="AQ89" s="4">
        <f t="shared" si="43"/>
        <v>6.9665223907128238E-4</v>
      </c>
      <c r="AR89" s="4">
        <f t="shared" si="43"/>
        <v>-1.5662267172810204E-2</v>
      </c>
      <c r="AS89" s="4">
        <f t="shared" si="43"/>
        <v>6.6403560203437157E-4</v>
      </c>
      <c r="AT89" s="4">
        <f t="shared" si="43"/>
        <v>-8.3767119318518164E-3</v>
      </c>
      <c r="AU89" s="4">
        <f t="shared" si="43"/>
        <v>2.9523718633454578E-2</v>
      </c>
      <c r="AV89" s="4">
        <f t="shared" si="43"/>
        <v>-2.7319479570781981E-3</v>
      </c>
      <c r="AW89" s="4">
        <f t="shared" si="43"/>
        <v>2.5263919183198856E-3</v>
      </c>
      <c r="AX89" s="4">
        <f t="shared" si="43"/>
        <v>-1.6896154762728797E-2</v>
      </c>
      <c r="AY89" s="4">
        <f t="shared" si="43"/>
        <v>-4.1762941118816546E-3</v>
      </c>
      <c r="AZ89" s="4">
        <f t="shared" si="43"/>
        <v>2.1577437000523431E-4</v>
      </c>
      <c r="BA89" s="4">
        <f t="shared" si="43"/>
        <v>6.8674255919194491E-3</v>
      </c>
      <c r="BB89" s="4">
        <f t="shared" si="43"/>
        <v>6.1829203285763404E-3</v>
      </c>
      <c r="BC89" s="4">
        <f t="shared" si="43"/>
        <v>-1.7659017719949322E-3</v>
      </c>
      <c r="BD89" s="4">
        <f t="shared" si="43"/>
        <v>-2.7451359578198695E-2</v>
      </c>
      <c r="BE89" s="4">
        <f t="shared" si="43"/>
        <v>-1.4812554507195545E-3</v>
      </c>
      <c r="BF89" s="4">
        <f t="shared" si="43"/>
        <v>-4.4214663000431646E-3</v>
      </c>
      <c r="BG89" s="4">
        <f t="shared" si="43"/>
        <v>2.1181591919746182E-3</v>
      </c>
      <c r="BH89" s="4">
        <f t="shared" si="43"/>
        <v>-1.1038299536899103E-2</v>
      </c>
      <c r="BI89" s="4">
        <f t="shared" si="43"/>
        <v>-5.8968968955683881E-3</v>
      </c>
      <c r="BL89" s="23">
        <f t="shared" si="41"/>
        <v>-5.3477916804265981E-3</v>
      </c>
      <c r="CM89" s="1">
        <f t="shared" si="42"/>
        <v>22</v>
      </c>
    </row>
    <row r="90" spans="1:95" x14ac:dyDescent="0.25">
      <c r="A90" s="12">
        <v>-28</v>
      </c>
      <c r="B90" s="4">
        <f t="shared" ref="B90:BI90" si="44">B48-AVERAGE(B$46:B$75)</f>
        <v>2.7005934694958378E-2</v>
      </c>
      <c r="C90" s="4">
        <f t="shared" si="44"/>
        <v>-2.1259156154284677E-4</v>
      </c>
      <c r="D90" s="4">
        <f t="shared" si="44"/>
        <v>1.5061085285273394E-3</v>
      </c>
      <c r="E90" s="4">
        <f t="shared" si="44"/>
        <v>1.9636351233087066E-3</v>
      </c>
      <c r="F90" s="4">
        <f t="shared" si="44"/>
        <v>-9.8041092288940271E-3</v>
      </c>
      <c r="G90" s="4">
        <f t="shared" si="44"/>
        <v>1.099817907381382E-2</v>
      </c>
      <c r="H90" s="4">
        <f t="shared" si="44"/>
        <v>1.3493609313687965E-2</v>
      </c>
      <c r="I90" s="4">
        <f t="shared" si="44"/>
        <v>-1.8565555923029026E-2</v>
      </c>
      <c r="J90" s="4">
        <f t="shared" si="44"/>
        <v>6.7948406403476793E-3</v>
      </c>
      <c r="K90" s="4">
        <f t="shared" si="44"/>
        <v>-4.3362994436235737E-3</v>
      </c>
      <c r="L90" s="4">
        <f t="shared" si="44"/>
        <v>-1.9186833599007574E-3</v>
      </c>
      <c r="M90" s="4">
        <f t="shared" si="44"/>
        <v>2.7285264173229407E-2</v>
      </c>
      <c r="N90" s="4">
        <f t="shared" si="44"/>
        <v>1.1789613357228564E-2</v>
      </c>
      <c r="O90" s="4">
        <f t="shared" si="44"/>
        <v>-1.0320200402110815E-2</v>
      </c>
      <c r="P90" s="4">
        <f t="shared" si="44"/>
        <v>-3.9958389336950343E-3</v>
      </c>
      <c r="Q90" s="4">
        <f t="shared" si="44"/>
        <v>-6.4023848722726765E-3</v>
      </c>
      <c r="R90" s="4">
        <f t="shared" si="44"/>
        <v>5.9601154520171661E-3</v>
      </c>
      <c r="S90" s="4">
        <f t="shared" si="44"/>
        <v>2.6453509461150111E-2</v>
      </c>
      <c r="T90" s="4">
        <f t="shared" si="44"/>
        <v>1.9957568735011733E-3</v>
      </c>
      <c r="U90" s="4">
        <f t="shared" si="44"/>
        <v>-1.0576355249647271E-2</v>
      </c>
      <c r="V90" s="4">
        <f t="shared" si="44"/>
        <v>-1.015371776745342E-2</v>
      </c>
      <c r="W90" s="4">
        <f t="shared" si="44"/>
        <v>2.0041840258466911E-5</v>
      </c>
      <c r="X90" s="4">
        <f t="shared" si="44"/>
        <v>-2.0941051012279836E-2</v>
      </c>
      <c r="Y90" s="4">
        <f t="shared" si="44"/>
        <v>2.2138708053514929E-2</v>
      </c>
      <c r="Z90" s="4">
        <f t="shared" si="44"/>
        <v>1.4218722303482867E-2</v>
      </c>
      <c r="AA90" s="4">
        <f t="shared" si="44"/>
        <v>-1.6679716301496013E-2</v>
      </c>
      <c r="AB90" s="4">
        <f t="shared" si="44"/>
        <v>-3.6810415562842239E-3</v>
      </c>
      <c r="AC90" s="4">
        <f t="shared" si="44"/>
        <v>1.9477082987017077E-3</v>
      </c>
      <c r="AD90" s="4">
        <f t="shared" si="44"/>
        <v>-2.4014913842360548E-2</v>
      </c>
      <c r="AE90" s="4">
        <f t="shared" si="44"/>
        <v>2.7051968454749123E-2</v>
      </c>
      <c r="AF90" s="4">
        <f t="shared" si="44"/>
        <v>1.0309536631064029E-2</v>
      </c>
      <c r="AG90" s="4">
        <f t="shared" si="44"/>
        <v>-1.5273518798075592E-2</v>
      </c>
      <c r="AH90" s="4">
        <f t="shared" si="44"/>
        <v>-5.3068827632288774E-3</v>
      </c>
      <c r="AI90" s="4">
        <f t="shared" si="44"/>
        <v>-5.9508188118353213E-3</v>
      </c>
      <c r="AJ90" s="4">
        <f t="shared" si="44"/>
        <v>5.3732764744639781E-4</v>
      </c>
      <c r="AK90" s="4">
        <f t="shared" si="44"/>
        <v>1.0997291321043642E-2</v>
      </c>
      <c r="AL90" s="4">
        <f t="shared" si="44"/>
        <v>-5.0485042699495164E-2</v>
      </c>
      <c r="AM90" s="4">
        <f t="shared" si="44"/>
        <v>-1.7250656427311186E-2</v>
      </c>
      <c r="AN90" s="4">
        <f t="shared" si="44"/>
        <v>1.9659220788979586E-3</v>
      </c>
      <c r="AO90" s="4">
        <f t="shared" si="44"/>
        <v>2.13275274498336E-2</v>
      </c>
      <c r="AP90" s="4">
        <f t="shared" si="44"/>
        <v>-4.0337802973998962E-3</v>
      </c>
      <c r="AQ90" s="4">
        <f t="shared" si="44"/>
        <v>2.5290620216817414E-2</v>
      </c>
      <c r="AR90" s="4">
        <f t="shared" si="44"/>
        <v>1.4342651012687058E-2</v>
      </c>
      <c r="AS90" s="4">
        <f t="shared" si="44"/>
        <v>-1.0909644734307415E-2</v>
      </c>
      <c r="AT90" s="4">
        <f t="shared" si="44"/>
        <v>-9.5833600335410545E-3</v>
      </c>
      <c r="AU90" s="4">
        <f t="shared" si="44"/>
        <v>2.4245045858699065E-3</v>
      </c>
      <c r="AV90" s="4">
        <f t="shared" si="44"/>
        <v>-2.7466278258405164E-3</v>
      </c>
      <c r="AW90" s="4">
        <f t="shared" si="44"/>
        <v>1.2020033669412483E-5</v>
      </c>
      <c r="AX90" s="4">
        <f t="shared" si="44"/>
        <v>-7.8918481629170114E-3</v>
      </c>
      <c r="AY90" s="4">
        <f t="shared" si="44"/>
        <v>-6.9652353764665664E-3</v>
      </c>
      <c r="AZ90" s="4">
        <f t="shared" si="44"/>
        <v>-4.4153438756090162E-3</v>
      </c>
      <c r="BA90" s="4">
        <f t="shared" si="44"/>
        <v>-1.2108321880574304E-2</v>
      </c>
      <c r="BB90" s="4">
        <f t="shared" si="44"/>
        <v>-1.1284723828588649E-2</v>
      </c>
      <c r="BC90" s="4">
        <f t="shared" si="44"/>
        <v>2.762682399578972E-2</v>
      </c>
      <c r="BD90" s="4">
        <f t="shared" si="44"/>
        <v>3.3376587474167599E-4</v>
      </c>
      <c r="BE90" s="4">
        <f t="shared" si="44"/>
        <v>-1.1260282776608628E-2</v>
      </c>
      <c r="BF90" s="4">
        <f t="shared" si="44"/>
        <v>-2.4751763662391492E-3</v>
      </c>
      <c r="BG90" s="4">
        <f t="shared" si="44"/>
        <v>-7.1869535804010808E-3</v>
      </c>
      <c r="BH90" s="4">
        <f t="shared" si="44"/>
        <v>6.8601064286941231E-3</v>
      </c>
      <c r="BI90" s="4">
        <f t="shared" si="44"/>
        <v>2.8860425073337512E-2</v>
      </c>
      <c r="BL90" s="23">
        <f t="shared" si="41"/>
        <v>4.1302600498900599E-4</v>
      </c>
      <c r="CM90" s="1">
        <f t="shared" si="42"/>
        <v>29</v>
      </c>
    </row>
    <row r="91" spans="1:95" x14ac:dyDescent="0.25">
      <c r="A91" s="12">
        <v>-27</v>
      </c>
      <c r="B91" s="4">
        <f t="shared" ref="B91:BI91" si="45">B49-AVERAGE(B$46:B$75)</f>
        <v>9.4729037870845603E-3</v>
      </c>
      <c r="C91" s="4">
        <f t="shared" si="45"/>
        <v>-2.1536010171892663E-4</v>
      </c>
      <c r="D91" s="4">
        <f t="shared" si="45"/>
        <v>1.5060607285629776E-3</v>
      </c>
      <c r="E91" s="4">
        <f t="shared" si="45"/>
        <v>1.9580638551053697E-3</v>
      </c>
      <c r="F91" s="4">
        <f t="shared" si="45"/>
        <v>-1.8078275836851548E-2</v>
      </c>
      <c r="G91" s="4">
        <f t="shared" si="45"/>
        <v>-5.4241091495521301E-3</v>
      </c>
      <c r="H91" s="4">
        <f t="shared" si="45"/>
        <v>-2.1479842820626805E-2</v>
      </c>
      <c r="I91" s="4">
        <f t="shared" si="45"/>
        <v>-1.8872477004458411E-2</v>
      </c>
      <c r="J91" s="4">
        <f t="shared" si="45"/>
        <v>6.7656100160126808E-3</v>
      </c>
      <c r="K91" s="4">
        <f t="shared" si="45"/>
        <v>-4.4841290820175923E-3</v>
      </c>
      <c r="L91" s="4">
        <f t="shared" si="45"/>
        <v>1.0918863717054234E-3</v>
      </c>
      <c r="M91" s="4">
        <f t="shared" si="45"/>
        <v>-4.8994992646189109E-4</v>
      </c>
      <c r="N91" s="4">
        <f t="shared" si="45"/>
        <v>6.3633948220792646E-3</v>
      </c>
      <c r="O91" s="4">
        <f t="shared" si="45"/>
        <v>-1.0411365703331121E-2</v>
      </c>
      <c r="P91" s="4">
        <f t="shared" si="45"/>
        <v>-3.9976304351613447E-3</v>
      </c>
      <c r="Q91" s="4">
        <f t="shared" si="45"/>
        <v>-6.4151602975675431E-3</v>
      </c>
      <c r="R91" s="4">
        <f t="shared" si="45"/>
        <v>-2.1184516006706032E-2</v>
      </c>
      <c r="S91" s="4">
        <f t="shared" si="45"/>
        <v>7.5268046960319688E-3</v>
      </c>
      <c r="T91" s="4">
        <f t="shared" si="45"/>
        <v>-5.4561637134863658E-2</v>
      </c>
      <c r="U91" s="4">
        <f t="shared" si="45"/>
        <v>-1.0673954306813026E-2</v>
      </c>
      <c r="V91" s="4">
        <f t="shared" si="45"/>
        <v>-1.0173326794225702E-2</v>
      </c>
      <c r="W91" s="4">
        <f t="shared" si="45"/>
        <v>1.740648512453492E-5</v>
      </c>
      <c r="X91" s="4">
        <f t="shared" si="45"/>
        <v>-2.5553509587048828E-2</v>
      </c>
      <c r="Y91" s="4">
        <f t="shared" si="45"/>
        <v>1.9435460496232397E-2</v>
      </c>
      <c r="Z91" s="4">
        <f t="shared" si="45"/>
        <v>-1.9326195285721149E-2</v>
      </c>
      <c r="AA91" s="4">
        <f t="shared" si="45"/>
        <v>-1.6900406966520887E-2</v>
      </c>
      <c r="AB91" s="4">
        <f t="shared" si="45"/>
        <v>-3.7103536776731012E-3</v>
      </c>
      <c r="AC91" s="4">
        <f t="shared" si="45"/>
        <v>1.9392311912587775E-3</v>
      </c>
      <c r="AD91" s="4">
        <f t="shared" si="45"/>
        <v>2.1475094631630665E-2</v>
      </c>
      <c r="AE91" s="4">
        <f t="shared" si="45"/>
        <v>1.0957310299747646E-2</v>
      </c>
      <c r="AF91" s="4">
        <f t="shared" si="45"/>
        <v>8.3583851377645318E-3</v>
      </c>
      <c r="AG91" s="4">
        <f t="shared" si="45"/>
        <v>-1.5396500227664384E-2</v>
      </c>
      <c r="AH91" s="4">
        <f t="shared" si="45"/>
        <v>-5.3081778780827201E-3</v>
      </c>
      <c r="AI91" s="4">
        <f t="shared" si="45"/>
        <v>-5.9653544954642226E-3</v>
      </c>
      <c r="AJ91" s="4">
        <f t="shared" si="45"/>
        <v>1.7189247284756114E-3</v>
      </c>
      <c r="AK91" s="4">
        <f t="shared" si="45"/>
        <v>-1.6934640860087932E-2</v>
      </c>
      <c r="AL91" s="4">
        <f t="shared" si="45"/>
        <v>4.2122254041180016E-2</v>
      </c>
      <c r="AM91" s="4">
        <f t="shared" si="45"/>
        <v>-1.7540355946239233E-2</v>
      </c>
      <c r="AN91" s="4">
        <f t="shared" si="45"/>
        <v>1.9260695306375477E-3</v>
      </c>
      <c r="AO91" s="4">
        <f t="shared" si="45"/>
        <v>2.0753696074504203E-2</v>
      </c>
      <c r="AP91" s="4">
        <f t="shared" si="45"/>
        <v>1.5964718196630881E-2</v>
      </c>
      <c r="AQ91" s="4">
        <f t="shared" si="45"/>
        <v>1.0252884793426483E-3</v>
      </c>
      <c r="AR91" s="4">
        <f t="shared" si="45"/>
        <v>2.4125620610451265E-3</v>
      </c>
      <c r="AS91" s="4">
        <f t="shared" si="45"/>
        <v>-1.1032750325173771E-2</v>
      </c>
      <c r="AT91" s="4">
        <f t="shared" si="45"/>
        <v>-9.6034933615233801E-3</v>
      </c>
      <c r="AU91" s="4">
        <f t="shared" si="45"/>
        <v>2.406379482735684E-3</v>
      </c>
      <c r="AV91" s="4">
        <f t="shared" si="45"/>
        <v>-7.2305991210653869E-2</v>
      </c>
      <c r="AW91" s="4">
        <f t="shared" si="45"/>
        <v>4.4863004285905193E-3</v>
      </c>
      <c r="AX91" s="4">
        <f t="shared" si="45"/>
        <v>2.9856046193481821E-4</v>
      </c>
      <c r="AY91" s="4">
        <f t="shared" si="45"/>
        <v>-6.9871266685483787E-3</v>
      </c>
      <c r="AZ91" s="4">
        <f t="shared" si="45"/>
        <v>-4.423315837184286E-3</v>
      </c>
      <c r="BA91" s="4">
        <f t="shared" si="45"/>
        <v>-1.2157742391787336E-2</v>
      </c>
      <c r="BB91" s="4">
        <f t="shared" si="45"/>
        <v>2.0991852102449204E-2</v>
      </c>
      <c r="BC91" s="4">
        <f t="shared" si="45"/>
        <v>-3.860131046511674E-3</v>
      </c>
      <c r="BD91" s="4">
        <f t="shared" si="45"/>
        <v>1.1092145253122736E-2</v>
      </c>
      <c r="BE91" s="4">
        <f t="shared" si="45"/>
        <v>-1.1346603603701745E-2</v>
      </c>
      <c r="BF91" s="4">
        <f t="shared" si="45"/>
        <v>-2.4764560437932387E-3</v>
      </c>
      <c r="BG91" s="4">
        <f t="shared" si="45"/>
        <v>-7.2320368895749014E-3</v>
      </c>
      <c r="BH91" s="4">
        <f t="shared" si="45"/>
        <v>-1.0078764335221639E-2</v>
      </c>
      <c r="BI91" s="4">
        <f t="shared" si="45"/>
        <v>8.5102807354506069E-3</v>
      </c>
      <c r="BL91" s="23">
        <f t="shared" si="41"/>
        <v>-3.9004166190682011E-3</v>
      </c>
      <c r="BU91" s="30">
        <f>_xlfn.STDEV.S(BL88:BL102)</f>
        <v>4.4677567901391223E-3</v>
      </c>
      <c r="CM91" s="1">
        <f t="shared" si="42"/>
        <v>26</v>
      </c>
    </row>
    <row r="92" spans="1:95" x14ac:dyDescent="0.25">
      <c r="A92" s="12">
        <v>-26</v>
      </c>
      <c r="B92" s="4">
        <f t="shared" ref="B92:BI92" si="46">B50-AVERAGE(B$46:B$75)</f>
        <v>-1.8820641336169296E-2</v>
      </c>
      <c r="C92" s="4">
        <f t="shared" si="46"/>
        <v>-2.1811945172231571E-4</v>
      </c>
      <c r="D92" s="4">
        <f t="shared" si="46"/>
        <v>1.5060129076934767E-3</v>
      </c>
      <c r="E92" s="4">
        <f t="shared" si="46"/>
        <v>1.9525187944331376E-3</v>
      </c>
      <c r="F92" s="4">
        <f t="shared" si="46"/>
        <v>-1.1462142632165167E-3</v>
      </c>
      <c r="G92" s="4">
        <f t="shared" si="46"/>
        <v>-3.1089224659559406E-2</v>
      </c>
      <c r="H92" s="4">
        <f t="shared" si="46"/>
        <v>-4.7039969970557025E-2</v>
      </c>
      <c r="I92" s="4">
        <f t="shared" si="46"/>
        <v>-1.9190442323238723E-2</v>
      </c>
      <c r="J92" s="4">
        <f t="shared" si="46"/>
        <v>6.7366929218102244E-3</v>
      </c>
      <c r="K92" s="4">
        <f t="shared" si="46"/>
        <v>-4.6356202795566938E-3</v>
      </c>
      <c r="L92" s="4">
        <f t="shared" si="46"/>
        <v>2.0993040689000445E-2</v>
      </c>
      <c r="M92" s="4">
        <f t="shared" si="46"/>
        <v>5.2695519939889007E-3</v>
      </c>
      <c r="N92" s="4">
        <f t="shared" si="46"/>
        <v>-4.4956463240380558E-2</v>
      </c>
      <c r="O92" s="4">
        <f t="shared" si="46"/>
        <v>-1.0504297202484759E-2</v>
      </c>
      <c r="P92" s="4">
        <f t="shared" si="46"/>
        <v>-3.9994267420217838E-3</v>
      </c>
      <c r="Q92" s="4">
        <f t="shared" si="46"/>
        <v>-6.4280275408366439E-3</v>
      </c>
      <c r="R92" s="4">
        <f t="shared" si="46"/>
        <v>-8.5578379100306051E-3</v>
      </c>
      <c r="S92" s="4">
        <f t="shared" si="46"/>
        <v>-8.142901991936723E-3</v>
      </c>
      <c r="T92" s="4">
        <f t="shared" si="46"/>
        <v>4.8847399135714138E-3</v>
      </c>
      <c r="U92" s="4">
        <f t="shared" si="46"/>
        <v>-1.0773510776600279E-2</v>
      </c>
      <c r="V92" s="4">
        <f t="shared" si="46"/>
        <v>-1.0193110647957568E-2</v>
      </c>
      <c r="W92" s="4">
        <f t="shared" si="46"/>
        <v>1.4779665559459896E-5</v>
      </c>
      <c r="X92" s="4">
        <f t="shared" si="46"/>
        <v>-9.799965961673051E-3</v>
      </c>
      <c r="Y92" s="4">
        <f t="shared" si="46"/>
        <v>-2.2673695417989733E-3</v>
      </c>
      <c r="Z92" s="4">
        <f t="shared" si="46"/>
        <v>-1.9235897129238989E-2</v>
      </c>
      <c r="AA92" s="4">
        <f t="shared" si="46"/>
        <v>-1.7127804089069571E-2</v>
      </c>
      <c r="AB92" s="4">
        <f t="shared" si="46"/>
        <v>-3.7393509603269141E-3</v>
      </c>
      <c r="AC92" s="4">
        <f t="shared" si="46"/>
        <v>1.9308032321671774E-3</v>
      </c>
      <c r="AD92" s="4">
        <f t="shared" si="46"/>
        <v>-1.2155962859305195E-3</v>
      </c>
      <c r="AE92" s="4">
        <f t="shared" si="46"/>
        <v>-1.0345815964469762E-2</v>
      </c>
      <c r="AF92" s="4">
        <f t="shared" si="46"/>
        <v>-2.8261009278980069E-3</v>
      </c>
      <c r="AG92" s="4">
        <f t="shared" si="46"/>
        <v>-1.5522255452706666E-2</v>
      </c>
      <c r="AH92" s="4">
        <f t="shared" si="46"/>
        <v>-5.3094759457379933E-3</v>
      </c>
      <c r="AI92" s="4">
        <f t="shared" si="46"/>
        <v>-5.9800016531941225E-3</v>
      </c>
      <c r="AJ92" s="4">
        <f t="shared" si="46"/>
        <v>-1.4154519447890835E-2</v>
      </c>
      <c r="AK92" s="4">
        <f t="shared" si="46"/>
        <v>-2.4701349322451112E-2</v>
      </c>
      <c r="AL92" s="4">
        <f t="shared" si="46"/>
        <v>-6.7353199030235874E-3</v>
      </c>
      <c r="AM92" s="4">
        <f t="shared" si="46"/>
        <v>-1.7840175542688869E-2</v>
      </c>
      <c r="AN92" s="4">
        <f t="shared" si="46"/>
        <v>1.8867154316852073E-3</v>
      </c>
      <c r="AO92" s="4">
        <f t="shared" si="46"/>
        <v>2.0206403079479334E-2</v>
      </c>
      <c r="AP92" s="4">
        <f t="shared" si="46"/>
        <v>9.7493508446572195E-3</v>
      </c>
      <c r="AQ92" s="4">
        <f t="shared" si="46"/>
        <v>-2.4928472434388477E-2</v>
      </c>
      <c r="AR92" s="4">
        <f t="shared" si="46"/>
        <v>-3.3947492937238324E-2</v>
      </c>
      <c r="AS92" s="4">
        <f t="shared" si="46"/>
        <v>-1.1158633936880175E-2</v>
      </c>
      <c r="AT92" s="4">
        <f t="shared" si="46"/>
        <v>-9.6238085909988863E-3</v>
      </c>
      <c r="AU92" s="4">
        <f t="shared" si="46"/>
        <v>2.3884077304268045E-3</v>
      </c>
      <c r="AV92" s="4">
        <f t="shared" si="46"/>
        <v>8.5148126351306686E-3</v>
      </c>
      <c r="AW92" s="4">
        <f t="shared" si="46"/>
        <v>9.7855183692348215E-3</v>
      </c>
      <c r="AX92" s="4">
        <f t="shared" si="46"/>
        <v>-7.5887608513391643E-4</v>
      </c>
      <c r="AY92" s="4">
        <f t="shared" si="46"/>
        <v>-7.0092242590114951E-3</v>
      </c>
      <c r="AZ92" s="4">
        <f t="shared" si="46"/>
        <v>-4.4313330073524398E-3</v>
      </c>
      <c r="BA92" s="4">
        <f t="shared" si="46"/>
        <v>-1.2207865157930094E-2</v>
      </c>
      <c r="BB92" s="4">
        <f t="shared" si="46"/>
        <v>-9.538620402073629E-3</v>
      </c>
      <c r="BC92" s="4">
        <f t="shared" si="46"/>
        <v>-1.9661389479277685E-2</v>
      </c>
      <c r="BD92" s="4">
        <f t="shared" si="46"/>
        <v>-2.1884397277465349E-2</v>
      </c>
      <c r="BE92" s="4">
        <f t="shared" si="46"/>
        <v>-1.1434551097133636E-2</v>
      </c>
      <c r="BF92" s="4">
        <f t="shared" si="46"/>
        <v>-2.4777386214833216E-3</v>
      </c>
      <c r="BG92" s="4">
        <f t="shared" si="46"/>
        <v>-7.2777317740218292E-3</v>
      </c>
      <c r="BH92" s="4">
        <f t="shared" si="46"/>
        <v>1.6098675656105038E-2</v>
      </c>
      <c r="BI92" s="4">
        <f t="shared" si="46"/>
        <v>-1.5577570158029066E-2</v>
      </c>
      <c r="BL92" s="23">
        <f t="shared" si="41"/>
        <v>-7.7082747969640488E-3</v>
      </c>
      <c r="CM92" s="1">
        <f t="shared" si="42"/>
        <v>15</v>
      </c>
      <c r="CQ92" s="31">
        <f>SUM(CM88:CM117)/(60*30)</f>
        <v>0.4861111111111111</v>
      </c>
    </row>
    <row r="93" spans="1:95" x14ac:dyDescent="0.25">
      <c r="A93" s="12">
        <v>-25</v>
      </c>
      <c r="B93" s="4">
        <f t="shared" ref="B93:BI93" si="47">B51-AVERAGE(B$46:B$75)</f>
        <v>5.1299841073644201E-5</v>
      </c>
      <c r="C93" s="4">
        <f t="shared" si="47"/>
        <v>6.1741509684495356E-3</v>
      </c>
      <c r="D93" s="4">
        <f t="shared" si="47"/>
        <v>2.3806844728142219E-3</v>
      </c>
      <c r="E93" s="4">
        <f t="shared" si="47"/>
        <v>-9.0508062419195449E-3</v>
      </c>
      <c r="F93" s="4">
        <f t="shared" si="47"/>
        <v>1.7148378276949522E-3</v>
      </c>
      <c r="G93" s="4">
        <f t="shared" si="47"/>
        <v>-1.2621448075513336E-2</v>
      </c>
      <c r="H93" s="4">
        <f t="shared" si="47"/>
        <v>-4.257769058651438E-2</v>
      </c>
      <c r="I93" s="4">
        <f t="shared" si="47"/>
        <v>2.0110404452739955E-2</v>
      </c>
      <c r="J93" s="4">
        <f t="shared" si="47"/>
        <v>-3.0306622822704792E-2</v>
      </c>
      <c r="K93" s="4">
        <f t="shared" si="47"/>
        <v>-4.9464961341444333E-2</v>
      </c>
      <c r="L93" s="4">
        <f t="shared" si="47"/>
        <v>-3.0216529540900627E-3</v>
      </c>
      <c r="M93" s="4">
        <f t="shared" si="47"/>
        <v>-9.9874524007277903E-4</v>
      </c>
      <c r="N93" s="4">
        <f t="shared" si="47"/>
        <v>-2.2209118891576878E-2</v>
      </c>
      <c r="O93" s="4">
        <f t="shared" si="47"/>
        <v>-2.7479283506672177E-3</v>
      </c>
      <c r="P93" s="4">
        <f t="shared" si="47"/>
        <v>-1.150452493736203E-2</v>
      </c>
      <c r="Q93" s="4">
        <f t="shared" si="47"/>
        <v>2.2443287294477102E-2</v>
      </c>
      <c r="R93" s="4">
        <f t="shared" si="47"/>
        <v>5.1286334273548573E-4</v>
      </c>
      <c r="S93" s="4">
        <f t="shared" si="47"/>
        <v>5.4849546482747345E-3</v>
      </c>
      <c r="T93" s="4">
        <f t="shared" si="47"/>
        <v>-9.3406178824861491E-3</v>
      </c>
      <c r="U93" s="4">
        <f t="shared" si="47"/>
        <v>3.0506692586943308E-2</v>
      </c>
      <c r="V93" s="4">
        <f t="shared" si="47"/>
        <v>-8.6533131234678932E-3</v>
      </c>
      <c r="W93" s="4">
        <f t="shared" si="47"/>
        <v>5.6505169944284991E-3</v>
      </c>
      <c r="X93" s="4">
        <f t="shared" si="47"/>
        <v>1.4795654309572989E-2</v>
      </c>
      <c r="Y93" s="4">
        <f t="shared" si="47"/>
        <v>-1.0101844113539111E-2</v>
      </c>
      <c r="Z93" s="4">
        <f t="shared" si="47"/>
        <v>-1.6244676092950733E-2</v>
      </c>
      <c r="AA93" s="4">
        <f t="shared" si="47"/>
        <v>3.1596274128579682E-2</v>
      </c>
      <c r="AB93" s="4">
        <f t="shared" si="47"/>
        <v>-1.1949373185988939E-2</v>
      </c>
      <c r="AC93" s="4">
        <f t="shared" si="47"/>
        <v>2.2142886775587046E-2</v>
      </c>
      <c r="AD93" s="4">
        <f t="shared" si="47"/>
        <v>1.9707971033650065E-3</v>
      </c>
      <c r="AE93" s="4">
        <f t="shared" si="47"/>
        <v>-1.2879180541750315E-5</v>
      </c>
      <c r="AF93" s="4">
        <f t="shared" si="47"/>
        <v>-1.4754996271734157E-2</v>
      </c>
      <c r="AG93" s="4">
        <f t="shared" si="47"/>
        <v>-2.2458590506023988E-3</v>
      </c>
      <c r="AH93" s="4">
        <f t="shared" si="47"/>
        <v>-3.906350722352946E-3</v>
      </c>
      <c r="AI93" s="4">
        <f t="shared" si="47"/>
        <v>-4.8734773425785881E-3</v>
      </c>
      <c r="AJ93" s="4">
        <f t="shared" si="47"/>
        <v>1.8582103894160028E-3</v>
      </c>
      <c r="AK93" s="4">
        <f t="shared" si="47"/>
        <v>4.6919493741761995E-3</v>
      </c>
      <c r="AL93" s="4">
        <f t="shared" si="47"/>
        <v>-1.4165193740958695E-2</v>
      </c>
      <c r="AM93" s="4">
        <f t="shared" si="47"/>
        <v>-2.2810874157883367E-3</v>
      </c>
      <c r="AN93" s="4">
        <f t="shared" si="47"/>
        <v>-3.5080860640181677E-2</v>
      </c>
      <c r="AO93" s="4">
        <f t="shared" si="47"/>
        <v>-1.7288877042265456E-2</v>
      </c>
      <c r="AP93" s="4">
        <f t="shared" si="47"/>
        <v>1.8912980996903396E-3</v>
      </c>
      <c r="AQ93" s="4">
        <f t="shared" si="47"/>
        <v>3.6697654077489975E-3</v>
      </c>
      <c r="AR93" s="4">
        <f t="shared" si="47"/>
        <v>-1.792325400689284E-2</v>
      </c>
      <c r="AS93" s="4">
        <f t="shared" si="47"/>
        <v>1.1499001120657581E-2</v>
      </c>
      <c r="AT93" s="4">
        <f t="shared" si="47"/>
        <v>-6.012413721458206E-3</v>
      </c>
      <c r="AU93" s="4">
        <f t="shared" si="47"/>
        <v>-6.307757913616846E-3</v>
      </c>
      <c r="AV93" s="4">
        <f t="shared" si="47"/>
        <v>6.5551504591342246E-3</v>
      </c>
      <c r="AW93" s="4">
        <f t="shared" si="47"/>
        <v>1.4350236646098137E-2</v>
      </c>
      <c r="AX93" s="4">
        <f t="shared" si="47"/>
        <v>-1.3626580104928301E-2</v>
      </c>
      <c r="AY93" s="4">
        <f t="shared" si="47"/>
        <v>1.2386449436243068E-3</v>
      </c>
      <c r="AZ93" s="4">
        <f t="shared" si="47"/>
        <v>3.2599855177255993E-3</v>
      </c>
      <c r="BA93" s="4">
        <f t="shared" si="47"/>
        <v>-4.616992966301187E-3</v>
      </c>
      <c r="BB93" s="4">
        <f t="shared" si="47"/>
        <v>-7.4153553667648843E-3</v>
      </c>
      <c r="BC93" s="4">
        <f t="shared" si="47"/>
        <v>2.1386172577811365E-3</v>
      </c>
      <c r="BD93" s="4">
        <f t="shared" si="47"/>
        <v>-1.148110338451469E-2</v>
      </c>
      <c r="BE93" s="4">
        <f t="shared" si="47"/>
        <v>-6.3912420650973599E-3</v>
      </c>
      <c r="BF93" s="4">
        <f t="shared" si="47"/>
        <v>-8.1705907883339243E-3</v>
      </c>
      <c r="BG93" s="4">
        <f t="shared" si="47"/>
        <v>-1.6151848688397467E-2</v>
      </c>
      <c r="BH93" s="4">
        <f t="shared" si="47"/>
        <v>2.2284204811850862E-3</v>
      </c>
      <c r="BI93" s="4">
        <f t="shared" si="47"/>
        <v>-3.5435908775459809E-3</v>
      </c>
      <c r="BL93" s="23">
        <f t="shared" si="41"/>
        <v>-3.6354508447863365E-3</v>
      </c>
      <c r="CM93" s="1">
        <f t="shared" si="42"/>
        <v>25</v>
      </c>
    </row>
    <row r="94" spans="1:95" x14ac:dyDescent="0.25">
      <c r="A94" s="12">
        <v>-24</v>
      </c>
      <c r="B94" s="4">
        <f t="shared" ref="B94:BI94" si="48">B52-AVERAGE(B$46:B$75)</f>
        <v>4.6974034766563734E-5</v>
      </c>
      <c r="C94" s="4">
        <f t="shared" si="48"/>
        <v>1.2019696338315736E-3</v>
      </c>
      <c r="D94" s="4">
        <f t="shared" si="48"/>
        <v>-1.5593710901392018E-3</v>
      </c>
      <c r="E94" s="4">
        <f t="shared" si="48"/>
        <v>5.1144669326542739E-3</v>
      </c>
      <c r="F94" s="4">
        <f t="shared" si="48"/>
        <v>1.7146699919917418E-3</v>
      </c>
      <c r="G94" s="4">
        <f t="shared" si="48"/>
        <v>-1.2692965814163112E-2</v>
      </c>
      <c r="H94" s="4">
        <f t="shared" si="48"/>
        <v>-4.4026415827936413E-2</v>
      </c>
      <c r="I94" s="4">
        <f t="shared" si="48"/>
        <v>-2.1035062598303636E-3</v>
      </c>
      <c r="J94" s="4">
        <f t="shared" si="48"/>
        <v>-3.3606054418470047E-2</v>
      </c>
      <c r="K94" s="4">
        <f t="shared" si="48"/>
        <v>1.071295367825147E-2</v>
      </c>
      <c r="L94" s="4">
        <f t="shared" si="48"/>
        <v>-3.0386440775877531E-3</v>
      </c>
      <c r="M94" s="4">
        <f t="shared" si="48"/>
        <v>-1.0071101451330686E-3</v>
      </c>
      <c r="N94" s="4">
        <f t="shared" si="48"/>
        <v>-2.2700855617356675E-2</v>
      </c>
      <c r="O94" s="4">
        <f t="shared" si="48"/>
        <v>1.8860517886698725E-2</v>
      </c>
      <c r="P94" s="4">
        <f t="shared" si="48"/>
        <v>-3.4201384568130501E-3</v>
      </c>
      <c r="Q94" s="4">
        <f t="shared" si="48"/>
        <v>2.0296836482606453E-2</v>
      </c>
      <c r="R94" s="4">
        <f t="shared" si="48"/>
        <v>5.1167411538148122E-4</v>
      </c>
      <c r="S94" s="4">
        <f t="shared" si="48"/>
        <v>5.4679073549037263E-3</v>
      </c>
      <c r="T94" s="4">
        <f t="shared" si="48"/>
        <v>-9.5286722892812883E-3</v>
      </c>
      <c r="U94" s="4">
        <f t="shared" si="48"/>
        <v>-1.1055220576022434E-2</v>
      </c>
      <c r="V94" s="4">
        <f t="shared" si="48"/>
        <v>7.0407088556588135E-3</v>
      </c>
      <c r="W94" s="4">
        <f t="shared" si="48"/>
        <v>2.4033675107953518E-3</v>
      </c>
      <c r="X94" s="4">
        <f t="shared" si="48"/>
        <v>1.4604648723165012E-2</v>
      </c>
      <c r="Y94" s="4">
        <f t="shared" si="48"/>
        <v>-1.0252140843051096E-2</v>
      </c>
      <c r="Z94" s="4">
        <f t="shared" si="48"/>
        <v>-1.6494064844422503E-2</v>
      </c>
      <c r="AA94" s="4">
        <f t="shared" si="48"/>
        <v>5.3690283375047394E-2</v>
      </c>
      <c r="AB94" s="4">
        <f t="shared" si="48"/>
        <v>-3.6982812884889846E-2</v>
      </c>
      <c r="AC94" s="4">
        <f t="shared" si="48"/>
        <v>-4.4322652611231375E-2</v>
      </c>
      <c r="AD94" s="4">
        <f t="shared" si="48"/>
        <v>1.9655342327312285E-3</v>
      </c>
      <c r="AE94" s="4">
        <f t="shared" si="48"/>
        <v>-3.9002945582018722E-5</v>
      </c>
      <c r="AF94" s="4">
        <f t="shared" si="48"/>
        <v>-1.4992069792140133E-2</v>
      </c>
      <c r="AG94" s="4">
        <f t="shared" si="48"/>
        <v>2.9145767018591083E-2</v>
      </c>
      <c r="AH94" s="4">
        <f t="shared" si="48"/>
        <v>-4.9207462443878443E-4</v>
      </c>
      <c r="AI94" s="4">
        <f t="shared" si="48"/>
        <v>-1.6750463224002241E-2</v>
      </c>
      <c r="AJ94" s="4">
        <f t="shared" si="48"/>
        <v>1.8579262567624964E-3</v>
      </c>
      <c r="AK94" s="4">
        <f t="shared" si="48"/>
        <v>4.6443858173719913E-3</v>
      </c>
      <c r="AL94" s="4">
        <f t="shared" si="48"/>
        <v>-1.4414743774225794E-2</v>
      </c>
      <c r="AM94" s="4">
        <f t="shared" si="48"/>
        <v>2.2734264330597002E-2</v>
      </c>
      <c r="AN94" s="4">
        <f t="shared" si="48"/>
        <v>-9.1401870416335518E-3</v>
      </c>
      <c r="AO94" s="4">
        <f t="shared" si="48"/>
        <v>-3.3025153011640107E-2</v>
      </c>
      <c r="AP94" s="4">
        <f t="shared" si="48"/>
        <v>1.8902741802827229E-3</v>
      </c>
      <c r="AQ94" s="4">
        <f t="shared" si="48"/>
        <v>3.6575611647718543E-3</v>
      </c>
      <c r="AR94" s="4">
        <f t="shared" si="48"/>
        <v>-1.8398940871672039E-2</v>
      </c>
      <c r="AS94" s="4">
        <f t="shared" si="48"/>
        <v>-2.8701031389074962E-2</v>
      </c>
      <c r="AT94" s="4">
        <f t="shared" si="48"/>
        <v>-1.7886299166086366E-3</v>
      </c>
      <c r="AU94" s="4">
        <f t="shared" si="48"/>
        <v>-1.727253255155212E-2</v>
      </c>
      <c r="AV94" s="4">
        <f t="shared" si="48"/>
        <v>6.5254681496286797E-3</v>
      </c>
      <c r="AW94" s="4">
        <f t="shared" si="48"/>
        <v>1.4147554862564766E-2</v>
      </c>
      <c r="AX94" s="4">
        <f t="shared" si="48"/>
        <v>-1.3841661037311676E-2</v>
      </c>
      <c r="AY94" s="4">
        <f t="shared" si="48"/>
        <v>2.8712871827304094E-2</v>
      </c>
      <c r="AZ94" s="4">
        <f t="shared" si="48"/>
        <v>6.2450148966379307E-3</v>
      </c>
      <c r="BA94" s="4">
        <f t="shared" si="48"/>
        <v>-2.4730727486681061E-2</v>
      </c>
      <c r="BB94" s="4">
        <f t="shared" si="48"/>
        <v>-7.434065696041459E-3</v>
      </c>
      <c r="BC94" s="4">
        <f t="shared" si="48"/>
        <v>2.1096531657559398E-3</v>
      </c>
      <c r="BD94" s="4">
        <f t="shared" si="48"/>
        <v>-1.1657650815753269E-2</v>
      </c>
      <c r="BE94" s="4">
        <f t="shared" si="48"/>
        <v>2.6912360354480077E-2</v>
      </c>
      <c r="BF94" s="4">
        <f t="shared" si="48"/>
        <v>-1.9674609696568673E-3</v>
      </c>
      <c r="BG94" s="4">
        <f t="shared" si="48"/>
        <v>-2.2373759424931163E-2</v>
      </c>
      <c r="BH94" s="4">
        <f t="shared" si="48"/>
        <v>2.228400303350914E-3</v>
      </c>
      <c r="BI94" s="4">
        <f t="shared" si="48"/>
        <v>-3.5501654872490823E-3</v>
      </c>
      <c r="BL94" s="23">
        <f t="shared" si="41"/>
        <v>-3.3152821779989959E-3</v>
      </c>
      <c r="CM94" s="1">
        <f t="shared" si="42"/>
        <v>27</v>
      </c>
    </row>
    <row r="95" spans="1:95" x14ac:dyDescent="0.25">
      <c r="A95" s="12">
        <v>-23</v>
      </c>
      <c r="B95" s="4">
        <f t="shared" ref="B95:BI95" si="49">B53-AVERAGE(B$46:B$75)</f>
        <v>4.2630178023030443E-5</v>
      </c>
      <c r="C95" s="4">
        <f t="shared" si="49"/>
        <v>2.2424640089931367E-2</v>
      </c>
      <c r="D95" s="4">
        <f t="shared" si="49"/>
        <v>-6.8647062566293722E-3</v>
      </c>
      <c r="E95" s="4">
        <f t="shared" si="49"/>
        <v>3.8126061902616026E-2</v>
      </c>
      <c r="F95" s="4">
        <f t="shared" si="49"/>
        <v>1.7145020186827605E-3</v>
      </c>
      <c r="G95" s="4">
        <f t="shared" si="49"/>
        <v>-1.2765708719140002E-2</v>
      </c>
      <c r="H95" s="4">
        <f t="shared" si="49"/>
        <v>-4.5592102748846369E-2</v>
      </c>
      <c r="I95" s="4">
        <f t="shared" si="49"/>
        <v>-6.6406667524047348E-3</v>
      </c>
      <c r="J95" s="4">
        <f t="shared" si="49"/>
        <v>6.8602188472136581E-3</v>
      </c>
      <c r="K95" s="4">
        <f t="shared" si="49"/>
        <v>-3.0466359934828366E-2</v>
      </c>
      <c r="L95" s="4">
        <f t="shared" si="49"/>
        <v>-3.055776148369372E-3</v>
      </c>
      <c r="M95" s="4">
        <f t="shared" si="49"/>
        <v>-1.0154268730014444E-3</v>
      </c>
      <c r="N95" s="4">
        <f t="shared" si="49"/>
        <v>-2.3215151409444336E-2</v>
      </c>
      <c r="O95" s="4">
        <f t="shared" si="49"/>
        <v>4.3112338028543449E-3</v>
      </c>
      <c r="P95" s="4">
        <f t="shared" si="49"/>
        <v>1.3985514169159077E-3</v>
      </c>
      <c r="Q95" s="4">
        <f t="shared" si="49"/>
        <v>-3.4583183144698278E-2</v>
      </c>
      <c r="R95" s="4">
        <f t="shared" si="49"/>
        <v>5.1048229002417919E-4</v>
      </c>
      <c r="S95" s="4">
        <f t="shared" si="49"/>
        <v>5.4509999660517679E-3</v>
      </c>
      <c r="T95" s="4">
        <f t="shared" si="49"/>
        <v>-9.7219927097799558E-3</v>
      </c>
      <c r="U95" s="4">
        <f t="shared" si="49"/>
        <v>-1.4863174448849158E-3</v>
      </c>
      <c r="V95" s="4">
        <f t="shared" si="49"/>
        <v>9.7244913488376654E-3</v>
      </c>
      <c r="W95" s="4">
        <f t="shared" si="49"/>
        <v>-2.6717354701818845E-2</v>
      </c>
      <c r="X95" s="4">
        <f t="shared" si="49"/>
        <v>1.4418815485247519E-2</v>
      </c>
      <c r="Y95" s="4">
        <f t="shared" si="49"/>
        <v>-1.040619175286496E-2</v>
      </c>
      <c r="Z95" s="4">
        <f t="shared" si="49"/>
        <v>-1.6751521429167596E-2</v>
      </c>
      <c r="AA95" s="4">
        <f t="shared" si="49"/>
        <v>-2.9032638476622363E-2</v>
      </c>
      <c r="AB95" s="4">
        <f t="shared" si="49"/>
        <v>8.2819943663560401E-3</v>
      </c>
      <c r="AC95" s="4">
        <f t="shared" si="49"/>
        <v>1.1227214325476751E-2</v>
      </c>
      <c r="AD95" s="4">
        <f t="shared" si="49"/>
        <v>1.9602954263348519E-3</v>
      </c>
      <c r="AE95" s="4">
        <f t="shared" si="49"/>
        <v>-6.4861697893653716E-5</v>
      </c>
      <c r="AF95" s="4">
        <f t="shared" si="49"/>
        <v>-1.5236616446965025E-2</v>
      </c>
      <c r="AG95" s="4">
        <f t="shared" si="49"/>
        <v>-2.3314053393405892E-2</v>
      </c>
      <c r="AH95" s="4">
        <f t="shared" si="49"/>
        <v>1.0606583606120367E-3</v>
      </c>
      <c r="AI95" s="4">
        <f t="shared" si="49"/>
        <v>2.1097477671772587E-3</v>
      </c>
      <c r="AJ95" s="4">
        <f t="shared" si="49"/>
        <v>1.8576424267759991E-3</v>
      </c>
      <c r="AK95" s="4">
        <f t="shared" si="49"/>
        <v>4.5974716000098306E-3</v>
      </c>
      <c r="AL95" s="4">
        <f t="shared" si="49"/>
        <v>-1.4672369531684831E-2</v>
      </c>
      <c r="AM95" s="4">
        <f t="shared" si="49"/>
        <v>1.9538093802083773E-3</v>
      </c>
      <c r="AN95" s="4">
        <f t="shared" si="49"/>
        <v>1.8106006592822223E-2</v>
      </c>
      <c r="AO95" s="4">
        <f t="shared" si="49"/>
        <v>-9.8533765441548449E-3</v>
      </c>
      <c r="AP95" s="4">
        <f t="shared" si="49"/>
        <v>1.8892481855396443E-3</v>
      </c>
      <c r="AQ95" s="4">
        <f t="shared" si="49"/>
        <v>3.6454417472926936E-3</v>
      </c>
      <c r="AR95" s="4">
        <f t="shared" si="49"/>
        <v>-1.889607925525863E-2</v>
      </c>
      <c r="AS95" s="4">
        <f t="shared" si="49"/>
        <v>-2.4596810663767753E-2</v>
      </c>
      <c r="AT95" s="4">
        <f t="shared" si="49"/>
        <v>2.6921424204730312E-3</v>
      </c>
      <c r="AU95" s="4">
        <f t="shared" si="49"/>
        <v>-8.8542097507146643E-4</v>
      </c>
      <c r="AV95" s="4">
        <f t="shared" si="49"/>
        <v>6.4961066456068707E-3</v>
      </c>
      <c r="AW95" s="4">
        <f t="shared" si="49"/>
        <v>1.3950523427350028E-2</v>
      </c>
      <c r="AX95" s="4">
        <f t="shared" si="49"/>
        <v>-1.4063192471476424E-2</v>
      </c>
      <c r="AY95" s="4">
        <f t="shared" si="49"/>
        <v>-1.7415098848584512E-2</v>
      </c>
      <c r="AZ95" s="4">
        <f t="shared" si="49"/>
        <v>-1.3076382516353796E-2</v>
      </c>
      <c r="BA95" s="4">
        <f t="shared" si="49"/>
        <v>5.739821266414348E-3</v>
      </c>
      <c r="BB95" s="4">
        <f t="shared" si="49"/>
        <v>-7.4529389471034678E-3</v>
      </c>
      <c r="BC95" s="4">
        <f t="shared" si="49"/>
        <v>2.0809983367510625E-3</v>
      </c>
      <c r="BD95" s="4">
        <f t="shared" si="49"/>
        <v>-1.1838985269114123E-2</v>
      </c>
      <c r="BE95" s="4">
        <f t="shared" si="49"/>
        <v>-2.0297479519690666E-2</v>
      </c>
      <c r="BF95" s="4">
        <f t="shared" si="49"/>
        <v>1.7659058975397182E-3</v>
      </c>
      <c r="BG95" s="4">
        <f t="shared" si="49"/>
        <v>9.5921104068923766E-3</v>
      </c>
      <c r="BH95" s="4">
        <f t="shared" si="49"/>
        <v>2.2283801197807737E-3</v>
      </c>
      <c r="BI95" s="4">
        <f t="shared" si="49"/>
        <v>-3.5567065102135214E-3</v>
      </c>
      <c r="BL95" s="23">
        <f t="shared" si="41"/>
        <v>-4.1219554174571236E-3</v>
      </c>
      <c r="CM95" s="1">
        <f t="shared" si="42"/>
        <v>30</v>
      </c>
    </row>
    <row r="96" spans="1:95" x14ac:dyDescent="0.25">
      <c r="A96" s="12">
        <v>-22</v>
      </c>
      <c r="B96" s="4">
        <f t="shared" ref="B96:BI96" si="50">B54-AVERAGE(B$46:B$75)</f>
        <v>-6.6816563939022938E-3</v>
      </c>
      <c r="C96" s="4">
        <f t="shared" si="50"/>
        <v>-1.0316701071054748E-2</v>
      </c>
      <c r="D96" s="4">
        <f t="shared" si="50"/>
        <v>-1.59859891552462E-3</v>
      </c>
      <c r="E96" s="4">
        <f t="shared" si="50"/>
        <v>2.6447790850625628E-2</v>
      </c>
      <c r="F96" s="4">
        <f t="shared" si="50"/>
        <v>-1.1609893631055446E-3</v>
      </c>
      <c r="G96" s="4">
        <f t="shared" si="50"/>
        <v>2.1278760857756478E-2</v>
      </c>
      <c r="H96" s="4">
        <f t="shared" si="50"/>
        <v>2.4831331301149076E-2</v>
      </c>
      <c r="I96" s="4">
        <f t="shared" si="50"/>
        <v>2.276098658817113E-2</v>
      </c>
      <c r="J96" s="4">
        <f t="shared" si="50"/>
        <v>-2.1743064128663486E-2</v>
      </c>
      <c r="K96" s="4">
        <f t="shared" si="50"/>
        <v>4.6456502960563077E-2</v>
      </c>
      <c r="L96" s="4">
        <f t="shared" si="50"/>
        <v>-3.0833820232203865E-2</v>
      </c>
      <c r="M96" s="4">
        <f t="shared" si="50"/>
        <v>-2.0879949488588996E-3</v>
      </c>
      <c r="N96" s="4">
        <f t="shared" si="50"/>
        <v>2.350121691148134E-2</v>
      </c>
      <c r="O96" s="4">
        <f t="shared" si="50"/>
        <v>2.3126023847755181E-2</v>
      </c>
      <c r="P96" s="4">
        <f t="shared" si="50"/>
        <v>1.3904160577984766E-2</v>
      </c>
      <c r="Q96" s="4">
        <f t="shared" si="50"/>
        <v>-7.5663541076176118E-3</v>
      </c>
      <c r="R96" s="4">
        <f t="shared" si="50"/>
        <v>3.2407628839128599E-3</v>
      </c>
      <c r="S96" s="4">
        <f t="shared" si="50"/>
        <v>1.6788785315413429E-2</v>
      </c>
      <c r="T96" s="4">
        <f t="shared" si="50"/>
        <v>1.4329198741571313E-2</v>
      </c>
      <c r="U96" s="4">
        <f t="shared" si="50"/>
        <v>2.9510109641649818E-3</v>
      </c>
      <c r="V96" s="4">
        <f t="shared" si="50"/>
        <v>4.4400210738987063E-3</v>
      </c>
      <c r="W96" s="4">
        <f t="shared" si="50"/>
        <v>-5.9873562010719278E-2</v>
      </c>
      <c r="X96" s="4">
        <f t="shared" si="50"/>
        <v>1.3807802087270475E-2</v>
      </c>
      <c r="Y96" s="4">
        <f t="shared" si="50"/>
        <v>2.7179027017961325E-2</v>
      </c>
      <c r="Z96" s="4">
        <f t="shared" si="50"/>
        <v>3.1362742724068068E-2</v>
      </c>
      <c r="AA96" s="4">
        <f t="shared" si="50"/>
        <v>5.2344020164024219E-3</v>
      </c>
      <c r="AB96" s="4">
        <f t="shared" si="50"/>
        <v>6.0996262145117421E-3</v>
      </c>
      <c r="AC96" s="4">
        <f t="shared" si="50"/>
        <v>-2.3157680916560215E-3</v>
      </c>
      <c r="AD96" s="4">
        <f t="shared" si="50"/>
        <v>2.1020726600160626E-3</v>
      </c>
      <c r="AE96" s="4">
        <f t="shared" si="50"/>
        <v>4.4656093649560615E-2</v>
      </c>
      <c r="AF96" s="4">
        <f t="shared" si="50"/>
        <v>1.4873684317433222E-2</v>
      </c>
      <c r="AG96" s="4">
        <f t="shared" si="50"/>
        <v>7.7389844899853569E-4</v>
      </c>
      <c r="AH96" s="4">
        <f t="shared" si="50"/>
        <v>-1.3340229283419845E-2</v>
      </c>
      <c r="AI96" s="4">
        <f t="shared" si="50"/>
        <v>1.6782529410453155E-2</v>
      </c>
      <c r="AJ96" s="4">
        <f t="shared" si="50"/>
        <v>-5.5786379557451166E-2</v>
      </c>
      <c r="AK96" s="4">
        <f t="shared" si="50"/>
        <v>2.4859524315160246E-2</v>
      </c>
      <c r="AL96" s="4">
        <f t="shared" si="50"/>
        <v>1.7428472378635443E-2</v>
      </c>
      <c r="AM96" s="4">
        <f t="shared" si="50"/>
        <v>5.4377802684669303E-2</v>
      </c>
      <c r="AN96" s="4">
        <f t="shared" si="50"/>
        <v>-5.3030669081897581E-3</v>
      </c>
      <c r="AO96" s="4">
        <f t="shared" si="50"/>
        <v>-3.7588001216395404E-2</v>
      </c>
      <c r="AP96" s="4">
        <f t="shared" si="50"/>
        <v>4.4224671891426974E-3</v>
      </c>
      <c r="AQ96" s="4">
        <f t="shared" si="50"/>
        <v>1.8219686348950177E-2</v>
      </c>
      <c r="AR96" s="4">
        <f t="shared" si="50"/>
        <v>2.5927481374320462E-2</v>
      </c>
      <c r="AS96" s="4">
        <f t="shared" si="50"/>
        <v>9.9708062442307038E-3</v>
      </c>
      <c r="AT96" s="4">
        <f t="shared" si="50"/>
        <v>-1.1701186046418746E-2</v>
      </c>
      <c r="AU96" s="4">
        <f t="shared" si="50"/>
        <v>-3.7558431224969033E-3</v>
      </c>
      <c r="AV96" s="4">
        <f t="shared" si="50"/>
        <v>-2.1466713255147429E-3</v>
      </c>
      <c r="AW96" s="4">
        <f t="shared" si="50"/>
        <v>1.6819138350050604E-2</v>
      </c>
      <c r="AX96" s="4">
        <f t="shared" si="50"/>
        <v>1.8898952863588041E-2</v>
      </c>
      <c r="AY96" s="4">
        <f t="shared" si="50"/>
        <v>-9.000696246569009E-3</v>
      </c>
      <c r="AZ96" s="4">
        <f t="shared" si="50"/>
        <v>-7.9973188306175311E-3</v>
      </c>
      <c r="BA96" s="4">
        <f t="shared" si="50"/>
        <v>2.245489918285801E-2</v>
      </c>
      <c r="BB96" s="4">
        <f t="shared" si="50"/>
        <v>-1.8488239932190658E-2</v>
      </c>
      <c r="BC96" s="4">
        <f t="shared" si="50"/>
        <v>2.6143010999794259E-2</v>
      </c>
      <c r="BD96" s="4">
        <f t="shared" si="50"/>
        <v>1.825202224357687E-2</v>
      </c>
      <c r="BE96" s="4">
        <f t="shared" si="50"/>
        <v>-1.1469331437826574E-4</v>
      </c>
      <c r="BF96" s="4">
        <f t="shared" si="50"/>
        <v>7.9290253457639445E-3</v>
      </c>
      <c r="BG96" s="4">
        <f t="shared" si="50"/>
        <v>2.6953259912146112E-2</v>
      </c>
      <c r="BH96" s="4">
        <f t="shared" si="50"/>
        <v>-2.5435460868031209E-3</v>
      </c>
      <c r="BI96" s="4">
        <f t="shared" si="50"/>
        <v>1.6588550240158616E-2</v>
      </c>
      <c r="BL96" s="23">
        <f t="shared" si="41"/>
        <v>6.7371524993402919E-3</v>
      </c>
      <c r="CM96" s="1">
        <f t="shared" si="42"/>
        <v>38</v>
      </c>
    </row>
    <row r="97" spans="1:96" x14ac:dyDescent="0.25">
      <c r="A97" s="12">
        <v>-21</v>
      </c>
      <c r="B97" s="4">
        <f t="shared" ref="B97:BI97" si="51">B55-AVERAGE(B$46:B$75)</f>
        <v>5.2845792470842404E-3</v>
      </c>
      <c r="C97" s="4">
        <f t="shared" si="51"/>
        <v>-5.1114986822846731E-3</v>
      </c>
      <c r="D97" s="4">
        <f t="shared" si="51"/>
        <v>4.8268548957364288E-3</v>
      </c>
      <c r="E97" s="4">
        <f t="shared" si="51"/>
        <v>-1.3484489269834128E-2</v>
      </c>
      <c r="F97" s="4">
        <f t="shared" si="51"/>
        <v>9.9097826719600525E-3</v>
      </c>
      <c r="G97" s="4">
        <f t="shared" si="51"/>
        <v>-5.0392858575956153E-3</v>
      </c>
      <c r="H97" s="4">
        <f t="shared" si="51"/>
        <v>5.8950473480004331E-2</v>
      </c>
      <c r="I97" s="4">
        <f t="shared" si="51"/>
        <v>-5.8466791207969484E-3</v>
      </c>
      <c r="J97" s="4">
        <f t="shared" si="51"/>
        <v>6.7391401398542092E-3</v>
      </c>
      <c r="K97" s="4">
        <f t="shared" si="51"/>
        <v>-1.6120635034536042E-2</v>
      </c>
      <c r="L97" s="4">
        <f t="shared" si="51"/>
        <v>1.7941930570167505E-2</v>
      </c>
      <c r="M97" s="4">
        <f t="shared" si="51"/>
        <v>-4.589872366250961E-3</v>
      </c>
      <c r="N97" s="4">
        <f t="shared" si="51"/>
        <v>3.1040301370457029E-2</v>
      </c>
      <c r="O97" s="4">
        <f t="shared" si="51"/>
        <v>5.6458055866581563E-3</v>
      </c>
      <c r="P97" s="4">
        <f t="shared" si="51"/>
        <v>3.462029494823363E-3</v>
      </c>
      <c r="Q97" s="4">
        <f t="shared" si="51"/>
        <v>-6.7948973012234397E-3</v>
      </c>
      <c r="R97" s="4">
        <f t="shared" si="51"/>
        <v>-5.7893948021211072E-3</v>
      </c>
      <c r="S97" s="4">
        <f t="shared" si="51"/>
        <v>1.695100129373928E-2</v>
      </c>
      <c r="T97" s="4">
        <f t="shared" si="51"/>
        <v>1.6701382886626915E-2</v>
      </c>
      <c r="U97" s="4">
        <f t="shared" si="51"/>
        <v>-2.7158096926274849E-3</v>
      </c>
      <c r="V97" s="4">
        <f t="shared" si="51"/>
        <v>7.3026873703754035E-3</v>
      </c>
      <c r="W97" s="4">
        <f t="shared" si="51"/>
        <v>-2.1807361204262982E-2</v>
      </c>
      <c r="X97" s="4">
        <f t="shared" si="51"/>
        <v>1.9660899733140714E-2</v>
      </c>
      <c r="Y97" s="4">
        <f t="shared" si="51"/>
        <v>2.2690445311318846E-2</v>
      </c>
      <c r="Z97" s="4">
        <f t="shared" si="51"/>
        <v>4.4844868719588926E-2</v>
      </c>
      <c r="AA97" s="4">
        <f t="shared" si="51"/>
        <v>-3.8840660127842769E-3</v>
      </c>
      <c r="AB97" s="4">
        <f t="shared" si="51"/>
        <v>2.1473719466615204E-3</v>
      </c>
      <c r="AC97" s="4">
        <f t="shared" si="51"/>
        <v>5.5290730183301332E-3</v>
      </c>
      <c r="AD97" s="4">
        <f t="shared" si="51"/>
        <v>-2.3633396527147417E-2</v>
      </c>
      <c r="AE97" s="4">
        <f t="shared" si="51"/>
        <v>2.1166103836523691E-3</v>
      </c>
      <c r="AF97" s="4">
        <f t="shared" si="51"/>
        <v>2.2611638132883614E-2</v>
      </c>
      <c r="AG97" s="4">
        <f t="shared" si="51"/>
        <v>-4.172625325716048E-3</v>
      </c>
      <c r="AH97" s="4">
        <f t="shared" si="51"/>
        <v>-1.6282271243100136E-3</v>
      </c>
      <c r="AI97" s="4">
        <f t="shared" si="51"/>
        <v>-2.9791861965724458E-3</v>
      </c>
      <c r="AJ97" s="4">
        <f t="shared" si="51"/>
        <v>5.5710272486007763E-5</v>
      </c>
      <c r="AK97" s="4">
        <f t="shared" si="51"/>
        <v>1.1401625250655091E-2</v>
      </c>
      <c r="AL97" s="4">
        <f t="shared" si="51"/>
        <v>4.7125627700805969E-4</v>
      </c>
      <c r="AM97" s="4">
        <f t="shared" si="51"/>
        <v>-1.6353539751107083E-2</v>
      </c>
      <c r="AN97" s="4">
        <f t="shared" si="51"/>
        <v>-3.2748735793883838E-3</v>
      </c>
      <c r="AO97" s="4">
        <f t="shared" si="51"/>
        <v>6.2735245391342918E-3</v>
      </c>
      <c r="AP97" s="4">
        <f t="shared" si="51"/>
        <v>9.7131557261999381E-3</v>
      </c>
      <c r="AQ97" s="4">
        <f t="shared" si="51"/>
        <v>-1.6146138856027552E-2</v>
      </c>
      <c r="AR97" s="4">
        <f t="shared" si="51"/>
        <v>3.9186055036883561E-3</v>
      </c>
      <c r="AS97" s="4">
        <f t="shared" si="51"/>
        <v>4.6289152686360413E-3</v>
      </c>
      <c r="AT97" s="4">
        <f t="shared" si="51"/>
        <v>-3.8039811179044914E-3</v>
      </c>
      <c r="AU97" s="4">
        <f t="shared" si="51"/>
        <v>-1.5019033675297316E-2</v>
      </c>
      <c r="AV97" s="4">
        <f t="shared" si="51"/>
        <v>1.5585118835952944E-2</v>
      </c>
      <c r="AW97" s="4">
        <f t="shared" si="51"/>
        <v>1.2846003120765011E-2</v>
      </c>
      <c r="AX97" s="4">
        <f t="shared" si="51"/>
        <v>3.6135447854008386E-2</v>
      </c>
      <c r="AY97" s="4">
        <f t="shared" si="51"/>
        <v>-5.9490434217990295E-4</v>
      </c>
      <c r="AZ97" s="4">
        <f t="shared" si="51"/>
        <v>-9.8445280120207281E-4</v>
      </c>
      <c r="BA97" s="4">
        <f t="shared" si="51"/>
        <v>-7.0123223436983316E-3</v>
      </c>
      <c r="BB97" s="4">
        <f t="shared" si="51"/>
        <v>1.0105971035191438E-2</v>
      </c>
      <c r="BC97" s="4">
        <f t="shared" si="51"/>
        <v>2.1599082240538105E-2</v>
      </c>
      <c r="BD97" s="4">
        <f t="shared" si="51"/>
        <v>3.1198553604060087E-2</v>
      </c>
      <c r="BE97" s="4">
        <f t="shared" si="51"/>
        <v>-2.2833577083691469E-3</v>
      </c>
      <c r="BF97" s="4">
        <f t="shared" si="51"/>
        <v>1.6253659367632851E-3</v>
      </c>
      <c r="BG97" s="4">
        <f t="shared" si="51"/>
        <v>-1.090563451746184E-2</v>
      </c>
      <c r="BH97" s="4">
        <f t="shared" si="51"/>
        <v>-4.0068075745471575E-2</v>
      </c>
      <c r="BI97" s="4">
        <f t="shared" si="51"/>
        <v>3.7798587323209169E-2</v>
      </c>
      <c r="BL97" s="23">
        <f t="shared" si="41"/>
        <v>4.4611676680864649E-3</v>
      </c>
      <c r="CM97" s="1">
        <f t="shared" si="42"/>
        <v>34</v>
      </c>
    </row>
    <row r="98" spans="1:96" x14ac:dyDescent="0.25">
      <c r="A98" s="12">
        <v>-20</v>
      </c>
      <c r="B98" s="4">
        <f t="shared" ref="B98:BI98" si="52">B56-AVERAGE(B$46:B$75)</f>
        <v>9.6619801735513249E-3</v>
      </c>
      <c r="C98" s="4">
        <f t="shared" si="52"/>
        <v>-5.121988972190075E-3</v>
      </c>
      <c r="D98" s="4">
        <f t="shared" si="52"/>
        <v>4.8172613868204183E-3</v>
      </c>
      <c r="E98" s="4">
        <f t="shared" si="52"/>
        <v>-1.365797869739631E-2</v>
      </c>
      <c r="F98" s="4">
        <f t="shared" si="52"/>
        <v>3.8987582692628059E-2</v>
      </c>
      <c r="G98" s="4">
        <f t="shared" si="52"/>
        <v>1.3270989036671135E-2</v>
      </c>
      <c r="H98" s="4">
        <f t="shared" si="52"/>
        <v>4.7076026261086062E-2</v>
      </c>
      <c r="I98" s="4">
        <f t="shared" si="52"/>
        <v>-5.8683771524219771E-3</v>
      </c>
      <c r="J98" s="4">
        <f t="shared" si="52"/>
        <v>6.7105055129600567E-3</v>
      </c>
      <c r="K98" s="4">
        <f t="shared" si="52"/>
        <v>-1.6704329216313492E-2</v>
      </c>
      <c r="L98" s="4">
        <f t="shared" si="52"/>
        <v>-1.3700496853149684E-2</v>
      </c>
      <c r="M98" s="4">
        <f t="shared" si="52"/>
        <v>1.8778469815794941E-2</v>
      </c>
      <c r="N98" s="4">
        <f t="shared" si="52"/>
        <v>2.7707014621666075E-2</v>
      </c>
      <c r="O98" s="4">
        <f t="shared" si="52"/>
        <v>5.6042973646475615E-3</v>
      </c>
      <c r="P98" s="4">
        <f t="shared" si="52"/>
        <v>3.4247992388970472E-3</v>
      </c>
      <c r="Q98" s="4">
        <f t="shared" si="52"/>
        <v>-6.8106444647659413E-3</v>
      </c>
      <c r="R98" s="4">
        <f t="shared" si="52"/>
        <v>-3.3559524359568927E-3</v>
      </c>
      <c r="S98" s="4">
        <f t="shared" si="52"/>
        <v>-2.5610379182512601E-2</v>
      </c>
      <c r="T98" s="4">
        <f t="shared" si="52"/>
        <v>-8.1436571104874025E-3</v>
      </c>
      <c r="U98" s="4">
        <f t="shared" si="52"/>
        <v>-2.7196980914496673E-3</v>
      </c>
      <c r="V98" s="4">
        <f t="shared" si="52"/>
        <v>7.1348835527814342E-3</v>
      </c>
      <c r="W98" s="4">
        <f t="shared" si="52"/>
        <v>-2.222394108947922E-2</v>
      </c>
      <c r="X98" s="4">
        <f t="shared" si="52"/>
        <v>6.9278058702055426E-3</v>
      </c>
      <c r="Y98" s="4">
        <f t="shared" si="52"/>
        <v>1.6497235691103171E-3</v>
      </c>
      <c r="Z98" s="4">
        <f t="shared" si="52"/>
        <v>-3.6290880293653994E-3</v>
      </c>
      <c r="AA98" s="4">
        <f t="shared" si="52"/>
        <v>-3.8878757033257725E-3</v>
      </c>
      <c r="AB98" s="4">
        <f t="shared" si="52"/>
        <v>2.022057895918852E-3</v>
      </c>
      <c r="AC98" s="4">
        <f t="shared" si="52"/>
        <v>5.4871323747441763E-3</v>
      </c>
      <c r="AD98" s="4">
        <f t="shared" si="52"/>
        <v>-8.4827809551181743E-3</v>
      </c>
      <c r="AE98" s="4">
        <f t="shared" si="52"/>
        <v>7.9288045589688098E-3</v>
      </c>
      <c r="AF98" s="4">
        <f t="shared" si="52"/>
        <v>1.733108144032406E-2</v>
      </c>
      <c r="AG98" s="4">
        <f t="shared" si="52"/>
        <v>-4.172630591924369E-3</v>
      </c>
      <c r="AH98" s="4">
        <f t="shared" si="52"/>
        <v>-1.6346688207530546E-3</v>
      </c>
      <c r="AI98" s="4">
        <f t="shared" si="52"/>
        <v>-2.979881787721181E-3</v>
      </c>
      <c r="AJ98" s="4">
        <f t="shared" si="52"/>
        <v>-5.4719012455342097E-3</v>
      </c>
      <c r="AK98" s="4">
        <f t="shared" si="52"/>
        <v>7.6971028417623204E-3</v>
      </c>
      <c r="AL98" s="4">
        <f t="shared" si="52"/>
        <v>-1.8678020127941418E-3</v>
      </c>
      <c r="AM98" s="4">
        <f t="shared" si="52"/>
        <v>-1.6613020238725223E-2</v>
      </c>
      <c r="AN98" s="4">
        <f t="shared" si="52"/>
        <v>-3.2760648279138737E-3</v>
      </c>
      <c r="AO98" s="4">
        <f t="shared" si="52"/>
        <v>6.1898580463044667E-3</v>
      </c>
      <c r="AP98" s="4">
        <f t="shared" si="52"/>
        <v>-4.6674124608321104E-3</v>
      </c>
      <c r="AQ98" s="4">
        <f t="shared" si="52"/>
        <v>9.6489169206494772E-3</v>
      </c>
      <c r="AR98" s="4">
        <f t="shared" si="52"/>
        <v>-5.2532692651592909E-3</v>
      </c>
      <c r="AS98" s="4">
        <f t="shared" si="52"/>
        <v>4.6087138859797865E-3</v>
      </c>
      <c r="AT98" s="4">
        <f t="shared" si="52"/>
        <v>-3.8056752104521289E-3</v>
      </c>
      <c r="AU98" s="4">
        <f t="shared" si="52"/>
        <v>-1.519499110899266E-2</v>
      </c>
      <c r="AV98" s="4">
        <f t="shared" si="52"/>
        <v>1.5378129950331228E-2</v>
      </c>
      <c r="AW98" s="4">
        <f t="shared" si="52"/>
        <v>-4.758594232429593E-2</v>
      </c>
      <c r="AX98" s="4">
        <f t="shared" si="52"/>
        <v>1.0113785886273803E-2</v>
      </c>
      <c r="AY98" s="4">
        <f t="shared" si="52"/>
        <v>-5.9779777010460396E-4</v>
      </c>
      <c r="AZ98" s="4">
        <f t="shared" si="52"/>
        <v>-9.8482639369471513E-4</v>
      </c>
      <c r="BA98" s="4">
        <f t="shared" si="52"/>
        <v>-7.015974712307224E-3</v>
      </c>
      <c r="BB98" s="4">
        <f t="shared" si="52"/>
        <v>-1.492061187134381E-2</v>
      </c>
      <c r="BC98" s="4">
        <f t="shared" si="52"/>
        <v>1.9602082421262677E-2</v>
      </c>
      <c r="BD98" s="4">
        <f t="shared" si="52"/>
        <v>2.8724247509806792E-2</v>
      </c>
      <c r="BE98" s="4">
        <f t="shared" si="52"/>
        <v>-2.2834311050830202E-3</v>
      </c>
      <c r="BF98" s="4">
        <f t="shared" si="52"/>
        <v>1.6165714247345837E-3</v>
      </c>
      <c r="BG98" s="4">
        <f t="shared" si="52"/>
        <v>-1.1015155769503385E-2</v>
      </c>
      <c r="BH98" s="4">
        <f t="shared" si="52"/>
        <v>-4.1310976734240303E-3</v>
      </c>
      <c r="BI98" s="4">
        <f t="shared" si="52"/>
        <v>1.9570726444769697E-2</v>
      </c>
      <c r="BL98" s="23">
        <f t="shared" si="41"/>
        <v>9.0468679256931956E-4</v>
      </c>
      <c r="CM98" s="1">
        <f t="shared" si="42"/>
        <v>27</v>
      </c>
    </row>
    <row r="99" spans="1:96" x14ac:dyDescent="0.25">
      <c r="A99" s="12">
        <v>-19</v>
      </c>
      <c r="B99" s="4">
        <f t="shared" ref="B99:BI99" si="53">B57-AVERAGE(B$46:B$75)</f>
        <v>-1.7448483177881838E-2</v>
      </c>
      <c r="C99" s="4">
        <f t="shared" si="53"/>
        <v>-5.1325475472433629E-3</v>
      </c>
      <c r="D99" s="4">
        <f t="shared" si="53"/>
        <v>4.8077270317734592E-3</v>
      </c>
      <c r="E99" s="4">
        <f t="shared" si="53"/>
        <v>-1.3836130487406088E-2</v>
      </c>
      <c r="F99" s="4">
        <f t="shared" si="53"/>
        <v>2.3145019287065968E-2</v>
      </c>
      <c r="G99" s="4">
        <f t="shared" si="53"/>
        <v>-2.5521771156451828E-3</v>
      </c>
      <c r="H99" s="4">
        <f t="shared" si="53"/>
        <v>6.495672393585266E-3</v>
      </c>
      <c r="I99" s="4">
        <f t="shared" si="53"/>
        <v>-5.8902787502377024E-3</v>
      </c>
      <c r="J99" s="4">
        <f t="shared" si="53"/>
        <v>6.6821749012291182E-3</v>
      </c>
      <c r="K99" s="4">
        <f t="shared" si="53"/>
        <v>-1.7317287810219822E-2</v>
      </c>
      <c r="L99" s="4">
        <f t="shared" si="53"/>
        <v>5.1943936280596341E-3</v>
      </c>
      <c r="M99" s="4">
        <f t="shared" si="53"/>
        <v>5.8007492700581545E-2</v>
      </c>
      <c r="N99" s="4">
        <f t="shared" si="53"/>
        <v>-3.1774903789672092E-2</v>
      </c>
      <c r="O99" s="4">
        <f t="shared" si="53"/>
        <v>5.5633188722951652E-3</v>
      </c>
      <c r="P99" s="4">
        <f t="shared" si="53"/>
        <v>3.3880191951245493E-3</v>
      </c>
      <c r="Q99" s="4">
        <f t="shared" si="53"/>
        <v>-6.8265173546639846E-3</v>
      </c>
      <c r="R99" s="4">
        <f t="shared" si="53"/>
        <v>-2.9643420842601484E-3</v>
      </c>
      <c r="S99" s="4">
        <f t="shared" si="53"/>
        <v>5.4175980689230912E-3</v>
      </c>
      <c r="T99" s="4">
        <f t="shared" si="53"/>
        <v>-1.4012407084181586E-2</v>
      </c>
      <c r="U99" s="4">
        <f t="shared" si="53"/>
        <v>-2.7236018708437486E-3</v>
      </c>
      <c r="V99" s="4">
        <f t="shared" si="53"/>
        <v>6.9713443013613612E-3</v>
      </c>
      <c r="W99" s="4">
        <f t="shared" si="53"/>
        <v>-2.2658063084575897E-2</v>
      </c>
      <c r="X99" s="4">
        <f t="shared" si="53"/>
        <v>1.0268946302440867E-2</v>
      </c>
      <c r="Y99" s="4">
        <f t="shared" si="53"/>
        <v>3.9576732086994441E-3</v>
      </c>
      <c r="Z99" s="4">
        <f t="shared" si="53"/>
        <v>-4.9533697741939147E-3</v>
      </c>
      <c r="AA99" s="4">
        <f t="shared" si="53"/>
        <v>-3.8917003093679459E-3</v>
      </c>
      <c r="AB99" s="4">
        <f t="shared" si="53"/>
        <v>1.8995031370457396E-3</v>
      </c>
      <c r="AC99" s="4">
        <f t="shared" si="53"/>
        <v>5.4457297334558844E-3</v>
      </c>
      <c r="AD99" s="4">
        <f t="shared" si="53"/>
        <v>7.4923914503397058E-3</v>
      </c>
      <c r="AE99" s="4">
        <f t="shared" si="53"/>
        <v>7.5294224957856027E-3</v>
      </c>
      <c r="AF99" s="4">
        <f t="shared" si="53"/>
        <v>-1.703678074292134E-2</v>
      </c>
      <c r="AG99" s="4">
        <f t="shared" si="53"/>
        <v>-4.1726358573671643E-3</v>
      </c>
      <c r="AH99" s="4">
        <f t="shared" si="53"/>
        <v>-1.641077942519777E-3</v>
      </c>
      <c r="AI99" s="4">
        <f t="shared" si="53"/>
        <v>-2.9805785405987275E-3</v>
      </c>
      <c r="AJ99" s="4">
        <f t="shared" si="53"/>
        <v>8.1219559684152752E-3</v>
      </c>
      <c r="AK99" s="4">
        <f t="shared" si="53"/>
        <v>-1.0730117012749977E-2</v>
      </c>
      <c r="AL99" s="4">
        <f t="shared" si="53"/>
        <v>-5.277488202417897E-3</v>
      </c>
      <c r="AM99" s="4">
        <f t="shared" si="53"/>
        <v>-1.6881067352816359E-2</v>
      </c>
      <c r="AN99" s="4">
        <f t="shared" si="53"/>
        <v>-3.2772534803304706E-3</v>
      </c>
      <c r="AO99" s="4">
        <f t="shared" si="53"/>
        <v>6.1077014219353756E-3</v>
      </c>
      <c r="AP99" s="4">
        <f t="shared" si="53"/>
        <v>5.9375760959748053E-3</v>
      </c>
      <c r="AQ99" s="4">
        <f t="shared" si="53"/>
        <v>-1.1041654148044273E-2</v>
      </c>
      <c r="AR99" s="4">
        <f t="shared" si="53"/>
        <v>-2.4102890319177218E-2</v>
      </c>
      <c r="AS99" s="4">
        <f t="shared" si="53"/>
        <v>4.5886928812923812E-3</v>
      </c>
      <c r="AT99" s="4">
        <f t="shared" si="53"/>
        <v>-3.8073649016236505E-3</v>
      </c>
      <c r="AU99" s="4">
        <f t="shared" si="53"/>
        <v>-1.5375711426517766E-2</v>
      </c>
      <c r="AV99" s="4">
        <f t="shared" si="53"/>
        <v>2.2531226644531766E-2</v>
      </c>
      <c r="AW99" s="4">
        <f t="shared" si="53"/>
        <v>8.7444762885796005E-4</v>
      </c>
      <c r="AX99" s="4">
        <f t="shared" si="53"/>
        <v>-1.7305785088223655E-2</v>
      </c>
      <c r="AY99" s="4">
        <f t="shared" si="53"/>
        <v>-6.0068137959382235E-4</v>
      </c>
      <c r="AZ99" s="4">
        <f t="shared" si="53"/>
        <v>-9.8519952990572214E-4</v>
      </c>
      <c r="BA99" s="4">
        <f t="shared" si="53"/>
        <v>-7.0196410812540192E-3</v>
      </c>
      <c r="BB99" s="4">
        <f t="shared" si="53"/>
        <v>1.6074277521938921E-2</v>
      </c>
      <c r="BC99" s="4">
        <f t="shared" si="53"/>
        <v>-1.872263631496604E-2</v>
      </c>
      <c r="BD99" s="4">
        <f t="shared" si="53"/>
        <v>-2.2777564215064883E-2</v>
      </c>
      <c r="BE99" s="4">
        <f t="shared" si="53"/>
        <v>-2.2835045415791387E-3</v>
      </c>
      <c r="BF99" s="4">
        <f t="shared" si="53"/>
        <v>1.6078288429115322E-3</v>
      </c>
      <c r="BG99" s="4">
        <f t="shared" si="53"/>
        <v>-1.1127005912909573E-2</v>
      </c>
      <c r="BH99" s="4">
        <f t="shared" si="53"/>
        <v>3.8810430615129961E-2</v>
      </c>
      <c r="BI99" s="4">
        <f t="shared" si="53"/>
        <v>-1.0540464550681359E-2</v>
      </c>
      <c r="BL99" s="23">
        <f t="shared" si="41"/>
        <v>-1.545805807548363E-3</v>
      </c>
      <c r="CM99" s="1">
        <f t="shared" si="42"/>
        <v>25</v>
      </c>
    </row>
    <row r="100" spans="1:96" x14ac:dyDescent="0.25">
      <c r="A100" s="12">
        <v>-18</v>
      </c>
      <c r="B100" s="4">
        <f t="shared" ref="B100:BI100" si="54">B58-AVERAGE(B$46:B$75)</f>
        <v>3.1913394116141135E-3</v>
      </c>
      <c r="C100" s="4">
        <f t="shared" si="54"/>
        <v>9.0645071719157606E-3</v>
      </c>
      <c r="D100" s="4">
        <f t="shared" si="54"/>
        <v>-2.2308459832101921E-2</v>
      </c>
      <c r="E100" s="4">
        <f t="shared" si="54"/>
        <v>-5.0043035306080244E-3</v>
      </c>
      <c r="F100" s="4">
        <f t="shared" si="54"/>
        <v>-7.0339570145182542E-3</v>
      </c>
      <c r="G100" s="4">
        <f t="shared" si="54"/>
        <v>1.1373701899185847E-3</v>
      </c>
      <c r="H100" s="4">
        <f t="shared" si="54"/>
        <v>-1.1458130018696912E-2</v>
      </c>
      <c r="I100" s="4">
        <f t="shared" si="54"/>
        <v>-1.692872112407048E-2</v>
      </c>
      <c r="J100" s="4">
        <f t="shared" si="54"/>
        <v>-1.6945430629302032E-2</v>
      </c>
      <c r="K100" s="4">
        <f t="shared" si="54"/>
        <v>-1.6148489653872042E-2</v>
      </c>
      <c r="L100" s="4">
        <f t="shared" si="54"/>
        <v>4.157811279225169E-3</v>
      </c>
      <c r="M100" s="4">
        <f t="shared" si="54"/>
        <v>-1.6626543463158674E-3</v>
      </c>
      <c r="N100" s="4">
        <f t="shared" si="54"/>
        <v>-6.5102090141891562E-3</v>
      </c>
      <c r="O100" s="4">
        <f t="shared" si="54"/>
        <v>3.2997076393542317E-3</v>
      </c>
      <c r="P100" s="4">
        <f t="shared" si="54"/>
        <v>4.6463695017366158E-3</v>
      </c>
      <c r="Q100" s="4">
        <f t="shared" si="54"/>
        <v>3.9424760693121856E-3</v>
      </c>
      <c r="R100" s="4">
        <f t="shared" si="54"/>
        <v>6.7221286270923277E-3</v>
      </c>
      <c r="S100" s="4">
        <f t="shared" si="54"/>
        <v>1.5506515362024064E-3</v>
      </c>
      <c r="T100" s="4">
        <f t="shared" si="54"/>
        <v>8.0908115954871108E-3</v>
      </c>
      <c r="U100" s="4">
        <f t="shared" si="54"/>
        <v>-9.6944564931752547E-3</v>
      </c>
      <c r="V100" s="4">
        <f t="shared" si="54"/>
        <v>-2.21022844319591E-2</v>
      </c>
      <c r="W100" s="4">
        <f t="shared" si="54"/>
        <v>2.8465948961277444E-2</v>
      </c>
      <c r="X100" s="4">
        <f t="shared" si="54"/>
        <v>-2.8094647747422619E-3</v>
      </c>
      <c r="Y100" s="4">
        <f t="shared" si="54"/>
        <v>-1.1143777206535343E-2</v>
      </c>
      <c r="Z100" s="4">
        <f t="shared" si="54"/>
        <v>6.1256469711366401E-3</v>
      </c>
      <c r="AA100" s="4">
        <f t="shared" si="54"/>
        <v>3.2775312754575875E-3</v>
      </c>
      <c r="AB100" s="4">
        <f t="shared" si="54"/>
        <v>-3.1250918256174653E-2</v>
      </c>
      <c r="AC100" s="4">
        <f t="shared" si="54"/>
        <v>-7.7929100523598208E-2</v>
      </c>
      <c r="AD100" s="4">
        <f t="shared" si="54"/>
        <v>6.7968741778941608E-3</v>
      </c>
      <c r="AE100" s="4">
        <f t="shared" si="54"/>
        <v>-2.2544163371373302E-3</v>
      </c>
      <c r="AF100" s="4">
        <f t="shared" si="54"/>
        <v>7.6601591982533683E-3</v>
      </c>
      <c r="AG100" s="4">
        <f t="shared" si="54"/>
        <v>-1.2110664437269474E-2</v>
      </c>
      <c r="AH100" s="4">
        <f t="shared" si="54"/>
        <v>3.3777305445223454E-3</v>
      </c>
      <c r="AI100" s="4">
        <f t="shared" si="54"/>
        <v>-4.1115669735907849E-2</v>
      </c>
      <c r="AJ100" s="4">
        <f t="shared" si="54"/>
        <v>5.2686987850600279E-3</v>
      </c>
      <c r="AK100" s="4">
        <f t="shared" si="54"/>
        <v>1.6989244752901519E-4</v>
      </c>
      <c r="AL100" s="4">
        <f t="shared" si="54"/>
        <v>2.0310763356084552E-3</v>
      </c>
      <c r="AM100" s="4">
        <f t="shared" si="54"/>
        <v>-1.7158149822549894E-2</v>
      </c>
      <c r="AN100" s="4">
        <f t="shared" si="54"/>
        <v>1.4130707781173075E-2</v>
      </c>
      <c r="AO100" s="4">
        <f t="shared" si="54"/>
        <v>-6.2225787608137718E-2</v>
      </c>
      <c r="AP100" s="4">
        <f t="shared" si="54"/>
        <v>-1.3994971125111805E-3</v>
      </c>
      <c r="AQ100" s="4">
        <f t="shared" si="54"/>
        <v>-2.8699602956722579E-3</v>
      </c>
      <c r="AR100" s="4">
        <f t="shared" si="54"/>
        <v>2.1264698999447738E-5</v>
      </c>
      <c r="AS100" s="4">
        <f t="shared" si="54"/>
        <v>-1.2753257288093353E-2</v>
      </c>
      <c r="AT100" s="4">
        <f t="shared" si="54"/>
        <v>-2.7126834890020815E-3</v>
      </c>
      <c r="AU100" s="4">
        <f t="shared" si="54"/>
        <v>-3.9170045057994061E-2</v>
      </c>
      <c r="AV100" s="4">
        <f t="shared" si="54"/>
        <v>5.0693251101426836E-3</v>
      </c>
      <c r="AW100" s="4">
        <f t="shared" si="54"/>
        <v>1.4119050946879074E-3</v>
      </c>
      <c r="AX100" s="4">
        <f t="shared" si="54"/>
        <v>3.5374995893244087E-3</v>
      </c>
      <c r="AY100" s="4">
        <f t="shared" si="54"/>
        <v>-1.4686396680134134E-2</v>
      </c>
      <c r="AZ100" s="4">
        <f t="shared" si="54"/>
        <v>1.1476289845304981E-3</v>
      </c>
      <c r="BA100" s="4">
        <f t="shared" si="54"/>
        <v>-8.9473374491576968E-3</v>
      </c>
      <c r="BB100" s="4">
        <f t="shared" si="54"/>
        <v>1.0731333350763744E-2</v>
      </c>
      <c r="BC100" s="4">
        <f t="shared" si="54"/>
        <v>-1.3468081684179733E-3</v>
      </c>
      <c r="BD100" s="4">
        <f t="shared" si="54"/>
        <v>4.5929773477990064E-3</v>
      </c>
      <c r="BE100" s="4">
        <f t="shared" si="54"/>
        <v>-1.7413787915228605E-3</v>
      </c>
      <c r="BF100" s="4">
        <f t="shared" si="54"/>
        <v>-1.1459672641624563E-2</v>
      </c>
      <c r="BG100" s="4">
        <f t="shared" si="54"/>
        <v>-3.0722871933576323E-2</v>
      </c>
      <c r="BH100" s="4">
        <f t="shared" si="54"/>
        <v>5.185832811961757E-3</v>
      </c>
      <c r="BI100" s="4">
        <f t="shared" si="54"/>
        <v>8.739193100669165E-4</v>
      </c>
      <c r="BL100" s="23">
        <f t="shared" si="41"/>
        <v>-6.0987637983420202E-3</v>
      </c>
      <c r="CM100" s="1">
        <f t="shared" si="42"/>
        <v>29</v>
      </c>
    </row>
    <row r="101" spans="1:96" x14ac:dyDescent="0.25">
      <c r="A101" s="12">
        <v>-17</v>
      </c>
      <c r="B101" s="4">
        <f t="shared" ref="B101:BI101" si="55">B59-AVERAGE(B$46:B$75)</f>
        <v>3.190212033457018E-3</v>
      </c>
      <c r="C101" s="4">
        <f t="shared" si="55"/>
        <v>-1.8778692937915494E-3</v>
      </c>
      <c r="D101" s="4">
        <f t="shared" si="55"/>
        <v>3.7496740071124622E-3</v>
      </c>
      <c r="E101" s="4">
        <f t="shared" si="55"/>
        <v>-5.0256058306020505E-3</v>
      </c>
      <c r="F101" s="4">
        <f t="shared" si="55"/>
        <v>-7.1186089669703244E-3</v>
      </c>
      <c r="G101" s="4">
        <f t="shared" si="55"/>
        <v>1.1090302387072974E-3</v>
      </c>
      <c r="H101" s="4">
        <f t="shared" si="55"/>
        <v>-1.1497095805888615E-2</v>
      </c>
      <c r="I101" s="4">
        <f t="shared" si="55"/>
        <v>2.0215954416822734E-2</v>
      </c>
      <c r="J101" s="4">
        <f t="shared" si="55"/>
        <v>2.6476822084467021E-2</v>
      </c>
      <c r="K101" s="4">
        <f t="shared" si="55"/>
        <v>-0.13170106615090793</v>
      </c>
      <c r="L101" s="4">
        <f t="shared" si="55"/>
        <v>4.1484401076765454E-3</v>
      </c>
      <c r="M101" s="4">
        <f t="shared" si="55"/>
        <v>-1.6676272576540384E-3</v>
      </c>
      <c r="N101" s="4">
        <f t="shared" si="55"/>
        <v>-6.5492813125601207E-3</v>
      </c>
      <c r="O101" s="4">
        <f t="shared" si="55"/>
        <v>-1.1402515607409099E-2</v>
      </c>
      <c r="P101" s="4">
        <f t="shared" si="55"/>
        <v>-8.0098030323790433E-3</v>
      </c>
      <c r="Q101" s="4">
        <f t="shared" si="55"/>
        <v>-2.3304770620903054E-2</v>
      </c>
      <c r="R101" s="4">
        <f t="shared" si="55"/>
        <v>6.6960543830011472E-3</v>
      </c>
      <c r="S101" s="4">
        <f t="shared" si="55"/>
        <v>1.5506103099080458E-3</v>
      </c>
      <c r="T101" s="4">
        <f t="shared" si="55"/>
        <v>8.0763358060436403E-3</v>
      </c>
      <c r="U101" s="4">
        <f t="shared" si="55"/>
        <v>1.7071992399632672E-2</v>
      </c>
      <c r="V101" s="4">
        <f t="shared" si="55"/>
        <v>2.5669547860992077E-2</v>
      </c>
      <c r="W101" s="4">
        <f t="shared" si="55"/>
        <v>-1.7894606866011974E-2</v>
      </c>
      <c r="X101" s="4">
        <f t="shared" si="55"/>
        <v>-2.8231233006377442E-3</v>
      </c>
      <c r="Y101" s="4">
        <f t="shared" si="55"/>
        <v>-1.1321064888665196E-2</v>
      </c>
      <c r="Z101" s="4">
        <f t="shared" si="55"/>
        <v>6.0810205086548764E-3</v>
      </c>
      <c r="AA101" s="4">
        <f t="shared" si="55"/>
        <v>2.6886312281604773E-2</v>
      </c>
      <c r="AB101" s="4">
        <f t="shared" si="55"/>
        <v>1.6674367790283987E-2</v>
      </c>
      <c r="AC101" s="4">
        <f t="shared" si="55"/>
        <v>-0.10553527131003251</v>
      </c>
      <c r="AD101" s="4">
        <f t="shared" si="55"/>
        <v>6.7464984425796622E-3</v>
      </c>
      <c r="AE101" s="4">
        <f t="shared" si="55"/>
        <v>-2.2627022845187598E-3</v>
      </c>
      <c r="AF101" s="4">
        <f t="shared" si="55"/>
        <v>7.6095945301643177E-3</v>
      </c>
      <c r="AG101" s="4">
        <f t="shared" si="55"/>
        <v>1.9167926551136031E-2</v>
      </c>
      <c r="AH101" s="4">
        <f t="shared" si="55"/>
        <v>2.8729066721752478E-2</v>
      </c>
      <c r="AI101" s="4">
        <f t="shared" si="55"/>
        <v>-7.0673143311768147E-2</v>
      </c>
      <c r="AJ101" s="4">
        <f t="shared" si="55"/>
        <v>5.2532073140521846E-3</v>
      </c>
      <c r="AK101" s="4">
        <f t="shared" si="55"/>
        <v>1.6415395290521936E-4</v>
      </c>
      <c r="AL101" s="4">
        <f t="shared" si="55"/>
        <v>2.030802359909524E-3</v>
      </c>
      <c r="AM101" s="4">
        <f t="shared" si="55"/>
        <v>1.7564133535417088E-2</v>
      </c>
      <c r="AN101" s="4">
        <f t="shared" si="55"/>
        <v>8.3312459595767427E-2</v>
      </c>
      <c r="AO101" s="4">
        <f t="shared" si="55"/>
        <v>-7.8983700315216759E-2</v>
      </c>
      <c r="AP101" s="4">
        <f t="shared" si="55"/>
        <v>-1.4180858001292202E-3</v>
      </c>
      <c r="AQ101" s="4">
        <f t="shared" si="55"/>
        <v>-2.8792310777496963E-3</v>
      </c>
      <c r="AR101" s="4">
        <f t="shared" si="55"/>
        <v>8.0489067000792495E-6</v>
      </c>
      <c r="AS101" s="4">
        <f t="shared" si="55"/>
        <v>2.991785330187333E-2</v>
      </c>
      <c r="AT101" s="4">
        <f t="shared" si="55"/>
        <v>-1.526363472795147E-3</v>
      </c>
      <c r="AU101" s="4">
        <f t="shared" si="55"/>
        <v>-2.5668153198056962E-2</v>
      </c>
      <c r="AV101" s="4">
        <f t="shared" si="55"/>
        <v>5.0535698171032539E-3</v>
      </c>
      <c r="AW101" s="4">
        <f t="shared" si="55"/>
        <v>1.4099481556830021E-3</v>
      </c>
      <c r="AX101" s="4">
        <f t="shared" si="55"/>
        <v>3.5307274577148755E-3</v>
      </c>
      <c r="AY101" s="4">
        <f t="shared" si="55"/>
        <v>2.6814059602453436E-2</v>
      </c>
      <c r="AZ101" s="4">
        <f t="shared" si="55"/>
        <v>1.8296291433380674E-2</v>
      </c>
      <c r="BA101" s="4">
        <f t="shared" si="55"/>
        <v>-7.4371127605264375E-2</v>
      </c>
      <c r="BB101" s="4">
        <f t="shared" si="55"/>
        <v>1.054265732123948E-2</v>
      </c>
      <c r="BC101" s="4">
        <f t="shared" si="55"/>
        <v>-1.3504527416764046E-3</v>
      </c>
      <c r="BD101" s="4">
        <f t="shared" si="55"/>
        <v>4.5847351623358127E-3</v>
      </c>
      <c r="BE101" s="4">
        <f t="shared" si="55"/>
        <v>1.5182987021869149E-2</v>
      </c>
      <c r="BF101" s="4">
        <f t="shared" si="55"/>
        <v>1.0294167603175712E-2</v>
      </c>
      <c r="BG101" s="4">
        <f t="shared" si="55"/>
        <v>-3.0691510214272827E-2</v>
      </c>
      <c r="BH101" s="4">
        <f t="shared" si="55"/>
        <v>5.1779287305807088E-3</v>
      </c>
      <c r="BI101" s="4">
        <f t="shared" si="55"/>
        <v>8.2546872187947134E-4</v>
      </c>
      <c r="BL101" s="23">
        <f t="shared" si="41"/>
        <v>-2.7623353299637398E-3</v>
      </c>
      <c r="CM101" s="1">
        <f t="shared" si="42"/>
        <v>36</v>
      </c>
    </row>
    <row r="102" spans="1:96" x14ac:dyDescent="0.25">
      <c r="A102" s="12">
        <v>-16</v>
      </c>
      <c r="B102" s="4">
        <f t="shared" ref="B102:BI102" si="56">B60-AVERAGE(B$46:B$75)</f>
        <v>3.1890870455530893E-3</v>
      </c>
      <c r="C102" s="4">
        <f t="shared" si="56"/>
        <v>-4.2992333351160299E-3</v>
      </c>
      <c r="D102" s="4">
        <f t="shared" si="56"/>
        <v>4.418318430094814E-3</v>
      </c>
      <c r="E102" s="4">
        <f t="shared" si="56"/>
        <v>-3.8199245237963732E-2</v>
      </c>
      <c r="F102" s="4">
        <f t="shared" si="56"/>
        <v>-7.2048404241782998E-3</v>
      </c>
      <c r="G102" s="4">
        <f t="shared" si="56"/>
        <v>1.0809896341638292E-3</v>
      </c>
      <c r="H102" s="4">
        <f t="shared" si="56"/>
        <v>-1.1536552660154308E-2</v>
      </c>
      <c r="I102" s="4">
        <f t="shared" si="56"/>
        <v>4.7150137648122037E-2</v>
      </c>
      <c r="J102" s="4">
        <f t="shared" si="56"/>
        <v>2.6607077478003932E-3</v>
      </c>
      <c r="K102" s="4">
        <f t="shared" si="56"/>
        <v>-2.0449118522370746E-2</v>
      </c>
      <c r="L102" s="4">
        <f t="shared" si="56"/>
        <v>4.1391260486284649E-3</v>
      </c>
      <c r="M102" s="4">
        <f t="shared" si="56"/>
        <v>-1.6725780637273408E-3</v>
      </c>
      <c r="N102" s="4">
        <f t="shared" si="56"/>
        <v>-6.5888466992164146E-3</v>
      </c>
      <c r="O102" s="4">
        <f t="shared" si="56"/>
        <v>3.9121549062660001E-2</v>
      </c>
      <c r="P102" s="4">
        <f t="shared" si="56"/>
        <v>-2.6850971706433777E-2</v>
      </c>
      <c r="Q102" s="4">
        <f t="shared" si="56"/>
        <v>-4.8042314571586808E-2</v>
      </c>
      <c r="R102" s="4">
        <f t="shared" si="56"/>
        <v>6.6702444003435826E-3</v>
      </c>
      <c r="S102" s="4">
        <f t="shared" si="56"/>
        <v>1.5505691003500849E-3</v>
      </c>
      <c r="T102" s="4">
        <f t="shared" si="56"/>
        <v>8.0619695437737053E-3</v>
      </c>
      <c r="U102" s="4">
        <f t="shared" si="56"/>
        <v>2.1808761056432549E-2</v>
      </c>
      <c r="V102" s="4">
        <f t="shared" si="56"/>
        <v>2.4713239479315859E-2</v>
      </c>
      <c r="W102" s="4">
        <f t="shared" si="56"/>
        <v>-5.2609650898540593E-3</v>
      </c>
      <c r="X102" s="4">
        <f t="shared" si="56"/>
        <v>-2.8368833461592828E-3</v>
      </c>
      <c r="Y102" s="4">
        <f t="shared" si="56"/>
        <v>-1.1503169937102488E-2</v>
      </c>
      <c r="Z102" s="4">
        <f t="shared" si="56"/>
        <v>6.036984367539678E-3</v>
      </c>
      <c r="AA102" s="4">
        <f t="shared" si="56"/>
        <v>3.7316678447107286E-3</v>
      </c>
      <c r="AB102" s="4">
        <f t="shared" si="56"/>
        <v>4.4000047480625637E-2</v>
      </c>
      <c r="AC102" s="4">
        <f t="shared" si="56"/>
        <v>-5.0551567659335439E-2</v>
      </c>
      <c r="AD102" s="4">
        <f t="shared" si="56"/>
        <v>6.6968302665728245E-3</v>
      </c>
      <c r="AE102" s="4">
        <f t="shared" si="56"/>
        <v>-2.2709407342533824E-3</v>
      </c>
      <c r="AF102" s="4">
        <f t="shared" si="56"/>
        <v>7.5597413916014874E-3</v>
      </c>
      <c r="AG102" s="4">
        <f t="shared" si="56"/>
        <v>5.3507993435163827E-3</v>
      </c>
      <c r="AH102" s="4">
        <f t="shared" si="56"/>
        <v>1.3486040531721675E-2</v>
      </c>
      <c r="AI102" s="4">
        <f t="shared" si="56"/>
        <v>-2.3060371897156658E-2</v>
      </c>
      <c r="AJ102" s="4">
        <f t="shared" si="56"/>
        <v>5.2378370736866544E-3</v>
      </c>
      <c r="AK102" s="4">
        <f t="shared" si="56"/>
        <v>1.5844285314297376E-4</v>
      </c>
      <c r="AL102" s="4">
        <f t="shared" si="56"/>
        <v>2.0305286707968037E-3</v>
      </c>
      <c r="AM102" s="4">
        <f t="shared" si="56"/>
        <v>3.5456963448384268E-2</v>
      </c>
      <c r="AN102" s="4">
        <f t="shared" si="56"/>
        <v>5.5702050269898731E-2</v>
      </c>
      <c r="AO102" s="4">
        <f t="shared" si="56"/>
        <v>-5.4075159965164002E-2</v>
      </c>
      <c r="AP102" s="4">
        <f t="shared" si="56"/>
        <v>-1.4368358198818968E-3</v>
      </c>
      <c r="AQ102" s="4">
        <f t="shared" si="56"/>
        <v>-2.8885585741311678E-3</v>
      </c>
      <c r="AR102" s="4">
        <f t="shared" si="56"/>
        <v>-5.2635005895486885E-6</v>
      </c>
      <c r="AS102" s="4">
        <f t="shared" si="56"/>
        <v>1.4005612031642876E-2</v>
      </c>
      <c r="AT102" s="4">
        <f t="shared" si="56"/>
        <v>-5.6690312473586801E-5</v>
      </c>
      <c r="AU102" s="4">
        <f t="shared" si="56"/>
        <v>3.0742738528166662E-2</v>
      </c>
      <c r="AV102" s="4">
        <f t="shared" si="56"/>
        <v>5.0379388585634604E-3</v>
      </c>
      <c r="AW102" s="4">
        <f t="shared" si="56"/>
        <v>1.4079966803450124E-3</v>
      </c>
      <c r="AX102" s="4">
        <f t="shared" si="56"/>
        <v>3.5239904357261295E-3</v>
      </c>
      <c r="AY102" s="4">
        <f t="shared" si="56"/>
        <v>-5.1970742467960839E-3</v>
      </c>
      <c r="AZ102" s="4">
        <f t="shared" si="56"/>
        <v>5.7219135079720165E-2</v>
      </c>
      <c r="BA102" s="4">
        <f t="shared" si="56"/>
        <v>-3.0182692112625812E-2</v>
      </c>
      <c r="BB102" s="4">
        <f t="shared" si="56"/>
        <v>1.035905993518545E-2</v>
      </c>
      <c r="BC102" s="4">
        <f t="shared" si="56"/>
        <v>-1.3540834391315495E-3</v>
      </c>
      <c r="BD102" s="4">
        <f t="shared" si="56"/>
        <v>4.5765400992666769E-3</v>
      </c>
      <c r="BE102" s="4">
        <f t="shared" si="56"/>
        <v>-3.0785986963733211E-3</v>
      </c>
      <c r="BF102" s="4">
        <f t="shared" si="56"/>
        <v>-1.9538006129490369E-3</v>
      </c>
      <c r="BG102" s="4">
        <f t="shared" si="56"/>
        <v>2.544303846095566E-2</v>
      </c>
      <c r="BH102" s="4">
        <f t="shared" si="56"/>
        <v>5.17006890594463E-3</v>
      </c>
      <c r="BI102" s="4">
        <f t="shared" si="56"/>
        <v>7.7768565880686601E-4</v>
      </c>
      <c r="BL102" s="23">
        <f t="shared" si="41"/>
        <v>2.4620013374839181E-3</v>
      </c>
      <c r="BS102" s="16" t="s">
        <v>4</v>
      </c>
      <c r="BT102" s="16" t="s">
        <v>5</v>
      </c>
      <c r="BU102" s="16" t="s">
        <v>6</v>
      </c>
      <c r="BZ102" s="16" t="s">
        <v>4</v>
      </c>
      <c r="CA102" s="16" t="s">
        <v>5</v>
      </c>
      <c r="CB102" s="16" t="s">
        <v>6</v>
      </c>
      <c r="CG102" s="10" t="s">
        <v>7</v>
      </c>
      <c r="CH102" s="16" t="s">
        <v>4</v>
      </c>
      <c r="CI102" s="16" t="s">
        <v>5</v>
      </c>
      <c r="CJ102" s="16" t="s">
        <v>6</v>
      </c>
      <c r="CM102" s="1">
        <f t="shared" si="42"/>
        <v>35</v>
      </c>
      <c r="CO102" s="10" t="s">
        <v>8</v>
      </c>
      <c r="CP102" s="16" t="s">
        <v>4</v>
      </c>
      <c r="CQ102" s="16" t="s">
        <v>5</v>
      </c>
      <c r="CR102" s="16" t="s">
        <v>6</v>
      </c>
    </row>
    <row r="103" spans="1:96" x14ac:dyDescent="0.25">
      <c r="A103" s="12">
        <v>-15</v>
      </c>
      <c r="B103" s="4">
        <f t="shared" ref="B103:BI103" si="57">B61-AVERAGE(B$46:B$75)</f>
        <v>-1.7127006846804124E-2</v>
      </c>
      <c r="C103" s="4">
        <f t="shared" si="57"/>
        <v>3.2669933693238451E-2</v>
      </c>
      <c r="D103" s="4">
        <f t="shared" si="57"/>
        <v>-5.7002014373446069E-3</v>
      </c>
      <c r="E103" s="4">
        <f t="shared" si="57"/>
        <v>-1.0076990592259008E-2</v>
      </c>
      <c r="F103" s="4">
        <f t="shared" si="57"/>
        <v>6.4714293958120879E-3</v>
      </c>
      <c r="G103" s="4">
        <f t="shared" si="57"/>
        <v>1.0532436583428791E-3</v>
      </c>
      <c r="H103" s="4">
        <f t="shared" si="57"/>
        <v>5.5820558400868053E-2</v>
      </c>
      <c r="I103" s="4">
        <f t="shared" si="57"/>
        <v>-1.1775434680152248E-2</v>
      </c>
      <c r="J103" s="4">
        <f t="shared" si="57"/>
        <v>-2.4686467292435659E-2</v>
      </c>
      <c r="K103" s="4">
        <f t="shared" si="57"/>
        <v>-1.6317799988900476E-2</v>
      </c>
      <c r="L103" s="4">
        <f t="shared" si="57"/>
        <v>-6.0327946388772161E-3</v>
      </c>
      <c r="M103" s="4">
        <f t="shared" si="57"/>
        <v>-1.6775069115946271E-3</v>
      </c>
      <c r="N103" s="4">
        <f t="shared" si="57"/>
        <v>2.2392925695652884E-2</v>
      </c>
      <c r="O103" s="4">
        <f t="shared" si="57"/>
        <v>-3.0685703923992648E-2</v>
      </c>
      <c r="P103" s="4">
        <f t="shared" si="57"/>
        <v>-3.0529335635729394E-2</v>
      </c>
      <c r="Q103" s="4">
        <f t="shared" si="57"/>
        <v>-2.9209597196053075E-4</v>
      </c>
      <c r="R103" s="4">
        <f t="shared" si="57"/>
        <v>9.359484960958812E-3</v>
      </c>
      <c r="S103" s="4">
        <f t="shared" si="57"/>
        <v>1.550527907526306E-3</v>
      </c>
      <c r="T103" s="4">
        <f t="shared" si="57"/>
        <v>-1.2218973227169548E-2</v>
      </c>
      <c r="U103" s="4">
        <f t="shared" si="57"/>
        <v>-5.0717408642838276E-3</v>
      </c>
      <c r="V103" s="4">
        <f t="shared" si="57"/>
        <v>7.6187692435695552E-3</v>
      </c>
      <c r="W103" s="4">
        <f t="shared" si="57"/>
        <v>-4.273194531060636E-2</v>
      </c>
      <c r="X103" s="4">
        <f t="shared" si="57"/>
        <v>3.5059110348687306E-2</v>
      </c>
      <c r="Y103" s="4">
        <f t="shared" si="57"/>
        <v>-1.1690291409925693E-2</v>
      </c>
      <c r="Z103" s="4">
        <f t="shared" si="57"/>
        <v>5.0952677536287017E-2</v>
      </c>
      <c r="AA103" s="4">
        <f t="shared" si="57"/>
        <v>4.9472939267052223E-3</v>
      </c>
      <c r="AB103" s="4">
        <f t="shared" si="57"/>
        <v>3.7383646445263638E-3</v>
      </c>
      <c r="AC103" s="4">
        <f t="shared" si="57"/>
        <v>-3.9189292391252559E-2</v>
      </c>
      <c r="AD103" s="4">
        <f t="shared" si="57"/>
        <v>1.7090605469217812E-2</v>
      </c>
      <c r="AE103" s="4">
        <f t="shared" si="57"/>
        <v>-2.2791320935817228E-3</v>
      </c>
      <c r="AF103" s="4">
        <f t="shared" si="57"/>
        <v>1.1168196229535616E-2</v>
      </c>
      <c r="AG103" s="4">
        <f t="shared" si="57"/>
        <v>-5.5193007986247006E-3</v>
      </c>
      <c r="AH103" s="4">
        <f t="shared" si="57"/>
        <v>-1.7819028169592712E-2</v>
      </c>
      <c r="AI103" s="4">
        <f t="shared" si="57"/>
        <v>1.6468558685117517E-3</v>
      </c>
      <c r="AJ103" s="4">
        <f t="shared" si="57"/>
        <v>-3.7085274801003281E-3</v>
      </c>
      <c r="AK103" s="4">
        <f t="shared" si="57"/>
        <v>1.5275895254724097E-4</v>
      </c>
      <c r="AL103" s="4">
        <f t="shared" si="57"/>
        <v>-1.0326965227786181E-2</v>
      </c>
      <c r="AM103" s="4">
        <f t="shared" si="57"/>
        <v>-3.4130075316077771E-2</v>
      </c>
      <c r="AN103" s="4">
        <f t="shared" si="57"/>
        <v>-6.3451035691534045E-3</v>
      </c>
      <c r="AO103" s="4">
        <f t="shared" si="57"/>
        <v>1.9382177925820251E-4</v>
      </c>
      <c r="AP103" s="4">
        <f t="shared" si="57"/>
        <v>4.436452996643565E-3</v>
      </c>
      <c r="AQ103" s="4">
        <f t="shared" si="57"/>
        <v>-2.8979433068408579E-3</v>
      </c>
      <c r="AR103" s="4">
        <f t="shared" si="57"/>
        <v>1.3739802641710354E-2</v>
      </c>
      <c r="AS103" s="4">
        <f t="shared" si="57"/>
        <v>5.6232845603861993E-3</v>
      </c>
      <c r="AT103" s="4">
        <f t="shared" si="57"/>
        <v>-1.6729222985570995E-2</v>
      </c>
      <c r="AU103" s="4">
        <f t="shared" si="57"/>
        <v>-2.4932927059921967E-2</v>
      </c>
      <c r="AV103" s="4">
        <f t="shared" si="57"/>
        <v>-1.8146613878415225E-2</v>
      </c>
      <c r="AW103" s="4">
        <f t="shared" si="57"/>
        <v>1.4060506458587725E-3</v>
      </c>
      <c r="AX103" s="4">
        <f t="shared" si="57"/>
        <v>8.4600593313968863E-3</v>
      </c>
      <c r="AY103" s="4">
        <f t="shared" si="57"/>
        <v>-3.3539076797646323E-3</v>
      </c>
      <c r="AZ103" s="4">
        <f t="shared" si="57"/>
        <v>-9.2219530067597401E-3</v>
      </c>
      <c r="BA103" s="4">
        <f t="shared" si="57"/>
        <v>-2.1971877748299777E-3</v>
      </c>
      <c r="BB103" s="4">
        <f t="shared" si="57"/>
        <v>5.9740964950447022E-3</v>
      </c>
      <c r="BC103" s="4">
        <f t="shared" si="57"/>
        <v>-1.3577003398722396E-3</v>
      </c>
      <c r="BD103" s="4">
        <f t="shared" si="57"/>
        <v>1.4890449419260942E-2</v>
      </c>
      <c r="BE103" s="4">
        <f t="shared" si="57"/>
        <v>6.5060071126604464E-4</v>
      </c>
      <c r="BF103" s="4">
        <f t="shared" si="57"/>
        <v>-5.9254945432681283E-3</v>
      </c>
      <c r="BG103" s="4">
        <f t="shared" si="57"/>
        <v>2.3399271176419573E-2</v>
      </c>
      <c r="BH103" s="4">
        <f t="shared" si="57"/>
        <v>1.264011599720585E-2</v>
      </c>
      <c r="BI103" s="4">
        <f t="shared" si="57"/>
        <v>7.3055641999754568E-4</v>
      </c>
      <c r="BL103" s="23">
        <f t="shared" si="41"/>
        <v>-1.2809561041168852E-3</v>
      </c>
      <c r="CM103" s="1">
        <f t="shared" si="42"/>
        <v>28</v>
      </c>
    </row>
    <row r="104" spans="1:96" x14ac:dyDescent="0.25">
      <c r="A104" s="12">
        <v>-14</v>
      </c>
      <c r="B104" s="4">
        <f t="shared" ref="B104:BI104" si="58">B62-AVERAGE(B$46:B$75)</f>
        <v>8.5889287819780179E-3</v>
      </c>
      <c r="C104" s="4">
        <f t="shared" si="58"/>
        <v>-8.5354257934851397E-3</v>
      </c>
      <c r="D104" s="4">
        <f t="shared" si="58"/>
        <v>-6.2678479658296992E-3</v>
      </c>
      <c r="E104" s="4">
        <f t="shared" si="58"/>
        <v>6.3309012489243246E-3</v>
      </c>
      <c r="F104" s="4">
        <f t="shared" si="58"/>
        <v>2.1244314806679173E-3</v>
      </c>
      <c r="G104" s="4">
        <f t="shared" si="58"/>
        <v>-1.3717458343682081E-2</v>
      </c>
      <c r="H104" s="4">
        <f t="shared" si="58"/>
        <v>0.10543925377540975</v>
      </c>
      <c r="I104" s="4">
        <f t="shared" si="58"/>
        <v>-5.5190736930232735E-3</v>
      </c>
      <c r="J104" s="4">
        <f t="shared" si="58"/>
        <v>-9.410328688764005E-3</v>
      </c>
      <c r="K104" s="4">
        <f t="shared" si="58"/>
        <v>4.8807439194871731E-2</v>
      </c>
      <c r="L104" s="4">
        <f t="shared" si="58"/>
        <v>1.0918863717054234E-3</v>
      </c>
      <c r="M104" s="4">
        <f t="shared" si="58"/>
        <v>-2.6878751245996823E-2</v>
      </c>
      <c r="N104" s="4">
        <f t="shared" si="58"/>
        <v>1.5359952894875017E-2</v>
      </c>
      <c r="O104" s="4">
        <f t="shared" si="58"/>
        <v>1.5775419274369536E-3</v>
      </c>
      <c r="P104" s="4">
        <f t="shared" si="58"/>
        <v>1.1883869687220384E-3</v>
      </c>
      <c r="Q104" s="4">
        <f t="shared" si="58"/>
        <v>2.932438553434058E-3</v>
      </c>
      <c r="R104" s="4">
        <f t="shared" si="58"/>
        <v>1.6027858531445641E-3</v>
      </c>
      <c r="S104" s="4">
        <f t="shared" si="58"/>
        <v>-1.7084226174113069E-2</v>
      </c>
      <c r="T104" s="4">
        <f t="shared" si="58"/>
        <v>1.6361680794192274E-2</v>
      </c>
      <c r="U104" s="4">
        <f t="shared" si="58"/>
        <v>1.0510404921302733E-2</v>
      </c>
      <c r="V104" s="4">
        <f t="shared" si="58"/>
        <v>-1.3803481617263944E-2</v>
      </c>
      <c r="W104" s="4">
        <f t="shared" si="58"/>
        <v>-4.7903845198751689E-3</v>
      </c>
      <c r="X104" s="4">
        <f t="shared" si="58"/>
        <v>8.7945446420246011E-4</v>
      </c>
      <c r="Y104" s="4">
        <f t="shared" si="58"/>
        <v>-2.7979515357128691E-2</v>
      </c>
      <c r="Z104" s="4">
        <f t="shared" si="58"/>
        <v>-6.3099916873896478E-3</v>
      </c>
      <c r="AA104" s="4">
        <f t="shared" si="58"/>
        <v>2.8342099050781408E-3</v>
      </c>
      <c r="AB104" s="4">
        <f t="shared" si="58"/>
        <v>-1.0600243234272179E-2</v>
      </c>
      <c r="AC104" s="4">
        <f t="shared" si="58"/>
        <v>2.2014908004658784E-3</v>
      </c>
      <c r="AD104" s="4">
        <f t="shared" si="58"/>
        <v>-3.2593006926616945E-4</v>
      </c>
      <c r="AE104" s="4">
        <f t="shared" si="58"/>
        <v>6.7215517228281108E-3</v>
      </c>
      <c r="AF104" s="4">
        <f t="shared" si="58"/>
        <v>4.1682821071715778E-3</v>
      </c>
      <c r="AG104" s="4">
        <f t="shared" si="58"/>
        <v>2.6723118536467871E-3</v>
      </c>
      <c r="AH104" s="4">
        <f t="shared" si="58"/>
        <v>-4.7318770095575394E-3</v>
      </c>
      <c r="AI104" s="4">
        <f t="shared" si="58"/>
        <v>7.8977160863263826E-3</v>
      </c>
      <c r="AJ104" s="4">
        <f t="shared" si="58"/>
        <v>1.3250273614404823E-3</v>
      </c>
      <c r="AK104" s="4">
        <f t="shared" si="58"/>
        <v>-8.0593924005546713E-3</v>
      </c>
      <c r="AL104" s="4">
        <f t="shared" si="58"/>
        <v>-9.1308756318900942E-3</v>
      </c>
      <c r="AM104" s="4">
        <f t="shared" si="58"/>
        <v>4.223171084303607E-3</v>
      </c>
      <c r="AN104" s="4">
        <f t="shared" si="58"/>
        <v>-1.4010211575127005E-3</v>
      </c>
      <c r="AO104" s="4">
        <f t="shared" si="58"/>
        <v>8.840873910030158E-3</v>
      </c>
      <c r="AP104" s="4">
        <f t="shared" si="58"/>
        <v>2.9026752556092165E-3</v>
      </c>
      <c r="AQ104" s="4">
        <f t="shared" si="58"/>
        <v>-1.1476401981700788E-3</v>
      </c>
      <c r="AR104" s="4">
        <f t="shared" si="58"/>
        <v>-2.2232816097368571E-3</v>
      </c>
      <c r="AS104" s="4">
        <f t="shared" si="58"/>
        <v>-3.0799126859696302E-3</v>
      </c>
      <c r="AT104" s="4">
        <f t="shared" si="58"/>
        <v>-3.6087168938346956E-3</v>
      </c>
      <c r="AU104" s="4">
        <f t="shared" si="58"/>
        <v>5.2197112381676576E-3</v>
      </c>
      <c r="AV104" s="4">
        <f t="shared" si="58"/>
        <v>1.0921484813251963E-3</v>
      </c>
      <c r="AW104" s="4">
        <f t="shared" si="58"/>
        <v>4.7158921380383197E-3</v>
      </c>
      <c r="AX104" s="4">
        <f t="shared" si="58"/>
        <v>2.5827605464355564E-2</v>
      </c>
      <c r="AY104" s="4">
        <f t="shared" si="58"/>
        <v>-2.9141783141639335E-3</v>
      </c>
      <c r="AZ104" s="4">
        <f t="shared" si="58"/>
        <v>-1.0495567945645991E-2</v>
      </c>
      <c r="BA104" s="4">
        <f t="shared" si="58"/>
        <v>7.5658797206174487E-3</v>
      </c>
      <c r="BB104" s="4">
        <f t="shared" si="58"/>
        <v>-3.0991599742011483E-3</v>
      </c>
      <c r="BC104" s="4">
        <f t="shared" si="58"/>
        <v>9.8727869720117815E-3</v>
      </c>
      <c r="BD104" s="4">
        <f t="shared" si="58"/>
        <v>1.4450090147459085E-2</v>
      </c>
      <c r="BE104" s="4">
        <f t="shared" si="58"/>
        <v>-2.1011176607150105E-3</v>
      </c>
      <c r="BF104" s="4">
        <f t="shared" si="58"/>
        <v>-5.7159258632965369E-3</v>
      </c>
      <c r="BG104" s="4">
        <f t="shared" si="58"/>
        <v>8.1097794226117383E-3</v>
      </c>
      <c r="BH104" s="4">
        <f t="shared" si="58"/>
        <v>2.3704591035493402E-3</v>
      </c>
      <c r="BI104" s="4">
        <f t="shared" si="58"/>
        <v>-3.8408225767165168E-3</v>
      </c>
      <c r="BL104" s="23">
        <f t="shared" si="41"/>
        <v>2.2172500282308066E-3</v>
      </c>
      <c r="CM104" s="1">
        <f t="shared" si="42"/>
        <v>33</v>
      </c>
    </row>
    <row r="105" spans="1:96" x14ac:dyDescent="0.25">
      <c r="A105" s="12">
        <v>-13</v>
      </c>
      <c r="B105" s="4">
        <f t="shared" ref="B105:BI105" si="59">B63-AVERAGE(B$46:B$75)</f>
        <v>-1.0180819111122242E-2</v>
      </c>
      <c r="C105" s="4">
        <f t="shared" si="59"/>
        <v>-8.580046080020708E-3</v>
      </c>
      <c r="D105" s="4">
        <f t="shared" si="59"/>
        <v>-6.3322440908780003E-3</v>
      </c>
      <c r="E105" s="4">
        <f t="shared" si="59"/>
        <v>6.2859055510748642E-3</v>
      </c>
      <c r="F105" s="4">
        <f t="shared" si="59"/>
        <v>-2.9115621121861831E-2</v>
      </c>
      <c r="G105" s="4">
        <f t="shared" si="59"/>
        <v>-1.3808904881257446E-2</v>
      </c>
      <c r="H105" s="4">
        <f t="shared" si="59"/>
        <v>-5.1207936003219615E-2</v>
      </c>
      <c r="I105" s="4">
        <f t="shared" si="59"/>
        <v>-5.5378142117519878E-3</v>
      </c>
      <c r="J105" s="4">
        <f t="shared" si="59"/>
        <v>-9.5278924233483681E-3</v>
      </c>
      <c r="K105" s="4">
        <f t="shared" si="59"/>
        <v>4.7187878149371407E-2</v>
      </c>
      <c r="L105" s="4">
        <f t="shared" si="59"/>
        <v>2.2215480872460031E-2</v>
      </c>
      <c r="M105" s="4">
        <f t="shared" si="59"/>
        <v>-2.7419448981002757E-2</v>
      </c>
      <c r="N105" s="4">
        <f t="shared" si="59"/>
        <v>-5.1181964816320253E-3</v>
      </c>
      <c r="O105" s="4">
        <f t="shared" si="59"/>
        <v>1.5718186490106516E-3</v>
      </c>
      <c r="P105" s="4">
        <f t="shared" si="59"/>
        <v>1.1736469216891907E-3</v>
      </c>
      <c r="Q105" s="4">
        <f t="shared" si="59"/>
        <v>2.8993716220309072E-3</v>
      </c>
      <c r="R105" s="4">
        <f t="shared" si="59"/>
        <v>1.1960709996690366E-3</v>
      </c>
      <c r="S105" s="4">
        <f t="shared" si="59"/>
        <v>-1.7430347588613282E-2</v>
      </c>
      <c r="T105" s="4">
        <f t="shared" si="59"/>
        <v>-1.2935460826194813E-2</v>
      </c>
      <c r="U105" s="4">
        <f t="shared" si="59"/>
        <v>1.0385110661849214E-2</v>
      </c>
      <c r="V105" s="4">
        <f t="shared" si="59"/>
        <v>-1.3869106894523885E-2</v>
      </c>
      <c r="W105" s="4">
        <f t="shared" si="59"/>
        <v>-4.800565843133861E-3</v>
      </c>
      <c r="X105" s="4">
        <f t="shared" si="59"/>
        <v>-1.0716719980412457E-2</v>
      </c>
      <c r="Y105" s="4">
        <f t="shared" si="59"/>
        <v>-2.8911338240903389E-2</v>
      </c>
      <c r="Z105" s="4">
        <f t="shared" si="59"/>
        <v>1.5312497590709014E-2</v>
      </c>
      <c r="AA105" s="4">
        <f t="shared" si="59"/>
        <v>2.811580725499304E-3</v>
      </c>
      <c r="AB105" s="4">
        <f t="shared" si="59"/>
        <v>-1.0602468037784449E-2</v>
      </c>
      <c r="AC105" s="4">
        <f t="shared" si="59"/>
        <v>2.1914763572509085E-3</v>
      </c>
      <c r="AD105" s="4">
        <f t="shared" si="59"/>
        <v>-5.7701942429186749E-3</v>
      </c>
      <c r="AE105" s="4">
        <f t="shared" si="59"/>
        <v>6.5825707735087738E-3</v>
      </c>
      <c r="AF105" s="4">
        <f t="shared" si="59"/>
        <v>1.9779579631458363E-3</v>
      </c>
      <c r="AG105" s="4">
        <f t="shared" si="59"/>
        <v>2.624788485479217E-3</v>
      </c>
      <c r="AH105" s="4">
        <f t="shared" si="59"/>
        <v>-4.7321934564772293E-3</v>
      </c>
      <c r="AI105" s="4">
        <f t="shared" si="59"/>
        <v>7.7978517675797252E-3</v>
      </c>
      <c r="AJ105" s="4">
        <f t="shared" si="59"/>
        <v>-2.0448285933981633E-3</v>
      </c>
      <c r="AK105" s="4">
        <f t="shared" si="59"/>
        <v>-8.0935912906229188E-3</v>
      </c>
      <c r="AL105" s="4">
        <f t="shared" si="59"/>
        <v>5.9927731917746876E-2</v>
      </c>
      <c r="AM105" s="4">
        <f t="shared" si="59"/>
        <v>4.2021289045111217E-3</v>
      </c>
      <c r="AN105" s="4">
        <f t="shared" si="59"/>
        <v>-1.4097916637977894E-3</v>
      </c>
      <c r="AO105" s="4">
        <f t="shared" si="59"/>
        <v>8.7042703965866958E-3</v>
      </c>
      <c r="AP105" s="4">
        <f t="shared" si="59"/>
        <v>2.1360804443369304E-3</v>
      </c>
      <c r="AQ105" s="4">
        <f t="shared" si="59"/>
        <v>-1.1493791996960742E-3</v>
      </c>
      <c r="AR105" s="4">
        <f t="shared" si="59"/>
        <v>1.6845579644566211E-3</v>
      </c>
      <c r="AS105" s="4">
        <f t="shared" si="59"/>
        <v>-3.0902121116376064E-3</v>
      </c>
      <c r="AT105" s="4">
        <f t="shared" si="59"/>
        <v>-3.6109565989210003E-3</v>
      </c>
      <c r="AU105" s="4">
        <f t="shared" si="59"/>
        <v>5.1701940267526473E-3</v>
      </c>
      <c r="AV105" s="4">
        <f t="shared" si="59"/>
        <v>4.1954027214442698E-3</v>
      </c>
      <c r="AW105" s="4">
        <f t="shared" si="59"/>
        <v>4.6938692775660143E-3</v>
      </c>
      <c r="AX105" s="4">
        <f t="shared" si="59"/>
        <v>-2.8817853600466832E-4</v>
      </c>
      <c r="AY105" s="4">
        <f t="shared" si="59"/>
        <v>-2.9145590145959787E-3</v>
      </c>
      <c r="AZ105" s="4">
        <f t="shared" si="59"/>
        <v>-1.0575484481984932E-2</v>
      </c>
      <c r="BA105" s="4">
        <f t="shared" si="59"/>
        <v>7.4073842969138732E-3</v>
      </c>
      <c r="BB105" s="4">
        <f t="shared" si="59"/>
        <v>-2.7920833331600135E-2</v>
      </c>
      <c r="BC105" s="4">
        <f t="shared" si="59"/>
        <v>9.7026091899298714E-3</v>
      </c>
      <c r="BD105" s="4">
        <f t="shared" si="59"/>
        <v>-2.5982273981827453E-3</v>
      </c>
      <c r="BE105" s="4">
        <f t="shared" si="59"/>
        <v>-2.1011255187333507E-3</v>
      </c>
      <c r="BF105" s="4">
        <f t="shared" si="59"/>
        <v>-5.7351183879448646E-3</v>
      </c>
      <c r="BG105" s="4">
        <f t="shared" si="59"/>
        <v>8.0363674199655597E-3</v>
      </c>
      <c r="BH105" s="4">
        <f t="shared" si="59"/>
        <v>-1.4683237619430643E-3</v>
      </c>
      <c r="BI105" s="4">
        <f t="shared" si="59"/>
        <v>-3.8459645195443384E-3</v>
      </c>
      <c r="BL105" s="23">
        <f t="shared" si="41"/>
        <v>-1.7561548209187683E-3</v>
      </c>
      <c r="CM105" s="1">
        <f t="shared" si="42"/>
        <v>26</v>
      </c>
    </row>
    <row r="106" spans="1:96" x14ac:dyDescent="0.25">
      <c r="A106" s="12">
        <v>-12</v>
      </c>
      <c r="B106" s="4">
        <f t="shared" ref="B106:BI106" si="60">B64-AVERAGE(B$46:B$75)</f>
        <v>-1.4302528025638831E-2</v>
      </c>
      <c r="C106" s="4">
        <f t="shared" si="60"/>
        <v>-8.6252685128555065E-3</v>
      </c>
      <c r="D106" s="4">
        <f t="shared" si="60"/>
        <v>-6.3976863298477477E-3</v>
      </c>
      <c r="E106" s="4">
        <f t="shared" si="60"/>
        <v>6.2415074916429567E-3</v>
      </c>
      <c r="F106" s="4">
        <f t="shared" si="60"/>
        <v>-1.1355520026340334E-3</v>
      </c>
      <c r="G106" s="4">
        <f t="shared" si="60"/>
        <v>1.0886548683471654E-2</v>
      </c>
      <c r="H106" s="4">
        <f t="shared" si="60"/>
        <v>-3.0081110545327806E-3</v>
      </c>
      <c r="I106" s="4">
        <f t="shared" si="60"/>
        <v>-5.5567180476005125E-3</v>
      </c>
      <c r="J106" s="4">
        <f t="shared" si="60"/>
        <v>-9.6480477197506773E-3</v>
      </c>
      <c r="K106" s="4">
        <f t="shared" si="60"/>
        <v>4.569124972695613E-2</v>
      </c>
      <c r="L106" s="4">
        <f t="shared" si="60"/>
        <v>-2.0031708129049287E-2</v>
      </c>
      <c r="M106" s="4">
        <f t="shared" si="60"/>
        <v>-8.0145465936657424E-3</v>
      </c>
      <c r="N106" s="4">
        <f t="shared" si="60"/>
        <v>-3.1245589874372644E-2</v>
      </c>
      <c r="O106" s="4">
        <f t="shared" si="60"/>
        <v>1.5661226566897773E-3</v>
      </c>
      <c r="P106" s="4">
        <f t="shared" si="60"/>
        <v>1.1590194088247434E-3</v>
      </c>
      <c r="Q106" s="4">
        <f t="shared" si="60"/>
        <v>2.8666817335914457E-3</v>
      </c>
      <c r="R106" s="4">
        <f t="shared" si="60"/>
        <v>-8.4123207833489383E-4</v>
      </c>
      <c r="S106" s="4">
        <f t="shared" si="60"/>
        <v>-1.1829522383199134E-3</v>
      </c>
      <c r="T106" s="4">
        <f t="shared" si="60"/>
        <v>-8.6663017039671567E-3</v>
      </c>
      <c r="U106" s="4">
        <f t="shared" si="60"/>
        <v>1.0262575044200329E-2</v>
      </c>
      <c r="V106" s="4">
        <f t="shared" si="60"/>
        <v>-1.3935808504074963E-2</v>
      </c>
      <c r="W106" s="4">
        <f t="shared" si="60"/>
        <v>-4.8108124523751402E-3</v>
      </c>
      <c r="X106" s="4">
        <f t="shared" si="60"/>
        <v>-7.8071092301418123E-3</v>
      </c>
      <c r="Y106" s="4">
        <f t="shared" si="60"/>
        <v>1.5602761279556473E-2</v>
      </c>
      <c r="Z106" s="4">
        <f t="shared" si="60"/>
        <v>-2.6786496971488615E-2</v>
      </c>
      <c r="AA106" s="4">
        <f t="shared" si="60"/>
        <v>2.7891653151948049E-3</v>
      </c>
      <c r="AB106" s="4">
        <f t="shared" si="60"/>
        <v>-1.0604699493117362E-2</v>
      </c>
      <c r="AC106" s="4">
        <f t="shared" si="60"/>
        <v>2.1815249972215304E-3</v>
      </c>
      <c r="AD106" s="4">
        <f t="shared" si="60"/>
        <v>-2.0954328882275219E-2</v>
      </c>
      <c r="AE106" s="4">
        <f t="shared" si="60"/>
        <v>-1.2860031074128413E-2</v>
      </c>
      <c r="AF106" s="4">
        <f t="shared" si="60"/>
        <v>-2.3369841447854353E-2</v>
      </c>
      <c r="AG106" s="4">
        <f t="shared" si="60"/>
        <v>2.5779136367565705E-3</v>
      </c>
      <c r="AH106" s="4">
        <f t="shared" si="60"/>
        <v>-4.7325102597257683E-3</v>
      </c>
      <c r="AI106" s="4">
        <f t="shared" si="60"/>
        <v>7.6999539027452785E-3</v>
      </c>
      <c r="AJ106" s="4">
        <f t="shared" si="60"/>
        <v>1.5569063498359903E-2</v>
      </c>
      <c r="AK106" s="4">
        <f t="shared" si="60"/>
        <v>-6.8738038234728736E-3</v>
      </c>
      <c r="AL106" s="4">
        <f t="shared" si="60"/>
        <v>-5.1047567798325866E-2</v>
      </c>
      <c r="AM106" s="4">
        <f t="shared" si="60"/>
        <v>4.1812784538189356E-3</v>
      </c>
      <c r="AN106" s="4">
        <f t="shared" si="60"/>
        <v>-1.4185104520574587E-3</v>
      </c>
      <c r="AO106" s="4">
        <f t="shared" si="60"/>
        <v>8.5708050411021103E-3</v>
      </c>
      <c r="AP106" s="4">
        <f t="shared" si="60"/>
        <v>5.9943179965890343E-4</v>
      </c>
      <c r="AQ106" s="4">
        <f t="shared" si="60"/>
        <v>1.0678170511987281E-2</v>
      </c>
      <c r="AR106" s="4">
        <f t="shared" si="60"/>
        <v>-2.8334515243069989E-2</v>
      </c>
      <c r="AS106" s="4">
        <f t="shared" si="60"/>
        <v>-3.1005779643941129E-3</v>
      </c>
      <c r="AT106" s="4">
        <f t="shared" si="60"/>
        <v>-3.6131896152968414E-3</v>
      </c>
      <c r="AU106" s="4">
        <f t="shared" si="60"/>
        <v>5.1213664263283325E-3</v>
      </c>
      <c r="AV106" s="4">
        <f t="shared" si="60"/>
        <v>-2.0111057587938698E-3</v>
      </c>
      <c r="AW106" s="4">
        <f t="shared" si="60"/>
        <v>6.361247712328157E-3</v>
      </c>
      <c r="AX106" s="4">
        <f t="shared" si="60"/>
        <v>-2.2535809957591465E-2</v>
      </c>
      <c r="AY106" s="4">
        <f t="shared" si="60"/>
        <v>-2.9149401852519418E-3</v>
      </c>
      <c r="AZ106" s="4">
        <f t="shared" si="60"/>
        <v>-1.0656849283355316E-2</v>
      </c>
      <c r="BA106" s="4">
        <f t="shared" si="60"/>
        <v>7.2528056618418428E-3</v>
      </c>
      <c r="BB106" s="4">
        <f t="shared" si="60"/>
        <v>2.4409964264400855E-3</v>
      </c>
      <c r="BC106" s="4">
        <f t="shared" si="60"/>
        <v>-2.1623921640132205E-3</v>
      </c>
      <c r="BD106" s="4">
        <f t="shared" si="60"/>
        <v>-2.7913913613329188E-2</v>
      </c>
      <c r="BE106" s="4">
        <f t="shared" si="60"/>
        <v>-2.1011333781446504E-3</v>
      </c>
      <c r="BF106" s="4">
        <f t="shared" si="60"/>
        <v>-5.7544801870765272E-3</v>
      </c>
      <c r="BG106" s="4">
        <f t="shared" si="60"/>
        <v>7.9641974542988981E-3</v>
      </c>
      <c r="BH106" s="4">
        <f t="shared" si="60"/>
        <v>-1.2699810614650652E-2</v>
      </c>
      <c r="BI106" s="4">
        <f t="shared" si="60"/>
        <v>2.0008403318595123E-3</v>
      </c>
      <c r="BL106" s="23">
        <f t="shared" si="41"/>
        <v>-4.1231875578283282E-3</v>
      </c>
      <c r="BU106" s="30">
        <f>_xlfn.STDEV.S(BL103:BL117)</f>
        <v>4.3362813132744732E-3</v>
      </c>
      <c r="CM106" s="1">
        <f t="shared" si="42"/>
        <v>23</v>
      </c>
    </row>
    <row r="107" spans="1:96" x14ac:dyDescent="0.25">
      <c r="A107" s="12">
        <v>-11</v>
      </c>
      <c r="B107" s="4">
        <f t="shared" ref="B107:BI107" si="61">B65-AVERAGE(B$46:B$75)</f>
        <v>2.349872468554419E-3</v>
      </c>
      <c r="C107" s="4">
        <f t="shared" si="61"/>
        <v>-1.268880397511471E-2</v>
      </c>
      <c r="D107" s="4">
        <f t="shared" si="61"/>
        <v>-6.4642003827830759E-3</v>
      </c>
      <c r="E107" s="4">
        <f t="shared" si="61"/>
        <v>2.3924916606361722E-2</v>
      </c>
      <c r="F107" s="4">
        <f t="shared" si="61"/>
        <v>6.8750394047308516E-3</v>
      </c>
      <c r="G107" s="4">
        <f t="shared" si="61"/>
        <v>-4.0654482916555905E-3</v>
      </c>
      <c r="H107" s="4">
        <f t="shared" si="61"/>
        <v>-9.4349710039862145E-4</v>
      </c>
      <c r="I107" s="4">
        <f t="shared" si="61"/>
        <v>-2.2680283150722808E-2</v>
      </c>
      <c r="J107" s="4">
        <f t="shared" si="61"/>
        <v>-9.770881226033425E-3</v>
      </c>
      <c r="K107" s="4">
        <f t="shared" si="61"/>
        <v>0.12071157976867508</v>
      </c>
      <c r="L107" s="4">
        <f t="shared" si="61"/>
        <v>-9.8722479653676697E-4</v>
      </c>
      <c r="M107" s="4">
        <f t="shared" si="61"/>
        <v>-6.1168737324448323E-3</v>
      </c>
      <c r="N107" s="4">
        <f t="shared" si="61"/>
        <v>-1.232442637585378E-3</v>
      </c>
      <c r="O107" s="4">
        <f t="shared" si="61"/>
        <v>7.1179930460409362E-4</v>
      </c>
      <c r="P107" s="4">
        <f t="shared" si="61"/>
        <v>1.1445031462999494E-3</v>
      </c>
      <c r="Q107" s="4">
        <f t="shared" si="61"/>
        <v>8.2824054851731221E-2</v>
      </c>
      <c r="R107" s="4">
        <f t="shared" si="61"/>
        <v>7.4313392513614789E-3</v>
      </c>
      <c r="S107" s="4">
        <f t="shared" si="61"/>
        <v>-1.1830077316824917E-2</v>
      </c>
      <c r="T107" s="4">
        <f t="shared" si="61"/>
        <v>5.3640501893525748E-3</v>
      </c>
      <c r="U107" s="4">
        <f t="shared" si="61"/>
        <v>1.7946282094991325E-2</v>
      </c>
      <c r="V107" s="4">
        <f t="shared" si="61"/>
        <v>-1.4003613144700732E-2</v>
      </c>
      <c r="W107" s="4">
        <f t="shared" si="61"/>
        <v>0.14508639748257551</v>
      </c>
      <c r="X107" s="4">
        <f t="shared" si="61"/>
        <v>2.7938918138880487E-3</v>
      </c>
      <c r="Y107" s="4">
        <f t="shared" si="61"/>
        <v>7.390250445434168E-3</v>
      </c>
      <c r="Z107" s="4">
        <f t="shared" si="61"/>
        <v>-5.7699517439502692E-4</v>
      </c>
      <c r="AA107" s="4">
        <f t="shared" si="61"/>
        <v>-6.3404201456155287E-2</v>
      </c>
      <c r="AB107" s="4">
        <f t="shared" si="61"/>
        <v>-1.0606937630143346E-2</v>
      </c>
      <c r="AC107" s="4">
        <f t="shared" si="61"/>
        <v>0.12308458218536497</v>
      </c>
      <c r="AD107" s="4">
        <f t="shared" si="61"/>
        <v>6.1178070959683256E-3</v>
      </c>
      <c r="AE107" s="4">
        <f t="shared" si="61"/>
        <v>-6.1488456315056334E-3</v>
      </c>
      <c r="AF107" s="4">
        <f t="shared" si="61"/>
        <v>-2.7054219516499949E-3</v>
      </c>
      <c r="AG107" s="4">
        <f t="shared" si="61"/>
        <v>-1.4497439927175816E-2</v>
      </c>
      <c r="AH107" s="4">
        <f t="shared" si="61"/>
        <v>-4.7328274199001331E-3</v>
      </c>
      <c r="AI107" s="4">
        <f t="shared" si="61"/>
        <v>3.2827014023937999E-2</v>
      </c>
      <c r="AJ107" s="4">
        <f t="shared" si="61"/>
        <v>4.6473022900156728E-3</v>
      </c>
      <c r="AK107" s="4">
        <f t="shared" si="61"/>
        <v>-1.5124466938231957E-3</v>
      </c>
      <c r="AL107" s="4">
        <f t="shared" si="61"/>
        <v>1.2084015373694013E-2</v>
      </c>
      <c r="AM107" s="4">
        <f t="shared" si="61"/>
        <v>3.0700282223992292E-4</v>
      </c>
      <c r="AN107" s="4">
        <f t="shared" si="61"/>
        <v>-1.427177978395376E-3</v>
      </c>
      <c r="AO107" s="4">
        <f t="shared" si="61"/>
        <v>8.1630441875081311E-2</v>
      </c>
      <c r="AP107" s="4">
        <f t="shared" si="61"/>
        <v>3.4149576403925247E-3</v>
      </c>
      <c r="AQ107" s="4">
        <f t="shared" si="61"/>
        <v>-4.1946995679463936E-3</v>
      </c>
      <c r="AR107" s="4">
        <f t="shared" si="61"/>
        <v>1.6166160899749008E-3</v>
      </c>
      <c r="AS107" s="4">
        <f t="shared" si="61"/>
        <v>1.9861728735702605E-2</v>
      </c>
      <c r="AT107" s="4">
        <f t="shared" si="61"/>
        <v>-3.615415972878692E-3</v>
      </c>
      <c r="AU107" s="4">
        <f t="shared" si="61"/>
        <v>9.2743726766722767E-2</v>
      </c>
      <c r="AV107" s="4">
        <f t="shared" si="61"/>
        <v>-5.9254163845900258E-3</v>
      </c>
      <c r="AW107" s="4">
        <f t="shared" si="61"/>
        <v>4.7826112491624589E-3</v>
      </c>
      <c r="AX107" s="4">
        <f t="shared" si="61"/>
        <v>-1.9189074672922917E-3</v>
      </c>
      <c r="AY107" s="4">
        <f t="shared" si="61"/>
        <v>-6.0108752347884046E-3</v>
      </c>
      <c r="AZ107" s="4">
        <f t="shared" si="61"/>
        <v>-1.073970207868539E-2</v>
      </c>
      <c r="BA107" s="4">
        <f t="shared" si="61"/>
        <v>5.8386874202525987E-2</v>
      </c>
      <c r="BB107" s="4">
        <f t="shared" si="61"/>
        <v>5.9799155472663448E-3</v>
      </c>
      <c r="BC107" s="4">
        <f t="shared" si="61"/>
        <v>-1.0950054413308612E-2</v>
      </c>
      <c r="BD107" s="4">
        <f t="shared" si="61"/>
        <v>3.1093491340082008E-3</v>
      </c>
      <c r="BE107" s="4">
        <f t="shared" si="61"/>
        <v>-9.7572315660533326E-3</v>
      </c>
      <c r="BF107" s="4">
        <f t="shared" si="61"/>
        <v>-5.7740135100663725E-3</v>
      </c>
      <c r="BG107" s="4">
        <f t="shared" si="61"/>
        <v>3.7579508737290025E-2</v>
      </c>
      <c r="BH107" s="4">
        <f t="shared" si="61"/>
        <v>1.0651345721415812E-2</v>
      </c>
      <c r="BI107" s="4">
        <f t="shared" si="61"/>
        <v>-5.4379556210677532E-3</v>
      </c>
      <c r="BL107" s="23">
        <f t="shared" si="41"/>
        <v>1.1044314414745038E-2</v>
      </c>
      <c r="CM107" s="1">
        <f t="shared" si="42"/>
        <v>30</v>
      </c>
      <c r="CQ107" s="31">
        <f>SUM(CM88:CM117)/(60*30)</f>
        <v>0.4861111111111111</v>
      </c>
    </row>
    <row r="108" spans="1:96" x14ac:dyDescent="0.25">
      <c r="A108" s="12">
        <v>-10</v>
      </c>
      <c r="B108" s="4">
        <f t="shared" ref="B108:BI108" si="62">B66-AVERAGE(B$46:B$75)</f>
        <v>2.3498236924609701E-3</v>
      </c>
      <c r="C108" s="4">
        <f t="shared" si="62"/>
        <v>1.5482693436475395E-2</v>
      </c>
      <c r="D108" s="4">
        <f t="shared" si="62"/>
        <v>1.0087126809514851E-2</v>
      </c>
      <c r="E108" s="4">
        <f t="shared" si="62"/>
        <v>7.3225706512647084E-3</v>
      </c>
      <c r="F108" s="4">
        <f t="shared" si="62"/>
        <v>6.8525777933481783E-3</v>
      </c>
      <c r="G108" s="4">
        <f t="shared" si="62"/>
        <v>-4.0654664850884583E-3</v>
      </c>
      <c r="H108" s="4">
        <f t="shared" si="62"/>
        <v>-9.6183827901680577E-4</v>
      </c>
      <c r="I108" s="4">
        <f t="shared" si="62"/>
        <v>-6.2686919417573933E-3</v>
      </c>
      <c r="J108" s="4">
        <f t="shared" si="62"/>
        <v>1.7111226793902111E-2</v>
      </c>
      <c r="K108" s="4">
        <f t="shared" si="62"/>
        <v>-4.2871516091255314E-2</v>
      </c>
      <c r="L108" s="4">
        <f t="shared" si="62"/>
        <v>-9.9155650745880934E-4</v>
      </c>
      <c r="M108" s="4">
        <f t="shared" si="62"/>
        <v>-6.1218208073568663E-3</v>
      </c>
      <c r="N108" s="4">
        <f t="shared" si="62"/>
        <v>-1.2333526707650063E-3</v>
      </c>
      <c r="O108" s="4">
        <f t="shared" si="62"/>
        <v>9.0670853924617722E-3</v>
      </c>
      <c r="P108" s="4">
        <f t="shared" si="62"/>
        <v>5.5343188426757714E-2</v>
      </c>
      <c r="Q108" s="4">
        <f t="shared" si="62"/>
        <v>-2.2499700013401132E-2</v>
      </c>
      <c r="R108" s="4">
        <f t="shared" si="62"/>
        <v>7.3975639825560133E-3</v>
      </c>
      <c r="S108" s="4">
        <f t="shared" si="62"/>
        <v>-1.2006049674075332E-2</v>
      </c>
      <c r="T108" s="4">
        <f t="shared" si="62"/>
        <v>5.3628738343303338E-3</v>
      </c>
      <c r="U108" s="4">
        <f t="shared" si="62"/>
        <v>-3.6351706371375629E-2</v>
      </c>
      <c r="V108" s="4">
        <f t="shared" si="62"/>
        <v>9.5928346808746526E-2</v>
      </c>
      <c r="W108" s="4">
        <f t="shared" si="62"/>
        <v>-4.1036139543821583E-3</v>
      </c>
      <c r="X108" s="4">
        <f t="shared" si="62"/>
        <v>2.7902337455497847E-3</v>
      </c>
      <c r="Y108" s="4">
        <f t="shared" si="62"/>
        <v>7.3622292001572186E-3</v>
      </c>
      <c r="Z108" s="4">
        <f t="shared" si="62"/>
        <v>-5.7699517439502692E-4</v>
      </c>
      <c r="AA108" s="4">
        <f t="shared" si="62"/>
        <v>3.4013298911453105E-2</v>
      </c>
      <c r="AB108" s="4">
        <f t="shared" si="62"/>
        <v>2.2076878575199823E-2</v>
      </c>
      <c r="AC108" s="4">
        <f t="shared" si="62"/>
        <v>-5.1464243585587051E-2</v>
      </c>
      <c r="AD108" s="4">
        <f t="shared" si="62"/>
        <v>6.0765510486018781E-3</v>
      </c>
      <c r="AE108" s="4">
        <f t="shared" si="62"/>
        <v>-6.14987031077735E-3</v>
      </c>
      <c r="AF108" s="4">
        <f t="shared" si="62"/>
        <v>-2.7158846769077994E-3</v>
      </c>
      <c r="AG108" s="4">
        <f t="shared" si="62"/>
        <v>3.594570002404452E-2</v>
      </c>
      <c r="AH108" s="4">
        <f t="shared" si="62"/>
        <v>8.7692345804986464E-3</v>
      </c>
      <c r="AI108" s="4">
        <f t="shared" si="62"/>
        <v>-1.711280173054016E-2</v>
      </c>
      <c r="AJ108" s="4">
        <f t="shared" si="62"/>
        <v>4.6363013174929163E-3</v>
      </c>
      <c r="AK108" s="4">
        <f t="shared" si="62"/>
        <v>-1.5129590499531539E-3</v>
      </c>
      <c r="AL108" s="4">
        <f t="shared" si="62"/>
        <v>1.1973322680229982E-2</v>
      </c>
      <c r="AM108" s="4">
        <f t="shared" si="62"/>
        <v>5.2873761382678216E-3</v>
      </c>
      <c r="AN108" s="4">
        <f t="shared" si="62"/>
        <v>-1.2718721051075594E-2</v>
      </c>
      <c r="AO108" s="4">
        <f t="shared" si="62"/>
        <v>1.1928753149973331E-2</v>
      </c>
      <c r="AP108" s="4">
        <f t="shared" si="62"/>
        <v>3.414695341516269E-3</v>
      </c>
      <c r="AQ108" s="4">
        <f t="shared" si="62"/>
        <v>-4.2138354955462741E-3</v>
      </c>
      <c r="AR108" s="4">
        <f t="shared" si="62"/>
        <v>1.6124729571500456E-3</v>
      </c>
      <c r="AS108" s="4">
        <f t="shared" si="62"/>
        <v>3.3762186578854591E-3</v>
      </c>
      <c r="AT108" s="4">
        <f t="shared" si="62"/>
        <v>2.3387152076977825E-2</v>
      </c>
      <c r="AU108" s="4">
        <f t="shared" si="62"/>
        <v>-4.3862957566100987E-2</v>
      </c>
      <c r="AV108" s="4">
        <f t="shared" si="62"/>
        <v>-5.9750108384930842E-3</v>
      </c>
      <c r="AW108" s="4">
        <f t="shared" si="62"/>
        <v>4.7599607222679448E-3</v>
      </c>
      <c r="AX108" s="4">
        <f t="shared" si="62"/>
        <v>-1.9270571245534863E-3</v>
      </c>
      <c r="AY108" s="4">
        <f t="shared" si="62"/>
        <v>1.0377738530599118E-2</v>
      </c>
      <c r="AZ108" s="4">
        <f t="shared" si="62"/>
        <v>1.7041817715026279E-2</v>
      </c>
      <c r="BA108" s="4">
        <f t="shared" si="62"/>
        <v>-3.0702051542187744E-2</v>
      </c>
      <c r="BB108" s="4">
        <f t="shared" si="62"/>
        <v>5.8982270350355888E-3</v>
      </c>
      <c r="BC108" s="4">
        <f t="shared" si="62"/>
        <v>-1.1009685613288921E-2</v>
      </c>
      <c r="BD108" s="4">
        <f t="shared" si="62"/>
        <v>3.1074157866493339E-3</v>
      </c>
      <c r="BE108" s="4">
        <f t="shared" si="62"/>
        <v>2.3660529077076321E-2</v>
      </c>
      <c r="BF108" s="4">
        <f t="shared" si="62"/>
        <v>1.6562708983510931E-2</v>
      </c>
      <c r="BG108" s="4">
        <f t="shared" si="62"/>
        <v>-3.2271838374243543E-2</v>
      </c>
      <c r="BH108" s="4">
        <f t="shared" si="62"/>
        <v>1.0583335438237723E-2</v>
      </c>
      <c r="BI108" s="4">
        <f t="shared" si="62"/>
        <v>-5.4384082779290353E-3</v>
      </c>
      <c r="BL108" s="23">
        <f t="shared" si="41"/>
        <v>2.3636599351284713E-3</v>
      </c>
      <c r="CM108" s="1">
        <f t="shared" si="42"/>
        <v>34</v>
      </c>
    </row>
    <row r="109" spans="1:96" x14ac:dyDescent="0.25">
      <c r="A109" s="12">
        <v>-9</v>
      </c>
      <c r="B109" s="4">
        <f t="shared" ref="B109:BI109" si="63">B67-AVERAGE(B$46:B$75)</f>
        <v>2.3497749379022656E-3</v>
      </c>
      <c r="C109" s="4">
        <f t="shared" si="63"/>
        <v>-9.9109281122134905E-5</v>
      </c>
      <c r="D109" s="4">
        <f t="shared" si="63"/>
        <v>7.2610577737391591E-3</v>
      </c>
      <c r="E109" s="4">
        <f t="shared" si="63"/>
        <v>2.6916279935203635E-2</v>
      </c>
      <c r="F109" s="4">
        <f t="shared" si="63"/>
        <v>6.830327586774469E-3</v>
      </c>
      <c r="G109" s="4">
        <f t="shared" si="63"/>
        <v>-4.0654846736184634E-3</v>
      </c>
      <c r="H109" s="4">
        <f t="shared" si="63"/>
        <v>-9.8002336231658906E-4</v>
      </c>
      <c r="I109" s="4">
        <f t="shared" si="63"/>
        <v>3.2602423466425209E-2</v>
      </c>
      <c r="J109" s="4">
        <f t="shared" si="63"/>
        <v>4.8125162565458131E-2</v>
      </c>
      <c r="K109" s="4">
        <f t="shared" si="63"/>
        <v>1.4865878432723592E-2</v>
      </c>
      <c r="L109" s="4">
        <f t="shared" si="63"/>
        <v>-9.9590630582171015E-4</v>
      </c>
      <c r="M109" s="4">
        <f t="shared" si="63"/>
        <v>-6.1267899625227773E-3</v>
      </c>
      <c r="N109" s="4">
        <f t="shared" si="63"/>
        <v>-1.2342644426975244E-3</v>
      </c>
      <c r="O109" s="4">
        <f t="shared" si="63"/>
        <v>-1.862983405778687E-2</v>
      </c>
      <c r="P109" s="4">
        <f t="shared" si="63"/>
        <v>7.3204645375007536E-3</v>
      </c>
      <c r="Q109" s="4">
        <f t="shared" si="63"/>
        <v>2.7087254382041133E-2</v>
      </c>
      <c r="R109" s="4">
        <f t="shared" si="63"/>
        <v>7.3641779010283496E-3</v>
      </c>
      <c r="S109" s="4">
        <f t="shared" si="63"/>
        <v>-1.2186785525206642E-2</v>
      </c>
      <c r="T109" s="4">
        <f t="shared" si="63"/>
        <v>5.3617000269039223E-3</v>
      </c>
      <c r="U109" s="4">
        <f t="shared" si="63"/>
        <v>1.1966184671200723E-2</v>
      </c>
      <c r="V109" s="4">
        <f t="shared" si="63"/>
        <v>7.5099197822669833E-3</v>
      </c>
      <c r="W109" s="4">
        <f t="shared" si="63"/>
        <v>9.2263892829023211E-2</v>
      </c>
      <c r="X109" s="4">
        <f t="shared" si="63"/>
        <v>2.7865896300824314E-3</v>
      </c>
      <c r="Y109" s="4">
        <f t="shared" si="63"/>
        <v>7.3345022793301195E-3</v>
      </c>
      <c r="Z109" s="4">
        <f t="shared" si="63"/>
        <v>-5.7699517439502692E-4</v>
      </c>
      <c r="AA109" s="4">
        <f t="shared" si="63"/>
        <v>9.3511823155542004E-3</v>
      </c>
      <c r="AB109" s="4">
        <f t="shared" si="63"/>
        <v>1.142482460838504E-2</v>
      </c>
      <c r="AC109" s="4">
        <f t="shared" si="63"/>
        <v>-4.1604328673022703E-3</v>
      </c>
      <c r="AD109" s="4">
        <f t="shared" si="63"/>
        <v>6.0358199261306908E-3</v>
      </c>
      <c r="AE109" s="4">
        <f t="shared" si="63"/>
        <v>-6.1508970676986954E-3</v>
      </c>
      <c r="AF109" s="4">
        <f t="shared" si="63"/>
        <v>-2.7264154179197407E-3</v>
      </c>
      <c r="AG109" s="4">
        <f t="shared" si="63"/>
        <v>-8.2938006056401305E-3</v>
      </c>
      <c r="AH109" s="4">
        <f t="shared" si="63"/>
        <v>8.1156674968812272E-3</v>
      </c>
      <c r="AI109" s="4">
        <f t="shared" si="63"/>
        <v>1.0602053082169077E-2</v>
      </c>
      <c r="AJ109" s="4">
        <f t="shared" si="63"/>
        <v>4.6253729591169898E-3</v>
      </c>
      <c r="AK109" s="4">
        <f t="shared" si="63"/>
        <v>-1.5134706733974891E-3</v>
      </c>
      <c r="AL109" s="4">
        <f t="shared" si="63"/>
        <v>1.1864923007755305E-2</v>
      </c>
      <c r="AM109" s="4">
        <f t="shared" si="63"/>
        <v>2.9876917973495162E-2</v>
      </c>
      <c r="AN109" s="4">
        <f t="shared" si="63"/>
        <v>-7.8262535055017308E-3</v>
      </c>
      <c r="AO109" s="4">
        <f t="shared" si="63"/>
        <v>1.3620340451034907E-2</v>
      </c>
      <c r="AP109" s="4">
        <f t="shared" si="63"/>
        <v>3.4144333111070578E-3</v>
      </c>
      <c r="AQ109" s="4">
        <f t="shared" si="63"/>
        <v>-4.2331399477833495E-3</v>
      </c>
      <c r="AR109" s="4">
        <f t="shared" si="63"/>
        <v>1.608312906235379E-3</v>
      </c>
      <c r="AS109" s="4">
        <f t="shared" si="63"/>
        <v>1.0620860906761665E-2</v>
      </c>
      <c r="AT109" s="4">
        <f t="shared" si="63"/>
        <v>-7.425857897478438E-3</v>
      </c>
      <c r="AU109" s="4">
        <f t="shared" si="63"/>
        <v>-7.4660863634015175E-3</v>
      </c>
      <c r="AV109" s="4">
        <f t="shared" si="63"/>
        <v>-6.025311271360633E-3</v>
      </c>
      <c r="AW109" s="4">
        <f t="shared" si="63"/>
        <v>4.7375242664974082E-3</v>
      </c>
      <c r="AX109" s="4">
        <f t="shared" si="63"/>
        <v>-1.9352535125586844E-3</v>
      </c>
      <c r="AY109" s="4">
        <f t="shared" si="63"/>
        <v>6.1445302802310819E-5</v>
      </c>
      <c r="AZ109" s="4">
        <f t="shared" si="63"/>
        <v>-2.1730755572322894E-3</v>
      </c>
      <c r="BA109" s="4">
        <f t="shared" si="63"/>
        <v>1.9064408646895223E-2</v>
      </c>
      <c r="BB109" s="4">
        <f t="shared" si="63"/>
        <v>5.817995400688049E-3</v>
      </c>
      <c r="BC109" s="4">
        <f t="shared" si="63"/>
        <v>-1.107024856502831E-2</v>
      </c>
      <c r="BD109" s="4">
        <f t="shared" si="63"/>
        <v>3.1054878045407783E-3</v>
      </c>
      <c r="BE109" s="4">
        <f t="shared" si="63"/>
        <v>-1.2289112588521303E-3</v>
      </c>
      <c r="BF109" s="4">
        <f t="shared" si="63"/>
        <v>1.2934895585500679E-2</v>
      </c>
      <c r="BG109" s="4">
        <f t="shared" si="63"/>
        <v>-4.950594485725482E-4</v>
      </c>
      <c r="BH109" s="4">
        <f t="shared" si="63"/>
        <v>1.0516433187471405E-2</v>
      </c>
      <c r="BI109" s="4">
        <f t="shared" si="63"/>
        <v>-5.4388603263094658E-3</v>
      </c>
      <c r="BL109" s="23">
        <f t="shared" si="41"/>
        <v>6.038103713418363E-3</v>
      </c>
      <c r="CM109" s="1">
        <f t="shared" si="42"/>
        <v>35</v>
      </c>
    </row>
    <row r="110" spans="1:96" x14ac:dyDescent="0.25">
      <c r="A110" s="12">
        <v>-8</v>
      </c>
      <c r="B110" s="4">
        <f t="shared" ref="B110:BI110" si="64">B68-AVERAGE(B$46:B$75)</f>
        <v>8.7296411890278713E-3</v>
      </c>
      <c r="C110" s="4">
        <f t="shared" si="64"/>
        <v>-9.0122000336140366E-3</v>
      </c>
      <c r="D110" s="4">
        <f t="shared" si="64"/>
        <v>7.2305753842800162E-3</v>
      </c>
      <c r="E110" s="4">
        <f t="shared" si="64"/>
        <v>8.5424241007994364E-3</v>
      </c>
      <c r="F110" s="4">
        <f t="shared" si="64"/>
        <v>2.9903950376204153E-2</v>
      </c>
      <c r="G110" s="4">
        <f t="shared" si="64"/>
        <v>6.6627904375922498E-3</v>
      </c>
      <c r="H110" s="4">
        <f t="shared" si="64"/>
        <v>4.5997523813423782E-3</v>
      </c>
      <c r="I110" s="4">
        <f t="shared" si="64"/>
        <v>-1.5462428753064066E-2</v>
      </c>
      <c r="J110" s="4">
        <f t="shared" si="64"/>
        <v>4.4176226758068753E-2</v>
      </c>
      <c r="K110" s="4">
        <f t="shared" si="64"/>
        <v>-2.2716332238772619E-2</v>
      </c>
      <c r="L110" s="4">
        <f t="shared" si="64"/>
        <v>6.8065047263287369E-4</v>
      </c>
      <c r="M110" s="4">
        <f t="shared" si="64"/>
        <v>3.7462920035178975E-2</v>
      </c>
      <c r="N110" s="4">
        <f t="shared" si="64"/>
        <v>2.5200186963500695E-2</v>
      </c>
      <c r="O110" s="4">
        <f t="shared" si="64"/>
        <v>-2.102179986043722E-3</v>
      </c>
      <c r="P110" s="4">
        <f t="shared" si="64"/>
        <v>3.7652947283181921E-2</v>
      </c>
      <c r="Q110" s="4">
        <f t="shared" si="64"/>
        <v>3.8259591473318387E-2</v>
      </c>
      <c r="R110" s="4">
        <f t="shared" si="64"/>
        <v>-1.7823171361229153E-2</v>
      </c>
      <c r="S110" s="4">
        <f t="shared" si="64"/>
        <v>2.3517616264019381E-2</v>
      </c>
      <c r="T110" s="4">
        <f t="shared" si="64"/>
        <v>4.1874880314349182E-2</v>
      </c>
      <c r="U110" s="4">
        <f t="shared" si="64"/>
        <v>8.3355946610797725E-3</v>
      </c>
      <c r="V110" s="4">
        <f t="shared" si="64"/>
        <v>9.1903432489220532E-3</v>
      </c>
      <c r="W110" s="4">
        <f t="shared" si="64"/>
        <v>-1.6136458365989276E-2</v>
      </c>
      <c r="X110" s="4">
        <f t="shared" si="64"/>
        <v>2.0757539016092036E-2</v>
      </c>
      <c r="Y110" s="4">
        <f t="shared" si="64"/>
        <v>1.6174248532203891E-2</v>
      </c>
      <c r="Z110" s="4">
        <f t="shared" si="64"/>
        <v>2.6036653343694878E-2</v>
      </c>
      <c r="AA110" s="4">
        <f t="shared" si="64"/>
        <v>-3.8061266353174444E-3</v>
      </c>
      <c r="AB110" s="4">
        <f t="shared" si="64"/>
        <v>1.8948174961834832E-2</v>
      </c>
      <c r="AC110" s="4">
        <f t="shared" si="64"/>
        <v>-1.2222230118842671E-2</v>
      </c>
      <c r="AD110" s="4">
        <f t="shared" si="64"/>
        <v>4.6035063371346413E-2</v>
      </c>
      <c r="AE110" s="4">
        <f t="shared" si="64"/>
        <v>3.0836018294773962E-2</v>
      </c>
      <c r="AF110" s="4">
        <f t="shared" si="64"/>
        <v>3.3774161722449056E-2</v>
      </c>
      <c r="AG110" s="4">
        <f t="shared" si="64"/>
        <v>4.2380290166670184E-3</v>
      </c>
      <c r="AH110" s="4">
        <f t="shared" si="64"/>
        <v>1.7570432477337538E-2</v>
      </c>
      <c r="AI110" s="4">
        <f t="shared" si="64"/>
        <v>-1.8726705941947766E-2</v>
      </c>
      <c r="AJ110" s="4">
        <f t="shared" si="64"/>
        <v>1.4824937805046659E-2</v>
      </c>
      <c r="AK110" s="4">
        <f t="shared" si="64"/>
        <v>3.3232502799675864E-2</v>
      </c>
      <c r="AL110" s="4">
        <f t="shared" si="64"/>
        <v>1.0227731987337535E-2</v>
      </c>
      <c r="AM110" s="4">
        <f t="shared" si="64"/>
        <v>-2.348501020654556E-3</v>
      </c>
      <c r="AN110" s="4">
        <f t="shared" si="64"/>
        <v>-1.8325298824689727E-2</v>
      </c>
      <c r="AO110" s="4">
        <f t="shared" si="64"/>
        <v>-2.567425556582446E-2</v>
      </c>
      <c r="AP110" s="4">
        <f t="shared" si="64"/>
        <v>4.436452996643565E-3</v>
      </c>
      <c r="AQ110" s="4">
        <f t="shared" si="64"/>
        <v>1.5932376879535762E-2</v>
      </c>
      <c r="AR110" s="4">
        <f t="shared" si="64"/>
        <v>4.7911321312956043E-2</v>
      </c>
      <c r="AS110" s="4">
        <f t="shared" si="64"/>
        <v>-9.2907458969046421E-3</v>
      </c>
      <c r="AT110" s="4">
        <f t="shared" si="64"/>
        <v>1.1018265964638545E-2</v>
      </c>
      <c r="AU110" s="4">
        <f t="shared" si="64"/>
        <v>-3.4746180919479563E-2</v>
      </c>
      <c r="AV110" s="4">
        <f t="shared" si="64"/>
        <v>-1.4505023731319245E-2</v>
      </c>
      <c r="AW110" s="4">
        <f t="shared" si="64"/>
        <v>-1.5076241341047529E-2</v>
      </c>
      <c r="AX110" s="4">
        <f t="shared" si="64"/>
        <v>2.9306941559562209E-2</v>
      </c>
      <c r="AY110" s="4">
        <f t="shared" si="64"/>
        <v>1.4575142572052849E-2</v>
      </c>
      <c r="AZ110" s="4">
        <f t="shared" si="64"/>
        <v>3.1901460291899733E-2</v>
      </c>
      <c r="BA110" s="4">
        <f t="shared" si="64"/>
        <v>-2.2418240592633515E-3</v>
      </c>
      <c r="BB110" s="4">
        <f t="shared" si="64"/>
        <v>1.8434345416003282E-2</v>
      </c>
      <c r="BC110" s="4">
        <f t="shared" si="64"/>
        <v>4.0316801004924928E-2</v>
      </c>
      <c r="BD110" s="4">
        <f t="shared" si="64"/>
        <v>2.0943929587121581E-2</v>
      </c>
      <c r="BE110" s="4">
        <f t="shared" si="64"/>
        <v>-4.8886871148552911E-3</v>
      </c>
      <c r="BF110" s="4">
        <f t="shared" si="64"/>
        <v>9.1580884238257887E-3</v>
      </c>
      <c r="BG110" s="4">
        <f t="shared" si="64"/>
        <v>-6.7928487087640299E-3</v>
      </c>
      <c r="BH110" s="4">
        <f t="shared" si="64"/>
        <v>5.540066056365746E-3</v>
      </c>
      <c r="BI110" s="4">
        <f t="shared" si="64"/>
        <v>3.0296442229506889E-3</v>
      </c>
      <c r="BL110" s="23">
        <f t="shared" si="41"/>
        <v>1.0088049672380257E-2</v>
      </c>
      <c r="CM110" s="1">
        <f t="shared" si="42"/>
        <v>41</v>
      </c>
    </row>
    <row r="111" spans="1:96" x14ac:dyDescent="0.25">
      <c r="A111" s="12">
        <v>-7</v>
      </c>
      <c r="B111" s="4">
        <f t="shared" ref="B111:BI111" si="65">B69-AVERAGE(B$46:B$75)</f>
        <v>3.4439496431751299E-3</v>
      </c>
      <c r="C111" s="4">
        <f t="shared" si="65"/>
        <v>1.0902545336691238E-4</v>
      </c>
      <c r="D111" s="4">
        <f t="shared" si="65"/>
        <v>5.8017635654876529E-4</v>
      </c>
      <c r="E111" s="4">
        <f t="shared" si="65"/>
        <v>4.2878241366363376E-3</v>
      </c>
      <c r="F111" s="4">
        <f t="shared" si="65"/>
        <v>1.6559685598117749E-4</v>
      </c>
      <c r="G111" s="4">
        <f t="shared" si="65"/>
        <v>-2.6009432491032988E-3</v>
      </c>
      <c r="H111" s="4">
        <f t="shared" si="65"/>
        <v>5.4288453383519467E-2</v>
      </c>
      <c r="I111" s="4">
        <f t="shared" si="65"/>
        <v>-1.7859288124512573E-3</v>
      </c>
      <c r="J111" s="4">
        <f t="shared" si="65"/>
        <v>-1.6159649016024662E-2</v>
      </c>
      <c r="K111" s="4">
        <f t="shared" si="65"/>
        <v>4.1299984110300128E-2</v>
      </c>
      <c r="L111" s="4">
        <f t="shared" si="65"/>
        <v>-1.1844904659014027E-2</v>
      </c>
      <c r="M111" s="4">
        <f t="shared" si="65"/>
        <v>1.9997176449618109E-2</v>
      </c>
      <c r="N111" s="4">
        <f t="shared" si="65"/>
        <v>1.7383771296000206E-2</v>
      </c>
      <c r="O111" s="4">
        <f t="shared" si="65"/>
        <v>-1.1153667624349155E-2</v>
      </c>
      <c r="P111" s="4">
        <f t="shared" si="65"/>
        <v>-5.2349951011182727E-3</v>
      </c>
      <c r="Q111" s="4">
        <f t="shared" si="65"/>
        <v>-3.8022211926636374E-3</v>
      </c>
      <c r="R111" s="4">
        <f t="shared" si="65"/>
        <v>-6.6040719656981217E-3</v>
      </c>
      <c r="S111" s="4">
        <f t="shared" si="65"/>
        <v>-1.6436467660617422E-2</v>
      </c>
      <c r="T111" s="4">
        <f t="shared" si="65"/>
        <v>4.904058281988124E-3</v>
      </c>
      <c r="U111" s="4">
        <f t="shared" si="65"/>
        <v>-6.324665944200219E-3</v>
      </c>
      <c r="V111" s="4">
        <f t="shared" si="65"/>
        <v>6.5347856240575907E-3</v>
      </c>
      <c r="W111" s="4">
        <f t="shared" si="65"/>
        <v>5.0433098813436425E-2</v>
      </c>
      <c r="X111" s="4">
        <f t="shared" si="65"/>
        <v>-2.2383025810413383E-2</v>
      </c>
      <c r="Y111" s="4">
        <f t="shared" si="65"/>
        <v>-3.6658271487009265E-2</v>
      </c>
      <c r="Z111" s="4">
        <f t="shared" si="65"/>
        <v>-2.3049851026453655E-2</v>
      </c>
      <c r="AA111" s="4">
        <f t="shared" si="65"/>
        <v>-2.1423649666104396E-3</v>
      </c>
      <c r="AB111" s="4">
        <f t="shared" si="65"/>
        <v>8.9087118735053268E-3</v>
      </c>
      <c r="AC111" s="4">
        <f t="shared" si="65"/>
        <v>7.6272381456958596E-2</v>
      </c>
      <c r="AD111" s="4">
        <f t="shared" si="65"/>
        <v>-2.8699617954029439E-2</v>
      </c>
      <c r="AE111" s="4">
        <f t="shared" si="65"/>
        <v>-4.6987934702772759E-2</v>
      </c>
      <c r="AF111" s="4">
        <f t="shared" si="65"/>
        <v>2.7017338065658059E-3</v>
      </c>
      <c r="AG111" s="4">
        <f t="shared" si="65"/>
        <v>5.794058766237239E-3</v>
      </c>
      <c r="AH111" s="4">
        <f t="shared" si="65"/>
        <v>3.0524670152323168E-3</v>
      </c>
      <c r="AI111" s="4">
        <f t="shared" si="65"/>
        <v>2.8922806568540016E-2</v>
      </c>
      <c r="AJ111" s="4">
        <f t="shared" si="65"/>
        <v>-3.1547442917932668E-3</v>
      </c>
      <c r="AK111" s="4">
        <f t="shared" si="65"/>
        <v>-1.1585628666480566E-2</v>
      </c>
      <c r="AL111" s="4">
        <f t="shared" si="65"/>
        <v>3.5153744249403623E-2</v>
      </c>
      <c r="AM111" s="4">
        <f t="shared" si="65"/>
        <v>-3.6730230031144905E-3</v>
      </c>
      <c r="AN111" s="4">
        <f t="shared" si="65"/>
        <v>-1.5811000917490929E-2</v>
      </c>
      <c r="AO111" s="4">
        <f t="shared" si="65"/>
        <v>4.6562068646324929E-2</v>
      </c>
      <c r="AP111" s="4">
        <f t="shared" si="65"/>
        <v>-5.1420048876167745E-2</v>
      </c>
      <c r="AQ111" s="4">
        <f t="shared" si="65"/>
        <v>2.5053507582702351E-2</v>
      </c>
      <c r="AR111" s="4">
        <f t="shared" si="65"/>
        <v>2.6569747780493889E-2</v>
      </c>
      <c r="AS111" s="4">
        <f t="shared" si="65"/>
        <v>-4.7525329434319327E-3</v>
      </c>
      <c r="AT111" s="4">
        <f t="shared" si="65"/>
        <v>3.2372622508783861E-3</v>
      </c>
      <c r="AU111" s="4">
        <f t="shared" si="65"/>
        <v>4.5023610704451884E-2</v>
      </c>
      <c r="AV111" s="4">
        <f t="shared" si="65"/>
        <v>-5.3777733347087908E-3</v>
      </c>
      <c r="AW111" s="4">
        <f t="shared" si="65"/>
        <v>-3.7959353233543492E-3</v>
      </c>
      <c r="AX111" s="4">
        <f t="shared" si="65"/>
        <v>1.5441875676899669E-3</v>
      </c>
      <c r="AY111" s="4">
        <f t="shared" si="65"/>
        <v>4.7988261448480441E-3</v>
      </c>
      <c r="AZ111" s="4">
        <f t="shared" si="65"/>
        <v>1.0888680998037923E-2</v>
      </c>
      <c r="BA111" s="4">
        <f t="shared" si="65"/>
        <v>2.2913527364907291E-2</v>
      </c>
      <c r="BB111" s="4">
        <f t="shared" si="65"/>
        <v>-5.6086289915395406E-3</v>
      </c>
      <c r="BC111" s="4">
        <f t="shared" si="65"/>
        <v>-3.6798670464518478E-2</v>
      </c>
      <c r="BD111" s="4">
        <f t="shared" si="65"/>
        <v>-4.5585108181632437E-3</v>
      </c>
      <c r="BE111" s="4">
        <f t="shared" si="65"/>
        <v>-1.0528196599868061E-3</v>
      </c>
      <c r="BF111" s="4">
        <f t="shared" si="65"/>
        <v>1.2391195814159912E-3</v>
      </c>
      <c r="BG111" s="4">
        <f t="shared" si="65"/>
        <v>2.7684168828039882E-2</v>
      </c>
      <c r="BH111" s="4">
        <f t="shared" si="65"/>
        <v>-7.9914784926712282E-4</v>
      </c>
      <c r="BI111" s="4">
        <f t="shared" si="65"/>
        <v>-3.1963864143790752E-2</v>
      </c>
      <c r="BL111" s="23">
        <f>AVERAGE(B111:BI111)</f>
        <v>2.6254600189087466E-3</v>
      </c>
      <c r="CM111" s="1">
        <f t="shared" si="42"/>
        <v>30</v>
      </c>
    </row>
    <row r="112" spans="1:96" x14ac:dyDescent="0.25">
      <c r="A112" s="12">
        <v>-6</v>
      </c>
      <c r="B112" s="4">
        <f t="shared" ref="B112:BI112" si="66">B70-AVERAGE(B$46:B$75)</f>
        <v>-5.7866059254481836E-3</v>
      </c>
      <c r="C112" s="4">
        <f t="shared" si="66"/>
        <v>1.050855295509428E-4</v>
      </c>
      <c r="D112" s="4">
        <f t="shared" si="66"/>
        <v>5.7886488286948553E-4</v>
      </c>
      <c r="E112" s="4">
        <f t="shared" si="66"/>
        <v>4.2659555474966583E-3</v>
      </c>
      <c r="F112" s="4">
        <f t="shared" si="66"/>
        <v>-1.8048616777179231E-3</v>
      </c>
      <c r="G112" s="4">
        <f t="shared" si="66"/>
        <v>2.9967480662580273E-2</v>
      </c>
      <c r="H112" s="4">
        <f t="shared" si="66"/>
        <v>-5.2353344622536914E-3</v>
      </c>
      <c r="I112" s="4">
        <f t="shared" si="66"/>
        <v>-1.7862730243982836E-3</v>
      </c>
      <c r="J112" s="4">
        <f t="shared" si="66"/>
        <v>-1.6472561079317952E-2</v>
      </c>
      <c r="K112" s="4">
        <f t="shared" si="66"/>
        <v>4.0210726518559885E-2</v>
      </c>
      <c r="L112" s="4">
        <f t="shared" si="66"/>
        <v>-2.7972246572205931E-2</v>
      </c>
      <c r="M112" s="4">
        <f t="shared" si="66"/>
        <v>-4.2036390821223561E-2</v>
      </c>
      <c r="N112" s="4">
        <f t="shared" si="66"/>
        <v>4.5023220713567194E-2</v>
      </c>
      <c r="O112" s="4">
        <f t="shared" si="66"/>
        <v>-1.1261617454770357E-2</v>
      </c>
      <c r="P112" s="4">
        <f t="shared" si="66"/>
        <v>-5.2416517970787831E-3</v>
      </c>
      <c r="Q112" s="4">
        <f t="shared" si="66"/>
        <v>-3.8031585917650745E-3</v>
      </c>
      <c r="R112" s="4">
        <f t="shared" si="66"/>
        <v>-4.1823290270818752E-3</v>
      </c>
      <c r="S112" s="4">
        <f t="shared" si="66"/>
        <v>9.194198073674097E-3</v>
      </c>
      <c r="T112" s="4">
        <f t="shared" si="66"/>
        <v>-1.9117714918326138E-2</v>
      </c>
      <c r="U112" s="4">
        <f t="shared" si="66"/>
        <v>-6.3559638079280093E-3</v>
      </c>
      <c r="V112" s="4">
        <f t="shared" si="66"/>
        <v>6.3860535645882286E-3</v>
      </c>
      <c r="W112" s="4">
        <f t="shared" si="66"/>
        <v>4.7858590578724575E-2</v>
      </c>
      <c r="X112" s="4">
        <f t="shared" si="66"/>
        <v>-1.9041163480320811E-2</v>
      </c>
      <c r="Y112" s="4">
        <f t="shared" si="66"/>
        <v>-3.3371518117436463E-4</v>
      </c>
      <c r="Z112" s="4">
        <f t="shared" si="66"/>
        <v>-9.709466011406152E-3</v>
      </c>
      <c r="AA112" s="4">
        <f t="shared" si="66"/>
        <v>-2.1424083385344927E-3</v>
      </c>
      <c r="AB112" s="4">
        <f t="shared" si="66"/>
        <v>8.5897840244680591E-3</v>
      </c>
      <c r="AC112" s="4">
        <f t="shared" si="66"/>
        <v>7.0731700979506776E-2</v>
      </c>
      <c r="AD112" s="4">
        <f t="shared" si="66"/>
        <v>-2.2806120987700775E-2</v>
      </c>
      <c r="AE112" s="4">
        <f t="shared" si="66"/>
        <v>-1.9984328691164475E-2</v>
      </c>
      <c r="AF112" s="4">
        <f t="shared" si="66"/>
        <v>-1.1880406105897514E-2</v>
      </c>
      <c r="AG112" s="4">
        <f t="shared" si="66"/>
        <v>5.6942730622664564E-3</v>
      </c>
      <c r="AH112" s="4">
        <f t="shared" si="66"/>
        <v>3.0006839730526425E-3</v>
      </c>
      <c r="AI112" s="4">
        <f t="shared" si="66"/>
        <v>2.7986580046144419E-2</v>
      </c>
      <c r="AJ112" s="4">
        <f t="shared" si="66"/>
        <v>9.455153444690792E-3</v>
      </c>
      <c r="AK112" s="4">
        <f t="shared" si="66"/>
        <v>-2.9251573884259779E-3</v>
      </c>
      <c r="AL112" s="4">
        <f t="shared" si="66"/>
        <v>-1.0915054639191861E-2</v>
      </c>
      <c r="AM112" s="4">
        <f t="shared" si="66"/>
        <v>-3.6839390516696089E-3</v>
      </c>
      <c r="AN112" s="4">
        <f t="shared" si="66"/>
        <v>-1.5943485704370056E-2</v>
      </c>
      <c r="AO112" s="4">
        <f t="shared" si="66"/>
        <v>4.4229036381917358E-2</v>
      </c>
      <c r="AP112" s="4">
        <f t="shared" si="66"/>
        <v>-8.4887734017765216E-3</v>
      </c>
      <c r="AQ112" s="4">
        <f t="shared" si="66"/>
        <v>5.9398057165336797E-2</v>
      </c>
      <c r="AR112" s="4">
        <f t="shared" si="66"/>
        <v>-2.4591077595024904E-2</v>
      </c>
      <c r="AS112" s="4">
        <f t="shared" si="66"/>
        <v>-4.7764321845768527E-3</v>
      </c>
      <c r="AT112" s="4">
        <f t="shared" si="66"/>
        <v>3.1682211850842688E-3</v>
      </c>
      <c r="AU112" s="4">
        <f t="shared" si="66"/>
        <v>4.2925208353597422E-2</v>
      </c>
      <c r="AV112" s="4">
        <f t="shared" si="66"/>
        <v>-4.1956533853584844E-3</v>
      </c>
      <c r="AW112" s="4">
        <f t="shared" si="66"/>
        <v>-3.8445923025237708E-2</v>
      </c>
      <c r="AX112" s="4">
        <f t="shared" si="66"/>
        <v>-1.6567348077521464E-2</v>
      </c>
      <c r="AY112" s="4">
        <f t="shared" si="66"/>
        <v>4.7488249055636679E-3</v>
      </c>
      <c r="AZ112" s="4">
        <f t="shared" si="66"/>
        <v>1.073473713438701E-2</v>
      </c>
      <c r="BA112" s="4">
        <f t="shared" si="66"/>
        <v>2.2149944219781243E-2</v>
      </c>
      <c r="BB112" s="4">
        <f t="shared" si="66"/>
        <v>-2.7258015557767749E-2</v>
      </c>
      <c r="BC112" s="4">
        <f t="shared" si="66"/>
        <v>-2.1447701624942691E-2</v>
      </c>
      <c r="BD112" s="4">
        <f t="shared" si="66"/>
        <v>-1.5678535774462161E-2</v>
      </c>
      <c r="BE112" s="4">
        <f t="shared" si="66"/>
        <v>-1.0537397176542662E-3</v>
      </c>
      <c r="BF112" s="4">
        <f t="shared" si="66"/>
        <v>1.2324612373810773E-3</v>
      </c>
      <c r="BG112" s="4">
        <f t="shared" si="66"/>
        <v>2.6911814563109534E-2</v>
      </c>
      <c r="BH112" s="4">
        <f t="shared" si="66"/>
        <v>-2.9016448173153936E-2</v>
      </c>
      <c r="BI112" s="4">
        <f t="shared" si="66"/>
        <v>-3.3818688166630806E-3</v>
      </c>
      <c r="BL112" s="23">
        <f t="shared" si="41"/>
        <v>9.8705307790645331E-4</v>
      </c>
      <c r="CM112" s="1">
        <f t="shared" si="42"/>
        <v>24</v>
      </c>
    </row>
    <row r="113" spans="1:97" x14ac:dyDescent="0.25">
      <c r="A113" s="12">
        <v>-5</v>
      </c>
      <c r="B113" s="4">
        <f t="shared" ref="B113:BI113" si="67">B71-AVERAGE(B$46:B$75)</f>
        <v>-4.5155730126439381E-3</v>
      </c>
      <c r="C113" s="4">
        <f t="shared" si="67"/>
        <v>1.0116120020690531E-4</v>
      </c>
      <c r="D113" s="4">
        <f t="shared" si="67"/>
        <v>5.775504002295366E-4</v>
      </c>
      <c r="E113" s="4">
        <f t="shared" si="67"/>
        <v>4.2442900655817774E-3</v>
      </c>
      <c r="F113" s="4">
        <f t="shared" si="67"/>
        <v>-1.6552817748556742E-2</v>
      </c>
      <c r="G113" s="4">
        <f t="shared" si="67"/>
        <v>9.2226946229395264E-3</v>
      </c>
      <c r="H113" s="4">
        <f t="shared" si="67"/>
        <v>-1.5327024694393468E-2</v>
      </c>
      <c r="I113" s="4">
        <f t="shared" si="67"/>
        <v>-1.7866176405935072E-3</v>
      </c>
      <c r="J113" s="4">
        <f t="shared" si="67"/>
        <v>-1.6796845302954513E-2</v>
      </c>
      <c r="K113" s="4">
        <f t="shared" si="67"/>
        <v>3.9189976603172264E-2</v>
      </c>
      <c r="L113" s="4">
        <f t="shared" si="67"/>
        <v>3.3276178341971899E-2</v>
      </c>
      <c r="M113" s="4">
        <f t="shared" si="67"/>
        <v>-2.37917374705452E-2</v>
      </c>
      <c r="N113" s="4">
        <f t="shared" si="67"/>
        <v>4.3037983370285459E-3</v>
      </c>
      <c r="O113" s="4">
        <f t="shared" si="67"/>
        <v>-1.1371845972377351E-2</v>
      </c>
      <c r="P113" s="4">
        <f t="shared" si="67"/>
        <v>-5.2483429758194032E-3</v>
      </c>
      <c r="Q113" s="4">
        <f t="shared" si="67"/>
        <v>-3.8040978086747537E-3</v>
      </c>
      <c r="R113" s="4">
        <f t="shared" si="67"/>
        <v>-4.7147331691480498E-4</v>
      </c>
      <c r="S113" s="4">
        <f t="shared" si="67"/>
        <v>2.1550282396373164E-2</v>
      </c>
      <c r="T113" s="4">
        <f t="shared" si="67"/>
        <v>2.2662898870921589E-2</v>
      </c>
      <c r="U113" s="4">
        <f t="shared" si="67"/>
        <v>-6.3876148238293474E-3</v>
      </c>
      <c r="V113" s="4">
        <f t="shared" si="67"/>
        <v>6.2408840789680243E-3</v>
      </c>
      <c r="W113" s="4">
        <f t="shared" si="67"/>
        <v>4.5526860043412033E-2</v>
      </c>
      <c r="X113" s="4">
        <f t="shared" si="67"/>
        <v>-1.3591135849097645E-2</v>
      </c>
      <c r="Y113" s="4">
        <f t="shared" si="67"/>
        <v>-6.0144925021651582E-3</v>
      </c>
      <c r="Z113" s="4">
        <f t="shared" si="67"/>
        <v>-9.3728889666180072E-3</v>
      </c>
      <c r="AA113" s="4">
        <f t="shared" si="67"/>
        <v>-2.1424517285294062E-3</v>
      </c>
      <c r="AB113" s="4">
        <f t="shared" si="67"/>
        <v>8.2819501625125969E-3</v>
      </c>
      <c r="AC113" s="4">
        <f t="shared" si="67"/>
        <v>6.5932991149818737E-2</v>
      </c>
      <c r="AD113" s="4">
        <f t="shared" si="67"/>
        <v>1.8682562197177917E-3</v>
      </c>
      <c r="AE113" s="4">
        <f t="shared" si="67"/>
        <v>5.2791132196005324E-3</v>
      </c>
      <c r="AF113" s="4">
        <f t="shared" si="67"/>
        <v>-2.212414176448136E-2</v>
      </c>
      <c r="AG113" s="4">
        <f t="shared" si="67"/>
        <v>5.5964515020354147E-3</v>
      </c>
      <c r="AH113" s="4">
        <f t="shared" si="67"/>
        <v>2.9496382383440165E-3</v>
      </c>
      <c r="AI113" s="4">
        <f t="shared" si="67"/>
        <v>2.7105132154070163E-2</v>
      </c>
      <c r="AJ113" s="4">
        <f t="shared" si="67"/>
        <v>-1.0485306863468588E-2</v>
      </c>
      <c r="AK113" s="4">
        <f t="shared" si="67"/>
        <v>3.6774197216252044E-3</v>
      </c>
      <c r="AL113" s="4">
        <f t="shared" si="67"/>
        <v>1.5075124543912622E-3</v>
      </c>
      <c r="AM113" s="4">
        <f t="shared" si="67"/>
        <v>-3.6949275915208767E-3</v>
      </c>
      <c r="AN113" s="4">
        <f t="shared" si="67"/>
        <v>-1.6079073927363845E-2</v>
      </c>
      <c r="AO113" s="4">
        <f t="shared" si="67"/>
        <v>4.2106153337932814E-2</v>
      </c>
      <c r="AP113" s="4">
        <f t="shared" si="67"/>
        <v>-1.6098350389600488E-2</v>
      </c>
      <c r="AQ113" s="4">
        <f t="shared" si="67"/>
        <v>-8.4810164298953356E-2</v>
      </c>
      <c r="AR113" s="4">
        <f t="shared" si="67"/>
        <v>9.2507218558279536E-3</v>
      </c>
      <c r="AS113" s="4">
        <f t="shared" si="67"/>
        <v>-4.8005668236275872E-3</v>
      </c>
      <c r="AT113" s="4">
        <f t="shared" si="67"/>
        <v>3.1003133328386624E-3</v>
      </c>
      <c r="AU113" s="4">
        <f t="shared" si="67"/>
        <v>4.1006692116655995E-2</v>
      </c>
      <c r="AV113" s="4">
        <f t="shared" si="67"/>
        <v>1.0832522326407645E-2</v>
      </c>
      <c r="AW113" s="4">
        <f t="shared" si="67"/>
        <v>4.4076315067075418E-3</v>
      </c>
      <c r="AX113" s="4">
        <f t="shared" si="67"/>
        <v>-9.5067277125345483E-3</v>
      </c>
      <c r="AY113" s="4">
        <f t="shared" si="67"/>
        <v>4.6995233776696713E-3</v>
      </c>
      <c r="AZ113" s="4">
        <f t="shared" si="67"/>
        <v>1.0584543562513498E-2</v>
      </c>
      <c r="BA113" s="4">
        <f t="shared" si="67"/>
        <v>2.1426881613468448E-2</v>
      </c>
      <c r="BB113" s="4">
        <f t="shared" si="67"/>
        <v>-5.1604340216942143E-3</v>
      </c>
      <c r="BC113" s="4">
        <f t="shared" si="67"/>
        <v>7.4165809629213103E-3</v>
      </c>
      <c r="BD113" s="4">
        <f t="shared" si="67"/>
        <v>1.0592081778351758E-2</v>
      </c>
      <c r="BE113" s="4">
        <f t="shared" si="67"/>
        <v>-1.0546580128176738E-3</v>
      </c>
      <c r="BF113" s="4">
        <f t="shared" si="67"/>
        <v>1.2258371229333016E-3</v>
      </c>
      <c r="BG113" s="4">
        <f t="shared" si="67"/>
        <v>2.6180671619406449E-2</v>
      </c>
      <c r="BH113" s="4">
        <f t="shared" si="67"/>
        <v>-6.4034845379545855E-3</v>
      </c>
      <c r="BI113" s="4">
        <f t="shared" si="67"/>
        <v>-3.3892101934608555E-3</v>
      </c>
      <c r="BL113" s="23">
        <f t="shared" si="41"/>
        <v>3.0190531390894126E-3</v>
      </c>
      <c r="CM113" s="1">
        <f t="shared" si="42"/>
        <v>33</v>
      </c>
    </row>
    <row r="114" spans="1:97" x14ac:dyDescent="0.25">
      <c r="A114" s="12">
        <v>-4</v>
      </c>
      <c r="B114" s="4">
        <f t="shared" ref="B114:BI114" si="68">B72-AVERAGE(B$46:B$75)</f>
        <v>-3.4420500805381689E-3</v>
      </c>
      <c r="C114" s="4">
        <f t="shared" si="68"/>
        <v>1.1086325824905327E-2</v>
      </c>
      <c r="D114" s="4">
        <f t="shared" si="68"/>
        <v>1.1320361786381641E-2</v>
      </c>
      <c r="E114" s="4">
        <f t="shared" si="68"/>
        <v>6.8891846531885783E-3</v>
      </c>
      <c r="F114" s="4">
        <f t="shared" si="68"/>
        <v>-4.5834014768060972E-3</v>
      </c>
      <c r="G114" s="4">
        <f t="shared" si="68"/>
        <v>-3.9806413938112128E-4</v>
      </c>
      <c r="H114" s="4">
        <f t="shared" si="68"/>
        <v>-2.5025542552404152E-2</v>
      </c>
      <c r="I114" s="4">
        <f t="shared" si="68"/>
        <v>7.8636995762977422E-3</v>
      </c>
      <c r="J114" s="4">
        <f t="shared" si="68"/>
        <v>2.6912449583325157E-2</v>
      </c>
      <c r="K114" s="4">
        <f t="shared" si="68"/>
        <v>-3.5254951621124853E-2</v>
      </c>
      <c r="L114" s="4">
        <f t="shared" si="68"/>
        <v>3.5119287966404976E-3</v>
      </c>
      <c r="M114" s="4">
        <f t="shared" si="68"/>
        <v>2.0758082092775933E-3</v>
      </c>
      <c r="N114" s="4">
        <f t="shared" si="68"/>
        <v>-5.5180035804993062E-3</v>
      </c>
      <c r="O114" s="4">
        <f t="shared" si="68"/>
        <v>1.9920698690595245E-2</v>
      </c>
      <c r="P114" s="4">
        <f t="shared" si="68"/>
        <v>1.0074981651457846E-2</v>
      </c>
      <c r="Q114" s="4">
        <f t="shared" si="68"/>
        <v>-2.3415914564845222E-2</v>
      </c>
      <c r="R114" s="4">
        <f t="shared" si="68"/>
        <v>6.1604941820882818E-3</v>
      </c>
      <c r="S114" s="4">
        <f t="shared" si="68"/>
        <v>1.3475883300738505E-3</v>
      </c>
      <c r="T114" s="4">
        <f t="shared" si="68"/>
        <v>-6.6686148671195053E-3</v>
      </c>
      <c r="U114" s="4">
        <f t="shared" si="68"/>
        <v>4.1924307234213554E-3</v>
      </c>
      <c r="V114" s="4">
        <f t="shared" si="68"/>
        <v>3.1536404494922543E-3</v>
      </c>
      <c r="W114" s="4">
        <f t="shared" si="68"/>
        <v>8.9634761750487322E-3</v>
      </c>
      <c r="X114" s="4">
        <f t="shared" si="68"/>
        <v>1.4098366331574321E-3</v>
      </c>
      <c r="Y114" s="4">
        <f t="shared" si="68"/>
        <v>2.0827177304542032E-3</v>
      </c>
      <c r="Z114" s="4">
        <f t="shared" si="68"/>
        <v>-1.1717199173751039E-2</v>
      </c>
      <c r="AA114" s="4">
        <f t="shared" si="68"/>
        <v>-1.9589082032502467E-2</v>
      </c>
      <c r="AB114" s="4">
        <f t="shared" si="68"/>
        <v>1.3303555560052072E-3</v>
      </c>
      <c r="AC114" s="4">
        <f t="shared" si="68"/>
        <v>9.5230068324766853E-2</v>
      </c>
      <c r="AD114" s="4">
        <f t="shared" si="68"/>
        <v>6.0464173929908986E-3</v>
      </c>
      <c r="AE114" s="4">
        <f t="shared" si="68"/>
        <v>-2.9380450906823122E-3</v>
      </c>
      <c r="AF114" s="4">
        <f t="shared" si="68"/>
        <v>-4.8729598691337125E-3</v>
      </c>
      <c r="AG114" s="4">
        <f t="shared" si="68"/>
        <v>4.9849353300456126E-3</v>
      </c>
      <c r="AH114" s="4">
        <f t="shared" si="68"/>
        <v>-1.569492056282976E-2</v>
      </c>
      <c r="AI114" s="4">
        <f t="shared" si="68"/>
        <v>6.9719058990057606E-2</v>
      </c>
      <c r="AJ114" s="4">
        <f t="shared" si="68"/>
        <v>5.2773239354231127E-3</v>
      </c>
      <c r="AK114" s="4">
        <f t="shared" si="68"/>
        <v>-1.1898991105547922E-3</v>
      </c>
      <c r="AL114" s="4">
        <f t="shared" si="68"/>
        <v>-7.9537642750276173E-3</v>
      </c>
      <c r="AM114" s="4">
        <f t="shared" si="68"/>
        <v>-4.8190871145824691E-3</v>
      </c>
      <c r="AN114" s="4">
        <f t="shared" si="68"/>
        <v>6.7971276524799694E-3</v>
      </c>
      <c r="AO114" s="4">
        <f t="shared" si="68"/>
        <v>-3.9317509671185653E-3</v>
      </c>
      <c r="AP114" s="4">
        <f t="shared" si="68"/>
        <v>2.3465154989687643E-3</v>
      </c>
      <c r="AQ114" s="4">
        <f t="shared" si="68"/>
        <v>-3.6050339388725636E-3</v>
      </c>
      <c r="AR114" s="4">
        <f t="shared" si="68"/>
        <v>-1.2021038225884803E-3</v>
      </c>
      <c r="AS114" s="4">
        <f t="shared" si="68"/>
        <v>1.4015274011407295E-2</v>
      </c>
      <c r="AT114" s="4">
        <f t="shared" si="68"/>
        <v>7.2773346389016971E-4</v>
      </c>
      <c r="AU114" s="4">
        <f t="shared" si="68"/>
        <v>5.8339519392006559E-2</v>
      </c>
      <c r="AV114" s="4">
        <f t="shared" si="68"/>
        <v>8.2284431415758177E-4</v>
      </c>
      <c r="AW114" s="4">
        <f t="shared" si="68"/>
        <v>5.2613847963574809E-3</v>
      </c>
      <c r="AX114" s="4">
        <f t="shared" si="68"/>
        <v>-7.9215808853520704E-3</v>
      </c>
      <c r="AY114" s="4">
        <f t="shared" si="68"/>
        <v>-1.4212856533359566E-2</v>
      </c>
      <c r="AZ114" s="4">
        <f t="shared" si="68"/>
        <v>-7.6138472756795084E-2</v>
      </c>
      <c r="BA114" s="4">
        <f t="shared" si="68"/>
        <v>5.4927750423031406E-2</v>
      </c>
      <c r="BB114" s="4">
        <f t="shared" si="68"/>
        <v>5.461803091830377E-3</v>
      </c>
      <c r="BC114" s="4">
        <f t="shared" si="68"/>
        <v>-3.1645916660055303E-3</v>
      </c>
      <c r="BD114" s="4">
        <f t="shared" si="68"/>
        <v>-7.9922553232057193E-3</v>
      </c>
      <c r="BE114" s="4">
        <f t="shared" si="68"/>
        <v>1.0957874573001224E-2</v>
      </c>
      <c r="BF114" s="4">
        <f t="shared" si="68"/>
        <v>4.0140704552522735E-2</v>
      </c>
      <c r="BG114" s="4">
        <f t="shared" si="68"/>
        <v>3.7830077070007427E-2</v>
      </c>
      <c r="BH114" s="4">
        <f t="shared" si="68"/>
        <v>-7.1481586957136091E-3</v>
      </c>
      <c r="BI114" s="4">
        <f t="shared" si="68"/>
        <v>7.3604158308394722E-4</v>
      </c>
      <c r="BL114" s="23">
        <f t="shared" si="41"/>
        <v>4.1586688041174349E-3</v>
      </c>
      <c r="CM114" s="1">
        <f t="shared" si="42"/>
        <v>35</v>
      </c>
    </row>
    <row r="115" spans="1:97" x14ac:dyDescent="0.25">
      <c r="A115" s="12">
        <v>-3</v>
      </c>
      <c r="B115" s="4">
        <f t="shared" ref="B115:BI115" si="69">B73-AVERAGE(B$46:B$75)</f>
        <v>-3.4732605797527069E-3</v>
      </c>
      <c r="C115" s="4">
        <f t="shared" si="69"/>
        <v>-8.9284768051664642E-3</v>
      </c>
      <c r="D115" s="4">
        <f t="shared" si="69"/>
        <v>-1.7559609139415799E-2</v>
      </c>
      <c r="E115" s="4">
        <f t="shared" si="69"/>
        <v>-3.9950501394455664E-4</v>
      </c>
      <c r="F115" s="4">
        <f t="shared" si="69"/>
        <v>-4.6287005292678443E-3</v>
      </c>
      <c r="G115" s="4">
        <f t="shared" si="69"/>
        <v>-4.1246669920497322E-4</v>
      </c>
      <c r="H115" s="4">
        <f t="shared" si="69"/>
        <v>-2.5425115831181296E-2</v>
      </c>
      <c r="I115" s="4">
        <f t="shared" si="69"/>
        <v>2.2953584284866886E-2</v>
      </c>
      <c r="J115" s="4">
        <f t="shared" si="69"/>
        <v>-1.0506406555841188E-2</v>
      </c>
      <c r="K115" s="4">
        <f t="shared" si="69"/>
        <v>7.7484567458536418E-3</v>
      </c>
      <c r="L115" s="4">
        <f t="shared" si="69"/>
        <v>3.5060863274804415E-3</v>
      </c>
      <c r="M115" s="4">
        <f t="shared" si="69"/>
        <v>2.0403674462265296E-3</v>
      </c>
      <c r="N115" s="4">
        <f t="shared" si="69"/>
        <v>-5.5455959790787109E-3</v>
      </c>
      <c r="O115" s="4">
        <f t="shared" si="69"/>
        <v>-2.8982514836917578E-3</v>
      </c>
      <c r="P115" s="4">
        <f t="shared" si="69"/>
        <v>-3.110269655370776E-3</v>
      </c>
      <c r="Q115" s="4">
        <f t="shared" si="69"/>
        <v>-2.8344960851265349E-3</v>
      </c>
      <c r="R115" s="4">
        <f t="shared" si="69"/>
        <v>6.1398156877890157E-3</v>
      </c>
      <c r="S115" s="4">
        <f t="shared" si="69"/>
        <v>1.3475883300738505E-3</v>
      </c>
      <c r="T115" s="4">
        <f t="shared" si="69"/>
        <v>-6.7897899211181124E-3</v>
      </c>
      <c r="U115" s="4">
        <f t="shared" si="69"/>
        <v>-2.8574974686646701E-2</v>
      </c>
      <c r="V115" s="4">
        <f t="shared" si="69"/>
        <v>-7.6309706540164432E-2</v>
      </c>
      <c r="W115" s="4">
        <f t="shared" si="69"/>
        <v>-1.604653886743516E-3</v>
      </c>
      <c r="X115" s="4">
        <f t="shared" si="69"/>
        <v>1.4095554770256569E-3</v>
      </c>
      <c r="Y115" s="4">
        <f t="shared" si="69"/>
        <v>2.0827177304542032E-3</v>
      </c>
      <c r="Z115" s="4">
        <f t="shared" si="69"/>
        <v>-1.1842702767102836E-2</v>
      </c>
      <c r="AA115" s="4">
        <f t="shared" si="69"/>
        <v>2.2572340106980514E-2</v>
      </c>
      <c r="AB115" s="4">
        <f t="shared" si="69"/>
        <v>5.3433036248996042E-2</v>
      </c>
      <c r="AC115" s="4">
        <f t="shared" si="69"/>
        <v>-9.680795710548159E-4</v>
      </c>
      <c r="AD115" s="4">
        <f t="shared" si="69"/>
        <v>6.0060675682418185E-3</v>
      </c>
      <c r="AE115" s="4">
        <f t="shared" si="69"/>
        <v>-2.94287029547386E-3</v>
      </c>
      <c r="AF115" s="4">
        <f t="shared" si="69"/>
        <v>-4.9022447667231815E-3</v>
      </c>
      <c r="AG115" s="4">
        <f t="shared" si="69"/>
        <v>4.4212178305777826E-3</v>
      </c>
      <c r="AH115" s="4">
        <f t="shared" si="69"/>
        <v>-8.6745125325049799E-3</v>
      </c>
      <c r="AI115" s="4">
        <f t="shared" si="69"/>
        <v>-2.1455128716479834E-3</v>
      </c>
      <c r="AJ115" s="4">
        <f t="shared" si="69"/>
        <v>5.2617647615102068E-3</v>
      </c>
      <c r="AK115" s="4">
        <f t="shared" si="69"/>
        <v>-1.190976669749005E-3</v>
      </c>
      <c r="AL115" s="4">
        <f t="shared" si="69"/>
        <v>-8.0441357424148874E-3</v>
      </c>
      <c r="AM115" s="4">
        <f t="shared" si="69"/>
        <v>-7.0784098215405473E-3</v>
      </c>
      <c r="AN115" s="4">
        <f t="shared" si="69"/>
        <v>-1.4491968009571013E-2</v>
      </c>
      <c r="AO115" s="4">
        <f t="shared" si="69"/>
        <v>-2.9153114685606372E-3</v>
      </c>
      <c r="AP115" s="4">
        <f t="shared" si="69"/>
        <v>2.3462060131622044E-3</v>
      </c>
      <c r="AQ115" s="4">
        <f t="shared" si="69"/>
        <v>-3.6193403767770852E-3</v>
      </c>
      <c r="AR115" s="4">
        <f t="shared" si="69"/>
        <v>-1.2257617067120323E-3</v>
      </c>
      <c r="AS115" s="4">
        <f t="shared" si="69"/>
        <v>7.6693510424578641E-3</v>
      </c>
      <c r="AT115" s="4">
        <f t="shared" si="69"/>
        <v>8.648974192430773E-3</v>
      </c>
      <c r="AU115" s="4">
        <f t="shared" si="69"/>
        <v>-1.841923100105552E-3</v>
      </c>
      <c r="AV115" s="4">
        <f t="shared" si="69"/>
        <v>8.227717698942185E-4</v>
      </c>
      <c r="AW115" s="4">
        <f t="shared" si="69"/>
        <v>5.2339727989015013E-3</v>
      </c>
      <c r="AX115" s="4">
        <f t="shared" si="69"/>
        <v>-8.0006635546525703E-3</v>
      </c>
      <c r="AY115" s="4">
        <f t="shared" si="69"/>
        <v>2.0147143925098622E-2</v>
      </c>
      <c r="AZ115" s="4">
        <f t="shared" si="69"/>
        <v>-2.3574768465352565E-2</v>
      </c>
      <c r="BA115" s="4">
        <f t="shared" si="69"/>
        <v>-5.1030308361125765E-3</v>
      </c>
      <c r="BB115" s="4">
        <f t="shared" si="69"/>
        <v>5.3891346747927454E-3</v>
      </c>
      <c r="BC115" s="4">
        <f t="shared" si="69"/>
        <v>-3.1646003357718297E-3</v>
      </c>
      <c r="BD115" s="4">
        <f t="shared" si="69"/>
        <v>-8.0874683847512521E-3</v>
      </c>
      <c r="BE115" s="4">
        <f t="shared" si="69"/>
        <v>1.2317384598783525E-2</v>
      </c>
      <c r="BF115" s="4">
        <f t="shared" si="69"/>
        <v>-2.3468762468263488E-2</v>
      </c>
      <c r="BG115" s="4">
        <f t="shared" si="69"/>
        <v>-4.950594485725482E-4</v>
      </c>
      <c r="BH115" s="4">
        <f t="shared" si="69"/>
        <v>-7.2396341981734438E-3</v>
      </c>
      <c r="BI115" s="4">
        <f t="shared" si="69"/>
        <v>6.8947851940800216E-4</v>
      </c>
      <c r="BL115" s="23">
        <f t="shared" si="41"/>
        <v>-2.4638666783716339E-3</v>
      </c>
      <c r="CM115" s="1">
        <f t="shared" si="42"/>
        <v>22</v>
      </c>
    </row>
    <row r="116" spans="1:97" x14ac:dyDescent="0.25">
      <c r="A116" s="12">
        <v>-2</v>
      </c>
      <c r="B116" s="4">
        <f t="shared" ref="B116:BI116" si="70">B74-AVERAGE(B$46:B$75)</f>
        <v>-3.504822749335479E-3</v>
      </c>
      <c r="C116" s="4">
        <f t="shared" si="70"/>
        <v>6.9276779003319463E-3</v>
      </c>
      <c r="D116" s="4">
        <f t="shared" si="70"/>
        <v>-5.2537053799002458E-3</v>
      </c>
      <c r="E116" s="4">
        <f t="shared" si="70"/>
        <v>-5.4960320862314305E-3</v>
      </c>
      <c r="F116" s="4">
        <f t="shared" si="70"/>
        <v>-4.6746155672013458E-3</v>
      </c>
      <c r="G116" s="4">
        <f t="shared" si="70"/>
        <v>-4.2676056034514961E-4</v>
      </c>
      <c r="H116" s="4">
        <f t="shared" si="70"/>
        <v>-2.5841157312871735E-2</v>
      </c>
      <c r="I116" s="4">
        <f t="shared" si="70"/>
        <v>6.156193576409616E-2</v>
      </c>
      <c r="J116" s="4">
        <f t="shared" si="70"/>
        <v>1.0506814539427266E-3</v>
      </c>
      <c r="K116" s="4">
        <f t="shared" si="70"/>
        <v>5.9640773776830053E-2</v>
      </c>
      <c r="L116" s="4">
        <f t="shared" si="70"/>
        <v>3.5002720001866454E-3</v>
      </c>
      <c r="M116" s="4">
        <f t="shared" si="70"/>
        <v>2.005344921302494E-3</v>
      </c>
      <c r="N116" s="4">
        <f t="shared" si="70"/>
        <v>-5.5734805570982508E-3</v>
      </c>
      <c r="O116" s="4">
        <f t="shared" si="70"/>
        <v>-1.5990577680878746E-3</v>
      </c>
      <c r="P116" s="4">
        <f t="shared" si="70"/>
        <v>9.0272890020731099E-3</v>
      </c>
      <c r="Q116" s="4">
        <f t="shared" si="70"/>
        <v>1.4467655814140024E-2</v>
      </c>
      <c r="R116" s="4">
        <f t="shared" si="70"/>
        <v>6.119323984553453E-3</v>
      </c>
      <c r="S116" s="4">
        <f t="shared" si="70"/>
        <v>1.3475883300738505E-3</v>
      </c>
      <c r="T116" s="4">
        <f t="shared" si="70"/>
        <v>-6.9136775442064169E-3</v>
      </c>
      <c r="U116" s="4">
        <f t="shared" si="70"/>
        <v>1.2194660358573511E-2</v>
      </c>
      <c r="V116" s="4">
        <f t="shared" si="70"/>
        <v>2.8799156121460043E-2</v>
      </c>
      <c r="W116" s="4">
        <f t="shared" si="70"/>
        <v>-5.4905633534503805E-2</v>
      </c>
      <c r="X116" s="4">
        <f t="shared" si="70"/>
        <v>1.4092746188199517E-3</v>
      </c>
      <c r="Y116" s="4">
        <f t="shared" si="70"/>
        <v>2.0827177304542032E-3</v>
      </c>
      <c r="Z116" s="4">
        <f t="shared" si="70"/>
        <v>-1.1971066415069481E-2</v>
      </c>
      <c r="AA116" s="4">
        <f t="shared" si="70"/>
        <v>-2.555090465529937E-3</v>
      </c>
      <c r="AB116" s="4">
        <f t="shared" si="70"/>
        <v>-5.9120198407984118E-2</v>
      </c>
      <c r="AC116" s="4">
        <f t="shared" si="70"/>
        <v>2.1463464159951343E-4</v>
      </c>
      <c r="AD116" s="4">
        <f t="shared" si="70"/>
        <v>5.9662255216237645E-3</v>
      </c>
      <c r="AE116" s="4">
        <f t="shared" si="70"/>
        <v>-2.9476743714599764E-3</v>
      </c>
      <c r="AF116" s="4">
        <f t="shared" si="70"/>
        <v>-4.9318492117040574E-3</v>
      </c>
      <c r="AG116" s="4">
        <f t="shared" si="70"/>
        <v>-1.6302250919535639E-2</v>
      </c>
      <c r="AH116" s="4">
        <f t="shared" si="70"/>
        <v>1.2813861793009524E-3</v>
      </c>
      <c r="AI116" s="4">
        <f t="shared" si="70"/>
        <v>3.4071160292540176E-2</v>
      </c>
      <c r="AJ116" s="4">
        <f t="shared" si="70"/>
        <v>5.2463276122970762E-3</v>
      </c>
      <c r="AK116" s="4">
        <f t="shared" si="70"/>
        <v>-1.1920519952815631E-3</v>
      </c>
      <c r="AL116" s="4">
        <f t="shared" si="70"/>
        <v>-8.1362502784141835E-3</v>
      </c>
      <c r="AM116" s="4">
        <f t="shared" si="70"/>
        <v>2.2895218368033314E-2</v>
      </c>
      <c r="AN116" s="4">
        <f t="shared" si="70"/>
        <v>-2.914184471905485E-3</v>
      </c>
      <c r="AO116" s="4">
        <f t="shared" si="70"/>
        <v>1.8879366988975816E-2</v>
      </c>
      <c r="AP116" s="4">
        <f t="shared" si="70"/>
        <v>2.3458961827254217E-3</v>
      </c>
      <c r="AQ116" s="4">
        <f t="shared" si="70"/>
        <v>-3.6337556571357601E-3</v>
      </c>
      <c r="AR116" s="4">
        <f t="shared" si="70"/>
        <v>-1.2496514231853965E-3</v>
      </c>
      <c r="AS116" s="4">
        <f t="shared" si="70"/>
        <v>1.4516808946713979E-2</v>
      </c>
      <c r="AT116" s="4">
        <f t="shared" si="70"/>
        <v>5.7633124740986896E-3</v>
      </c>
      <c r="AU116" s="4">
        <f t="shared" si="70"/>
        <v>-2.3348138700066936E-2</v>
      </c>
      <c r="AV116" s="4">
        <f t="shared" si="70"/>
        <v>8.2269918652899167E-4</v>
      </c>
      <c r="AW116" s="4">
        <f t="shared" si="70"/>
        <v>5.2068456038356576E-3</v>
      </c>
      <c r="AX116" s="4">
        <f t="shared" si="70"/>
        <v>-8.0811717795839528E-3</v>
      </c>
      <c r="AY116" s="4">
        <f t="shared" si="70"/>
        <v>-1.2826365533758705E-2</v>
      </c>
      <c r="AZ116" s="4">
        <f t="shared" si="70"/>
        <v>9.0143352590616732E-3</v>
      </c>
      <c r="BA116" s="4">
        <f t="shared" si="70"/>
        <v>2.1804415108939088E-2</v>
      </c>
      <c r="BB116" s="4">
        <f t="shared" si="70"/>
        <v>5.3176895506488802E-3</v>
      </c>
      <c r="BC116" s="4">
        <f t="shared" si="70"/>
        <v>-3.1646090039238678E-3</v>
      </c>
      <c r="BD116" s="4">
        <f t="shared" si="70"/>
        <v>-8.1845671715076625E-3</v>
      </c>
      <c r="BE116" s="4">
        <f t="shared" si="70"/>
        <v>1.1112408059587969E-2</v>
      </c>
      <c r="BF116" s="4">
        <f t="shared" si="70"/>
        <v>-6.2957606235471975E-3</v>
      </c>
      <c r="BG116" s="4">
        <f t="shared" si="70"/>
        <v>-1.8251802782852163E-2</v>
      </c>
      <c r="BH116" s="4">
        <f t="shared" si="70"/>
        <v>-7.3328849646404392E-3</v>
      </c>
      <c r="BI116" s="4">
        <f t="shared" si="70"/>
        <v>6.4354448324923253E-4</v>
      </c>
      <c r="BL116" s="23">
        <f t="shared" si="41"/>
        <v>9.7680598332883532E-4</v>
      </c>
      <c r="CM116" s="1">
        <f t="shared" si="42"/>
        <v>31</v>
      </c>
    </row>
    <row r="117" spans="1:97" x14ac:dyDescent="0.25">
      <c r="A117" s="12">
        <v>-1</v>
      </c>
      <c r="B117" s="4">
        <f t="shared" ref="B117:BI117" si="71">B75-AVERAGE(B$46:B$75)</f>
        <v>1.6265887279350463E-2</v>
      </c>
      <c r="C117" s="4">
        <f t="shared" si="71"/>
        <v>1.0400922976423587E-3</v>
      </c>
      <c r="D117" s="4">
        <f t="shared" si="71"/>
        <v>1.7013427873989403E-2</v>
      </c>
      <c r="E117" s="4">
        <f t="shared" si="71"/>
        <v>-2.0304290667185983E-2</v>
      </c>
      <c r="F117" s="4">
        <f t="shared" si="71"/>
        <v>-1.3136777931202312E-2</v>
      </c>
      <c r="G117" s="4">
        <f t="shared" si="71"/>
        <v>2.731294008200761E-2</v>
      </c>
      <c r="H117" s="4">
        <f t="shared" si="71"/>
        <v>4.8912881762377985E-2</v>
      </c>
      <c r="I117" s="4">
        <f t="shared" si="71"/>
        <v>-2.7694589682342965E-2</v>
      </c>
      <c r="J117" s="4">
        <f t="shared" si="71"/>
        <v>-2.4317540005593845E-4</v>
      </c>
      <c r="K117" s="4">
        <f t="shared" si="71"/>
        <v>-3.0653320227033112E-2</v>
      </c>
      <c r="L117" s="4">
        <f t="shared" si="71"/>
        <v>2.122267451091937E-3</v>
      </c>
      <c r="M117" s="4">
        <f t="shared" si="71"/>
        <v>9.0937385339044767E-3</v>
      </c>
      <c r="N117" s="4">
        <f t="shared" si="71"/>
        <v>2.1382576042150676E-2</v>
      </c>
      <c r="O117" s="4">
        <f t="shared" si="71"/>
        <v>-8.1765829368709436E-4</v>
      </c>
      <c r="P117" s="4">
        <f t="shared" si="71"/>
        <v>-5.6824799501939201E-2</v>
      </c>
      <c r="Q117" s="4">
        <f t="shared" si="71"/>
        <v>-1.3474823454693063E-2</v>
      </c>
      <c r="R117" s="4">
        <f t="shared" si="71"/>
        <v>-2.2864572440470382E-2</v>
      </c>
      <c r="S117" s="4">
        <f t="shared" si="71"/>
        <v>-2.3206722641216395E-2</v>
      </c>
      <c r="T117" s="4">
        <f t="shared" si="71"/>
        <v>2.8020754443433382E-2</v>
      </c>
      <c r="U117" s="4">
        <f t="shared" si="71"/>
        <v>-3.18201835042475E-5</v>
      </c>
      <c r="V117" s="4">
        <f t="shared" si="71"/>
        <v>-4.59840713204063E-2</v>
      </c>
      <c r="W117" s="4">
        <f t="shared" si="71"/>
        <v>-4.4073880995856178E-2</v>
      </c>
      <c r="X117" s="4">
        <f t="shared" si="71"/>
        <v>-3.0917924359772989E-3</v>
      </c>
      <c r="Y117" s="4">
        <f t="shared" si="71"/>
        <v>2.0827177304542032E-3</v>
      </c>
      <c r="Z117" s="4">
        <f t="shared" si="71"/>
        <v>5.4451697885251935E-2</v>
      </c>
      <c r="AA117" s="4">
        <f t="shared" si="71"/>
        <v>1.1637931465483262E-2</v>
      </c>
      <c r="AB117" s="4">
        <f t="shared" si="71"/>
        <v>1.8192926988675352E-3</v>
      </c>
      <c r="AC117" s="4">
        <f t="shared" si="71"/>
        <v>-5.2510254953720477E-2</v>
      </c>
      <c r="AD117" s="4">
        <f t="shared" si="71"/>
        <v>1.6076700656434445E-3</v>
      </c>
      <c r="AE117" s="4">
        <f t="shared" si="71"/>
        <v>-1.0354271584614837E-2</v>
      </c>
      <c r="AF117" s="4">
        <f t="shared" si="71"/>
        <v>1.2286595681265748E-2</v>
      </c>
      <c r="AG117" s="4">
        <f t="shared" si="71"/>
        <v>1.1639555173854878E-2</v>
      </c>
      <c r="AH117" s="4">
        <f t="shared" si="71"/>
        <v>2.8959855787486204E-3</v>
      </c>
      <c r="AI117" s="4">
        <f t="shared" si="71"/>
        <v>-3.6286057568674841E-3</v>
      </c>
      <c r="AJ117" s="4">
        <f t="shared" si="71"/>
        <v>-2.956937856279946E-4</v>
      </c>
      <c r="AK117" s="4">
        <f t="shared" si="71"/>
        <v>-1.1246959298002247E-2</v>
      </c>
      <c r="AL117" s="4">
        <f t="shared" si="71"/>
        <v>2.2635940899235922E-2</v>
      </c>
      <c r="AM117" s="4">
        <f t="shared" si="71"/>
        <v>-2.0286729794268144E-2</v>
      </c>
      <c r="AN117" s="4">
        <f t="shared" si="71"/>
        <v>-7.8986912347396524E-3</v>
      </c>
      <c r="AO117" s="4">
        <f t="shared" si="71"/>
        <v>6.9857497755462031E-3</v>
      </c>
      <c r="AP117" s="4">
        <f t="shared" si="71"/>
        <v>1.2877810625250993E-2</v>
      </c>
      <c r="AQ117" s="4">
        <f t="shared" si="71"/>
        <v>-3.3540268247803018E-3</v>
      </c>
      <c r="AR117" s="4">
        <f t="shared" si="71"/>
        <v>4.119087344341029E-2</v>
      </c>
      <c r="AS117" s="4">
        <f t="shared" si="71"/>
        <v>-7.5793964275633341E-3</v>
      </c>
      <c r="AT117" s="4">
        <f t="shared" si="71"/>
        <v>2.7596221636669832E-2</v>
      </c>
      <c r="AU117" s="4">
        <f t="shared" si="71"/>
        <v>-2.6875597468582875E-2</v>
      </c>
      <c r="AV117" s="4">
        <f t="shared" si="71"/>
        <v>2.8207059943587902E-2</v>
      </c>
      <c r="AW117" s="4">
        <f t="shared" si="71"/>
        <v>-4.3223663343547172E-2</v>
      </c>
      <c r="AX117" s="4">
        <f t="shared" si="71"/>
        <v>1.9723728981335883E-2</v>
      </c>
      <c r="AY117" s="4">
        <f t="shared" si="71"/>
        <v>-3.3059554238443044E-3</v>
      </c>
      <c r="AZ117" s="4">
        <f t="shared" si="71"/>
        <v>8.0321636138873265E-3</v>
      </c>
      <c r="BA117" s="4">
        <f t="shared" si="71"/>
        <v>6.4947399077368052E-3</v>
      </c>
      <c r="BB117" s="4">
        <f t="shared" si="71"/>
        <v>4.1663338144510235E-3</v>
      </c>
      <c r="BC117" s="4">
        <f t="shared" si="71"/>
        <v>-1.4493716432753077E-2</v>
      </c>
      <c r="BD117" s="4">
        <f t="shared" si="71"/>
        <v>8.8011198547131037E-3</v>
      </c>
      <c r="BE117" s="4">
        <f t="shared" si="71"/>
        <v>-5.0915439938022306E-4</v>
      </c>
      <c r="BF117" s="4">
        <f t="shared" si="71"/>
        <v>3.0254562822669535E-3</v>
      </c>
      <c r="BG117" s="4">
        <f t="shared" si="71"/>
        <v>-6.2116691756968012E-3</v>
      </c>
      <c r="BH117" s="4">
        <f t="shared" si="71"/>
        <v>-8.0918003977317786E-4</v>
      </c>
      <c r="BI117" s="4">
        <f t="shared" si="71"/>
        <v>-1.0336549059174933E-2</v>
      </c>
      <c r="BL117" s="23">
        <f t="shared" si="41"/>
        <v>-1.0999866559149557E-3</v>
      </c>
      <c r="BS117" s="16" t="s">
        <v>4</v>
      </c>
      <c r="BT117" s="16" t="s">
        <v>5</v>
      </c>
      <c r="BU117" s="16" t="s">
        <v>6</v>
      </c>
      <c r="BZ117" s="16" t="s">
        <v>4</v>
      </c>
      <c r="CA117" s="16" t="s">
        <v>5</v>
      </c>
      <c r="CB117" s="16" t="s">
        <v>6</v>
      </c>
      <c r="CG117" s="10" t="s">
        <v>7</v>
      </c>
      <c r="CH117" s="16" t="s">
        <v>4</v>
      </c>
      <c r="CI117" s="16" t="s">
        <v>5</v>
      </c>
      <c r="CJ117" s="16" t="s">
        <v>6</v>
      </c>
      <c r="CM117" s="1">
        <f t="shared" si="42"/>
        <v>29</v>
      </c>
      <c r="CO117" s="10" t="s">
        <v>8</v>
      </c>
      <c r="CP117" s="16" t="s">
        <v>4</v>
      </c>
      <c r="CQ117" s="16" t="s">
        <v>5</v>
      </c>
      <c r="CR117" s="16" t="s">
        <v>6</v>
      </c>
    </row>
    <row r="118" spans="1:97" s="33" customFormat="1" x14ac:dyDescent="0.25">
      <c r="A118" s="32">
        <v>0</v>
      </c>
      <c r="B118" s="29">
        <f t="shared" ref="B118:BI118" si="72">B76-AVERAGE(B$46:B$75)</f>
        <v>8.791270107399109E-3</v>
      </c>
      <c r="C118" s="29">
        <f t="shared" si="72"/>
        <v>-1.1011524483873509E-3</v>
      </c>
      <c r="D118" s="29">
        <f t="shared" si="72"/>
        <v>-3.4639563877827289E-4</v>
      </c>
      <c r="E118" s="29">
        <f t="shared" si="72"/>
        <v>2.8219105164847074E-3</v>
      </c>
      <c r="F118" s="29">
        <f t="shared" si="72"/>
        <v>6.2721098819370257E-3</v>
      </c>
      <c r="G118" s="29">
        <f t="shared" si="72"/>
        <v>-1.5947894682815565E-2</v>
      </c>
      <c r="H118" s="29">
        <f t="shared" si="72"/>
        <v>-2.6076036038568881E-2</v>
      </c>
      <c r="I118" s="29">
        <f t="shared" si="72"/>
        <v>5.8079535512150443E-3</v>
      </c>
      <c r="J118" s="29">
        <f t="shared" si="72"/>
        <v>7.2892751202699706E-3</v>
      </c>
      <c r="K118" s="29">
        <f t="shared" si="72"/>
        <v>1.9502529075391972E-2</v>
      </c>
      <c r="L118" s="29">
        <f t="shared" si="72"/>
        <v>-3.6046557589638074E-2</v>
      </c>
      <c r="M118" s="29">
        <f t="shared" si="72"/>
        <v>-3.9092479227073082E-2</v>
      </c>
      <c r="N118" s="29">
        <f t="shared" si="72"/>
        <v>1.6672357439812585E-3</v>
      </c>
      <c r="O118" s="29">
        <f t="shared" si="72"/>
        <v>-8.3148390547553783E-3</v>
      </c>
      <c r="P118" s="29">
        <f t="shared" si="72"/>
        <v>6.3819243928097107E-4</v>
      </c>
      <c r="Q118" s="29">
        <f t="shared" si="72"/>
        <v>1.9897877049463844E-2</v>
      </c>
      <c r="R118" s="29">
        <f t="shared" si="72"/>
        <v>-5.8523403124457259E-2</v>
      </c>
      <c r="S118" s="29">
        <f t="shared" si="72"/>
        <v>-1.6694732128582919E-2</v>
      </c>
      <c r="T118" s="29">
        <f t="shared" si="72"/>
        <v>8.7078482994025954E-3</v>
      </c>
      <c r="U118" s="29">
        <f t="shared" si="72"/>
        <v>-9.3480544998244125E-3</v>
      </c>
      <c r="V118" s="29">
        <f t="shared" si="72"/>
        <v>-1.1162295546826953E-2</v>
      </c>
      <c r="W118" s="29">
        <f t="shared" si="72"/>
        <v>1.9383476406946754E-2</v>
      </c>
      <c r="X118" s="29">
        <f t="shared" si="72"/>
        <v>-3.738566827542064E-3</v>
      </c>
      <c r="Y118" s="29">
        <f t="shared" si="72"/>
        <v>2.0827177304542032E-3</v>
      </c>
      <c r="Z118" s="29">
        <f t="shared" si="72"/>
        <v>-3.8773407720694812E-3</v>
      </c>
      <c r="AA118" s="29">
        <f t="shared" si="72"/>
        <v>3.1590893882499525E-3</v>
      </c>
      <c r="AB118" s="29">
        <f t="shared" si="72"/>
        <v>-7.9027770832887385E-3</v>
      </c>
      <c r="AC118" s="29">
        <f t="shared" si="72"/>
        <v>1.9155809401023034E-2</v>
      </c>
      <c r="AD118" s="29">
        <f t="shared" si="72"/>
        <v>-3.2718764752474018E-2</v>
      </c>
      <c r="AE118" s="29">
        <f t="shared" si="72"/>
        <v>-2.1763056424673972E-2</v>
      </c>
      <c r="AF118" s="29">
        <f t="shared" si="72"/>
        <v>2.0688925092059472E-2</v>
      </c>
      <c r="AG118" s="29">
        <f t="shared" si="72"/>
        <v>-5.8383147190185034E-3</v>
      </c>
      <c r="AH118" s="29">
        <f t="shared" si="72"/>
        <v>9.7363446175932969E-3</v>
      </c>
      <c r="AI118" s="29">
        <f t="shared" si="72"/>
        <v>1.5872983784329477E-2</v>
      </c>
      <c r="AJ118" s="29">
        <f t="shared" si="72"/>
        <v>-1.2558450575803437E-2</v>
      </c>
      <c r="AK118" s="29">
        <f t="shared" si="72"/>
        <v>-5.7188984101609764E-3</v>
      </c>
      <c r="AL118" s="29">
        <f t="shared" si="72"/>
        <v>2.5145489188286088E-3</v>
      </c>
      <c r="AM118" s="29">
        <f t="shared" si="72"/>
        <v>-3.7453362839481966E-4</v>
      </c>
      <c r="AN118" s="29">
        <f t="shared" si="72"/>
        <v>-9.7342175636145256E-4</v>
      </c>
      <c r="AO118" s="29">
        <f t="shared" si="72"/>
        <v>-5.1070910203903624E-3</v>
      </c>
      <c r="AP118" s="29">
        <f t="shared" si="72"/>
        <v>-5.403052042061365E-3</v>
      </c>
      <c r="AQ118" s="29">
        <f t="shared" si="72"/>
        <v>-1.5844402046139704E-2</v>
      </c>
      <c r="AR118" s="29">
        <f t="shared" si="72"/>
        <v>9.6364595781512994E-3</v>
      </c>
      <c r="AS118" s="29">
        <f t="shared" si="72"/>
        <v>-4.4194128780477137E-3</v>
      </c>
      <c r="AT118" s="29">
        <f t="shared" si="72"/>
        <v>-5.1064014534877708E-3</v>
      </c>
      <c r="AU118" s="29">
        <f t="shared" si="72"/>
        <v>2.5746035498075439E-2</v>
      </c>
      <c r="AV118" s="29">
        <f t="shared" si="72"/>
        <v>-3.9860972975484216E-2</v>
      </c>
      <c r="AW118" s="29">
        <f t="shared" si="72"/>
        <v>-4.0941525410671989E-2</v>
      </c>
      <c r="AX118" s="29">
        <f t="shared" si="72"/>
        <v>-3.383592247686388E-4</v>
      </c>
      <c r="AY118" s="29">
        <f t="shared" si="72"/>
        <v>-3.0544585043843454E-3</v>
      </c>
      <c r="AZ118" s="29">
        <f t="shared" si="72"/>
        <v>6.9812951195962741E-3</v>
      </c>
      <c r="BA118" s="29">
        <f t="shared" si="72"/>
        <v>1.665975614259195E-2</v>
      </c>
      <c r="BB118" s="29">
        <f t="shared" si="72"/>
        <v>-1.4648444764590353E-2</v>
      </c>
      <c r="BC118" s="29">
        <f t="shared" si="72"/>
        <v>-1.9203414460586279E-2</v>
      </c>
      <c r="BD118" s="29">
        <f t="shared" si="72"/>
        <v>1.4621419918956133E-2</v>
      </c>
      <c r="BE118" s="29">
        <f t="shared" si="72"/>
        <v>-3.4322631731534847E-3</v>
      </c>
      <c r="BF118" s="29">
        <f t="shared" si="72"/>
        <v>2.0411321627347083E-3</v>
      </c>
      <c r="BG118" s="29">
        <f t="shared" si="72"/>
        <v>1.3870270475860523E-2</v>
      </c>
      <c r="BH118" s="29">
        <f t="shared" si="72"/>
        <v>1.0300766598701432E-2</v>
      </c>
      <c r="BI118" s="29">
        <f t="shared" si="72"/>
        <v>-1.4391186772394877E-2</v>
      </c>
      <c r="BL118" s="29">
        <f t="shared" si="41"/>
        <v>-3.6003619506112948E-3</v>
      </c>
      <c r="BM118" s="29">
        <f>BL118</f>
        <v>-3.6003619506112948E-3</v>
      </c>
      <c r="BQ118" s="29">
        <f t="shared" ref="BQ118:BQ127" si="73">_xlfn.STDEV.S(B118:BI118)</f>
        <v>1.72043860996892E-2</v>
      </c>
      <c r="BR118" s="33">
        <f>(BL118/BQ118)*SQRT(1000)</f>
        <v>-6.6176985909099217</v>
      </c>
      <c r="BS118" s="29">
        <f>_xlfn.T.INV.2T(0.1,999)</f>
        <v>1.6463803454274908</v>
      </c>
      <c r="BT118" s="29">
        <f>_xlfn.T.INV.2T(0.05,999)</f>
        <v>1.9623414611334626</v>
      </c>
      <c r="BU118" s="29">
        <f>_xlfn.T.INV.2T(0.01,999)</f>
        <v>2.5807596372676254</v>
      </c>
      <c r="BV118" s="33" t="str">
        <f>IF(ABS(BR118)&gt;BT118,"Odrzucamy H0","NieodrzucamyH0")</f>
        <v>Odrzucamy H0</v>
      </c>
      <c r="BY118" s="33">
        <f>BL118/$BU$106</f>
        <v>-0.83028791042445982</v>
      </c>
      <c r="BZ118" s="29">
        <f>_xlfn.T.INV.2T(0.1,14)</f>
        <v>1.7613101357748921</v>
      </c>
      <c r="CA118" s="29">
        <f>_xlfn.T.INV.2T(0.05,14)</f>
        <v>2.1447866879178044</v>
      </c>
      <c r="CB118" s="29">
        <f>_xlfn.T.INV.2T(0.01,14)</f>
        <v>2.9768427343708348</v>
      </c>
      <c r="CC118" s="33" t="str">
        <f>IF(ABS(BY118)&gt;CA118,"Odrzucamy H0","NieodrzucamyH0")</f>
        <v>NieodrzucamyH0</v>
      </c>
      <c r="CF118" s="34">
        <f>COUNTIF(B118:BI118,"&gt;0")/60</f>
        <v>0.43333333333333335</v>
      </c>
      <c r="CG118" s="33">
        <f>(SQRT(60)/0.5)*(CF118-0.5)</f>
        <v>-1.0327955589886444</v>
      </c>
      <c r="CH118" s="30">
        <f>NORMSINV(1-0.05)</f>
        <v>1.6448536269514715</v>
      </c>
      <c r="CI118" s="30">
        <f>NORMSINV(1-0.025)</f>
        <v>1.9599639845400536</v>
      </c>
      <c r="CJ118" s="30">
        <f>NORMSINV(1-0.005)</f>
        <v>2.5758293035488999</v>
      </c>
      <c r="CK118" s="33" t="str">
        <f>IF(ABS(CG118)&gt;CI118,"Odrzucamy H0","NieodrzucamyH0")</f>
        <v>NieodrzucamyH0</v>
      </c>
      <c r="CO118" s="33">
        <f>SQRT(60)*(CF118-$CQ$107)/SQRT($CQ$107*(1-$CQ$107))</f>
        <v>-0.81794544380095957</v>
      </c>
      <c r="CP118" s="30">
        <f>NORMSINV(1-0.05)</f>
        <v>1.6448536269514715</v>
      </c>
      <c r="CQ118" s="30">
        <f>NORMSINV(1-0.025)</f>
        <v>1.9599639845400536</v>
      </c>
      <c r="CR118" s="30">
        <f>NORMSINV(1-0.005)</f>
        <v>2.5758293035488999</v>
      </c>
      <c r="CS118" s="33" t="str">
        <f>IF(ABS(CO118)&gt;CQ118,"Odrzucamy H0","NieodrzucamyH0")</f>
        <v>NieodrzucamyH0</v>
      </c>
    </row>
    <row r="119" spans="1:97" x14ac:dyDescent="0.25">
      <c r="A119" s="12">
        <v>1</v>
      </c>
      <c r="B119" s="4">
        <f t="shared" ref="B119:BI119" si="74">B77-AVERAGE(B$46:B$75)</f>
        <v>8.7471148832372839E-3</v>
      </c>
      <c r="C119" s="4">
        <f t="shared" si="74"/>
        <v>-1.1017552692546449E-3</v>
      </c>
      <c r="D119" s="4">
        <f t="shared" si="74"/>
        <v>-3.5069404895977387E-4</v>
      </c>
      <c r="E119" s="4">
        <f t="shared" si="74"/>
        <v>2.8115663125271302E-3</v>
      </c>
      <c r="F119" s="4">
        <f t="shared" si="74"/>
        <v>9.9579299244835391E-3</v>
      </c>
      <c r="G119" s="4">
        <f t="shared" si="74"/>
        <v>-9.0124600000378134E-3</v>
      </c>
      <c r="H119" s="4">
        <f t="shared" si="74"/>
        <v>-5.8983507002477009E-2</v>
      </c>
      <c r="I119" s="4">
        <f t="shared" si="74"/>
        <v>5.7591919675169826E-3</v>
      </c>
      <c r="J119" s="4">
        <f t="shared" si="74"/>
        <v>7.2544865116373845E-3</v>
      </c>
      <c r="K119" s="4">
        <f t="shared" si="74"/>
        <v>1.9365974378939527E-2</v>
      </c>
      <c r="L119" s="4">
        <f t="shared" si="74"/>
        <v>4.5040704492102296E-4</v>
      </c>
      <c r="M119" s="4">
        <f t="shared" si="74"/>
        <v>-2.0745310971343855E-2</v>
      </c>
      <c r="N119" s="4">
        <f t="shared" si="74"/>
        <v>-1.8592095187345996E-2</v>
      </c>
      <c r="O119" s="4">
        <f t="shared" si="74"/>
        <v>-8.3714716260119646E-3</v>
      </c>
      <c r="P119" s="4">
        <f t="shared" si="74"/>
        <v>6.2736150381188316E-4</v>
      </c>
      <c r="Q119" s="4">
        <f t="shared" si="74"/>
        <v>1.9392581551410229E-2</v>
      </c>
      <c r="R119" s="4">
        <f t="shared" si="74"/>
        <v>-1.1410676571993586E-2</v>
      </c>
      <c r="S119" s="4">
        <f t="shared" si="74"/>
        <v>-1.7655872018290789E-3</v>
      </c>
      <c r="T119" s="4">
        <f t="shared" si="74"/>
        <v>-1.0347788970869264E-2</v>
      </c>
      <c r="U119" s="4">
        <f t="shared" si="74"/>
        <v>-9.4226949428501926E-3</v>
      </c>
      <c r="V119" s="4">
        <f t="shared" si="74"/>
        <v>-1.1191908534286029E-2</v>
      </c>
      <c r="W119" s="4">
        <f t="shared" si="74"/>
        <v>1.8952014852677557E-2</v>
      </c>
      <c r="X119" s="4">
        <f t="shared" si="74"/>
        <v>-6.0062488142523436E-4</v>
      </c>
      <c r="Y119" s="4">
        <f t="shared" si="74"/>
        <v>1.4718033765441433E-2</v>
      </c>
      <c r="Z119" s="4">
        <f t="shared" si="74"/>
        <v>-2.9929207186922477E-2</v>
      </c>
      <c r="AA119" s="4">
        <f t="shared" si="74"/>
        <v>3.1332799288597444E-3</v>
      </c>
      <c r="AB119" s="4">
        <f t="shared" si="74"/>
        <v>-7.9042321779751144E-3</v>
      </c>
      <c r="AC119" s="4">
        <f t="shared" si="74"/>
        <v>1.8758814443064282E-2</v>
      </c>
      <c r="AD119" s="4">
        <f t="shared" si="74"/>
        <v>1.8234840687417556E-2</v>
      </c>
      <c r="AE119" s="4">
        <f t="shared" si="74"/>
        <v>-2.2514665511578033E-2</v>
      </c>
      <c r="AF119" s="4">
        <f t="shared" si="74"/>
        <v>-3.7145273969171763E-2</v>
      </c>
      <c r="AG119" s="4">
        <f t="shared" si="74"/>
        <v>-5.8408567947116387E-3</v>
      </c>
      <c r="AH119" s="4">
        <f t="shared" si="74"/>
        <v>9.5456212668975395E-3</v>
      </c>
      <c r="AI119" s="4">
        <f t="shared" si="74"/>
        <v>1.5554055691462626E-2</v>
      </c>
      <c r="AJ119" s="4">
        <f t="shared" si="74"/>
        <v>1.0737837052350964E-2</v>
      </c>
      <c r="AK119" s="4">
        <f t="shared" si="74"/>
        <v>-1.9865634956499331E-2</v>
      </c>
      <c r="AL119" s="4">
        <f t="shared" si="74"/>
        <v>-4.5108367734731238E-2</v>
      </c>
      <c r="AM119" s="4">
        <f t="shared" si="74"/>
        <v>-3.7453362839481966E-4</v>
      </c>
      <c r="AN119" s="4">
        <f t="shared" si="74"/>
        <v>-9.8489860111132706E-4</v>
      </c>
      <c r="AO119" s="4">
        <f t="shared" si="74"/>
        <v>-5.1119054721427866E-3</v>
      </c>
      <c r="AP119" s="4">
        <f t="shared" si="74"/>
        <v>1.5335539217226217E-2</v>
      </c>
      <c r="AQ119" s="4">
        <f t="shared" si="74"/>
        <v>-1.4283513538055912E-2</v>
      </c>
      <c r="AR119" s="4">
        <f t="shared" si="74"/>
        <v>-2.3018266721284104E-2</v>
      </c>
      <c r="AS119" s="4">
        <f t="shared" si="74"/>
        <v>-4.4401516718974091E-3</v>
      </c>
      <c r="AT119" s="4">
        <f t="shared" si="74"/>
        <v>-5.1064014534877708E-3</v>
      </c>
      <c r="AU119" s="4">
        <f t="shared" si="74"/>
        <v>2.5005328905270227E-2</v>
      </c>
      <c r="AV119" s="4">
        <f t="shared" si="74"/>
        <v>-4.9769858869994306E-2</v>
      </c>
      <c r="AW119" s="4">
        <f t="shared" si="74"/>
        <v>3.0085996824704718E-2</v>
      </c>
      <c r="AX119" s="4">
        <f t="shared" si="74"/>
        <v>-1.4221622473367336E-2</v>
      </c>
      <c r="AY119" s="4">
        <f t="shared" si="74"/>
        <v>-3.0550321377895806E-3</v>
      </c>
      <c r="AZ119" s="4">
        <f t="shared" si="74"/>
        <v>6.908352694929086E-3</v>
      </c>
      <c r="BA119" s="4">
        <f t="shared" si="74"/>
        <v>1.619620745158578E-2</v>
      </c>
      <c r="BB119" s="4">
        <f t="shared" si="74"/>
        <v>6.9512144115989266E-3</v>
      </c>
      <c r="BC119" s="4">
        <f t="shared" si="74"/>
        <v>-1.1616335813390988E-2</v>
      </c>
      <c r="BD119" s="4">
        <f t="shared" si="74"/>
        <v>-1.4295884508539587E-2</v>
      </c>
      <c r="BE119" s="4">
        <f t="shared" si="74"/>
        <v>-3.4342818348209125E-3</v>
      </c>
      <c r="BF119" s="4">
        <f t="shared" si="74"/>
        <v>2.029707732483072E-3</v>
      </c>
      <c r="BG119" s="4">
        <f t="shared" si="74"/>
        <v>1.3666826857703415E-2</v>
      </c>
      <c r="BH119" s="4">
        <f t="shared" si="74"/>
        <v>2.733272938815574E-2</v>
      </c>
      <c r="BI119" s="4">
        <f t="shared" si="74"/>
        <v>-1.7410535015295634E-2</v>
      </c>
      <c r="BL119" s="4">
        <f t="shared" si="41"/>
        <v>-2.8302503338255443E-3</v>
      </c>
      <c r="BM119" s="4">
        <f>SUM(BL118:BL119)</f>
        <v>-6.4306122844368391E-3</v>
      </c>
      <c r="BQ119" s="4">
        <f t="shared" si="73"/>
        <v>1.8245738650538142E-2</v>
      </c>
      <c r="BR119" s="1">
        <f t="shared" ref="BR119:BR127" si="75">(BL119/BQ119)*SQRT(1000)</f>
        <v>-4.9052754589777292</v>
      </c>
      <c r="BS119" s="4">
        <f t="shared" ref="BS119:BS127" si="76">_xlfn.T.INV.2T(0.1,999)</f>
        <v>1.6463803454274908</v>
      </c>
      <c r="BT119" s="4">
        <f t="shared" ref="BT119:BT127" si="77">_xlfn.T.INV.2T(0.05,999)</f>
        <v>1.9623414611334626</v>
      </c>
      <c r="BU119" s="4">
        <f t="shared" ref="BU119:BU127" si="78">_xlfn.T.INV.2T(0.01,999)</f>
        <v>2.5807596372676254</v>
      </c>
      <c r="BV119" s="1" t="str">
        <f t="shared" ref="BV119:BV138" si="79">IF(ABS(BR119)&gt;BT119,"Odrzucamy H0","NieodrzucamyH0")</f>
        <v>Odrzucamy H0</v>
      </c>
      <c r="BY119" s="1">
        <f t="shared" ref="BY119:BY127" si="80">BL119/$BU$106</f>
        <v>-0.65269066496249206</v>
      </c>
      <c r="BZ119" s="4">
        <f t="shared" ref="BZ119:BZ127" si="81">_xlfn.T.INV.2T(0.1,14)</f>
        <v>1.7613101357748921</v>
      </c>
      <c r="CA119" s="4">
        <f t="shared" ref="CA119:CA127" si="82">_xlfn.T.INV.2T(0.05,14)</f>
        <v>2.1447866879178044</v>
      </c>
      <c r="CB119" s="4">
        <f t="shared" ref="CB119:CB127" si="83">_xlfn.T.INV.2T(0.01,14)</f>
        <v>2.9768427343708348</v>
      </c>
      <c r="CC119" s="1" t="str">
        <f t="shared" ref="CC119:CC127" si="84">IF(ABS(BY119)&gt;CA119,"Odrzucamy H0","NieodrzucamyH0")</f>
        <v>NieodrzucamyH0</v>
      </c>
      <c r="CF119" s="35">
        <f>COUNTIF(B119:BI119,"&gt;0")/60</f>
        <v>0.43333333333333335</v>
      </c>
      <c r="CG119" s="36">
        <f t="shared" ref="CG119:CG127" si="85">(SQRT(60)/0.5)*(CF119-0.5)</f>
        <v>-1.0327955589886444</v>
      </c>
      <c r="CH119" s="22">
        <f t="shared" ref="CH119:CH127" si="86">NORMSINV(1-0.05)</f>
        <v>1.6448536269514715</v>
      </c>
      <c r="CI119" s="22">
        <f t="shared" ref="CI119:CI127" si="87">NORMSINV(1-0.025)</f>
        <v>1.9599639845400536</v>
      </c>
      <c r="CJ119" s="22">
        <f t="shared" ref="CJ119:CJ127" si="88">NORMSINV(1-0.005)</f>
        <v>2.5758293035488999</v>
      </c>
      <c r="CK119" s="1" t="str">
        <f t="shared" ref="CK119:CK138" si="89">IF(ABS(CG119)&gt;CI119,"Odrzucamy H0","NieodrzucamyH0")</f>
        <v>NieodrzucamyH0</v>
      </c>
      <c r="CO119" s="36">
        <f t="shared" ref="CO119:CO127" si="90">SQRT(60)*(CF119-$CQ$107)/SQRT($CQ$107*(1-$CQ$107))</f>
        <v>-0.81794544380095957</v>
      </c>
      <c r="CP119" s="22">
        <f t="shared" ref="CP119:CP127" si="91">NORMSINV(1-0.05)</f>
        <v>1.6448536269514715</v>
      </c>
      <c r="CQ119" s="22">
        <f t="shared" ref="CQ119:CQ127" si="92">NORMSINV(1-0.025)</f>
        <v>1.9599639845400536</v>
      </c>
      <c r="CR119" s="22">
        <f t="shared" ref="CR119:CR127" si="93">NORMSINV(1-0.005)</f>
        <v>2.5758293035488999</v>
      </c>
      <c r="CS119" s="1" t="str">
        <f t="shared" ref="CS119:CS138" si="94">IF(ABS(CO119)&gt;CQ119,"Odrzucamy H0","NieodrzucamyH0")</f>
        <v>NieodrzucamyH0</v>
      </c>
    </row>
    <row r="120" spans="1:97" x14ac:dyDescent="0.25">
      <c r="A120" s="12">
        <v>2</v>
      </c>
      <c r="B120" s="4">
        <f t="shared" ref="B120:BI120" si="95">B78-AVERAGE(B$46:B$75)</f>
        <v>-2.4990922885327178E-3</v>
      </c>
      <c r="C120" s="4">
        <f t="shared" si="95"/>
        <v>-1.1023571551288924E-3</v>
      </c>
      <c r="D120" s="4">
        <f t="shared" si="95"/>
        <v>-3.5501033818996562E-4</v>
      </c>
      <c r="E120" s="4">
        <f t="shared" si="95"/>
        <v>2.8012883280054434E-3</v>
      </c>
      <c r="F120" s="4">
        <f t="shared" si="95"/>
        <v>2.2047829494066359E-2</v>
      </c>
      <c r="G120" s="4">
        <f t="shared" si="95"/>
        <v>-2.861475592759841E-2</v>
      </c>
      <c r="H120" s="4">
        <f t="shared" si="95"/>
        <v>-5.9089345640607688E-3</v>
      </c>
      <c r="I120" s="4">
        <f t="shared" si="95"/>
        <v>5.7111043240103626E-3</v>
      </c>
      <c r="J120" s="4">
        <f t="shared" si="95"/>
        <v>7.220104683520908E-3</v>
      </c>
      <c r="K120" s="4">
        <f t="shared" si="95"/>
        <v>1.9232556168064907E-2</v>
      </c>
      <c r="L120" s="4">
        <f t="shared" si="95"/>
        <v>-2.6119963031977101E-2</v>
      </c>
      <c r="M120" s="4">
        <f t="shared" si="95"/>
        <v>-1.5930263088525711E-2</v>
      </c>
      <c r="N120" s="4">
        <f t="shared" si="95"/>
        <v>9.900119392025673E-3</v>
      </c>
      <c r="O120" s="4">
        <f t="shared" si="95"/>
        <v>-8.428966301384528E-3</v>
      </c>
      <c r="P120" s="4">
        <f t="shared" si="95"/>
        <v>6.1660150819821792E-4</v>
      </c>
      <c r="Q120" s="4">
        <f t="shared" si="95"/>
        <v>1.8909261889560221E-2</v>
      </c>
      <c r="R120" s="4">
        <f t="shared" si="95"/>
        <v>1.3277845001471311E-2</v>
      </c>
      <c r="S120" s="4">
        <f t="shared" si="95"/>
        <v>2.5551190070960249E-2</v>
      </c>
      <c r="T120" s="4">
        <f t="shared" si="95"/>
        <v>-3.5582670537060872E-2</v>
      </c>
      <c r="U120" s="4">
        <f t="shared" si="95"/>
        <v>-9.4986420267559653E-3</v>
      </c>
      <c r="V120" s="4">
        <f t="shared" si="95"/>
        <v>-1.1221846469003635E-2</v>
      </c>
      <c r="W120" s="4">
        <f t="shared" si="95"/>
        <v>1.8537936016824422E-2</v>
      </c>
      <c r="X120" s="4">
        <f t="shared" si="95"/>
        <v>5.0786060573249549E-3</v>
      </c>
      <c r="Y120" s="4">
        <f t="shared" si="95"/>
        <v>2.5293163329764657E-2</v>
      </c>
      <c r="Z120" s="4">
        <f t="shared" si="95"/>
        <v>-3.6534965266729384E-2</v>
      </c>
      <c r="AA120" s="4">
        <f t="shared" si="95"/>
        <v>3.1077307258416346E-3</v>
      </c>
      <c r="AB120" s="4">
        <f t="shared" si="95"/>
        <v>-7.905683768515746E-3</v>
      </c>
      <c r="AC120" s="4">
        <f t="shared" si="95"/>
        <v>1.8377180413257466E-2</v>
      </c>
      <c r="AD120" s="4">
        <f t="shared" si="95"/>
        <v>5.4246286389927987E-3</v>
      </c>
      <c r="AE120" s="4">
        <f t="shared" si="95"/>
        <v>1.8969332015181398E-3</v>
      </c>
      <c r="AF120" s="4">
        <f t="shared" si="95"/>
        <v>-1.5730312327359247E-2</v>
      </c>
      <c r="AG120" s="4">
        <f t="shared" si="95"/>
        <v>-5.8434069959422052E-3</v>
      </c>
      <c r="AH120" s="4">
        <f t="shared" si="95"/>
        <v>9.3600588821704592E-3</v>
      </c>
      <c r="AI120" s="4">
        <f t="shared" si="95"/>
        <v>1.5246221598285559E-2</v>
      </c>
      <c r="AJ120" s="4">
        <f t="shared" si="95"/>
        <v>6.6063845233976549E-3</v>
      </c>
      <c r="AK120" s="4">
        <f t="shared" si="95"/>
        <v>-9.371380982772598E-3</v>
      </c>
      <c r="AL120" s="4">
        <f t="shared" si="95"/>
        <v>-2.9844913818859184E-3</v>
      </c>
      <c r="AM120" s="4">
        <f t="shared" si="95"/>
        <v>-3.7453362839481966E-4</v>
      </c>
      <c r="AN120" s="4">
        <f t="shared" si="95"/>
        <v>-9.9629807767419396E-4</v>
      </c>
      <c r="AO120" s="4">
        <f t="shared" si="95"/>
        <v>-5.1167411212642436E-3</v>
      </c>
      <c r="AP120" s="4">
        <f t="shared" si="95"/>
        <v>-7.8634835065369627E-3</v>
      </c>
      <c r="AQ120" s="4">
        <f t="shared" si="95"/>
        <v>4.900371275155159E-2</v>
      </c>
      <c r="AR120" s="4">
        <f t="shared" si="95"/>
        <v>-7.8395296882898258E-3</v>
      </c>
      <c r="AS120" s="4">
        <f t="shared" si="95"/>
        <v>-4.4610806532961646E-3</v>
      </c>
      <c r="AT120" s="4">
        <f t="shared" si="95"/>
        <v>-5.1064014534877708E-3</v>
      </c>
      <c r="AU120" s="4">
        <f t="shared" si="95"/>
        <v>2.4303358871769161E-2</v>
      </c>
      <c r="AV120" s="4">
        <f t="shared" si="95"/>
        <v>3.999774104184782E-2</v>
      </c>
      <c r="AW120" s="4">
        <f t="shared" si="95"/>
        <v>3.1975162747210845E-3</v>
      </c>
      <c r="AX120" s="4">
        <f t="shared" si="95"/>
        <v>-1.4891667827511489E-2</v>
      </c>
      <c r="AY120" s="4">
        <f t="shared" si="95"/>
        <v>-3.0556066411096903E-3</v>
      </c>
      <c r="AZ120" s="4">
        <f t="shared" si="95"/>
        <v>6.8366404593420554E-3</v>
      </c>
      <c r="BA120" s="4">
        <f t="shared" si="95"/>
        <v>1.5751994847296197E-2</v>
      </c>
      <c r="BB120" s="4">
        <f t="shared" si="95"/>
        <v>1.5967913970976553E-2</v>
      </c>
      <c r="BC120" s="4">
        <f t="shared" si="95"/>
        <v>-3.2577075809095352E-3</v>
      </c>
      <c r="BD120" s="4">
        <f t="shared" si="95"/>
        <v>-2.1199226741459444E-2</v>
      </c>
      <c r="BE120" s="4">
        <f t="shared" si="95"/>
        <v>-3.4363062449531551E-3</v>
      </c>
      <c r="BF120" s="4">
        <f t="shared" si="95"/>
        <v>2.018360141901441E-3</v>
      </c>
      <c r="BG120" s="4">
        <f t="shared" si="95"/>
        <v>1.3469065252275429E-2</v>
      </c>
      <c r="BH120" s="4">
        <f t="shared" si="95"/>
        <v>1.1572938037414136E-2</v>
      </c>
      <c r="BI120" s="4">
        <f t="shared" si="95"/>
        <v>3.9427132454059183E-2</v>
      </c>
      <c r="BL120" s="4">
        <f t="shared" si="41"/>
        <v>2.5751965455684178E-3</v>
      </c>
      <c r="BM120" s="4">
        <f>SUM(BL118:BL120)</f>
        <v>-3.8554157388684214E-3</v>
      </c>
      <c r="BQ120" s="4">
        <f t="shared" si="73"/>
        <v>1.6794228558052775E-2</v>
      </c>
      <c r="BR120" s="1">
        <f t="shared" si="75"/>
        <v>4.8489792064244677</v>
      </c>
      <c r="BS120" s="4">
        <f t="shared" si="76"/>
        <v>1.6463803454274908</v>
      </c>
      <c r="BT120" s="4">
        <f t="shared" si="77"/>
        <v>1.9623414611334626</v>
      </c>
      <c r="BU120" s="4">
        <f t="shared" si="78"/>
        <v>2.5807596372676254</v>
      </c>
      <c r="BV120" s="1" t="str">
        <f t="shared" si="79"/>
        <v>Odrzucamy H0</v>
      </c>
      <c r="BY120" s="1">
        <f t="shared" si="80"/>
        <v>0.59387211288277775</v>
      </c>
      <c r="BZ120" s="4">
        <f t="shared" si="81"/>
        <v>1.7613101357748921</v>
      </c>
      <c r="CA120" s="4">
        <f t="shared" si="82"/>
        <v>2.1447866879178044</v>
      </c>
      <c r="CB120" s="4">
        <f t="shared" si="83"/>
        <v>2.9768427343708348</v>
      </c>
      <c r="CC120" s="1" t="str">
        <f t="shared" si="84"/>
        <v>NieodrzucamyH0</v>
      </c>
      <c r="CF120" s="35">
        <f t="shared" ref="CF119:CF127" si="96">COUNTIF(B120:BI120,"&gt;0")/60</f>
        <v>0.51666666666666672</v>
      </c>
      <c r="CG120" s="36">
        <f t="shared" si="85"/>
        <v>0.25819888974716193</v>
      </c>
      <c r="CH120" s="23">
        <f t="shared" si="86"/>
        <v>1.6448536269514715</v>
      </c>
      <c r="CI120" s="23">
        <f t="shared" si="87"/>
        <v>1.9599639845400536</v>
      </c>
      <c r="CJ120" s="23">
        <f t="shared" si="88"/>
        <v>2.5758293035488999</v>
      </c>
      <c r="CK120" s="1" t="str">
        <f t="shared" si="89"/>
        <v>NieodrzucamyH0</v>
      </c>
      <c r="CO120" s="36">
        <f t="shared" si="90"/>
        <v>0.4735473622005566</v>
      </c>
      <c r="CP120" s="23">
        <f t="shared" si="91"/>
        <v>1.6448536269514715</v>
      </c>
      <c r="CQ120" s="23">
        <f t="shared" si="92"/>
        <v>1.9599639845400536</v>
      </c>
      <c r="CR120" s="23">
        <f t="shared" si="93"/>
        <v>2.5758293035488999</v>
      </c>
      <c r="CS120" s="1" t="str">
        <f t="shared" si="94"/>
        <v>NieodrzucamyH0</v>
      </c>
    </row>
    <row r="121" spans="1:97" x14ac:dyDescent="0.25">
      <c r="A121" s="12">
        <v>3</v>
      </c>
      <c r="B121" s="4">
        <f t="shared" ref="B121:BI121" si="97">B79-AVERAGE(B$46:B$75)</f>
        <v>-7.4149749839036039E-3</v>
      </c>
      <c r="C121" s="4">
        <f t="shared" si="97"/>
        <v>5.0745880442963761E-3</v>
      </c>
      <c r="D121" s="4">
        <f t="shared" si="97"/>
        <v>5.1885366057174958E-3</v>
      </c>
      <c r="E121" s="4">
        <f t="shared" si="97"/>
        <v>-9.2885145978555458E-3</v>
      </c>
      <c r="F121" s="4">
        <f t="shared" si="97"/>
        <v>2.4398246162011823E-4</v>
      </c>
      <c r="G121" s="4">
        <f t="shared" si="97"/>
        <v>8.5657973938634956E-4</v>
      </c>
      <c r="H121" s="4">
        <f t="shared" si="97"/>
        <v>-2.542888867937039E-2</v>
      </c>
      <c r="I121" s="4">
        <f t="shared" si="97"/>
        <v>-3.2541431910155634E-2</v>
      </c>
      <c r="J121" s="4">
        <f t="shared" si="97"/>
        <v>1.5267131300291434E-2</v>
      </c>
      <c r="K121" s="4">
        <f t="shared" si="97"/>
        <v>0.14305445292778335</v>
      </c>
      <c r="L121" s="4">
        <f t="shared" si="97"/>
        <v>8.7919541855311471E-3</v>
      </c>
      <c r="M121" s="4">
        <f t="shared" si="97"/>
        <v>-3.2532690952228891E-3</v>
      </c>
      <c r="N121" s="4">
        <f t="shared" si="97"/>
        <v>-1.5865713285348789E-3</v>
      </c>
      <c r="O121" s="4">
        <f t="shared" si="97"/>
        <v>-9.1142562050213864E-3</v>
      </c>
      <c r="P121" s="4">
        <f t="shared" si="97"/>
        <v>-3.1254737415985509E-3</v>
      </c>
      <c r="Q121" s="4">
        <f t="shared" si="97"/>
        <v>-1.8834752507656156E-2</v>
      </c>
      <c r="R121" s="4">
        <f t="shared" si="97"/>
        <v>1.6027858531445641E-3</v>
      </c>
      <c r="S121" s="4">
        <f t="shared" si="97"/>
        <v>2.0719635881126675E-3</v>
      </c>
      <c r="T121" s="4">
        <f t="shared" si="97"/>
        <v>-1.0687434385254361E-3</v>
      </c>
      <c r="U121" s="4">
        <f t="shared" si="97"/>
        <v>1.1631445791393833E-2</v>
      </c>
      <c r="V121" s="4">
        <f t="shared" si="97"/>
        <v>-2.1391204040306762E-2</v>
      </c>
      <c r="W121" s="4">
        <f t="shared" si="97"/>
        <v>-2.4989488409156161E-2</v>
      </c>
      <c r="X121" s="4">
        <f t="shared" si="97"/>
        <v>7.9716686901066267E-4</v>
      </c>
      <c r="Y121" s="4">
        <f t="shared" si="97"/>
        <v>1.4314589541181851E-3</v>
      </c>
      <c r="Z121" s="4">
        <f t="shared" si="97"/>
        <v>-2.077668827556679E-2</v>
      </c>
      <c r="AA121" s="4">
        <f t="shared" si="97"/>
        <v>-9.2024631902843899E-3</v>
      </c>
      <c r="AB121" s="4">
        <f t="shared" si="97"/>
        <v>1.5142437692482552E-2</v>
      </c>
      <c r="AC121" s="4">
        <f t="shared" si="97"/>
        <v>-3.9049392443645295E-3</v>
      </c>
      <c r="AD121" s="4">
        <f t="shared" si="97"/>
        <v>1.3178354178896954E-2</v>
      </c>
      <c r="AE121" s="4">
        <f t="shared" si="97"/>
        <v>-8.8433300205686752E-3</v>
      </c>
      <c r="AF121" s="4">
        <f t="shared" si="97"/>
        <v>-2.2232676229765401E-2</v>
      </c>
      <c r="AG121" s="4">
        <f t="shared" si="97"/>
        <v>-1.8488378507869299E-3</v>
      </c>
      <c r="AH121" s="4">
        <f t="shared" si="97"/>
        <v>1.8103135784748741E-2</v>
      </c>
      <c r="AI121" s="4">
        <f t="shared" si="97"/>
        <v>3.8183734462090427E-3</v>
      </c>
      <c r="AJ121" s="4">
        <f t="shared" si="97"/>
        <v>2.4394206221267146E-4</v>
      </c>
      <c r="AK121" s="4">
        <f t="shared" si="97"/>
        <v>-5.5725767305187142E-4</v>
      </c>
      <c r="AL121" s="4">
        <f t="shared" si="97"/>
        <v>-1.4151180987125348E-2</v>
      </c>
      <c r="AM121" s="4">
        <f t="shared" si="97"/>
        <v>-5.9768107276741284E-3</v>
      </c>
      <c r="AN121" s="4">
        <f t="shared" si="97"/>
        <v>8.1217070373633925E-3</v>
      </c>
      <c r="AO121" s="4">
        <f t="shared" si="97"/>
        <v>-1.2882241121033949E-2</v>
      </c>
      <c r="AP121" s="4">
        <f t="shared" si="97"/>
        <v>1.1469798604921698E-2</v>
      </c>
      <c r="AQ121" s="4">
        <f t="shared" si="97"/>
        <v>-9.8586582721134418E-4</v>
      </c>
      <c r="AR121" s="4">
        <f t="shared" si="97"/>
        <v>-9.7806067132384412E-3</v>
      </c>
      <c r="AS121" s="4">
        <f t="shared" si="97"/>
        <v>3.0934894481600287E-3</v>
      </c>
      <c r="AT121" s="4">
        <f t="shared" si="97"/>
        <v>-6.6943785775986156E-4</v>
      </c>
      <c r="AU121" s="4">
        <f t="shared" si="97"/>
        <v>1.3364495228616564E-2</v>
      </c>
      <c r="AV121" s="4">
        <f t="shared" si="97"/>
        <v>3.439725212083607E-3</v>
      </c>
      <c r="AW121" s="4">
        <f t="shared" si="97"/>
        <v>2.5832940890342252E-3</v>
      </c>
      <c r="AX121" s="4">
        <f t="shared" si="97"/>
        <v>-1.3076001488603661E-2</v>
      </c>
      <c r="AY121" s="4">
        <f t="shared" si="97"/>
        <v>1.0015943008506622E-2</v>
      </c>
      <c r="AZ121" s="4">
        <f t="shared" si="97"/>
        <v>-3.8628456865416336E-3</v>
      </c>
      <c r="BA121" s="4">
        <f t="shared" si="97"/>
        <v>-2.1235155812025196E-3</v>
      </c>
      <c r="BB121" s="4">
        <f t="shared" si="97"/>
        <v>8.1760992703619473E-4</v>
      </c>
      <c r="BC121" s="4">
        <f t="shared" si="97"/>
        <v>5.3878941967641343E-3</v>
      </c>
      <c r="BD121" s="4">
        <f t="shared" si="97"/>
        <v>-1.0918308546171318E-2</v>
      </c>
      <c r="BE121" s="4">
        <f t="shared" si="97"/>
        <v>4.5037956535710424E-3</v>
      </c>
      <c r="BF121" s="4">
        <f t="shared" si="97"/>
        <v>6.3951801726000023E-3</v>
      </c>
      <c r="BG121" s="4">
        <f t="shared" si="97"/>
        <v>2.8957997745386978E-4</v>
      </c>
      <c r="BH121" s="4">
        <f t="shared" si="97"/>
        <v>3.4603885850106719E-3</v>
      </c>
      <c r="BI121" s="4">
        <f t="shared" si="97"/>
        <v>-1.4169719871348239E-3</v>
      </c>
      <c r="BL121" s="4">
        <f t="shared" si="41"/>
        <v>3.0322737801141946E-4</v>
      </c>
      <c r="BM121" s="4">
        <f>SUM(BL118:BL121)</f>
        <v>-3.5521883608570018E-3</v>
      </c>
      <c r="BQ121" s="4">
        <f t="shared" si="73"/>
        <v>2.164024873753799E-2</v>
      </c>
      <c r="BR121" s="1">
        <f t="shared" si="75"/>
        <v>0.44310450173967686</v>
      </c>
      <c r="BS121" s="4">
        <f t="shared" si="76"/>
        <v>1.6463803454274908</v>
      </c>
      <c r="BT121" s="4">
        <f t="shared" si="77"/>
        <v>1.9623414611334626</v>
      </c>
      <c r="BU121" s="4">
        <f t="shared" si="78"/>
        <v>2.5807596372676254</v>
      </c>
      <c r="BV121" s="1" t="str">
        <f t="shared" si="79"/>
        <v>NieodrzucamyH0</v>
      </c>
      <c r="BY121" s="1">
        <f t="shared" si="80"/>
        <v>6.9927976555202359E-2</v>
      </c>
      <c r="BZ121" s="4">
        <f t="shared" si="81"/>
        <v>1.7613101357748921</v>
      </c>
      <c r="CA121" s="4">
        <f t="shared" si="82"/>
        <v>2.1447866879178044</v>
      </c>
      <c r="CB121" s="4">
        <f t="shared" si="83"/>
        <v>2.9768427343708348</v>
      </c>
      <c r="CC121" s="1" t="str">
        <f t="shared" si="84"/>
        <v>NieodrzucamyH0</v>
      </c>
      <c r="CF121" s="35">
        <f t="shared" si="96"/>
        <v>0.5</v>
      </c>
      <c r="CG121" s="36">
        <f t="shared" si="85"/>
        <v>0</v>
      </c>
      <c r="CH121" s="23">
        <f t="shared" si="86"/>
        <v>1.6448536269514715</v>
      </c>
      <c r="CI121" s="23">
        <f t="shared" si="87"/>
        <v>1.9599639845400536</v>
      </c>
      <c r="CJ121" s="23">
        <f t="shared" si="88"/>
        <v>2.5758293035488999</v>
      </c>
      <c r="CK121" s="1" t="str">
        <f t="shared" si="89"/>
        <v>NieodrzucamyH0</v>
      </c>
      <c r="CO121" s="36">
        <f t="shared" si="90"/>
        <v>0.21524880100025268</v>
      </c>
      <c r="CP121" s="23">
        <f t="shared" si="91"/>
        <v>1.6448536269514715</v>
      </c>
      <c r="CQ121" s="23">
        <f t="shared" si="92"/>
        <v>1.9599639845400536</v>
      </c>
      <c r="CR121" s="23">
        <f t="shared" si="93"/>
        <v>2.5758293035488999</v>
      </c>
      <c r="CS121" s="1" t="str">
        <f t="shared" si="94"/>
        <v>NieodrzucamyH0</v>
      </c>
    </row>
    <row r="122" spans="1:97" x14ac:dyDescent="0.25">
      <c r="A122" s="12">
        <v>4</v>
      </c>
      <c r="B122" s="4">
        <f t="shared" ref="B122:BI122" si="98">B80-AVERAGE(B$46:B$75)</f>
        <v>-7.5069407698621776E-3</v>
      </c>
      <c r="C122" s="4">
        <f t="shared" si="98"/>
        <v>-5.3480558921261689E-3</v>
      </c>
      <c r="D122" s="4">
        <f t="shared" si="98"/>
        <v>1.0328986494732347E-3</v>
      </c>
      <c r="E122" s="4">
        <f t="shared" si="98"/>
        <v>1.363844521722528E-2</v>
      </c>
      <c r="F122" s="4">
        <f t="shared" si="98"/>
        <v>2.4043971010117736E-4</v>
      </c>
      <c r="G122" s="4">
        <f t="shared" si="98"/>
        <v>8.3113591116747761E-4</v>
      </c>
      <c r="H122" s="4">
        <f t="shared" si="98"/>
        <v>-2.5845087274490513E-2</v>
      </c>
      <c r="I122" s="4">
        <f t="shared" si="98"/>
        <v>-2.2747754913912146E-2</v>
      </c>
      <c r="J122" s="4">
        <f t="shared" si="98"/>
        <v>4.8171177398971254E-3</v>
      </c>
      <c r="K122" s="4">
        <f t="shared" si="98"/>
        <v>-4.7846693187307998E-2</v>
      </c>
      <c r="L122" s="4">
        <f t="shared" si="98"/>
        <v>8.7331159114025121E-3</v>
      </c>
      <c r="M122" s="4">
        <f t="shared" si="98"/>
        <v>-3.2536808346882015E-3</v>
      </c>
      <c r="N122" s="4">
        <f t="shared" si="98"/>
        <v>-1.5882834647302367E-3</v>
      </c>
      <c r="O122" s="4">
        <f t="shared" si="98"/>
        <v>-4.5049579197119625E-2</v>
      </c>
      <c r="P122" s="4">
        <f t="shared" si="98"/>
        <v>-6.0366582280683374E-2</v>
      </c>
      <c r="Q122" s="4">
        <f t="shared" si="98"/>
        <v>-1.411815648880088E-2</v>
      </c>
      <c r="R122" s="4">
        <f t="shared" si="98"/>
        <v>1.6027858531445641E-3</v>
      </c>
      <c r="S122" s="4">
        <f t="shared" si="98"/>
        <v>2.0714392483940436E-3</v>
      </c>
      <c r="T122" s="4">
        <f t="shared" si="98"/>
        <v>-1.0974941483106E-3</v>
      </c>
      <c r="U122" s="4">
        <f t="shared" si="98"/>
        <v>-2.7140345040103334E-2</v>
      </c>
      <c r="V122" s="4">
        <f t="shared" si="98"/>
        <v>-4.7495996429946117E-3</v>
      </c>
      <c r="W122" s="4">
        <f t="shared" si="98"/>
        <v>-2.6975993628761463E-2</v>
      </c>
      <c r="X122" s="4">
        <f t="shared" si="98"/>
        <v>7.9716009720497626E-4</v>
      </c>
      <c r="Y122" s="4">
        <f t="shared" si="98"/>
        <v>1.4310345397057292E-3</v>
      </c>
      <c r="Z122" s="4">
        <f t="shared" si="98"/>
        <v>-2.1193142578096257E-2</v>
      </c>
      <c r="AA122" s="4">
        <f t="shared" si="98"/>
        <v>-7.1907893158723959E-4</v>
      </c>
      <c r="AB122" s="4">
        <f t="shared" si="98"/>
        <v>-9.109777833322695E-3</v>
      </c>
      <c r="AC122" s="4">
        <f t="shared" si="98"/>
        <v>-1.9971008400765107E-2</v>
      </c>
      <c r="AD122" s="4">
        <f t="shared" si="98"/>
        <v>1.2998415727746113E-2</v>
      </c>
      <c r="AE122" s="4">
        <f t="shared" si="98"/>
        <v>-8.8571173248921369E-3</v>
      </c>
      <c r="AF122" s="4">
        <f t="shared" si="98"/>
        <v>-2.2762624099052629E-2</v>
      </c>
      <c r="AG122" s="4">
        <f t="shared" si="98"/>
        <v>-5.6822641232220344E-3</v>
      </c>
      <c r="AH122" s="4">
        <f t="shared" si="98"/>
        <v>-1.3019147954049338E-2</v>
      </c>
      <c r="AI122" s="4">
        <f t="shared" si="98"/>
        <v>1.1058263536332711E-2</v>
      </c>
      <c r="AJ122" s="4">
        <f t="shared" si="98"/>
        <v>2.4277205180134689E-4</v>
      </c>
      <c r="AK122" s="4">
        <f t="shared" si="98"/>
        <v>-5.6004604275970422E-4</v>
      </c>
      <c r="AL122" s="4">
        <f t="shared" si="98"/>
        <v>-1.4400281425569794E-2</v>
      </c>
      <c r="AM122" s="4">
        <f t="shared" si="98"/>
        <v>1.5233402679565798E-2</v>
      </c>
      <c r="AN122" s="4">
        <f t="shared" si="98"/>
        <v>-1.3197052376697246E-3</v>
      </c>
      <c r="AO122" s="4">
        <f t="shared" si="98"/>
        <v>1.4297972643120828E-2</v>
      </c>
      <c r="AP122" s="4">
        <f t="shared" si="98"/>
        <v>1.1397026012895108E-2</v>
      </c>
      <c r="AQ122" s="4">
        <f t="shared" si="98"/>
        <v>-9.8720386835834863E-4</v>
      </c>
      <c r="AR122" s="4">
        <f t="shared" si="98"/>
        <v>-9.9634467246188067E-3</v>
      </c>
      <c r="AS122" s="4">
        <f t="shared" si="98"/>
        <v>-1.0988515362782543E-2</v>
      </c>
      <c r="AT122" s="4">
        <f t="shared" si="98"/>
        <v>-2.6159890969636741E-2</v>
      </c>
      <c r="AU122" s="4">
        <f t="shared" si="98"/>
        <v>3.7867476050802748E-2</v>
      </c>
      <c r="AV122" s="4">
        <f t="shared" si="98"/>
        <v>3.4342270005311565E-3</v>
      </c>
      <c r="AW122" s="4">
        <f t="shared" si="98"/>
        <v>2.5766995914029873E-3</v>
      </c>
      <c r="AX122" s="4">
        <f t="shared" si="98"/>
        <v>-1.3275010407362861E-2</v>
      </c>
      <c r="AY122" s="4">
        <f t="shared" si="98"/>
        <v>-1.00697783883676E-2</v>
      </c>
      <c r="AZ122" s="4">
        <f t="shared" si="98"/>
        <v>1.0485782784942928E-4</v>
      </c>
      <c r="BA122" s="4">
        <f t="shared" si="98"/>
        <v>7.4618114558647544E-3</v>
      </c>
      <c r="BB122" s="4">
        <f t="shared" si="98"/>
        <v>8.0232867426789645E-4</v>
      </c>
      <c r="BC122" s="4">
        <f t="shared" si="98"/>
        <v>5.3137880016783023E-3</v>
      </c>
      <c r="BD122" s="4">
        <f t="shared" si="98"/>
        <v>-1.1080028878910068E-2</v>
      </c>
      <c r="BE122" s="4">
        <f t="shared" si="98"/>
        <v>1.2126410388358433E-2</v>
      </c>
      <c r="BF122" s="4">
        <f t="shared" si="98"/>
        <v>1.7915690073892643E-3</v>
      </c>
      <c r="BG122" s="4">
        <f t="shared" si="98"/>
        <v>1.5069442363975182E-2</v>
      </c>
      <c r="BH122" s="4">
        <f t="shared" si="98"/>
        <v>3.4592019319871197E-3</v>
      </c>
      <c r="BI122" s="4">
        <f t="shared" si="98"/>
        <v>-1.4389027928249183E-3</v>
      </c>
      <c r="BL122" s="4">
        <f t="shared" si="41"/>
        <v>-5.0793330047409092E-3</v>
      </c>
      <c r="BM122" s="4">
        <f>SUM(BL118:BL122)</f>
        <v>-8.631521365597911E-3</v>
      </c>
      <c r="BQ122" s="4">
        <f t="shared" si="73"/>
        <v>1.6319724058180139E-2</v>
      </c>
      <c r="BR122" s="1">
        <f t="shared" si="75"/>
        <v>-9.8422382830652211</v>
      </c>
      <c r="BS122" s="4">
        <f t="shared" si="76"/>
        <v>1.6463803454274908</v>
      </c>
      <c r="BT122" s="4">
        <f t="shared" si="77"/>
        <v>1.9623414611334626</v>
      </c>
      <c r="BU122" s="4">
        <f t="shared" si="78"/>
        <v>2.5807596372676254</v>
      </c>
      <c r="BV122" s="1" t="str">
        <f t="shared" si="79"/>
        <v>Odrzucamy H0</v>
      </c>
      <c r="BY122" s="1">
        <f t="shared" si="80"/>
        <v>-1.1713568926424962</v>
      </c>
      <c r="BZ122" s="4">
        <f t="shared" si="81"/>
        <v>1.7613101357748921</v>
      </c>
      <c r="CA122" s="4">
        <f t="shared" si="82"/>
        <v>2.1447866879178044</v>
      </c>
      <c r="CB122" s="4">
        <f t="shared" si="83"/>
        <v>2.9768427343708348</v>
      </c>
      <c r="CC122" s="1" t="str">
        <f t="shared" si="84"/>
        <v>NieodrzucamyH0</v>
      </c>
      <c r="CF122" s="35">
        <f t="shared" si="96"/>
        <v>0.45</v>
      </c>
      <c r="CG122" s="36">
        <f t="shared" si="85"/>
        <v>-0.77459666924148318</v>
      </c>
      <c r="CH122" s="23">
        <f t="shared" si="86"/>
        <v>1.6448536269514715</v>
      </c>
      <c r="CI122" s="23">
        <f t="shared" si="87"/>
        <v>1.9599639845400536</v>
      </c>
      <c r="CJ122" s="23">
        <f t="shared" si="88"/>
        <v>2.5758293035488999</v>
      </c>
      <c r="CK122" s="1" t="str">
        <f t="shared" si="89"/>
        <v>NieodrzucamyH0</v>
      </c>
      <c r="CO122" s="36">
        <f t="shared" si="90"/>
        <v>-0.55964688260065643</v>
      </c>
      <c r="CP122" s="23">
        <f t="shared" si="91"/>
        <v>1.6448536269514715</v>
      </c>
      <c r="CQ122" s="23">
        <f t="shared" si="92"/>
        <v>1.9599639845400536</v>
      </c>
      <c r="CR122" s="23">
        <f t="shared" si="93"/>
        <v>2.5758293035488999</v>
      </c>
      <c r="CS122" s="1" t="str">
        <f t="shared" si="94"/>
        <v>NieodrzucamyH0</v>
      </c>
    </row>
    <row r="123" spans="1:97" x14ac:dyDescent="0.25">
      <c r="A123" s="12">
        <v>5</v>
      </c>
      <c r="B123" s="4">
        <f t="shared" ref="B123:BI123" si="99">B81-AVERAGE(B$46:B$75)</f>
        <v>-7.6006961810350607E-3</v>
      </c>
      <c r="C123" s="4">
        <f t="shared" si="99"/>
        <v>2.1032618325606274E-2</v>
      </c>
      <c r="D123" s="4">
        <f t="shared" si="99"/>
        <v>2.8356563322040007E-2</v>
      </c>
      <c r="E123" s="4">
        <f t="shared" si="99"/>
        <v>-1.5181725860054448E-2</v>
      </c>
      <c r="F123" s="4">
        <f t="shared" si="99"/>
        <v>2.3688358434424423E-4</v>
      </c>
      <c r="G123" s="4">
        <f t="shared" si="99"/>
        <v>8.0594684225208154E-4</v>
      </c>
      <c r="H123" s="4">
        <f t="shared" si="99"/>
        <v>-2.6278803647630741E-2</v>
      </c>
      <c r="I123" s="4">
        <f t="shared" si="99"/>
        <v>-3.720041474951491E-2</v>
      </c>
      <c r="J123" s="4">
        <f t="shared" si="99"/>
        <v>-2.1063639036656822E-2</v>
      </c>
      <c r="K123" s="4">
        <f t="shared" si="99"/>
        <v>-5.5603612319492207E-2</v>
      </c>
      <c r="L123" s="4">
        <f t="shared" si="99"/>
        <v>8.6751700205683104E-3</v>
      </c>
      <c r="M123" s="4">
        <f t="shared" si="99"/>
        <v>-3.2540920462623426E-3</v>
      </c>
      <c r="N123" s="4">
        <f t="shared" si="99"/>
        <v>-1.5900000903309613E-3</v>
      </c>
      <c r="O123" s="4">
        <f t="shared" si="99"/>
        <v>-3.0755745937992952E-2</v>
      </c>
      <c r="P123" s="4">
        <f t="shared" si="99"/>
        <v>-1.5111725731323269E-2</v>
      </c>
      <c r="Q123" s="4">
        <f t="shared" si="99"/>
        <v>-3.9307237832465342E-2</v>
      </c>
      <c r="R123" s="4">
        <f t="shared" si="99"/>
        <v>1.6027858531445641E-3</v>
      </c>
      <c r="S123" s="4">
        <f t="shared" si="99"/>
        <v>2.0709156672226452E-3</v>
      </c>
      <c r="T123" s="4">
        <f t="shared" si="99"/>
        <v>-1.1265556788381294E-3</v>
      </c>
      <c r="U123" s="4">
        <f t="shared" si="99"/>
        <v>-6.707120433660555E-3</v>
      </c>
      <c r="V123" s="4">
        <f t="shared" si="99"/>
        <v>-7.7076941949580863E-3</v>
      </c>
      <c r="W123" s="4">
        <f t="shared" si="99"/>
        <v>-1.604653886743516E-3</v>
      </c>
      <c r="X123" s="4">
        <f t="shared" si="99"/>
        <v>7.9715332428604278E-4</v>
      </c>
      <c r="Y123" s="4">
        <f t="shared" si="99"/>
        <v>1.4306095717667644E-3</v>
      </c>
      <c r="Z123" s="4">
        <f t="shared" si="99"/>
        <v>-2.1627130975219924E-2</v>
      </c>
      <c r="AA123" s="4">
        <f t="shared" si="99"/>
        <v>-1.5381744265172435E-2</v>
      </c>
      <c r="AB123" s="4">
        <f t="shared" si="99"/>
        <v>3.9713986958938123E-2</v>
      </c>
      <c r="AC123" s="4">
        <f t="shared" si="99"/>
        <v>2.3022462514891474E-4</v>
      </c>
      <c r="AD123" s="4">
        <f t="shared" si="99"/>
        <v>1.2823209487318625E-2</v>
      </c>
      <c r="AE123" s="4">
        <f t="shared" si="99"/>
        <v>-8.871007590676782E-3</v>
      </c>
      <c r="AF123" s="4">
        <f t="shared" si="99"/>
        <v>-2.3317844109962207E-2</v>
      </c>
      <c r="AG123" s="4">
        <f t="shared" si="99"/>
        <v>-2.214174297320717E-2</v>
      </c>
      <c r="AH123" s="4">
        <f t="shared" si="99"/>
        <v>4.6801498192493443E-3</v>
      </c>
      <c r="AI123" s="4">
        <f t="shared" si="99"/>
        <v>-3.9063020324193454E-2</v>
      </c>
      <c r="AJ123" s="4">
        <f t="shared" si="99"/>
        <v>2.4159950613778631E-4</v>
      </c>
      <c r="AK123" s="4">
        <f t="shared" si="99"/>
        <v>-5.6282512347224922E-4</v>
      </c>
      <c r="AL123" s="4">
        <f t="shared" si="99"/>
        <v>-1.4657435597763864E-2</v>
      </c>
      <c r="AM123" s="4">
        <f t="shared" si="99"/>
        <v>-2.0035537657644483E-2</v>
      </c>
      <c r="AN123" s="4">
        <f t="shared" si="99"/>
        <v>-1.0470641290247558E-2</v>
      </c>
      <c r="AO123" s="4">
        <f t="shared" si="99"/>
        <v>-1.6795182866326881E-2</v>
      </c>
      <c r="AP123" s="4">
        <f t="shared" si="99"/>
        <v>1.1325479334127215E-2</v>
      </c>
      <c r="AQ123" s="4">
        <f t="shared" si="99"/>
        <v>-9.8854501040099318E-4</v>
      </c>
      <c r="AR123" s="4">
        <f t="shared" si="99"/>
        <v>-1.0151333770118662E-2</v>
      </c>
      <c r="AS123" s="4">
        <f t="shared" si="99"/>
        <v>-3.6516015734389673E-2</v>
      </c>
      <c r="AT123" s="4">
        <f t="shared" si="99"/>
        <v>1.724830452658235E-2</v>
      </c>
      <c r="AU123" s="4">
        <f t="shared" si="99"/>
        <v>-4.3141184102988249E-2</v>
      </c>
      <c r="AV123" s="4">
        <f t="shared" si="99"/>
        <v>3.4287544833104385E-3</v>
      </c>
      <c r="AW123" s="4">
        <f t="shared" si="99"/>
        <v>2.5701388328255763E-3</v>
      </c>
      <c r="AX123" s="4">
        <f t="shared" si="99"/>
        <v>-1.3479755568752094E-2</v>
      </c>
      <c r="AY123" s="4">
        <f t="shared" si="99"/>
        <v>-2.1868462410144861E-2</v>
      </c>
      <c r="AZ123" s="4">
        <f t="shared" si="99"/>
        <v>6.864403850294902E-3</v>
      </c>
      <c r="BA123" s="4">
        <f t="shared" si="99"/>
        <v>-2.2514076897615209E-2</v>
      </c>
      <c r="BB123" s="4">
        <f t="shared" si="99"/>
        <v>7.8716619766839311E-4</v>
      </c>
      <c r="BC123" s="4">
        <f t="shared" si="99"/>
        <v>5.2409414270345794E-3</v>
      </c>
      <c r="BD123" s="4">
        <f t="shared" si="99"/>
        <v>-1.1245942371540217E-2</v>
      </c>
      <c r="BE123" s="4">
        <f t="shared" si="99"/>
        <v>-1.7401187528351632E-2</v>
      </c>
      <c r="BF123" s="4">
        <f t="shared" si="99"/>
        <v>4.0492826672718623E-3</v>
      </c>
      <c r="BG123" s="4">
        <f t="shared" si="99"/>
        <v>1.2927975612131958E-2</v>
      </c>
      <c r="BH123" s="4">
        <f t="shared" si="99"/>
        <v>3.4580178600756477E-3</v>
      </c>
      <c r="BI123" s="4">
        <f t="shared" si="99"/>
        <v>-1.4606296259260434E-3</v>
      </c>
      <c r="BL123" s="4">
        <f t="shared" si="41"/>
        <v>-7.5197780286954561E-3</v>
      </c>
      <c r="BM123" s="4">
        <f>SUM(BL118:BL123)</f>
        <v>-1.6151299394293366E-2</v>
      </c>
      <c r="BQ123" s="4">
        <f t="shared" si="73"/>
        <v>1.7661845030049524E-2</v>
      </c>
      <c r="BR123" s="1">
        <f t="shared" si="75"/>
        <v>-13.463840289115014</v>
      </c>
      <c r="BS123" s="4">
        <f t="shared" si="76"/>
        <v>1.6463803454274908</v>
      </c>
      <c r="BT123" s="4">
        <f t="shared" si="77"/>
        <v>1.9623414611334626</v>
      </c>
      <c r="BU123" s="4">
        <f t="shared" si="78"/>
        <v>2.5807596372676254</v>
      </c>
      <c r="BV123" s="1" t="str">
        <f t="shared" si="79"/>
        <v>Odrzucamy H0</v>
      </c>
      <c r="BY123" s="1">
        <f t="shared" si="80"/>
        <v>-1.7341536412030003</v>
      </c>
      <c r="BZ123" s="4">
        <f t="shared" si="81"/>
        <v>1.7613101357748921</v>
      </c>
      <c r="CA123" s="4">
        <f t="shared" si="82"/>
        <v>2.1447866879178044</v>
      </c>
      <c r="CB123" s="4">
        <f t="shared" si="83"/>
        <v>2.9768427343708348</v>
      </c>
      <c r="CC123" s="1" t="str">
        <f t="shared" si="84"/>
        <v>NieodrzucamyH0</v>
      </c>
      <c r="CF123" s="35">
        <f t="shared" si="96"/>
        <v>0.4</v>
      </c>
      <c r="CG123" s="36">
        <f t="shared" si="85"/>
        <v>-1.5491933384829664</v>
      </c>
      <c r="CH123" s="23">
        <f t="shared" si="86"/>
        <v>1.6448536269514715</v>
      </c>
      <c r="CI123" s="23">
        <f t="shared" si="87"/>
        <v>1.9599639845400536</v>
      </c>
      <c r="CJ123" s="23">
        <f t="shared" si="88"/>
        <v>2.5758293035488999</v>
      </c>
      <c r="CK123" s="1" t="str">
        <f t="shared" si="89"/>
        <v>NieodrzucamyH0</v>
      </c>
      <c r="CO123" s="36">
        <f t="shared" si="90"/>
        <v>-1.3345425662015657</v>
      </c>
      <c r="CP123" s="23">
        <f t="shared" si="91"/>
        <v>1.6448536269514715</v>
      </c>
      <c r="CQ123" s="23">
        <f t="shared" si="92"/>
        <v>1.9599639845400536</v>
      </c>
      <c r="CR123" s="23">
        <f t="shared" si="93"/>
        <v>2.5758293035488999</v>
      </c>
      <c r="CS123" s="1" t="str">
        <f t="shared" si="94"/>
        <v>NieodrzucamyH0</v>
      </c>
    </row>
    <row r="124" spans="1:97" x14ac:dyDescent="0.25">
      <c r="A124" s="12">
        <v>6</v>
      </c>
      <c r="B124" s="4">
        <f t="shared" ref="B124:BI124" si="100">B82-AVERAGE(B$46:B$75)</f>
        <v>1.970890880801128E-2</v>
      </c>
      <c r="C124" s="4">
        <f t="shared" si="100"/>
        <v>3.8462685441236909E-4</v>
      </c>
      <c r="D124" s="4">
        <f t="shared" si="100"/>
        <v>-1.1161221937849776E-2</v>
      </c>
      <c r="E124" s="4">
        <f t="shared" si="100"/>
        <v>-9.3748743390833049E-3</v>
      </c>
      <c r="F124" s="4">
        <f t="shared" si="100"/>
        <v>1.4196981826702877E-2</v>
      </c>
      <c r="G124" s="4">
        <f t="shared" si="100"/>
        <v>6.9729315858513803E-3</v>
      </c>
      <c r="H124" s="4">
        <f t="shared" si="100"/>
        <v>7.1327422857452569E-2</v>
      </c>
      <c r="I124" s="4">
        <f t="shared" si="100"/>
        <v>2.0212275711323658E-3</v>
      </c>
      <c r="J124" s="4">
        <f t="shared" si="100"/>
        <v>2.1934249390163436E-2</v>
      </c>
      <c r="K124" s="4">
        <f t="shared" si="100"/>
        <v>4.5470222814761596E-2</v>
      </c>
      <c r="L124" s="4">
        <f t="shared" si="100"/>
        <v>2.434260144625813E-2</v>
      </c>
      <c r="M124" s="4">
        <f t="shared" si="100"/>
        <v>-1.4263416766627374E-3</v>
      </c>
      <c r="N124" s="4">
        <f t="shared" si="100"/>
        <v>3.2627293167617061E-2</v>
      </c>
      <c r="O124" s="4">
        <f t="shared" si="100"/>
        <v>-3.4259596957021635E-3</v>
      </c>
      <c r="P124" s="4">
        <f t="shared" si="100"/>
        <v>-1.020547029541961E-2</v>
      </c>
      <c r="Q124" s="4">
        <f t="shared" si="100"/>
        <v>4.4220354992749171E-2</v>
      </c>
      <c r="R124" s="4">
        <f t="shared" si="100"/>
        <v>3.2374444519898252E-2</v>
      </c>
      <c r="S124" s="4">
        <f t="shared" si="100"/>
        <v>-3.6225892234349924E-2</v>
      </c>
      <c r="T124" s="4">
        <f t="shared" si="100"/>
        <v>-2.249925619332302E-2</v>
      </c>
      <c r="U124" s="4">
        <f t="shared" si="100"/>
        <v>2.2392259262920566E-3</v>
      </c>
      <c r="V124" s="4">
        <f t="shared" si="100"/>
        <v>5.0649943830159061E-3</v>
      </c>
      <c r="W124" s="4">
        <f t="shared" si="100"/>
        <v>-2.1064727441455905E-2</v>
      </c>
      <c r="X124" s="4">
        <f t="shared" si="100"/>
        <v>7.0333200385807463E-3</v>
      </c>
      <c r="Y124" s="4">
        <f t="shared" si="100"/>
        <v>-6.1165060971089934E-3</v>
      </c>
      <c r="Z124" s="4">
        <f t="shared" si="100"/>
        <v>1.3402728836258522E-2</v>
      </c>
      <c r="AA124" s="4">
        <f t="shared" si="100"/>
        <v>1.2727063401759215E-2</v>
      </c>
      <c r="AB124" s="4">
        <f t="shared" si="100"/>
        <v>1.9340722006080391E-2</v>
      </c>
      <c r="AC124" s="4">
        <f t="shared" si="100"/>
        <v>-2.7668657337107754E-2</v>
      </c>
      <c r="AD124" s="4">
        <f t="shared" si="100"/>
        <v>-1.3826239321910664E-2</v>
      </c>
      <c r="AE124" s="4">
        <f t="shared" si="100"/>
        <v>-1.2845403191692546E-2</v>
      </c>
      <c r="AF124" s="4">
        <f t="shared" si="100"/>
        <v>5.9485666346306351E-3</v>
      </c>
      <c r="AG124" s="4">
        <f t="shared" si="100"/>
        <v>-7.1777053000714585E-3</v>
      </c>
      <c r="AH124" s="4">
        <f t="shared" si="100"/>
        <v>5.6935276983026565E-3</v>
      </c>
      <c r="AI124" s="4">
        <f t="shared" si="100"/>
        <v>1.8415293776195558E-2</v>
      </c>
      <c r="AJ124" s="4">
        <f t="shared" si="100"/>
        <v>4.1170935908640259E-2</v>
      </c>
      <c r="AK124" s="4">
        <f t="shared" si="100"/>
        <v>-7.2338450422861E-3</v>
      </c>
      <c r="AL124" s="4">
        <f t="shared" si="100"/>
        <v>4.0461130558812793E-2</v>
      </c>
      <c r="AM124" s="4">
        <f t="shared" si="100"/>
        <v>4.2250851740902269E-2</v>
      </c>
      <c r="AN124" s="4">
        <f t="shared" si="100"/>
        <v>-7.2995480177242042E-2</v>
      </c>
      <c r="AO124" s="4">
        <f t="shared" si="100"/>
        <v>6.3593086517525124E-3</v>
      </c>
      <c r="AP124" s="4">
        <f t="shared" si="100"/>
        <v>8.5684652717106097E-3</v>
      </c>
      <c r="AQ124" s="4">
        <f t="shared" si="100"/>
        <v>-1.5605786986778933E-2</v>
      </c>
      <c r="AR124" s="4">
        <f t="shared" si="100"/>
        <v>2.6579391793737178E-2</v>
      </c>
      <c r="AS124" s="4">
        <f t="shared" si="100"/>
        <v>9.6909751336415832E-3</v>
      </c>
      <c r="AT124" s="4">
        <f t="shared" si="100"/>
        <v>-1.6878957521133307E-2</v>
      </c>
      <c r="AU124" s="4">
        <f t="shared" si="100"/>
        <v>-6.6265786494257061E-3</v>
      </c>
      <c r="AV124" s="4">
        <f t="shared" si="100"/>
        <v>-5.519471072395526E-3</v>
      </c>
      <c r="AW124" s="4">
        <f t="shared" si="100"/>
        <v>-4.4706178294418392E-2</v>
      </c>
      <c r="AX124" s="4">
        <f t="shared" si="100"/>
        <v>-4.3717684309579278E-4</v>
      </c>
      <c r="AY124" s="4">
        <f t="shared" si="100"/>
        <v>-6.154833890051602E-3</v>
      </c>
      <c r="AZ124" s="4">
        <f t="shared" si="100"/>
        <v>3.6695536468070368E-2</v>
      </c>
      <c r="BA124" s="4">
        <f t="shared" si="100"/>
        <v>-2.4906130553468192E-3</v>
      </c>
      <c r="BB124" s="4">
        <f t="shared" si="100"/>
        <v>1.4962920570718314E-3</v>
      </c>
      <c r="BC124" s="4">
        <f t="shared" si="100"/>
        <v>-2.8105448874204693E-2</v>
      </c>
      <c r="BD124" s="4">
        <f t="shared" si="100"/>
        <v>2.1101320528343456E-2</v>
      </c>
      <c r="BE124" s="4">
        <f t="shared" si="100"/>
        <v>-4.5168218718981638E-3</v>
      </c>
      <c r="BF124" s="4">
        <f t="shared" si="100"/>
        <v>2.0471321458876493E-3</v>
      </c>
      <c r="BG124" s="4">
        <f t="shared" si="100"/>
        <v>1.0115145545293339E-2</v>
      </c>
      <c r="BH124" s="4">
        <f t="shared" si="100"/>
        <v>2.1746770601418788E-2</v>
      </c>
      <c r="BI124" s="4">
        <f t="shared" si="100"/>
        <v>-1.2340210807985186E-2</v>
      </c>
      <c r="BL124" s="4">
        <f t="shared" si="41"/>
        <v>4.4516717798901446E-3</v>
      </c>
      <c r="BM124" s="4">
        <f>SUM(BL118:BL124)</f>
        <v>-1.1699627614403222E-2</v>
      </c>
      <c r="BQ124" s="4">
        <f t="shared" si="73"/>
        <v>2.4058811233778673E-2</v>
      </c>
      <c r="BR124" s="1">
        <f t="shared" si="75"/>
        <v>5.8512542798390017</v>
      </c>
      <c r="BS124" s="4">
        <f t="shared" si="76"/>
        <v>1.6463803454274908</v>
      </c>
      <c r="BT124" s="4">
        <f t="shared" si="77"/>
        <v>1.9623414611334626</v>
      </c>
      <c r="BU124" s="4">
        <f t="shared" si="78"/>
        <v>2.5807596372676254</v>
      </c>
      <c r="BV124" s="1" t="str">
        <f t="shared" si="79"/>
        <v>Odrzucamy H0</v>
      </c>
      <c r="BY124" s="1">
        <f t="shared" si="80"/>
        <v>1.0266104660374389</v>
      </c>
      <c r="BZ124" s="4">
        <f t="shared" si="81"/>
        <v>1.7613101357748921</v>
      </c>
      <c r="CA124" s="4">
        <f t="shared" si="82"/>
        <v>2.1447866879178044</v>
      </c>
      <c r="CB124" s="4">
        <f t="shared" si="83"/>
        <v>2.9768427343708348</v>
      </c>
      <c r="CC124" s="1" t="str">
        <f t="shared" si="84"/>
        <v>NieodrzucamyH0</v>
      </c>
      <c r="CF124" s="35">
        <f t="shared" si="96"/>
        <v>0.56666666666666665</v>
      </c>
      <c r="CG124" s="36">
        <f t="shared" si="85"/>
        <v>1.0327955589886444</v>
      </c>
      <c r="CH124" s="23">
        <f t="shared" si="86"/>
        <v>1.6448536269514715</v>
      </c>
      <c r="CI124" s="23">
        <f t="shared" si="87"/>
        <v>1.9599639845400536</v>
      </c>
      <c r="CJ124" s="23">
        <f t="shared" si="88"/>
        <v>2.5758293035488999</v>
      </c>
      <c r="CK124" s="1" t="str">
        <f t="shared" si="89"/>
        <v>NieodrzucamyH0</v>
      </c>
      <c r="CO124" s="36">
        <f t="shared" si="90"/>
        <v>1.2484430458014648</v>
      </c>
      <c r="CP124" s="23">
        <f t="shared" si="91"/>
        <v>1.6448536269514715</v>
      </c>
      <c r="CQ124" s="23">
        <f t="shared" si="92"/>
        <v>1.9599639845400536</v>
      </c>
      <c r="CR124" s="23">
        <f t="shared" si="93"/>
        <v>2.5758293035488999</v>
      </c>
      <c r="CS124" s="1" t="str">
        <f t="shared" si="94"/>
        <v>NieodrzucamyH0</v>
      </c>
    </row>
    <row r="125" spans="1:97" x14ac:dyDescent="0.25">
      <c r="A125" s="12">
        <v>7</v>
      </c>
      <c r="B125" s="4">
        <f t="shared" ref="B125:BI125" si="101">B83-AVERAGE(B$46:B$75)</f>
        <v>-3.8218368404220049E-2</v>
      </c>
      <c r="C125" s="4">
        <f t="shared" si="101"/>
        <v>-3.1970365483226324E-3</v>
      </c>
      <c r="D125" s="4">
        <f t="shared" si="101"/>
        <v>1.0418957915934468E-3</v>
      </c>
      <c r="E125" s="4">
        <f t="shared" si="101"/>
        <v>8.5188386071942542E-4</v>
      </c>
      <c r="F125" s="4">
        <f t="shared" si="101"/>
        <v>6.9129816214373602E-3</v>
      </c>
      <c r="G125" s="4">
        <f t="shared" si="101"/>
        <v>3.914765555450477E-3</v>
      </c>
      <c r="H125" s="4">
        <f t="shared" si="101"/>
        <v>-2.9656849426102756E-2</v>
      </c>
      <c r="I125" s="4">
        <f t="shared" si="101"/>
        <v>1.5612601588274114E-2</v>
      </c>
      <c r="J125" s="4">
        <f t="shared" si="101"/>
        <v>2.7739770871459287E-2</v>
      </c>
      <c r="K125" s="4">
        <f t="shared" si="101"/>
        <v>1.413827937568754E-2</v>
      </c>
      <c r="L125" s="4">
        <f t="shared" si="101"/>
        <v>-8.8217409541701212E-3</v>
      </c>
      <c r="M125" s="4">
        <f t="shared" si="101"/>
        <v>1.7115496729483405E-2</v>
      </c>
      <c r="N125" s="4">
        <f t="shared" si="101"/>
        <v>-4.2741991748024372E-2</v>
      </c>
      <c r="O125" s="4">
        <f t="shared" si="101"/>
        <v>8.521437749745342E-3</v>
      </c>
      <c r="P125" s="4">
        <f t="shared" si="101"/>
        <v>3.1727034845266053E-5</v>
      </c>
      <c r="Q125" s="4">
        <f t="shared" si="101"/>
        <v>-6.3494381925710318E-3</v>
      </c>
      <c r="R125" s="4">
        <f t="shared" si="101"/>
        <v>-9.2787143343896084E-3</v>
      </c>
      <c r="S125" s="4">
        <f t="shared" si="101"/>
        <v>-3.6197107463562311E-3</v>
      </c>
      <c r="T125" s="4">
        <f t="shared" si="101"/>
        <v>-0.10363652583523728</v>
      </c>
      <c r="U125" s="4">
        <f t="shared" si="101"/>
        <v>2.477958446512411E-3</v>
      </c>
      <c r="V125" s="4">
        <f t="shared" si="101"/>
        <v>-7.0382387481762046E-3</v>
      </c>
      <c r="W125" s="4">
        <f t="shared" si="101"/>
        <v>-4.7634464537385625E-3</v>
      </c>
      <c r="X125" s="4">
        <f t="shared" si="101"/>
        <v>8.1810288898150096E-4</v>
      </c>
      <c r="Y125" s="4">
        <f t="shared" si="101"/>
        <v>2.7402444388973583E-3</v>
      </c>
      <c r="Z125" s="4">
        <f t="shared" si="101"/>
        <v>-6.8545791842775206E-2</v>
      </c>
      <c r="AA125" s="4">
        <f t="shared" si="101"/>
        <v>4.3127568107431836E-3</v>
      </c>
      <c r="AB125" s="4">
        <f t="shared" si="101"/>
        <v>-2.2903106417031464E-2</v>
      </c>
      <c r="AC125" s="4">
        <f t="shared" si="101"/>
        <v>9.8384027180539423E-3</v>
      </c>
      <c r="AD125" s="4">
        <f t="shared" si="101"/>
        <v>7.271450340656082E-4</v>
      </c>
      <c r="AE125" s="4">
        <f t="shared" si="101"/>
        <v>-5.1370934558618419E-3</v>
      </c>
      <c r="AF125" s="4">
        <f t="shared" si="101"/>
        <v>-1.3726106917619021E-2</v>
      </c>
      <c r="AG125" s="4">
        <f t="shared" si="101"/>
        <v>-2.7778548759694634E-3</v>
      </c>
      <c r="AH125" s="4">
        <f t="shared" si="101"/>
        <v>-6.7172601095302764E-3</v>
      </c>
      <c r="AI125" s="4">
        <f t="shared" si="101"/>
        <v>7.9785141945544393E-3</v>
      </c>
      <c r="AJ125" s="4">
        <f t="shared" si="101"/>
        <v>1.524532441029092E-4</v>
      </c>
      <c r="AK125" s="4">
        <f t="shared" si="101"/>
        <v>1.3493278774914172E-3</v>
      </c>
      <c r="AL125" s="4">
        <f t="shared" si="101"/>
        <v>-3.5503491501079072E-2</v>
      </c>
      <c r="AM125" s="4">
        <f t="shared" si="101"/>
        <v>1.8544457765213244E-2</v>
      </c>
      <c r="AN125" s="4">
        <f t="shared" si="101"/>
        <v>3.5434453669513002E-3</v>
      </c>
      <c r="AO125" s="4">
        <f t="shared" si="101"/>
        <v>4.8585470007141141E-4</v>
      </c>
      <c r="AP125" s="4">
        <f t="shared" si="101"/>
        <v>4.783761575161828E-4</v>
      </c>
      <c r="AQ125" s="4">
        <f t="shared" si="101"/>
        <v>2.9763324586243887E-2</v>
      </c>
      <c r="AR125" s="4">
        <f t="shared" si="101"/>
        <v>-1.8105739954363358E-2</v>
      </c>
      <c r="AS125" s="4">
        <f t="shared" si="101"/>
        <v>5.1521643690040772E-3</v>
      </c>
      <c r="AT125" s="4">
        <f t="shared" si="101"/>
        <v>-6.4230707407735279E-3</v>
      </c>
      <c r="AU125" s="4">
        <f t="shared" si="101"/>
        <v>1.467427419486381E-2</v>
      </c>
      <c r="AV125" s="4">
        <f t="shared" si="101"/>
        <v>-3.4787750713851096E-3</v>
      </c>
      <c r="AW125" s="4">
        <f t="shared" si="101"/>
        <v>-1.4034227375790147E-3</v>
      </c>
      <c r="AX125" s="4">
        <f t="shared" si="101"/>
        <v>-1.239864054215155E-2</v>
      </c>
      <c r="AY125" s="4">
        <f t="shared" si="101"/>
        <v>6.9358257104111167E-3</v>
      </c>
      <c r="AZ125" s="4">
        <f t="shared" si="101"/>
        <v>-1.2355580553944714E-3</v>
      </c>
      <c r="BA125" s="4">
        <f t="shared" si="101"/>
        <v>7.489733816238766E-3</v>
      </c>
      <c r="BB125" s="4">
        <f t="shared" si="101"/>
        <v>6.5070986174392198E-3</v>
      </c>
      <c r="BC125" s="4">
        <f t="shared" si="101"/>
        <v>4.1696754553116971E-2</v>
      </c>
      <c r="BD125" s="4">
        <f t="shared" si="101"/>
        <v>-2.0379163845079162E-2</v>
      </c>
      <c r="BE125" s="4">
        <f t="shared" si="101"/>
        <v>7.4198503060022734E-4</v>
      </c>
      <c r="BF125" s="4">
        <f t="shared" si="101"/>
        <v>-5.7749802356482777E-3</v>
      </c>
      <c r="BG125" s="4">
        <f t="shared" si="101"/>
        <v>2.8915671296627183E-3</v>
      </c>
      <c r="BH125" s="4">
        <f t="shared" si="101"/>
        <v>4.0747206035520256E-3</v>
      </c>
      <c r="BI125" s="4">
        <f t="shared" si="101"/>
        <v>-2.0254213392077655E-3</v>
      </c>
      <c r="BL125" s="4">
        <f t="shared" si="41"/>
        <v>-3.576703509996235E-3</v>
      </c>
      <c r="BM125" s="4">
        <f>SUM(BL118:BL125)</f>
        <v>-1.5276331124399457E-2</v>
      </c>
      <c r="BQ125" s="4">
        <f t="shared" si="73"/>
        <v>2.1556728314806511E-2</v>
      </c>
      <c r="BR125" s="1">
        <f t="shared" si="75"/>
        <v>-5.2468674473844636</v>
      </c>
      <c r="BS125" s="4">
        <f t="shared" si="76"/>
        <v>1.6463803454274908</v>
      </c>
      <c r="BT125" s="4">
        <f t="shared" si="77"/>
        <v>1.9623414611334626</v>
      </c>
      <c r="BU125" s="4">
        <f t="shared" si="78"/>
        <v>2.5807596372676254</v>
      </c>
      <c r="BV125" s="1" t="str">
        <f t="shared" si="79"/>
        <v>Odrzucamy H0</v>
      </c>
      <c r="BY125" s="1">
        <f t="shared" si="80"/>
        <v>-0.82483198196736562</v>
      </c>
      <c r="BZ125" s="4">
        <f t="shared" si="81"/>
        <v>1.7613101357748921</v>
      </c>
      <c r="CA125" s="4">
        <f t="shared" si="82"/>
        <v>2.1447866879178044</v>
      </c>
      <c r="CB125" s="4">
        <f t="shared" si="83"/>
        <v>2.9768427343708348</v>
      </c>
      <c r="CC125" s="1" t="str">
        <f t="shared" si="84"/>
        <v>NieodrzucamyH0</v>
      </c>
      <c r="CF125" s="35">
        <f t="shared" si="96"/>
        <v>0.55000000000000004</v>
      </c>
      <c r="CG125" s="36">
        <f t="shared" si="85"/>
        <v>0.77459666924148407</v>
      </c>
      <c r="CH125" s="23">
        <f t="shared" si="86"/>
        <v>1.6448536269514715</v>
      </c>
      <c r="CI125" s="23">
        <f t="shared" si="87"/>
        <v>1.9599639845400536</v>
      </c>
      <c r="CJ125" s="23">
        <f t="shared" si="88"/>
        <v>2.5758293035488999</v>
      </c>
      <c r="CK125" s="1" t="str">
        <f t="shared" si="89"/>
        <v>NieodrzucamyH0</v>
      </c>
      <c r="CO125" s="36">
        <f t="shared" si="90"/>
        <v>0.99014448460116278</v>
      </c>
      <c r="CP125" s="23">
        <f t="shared" si="91"/>
        <v>1.6448536269514715</v>
      </c>
      <c r="CQ125" s="23">
        <f t="shared" si="92"/>
        <v>1.9599639845400536</v>
      </c>
      <c r="CR125" s="23">
        <f t="shared" si="93"/>
        <v>2.5758293035488999</v>
      </c>
      <c r="CS125" s="1" t="str">
        <f t="shared" si="94"/>
        <v>NieodrzucamyH0</v>
      </c>
    </row>
    <row r="126" spans="1:97" x14ac:dyDescent="0.25">
      <c r="A126" s="12">
        <v>8</v>
      </c>
      <c r="B126" s="4">
        <f t="shared" ref="B126:BI126" si="102">B84-AVERAGE(B$46:B$75)</f>
        <v>-4.9421450109491075E-2</v>
      </c>
      <c r="C126" s="4">
        <f t="shared" si="102"/>
        <v>-3.1987790494715247E-3</v>
      </c>
      <c r="D126" s="4">
        <f t="shared" si="102"/>
        <v>1.0414292286588349E-3</v>
      </c>
      <c r="E126" s="4">
        <f t="shared" si="102"/>
        <v>8.5031984360111246E-4</v>
      </c>
      <c r="F126" s="4">
        <f t="shared" si="102"/>
        <v>-1.0293167350497776E-2</v>
      </c>
      <c r="G126" s="4">
        <f t="shared" si="102"/>
        <v>1.6164049608148569E-2</v>
      </c>
      <c r="H126" s="4">
        <f t="shared" si="102"/>
        <v>-0.15204177491469506</v>
      </c>
      <c r="I126" s="4">
        <f t="shared" si="102"/>
        <v>1.5334624925418566E-2</v>
      </c>
      <c r="J126" s="4">
        <f t="shared" si="102"/>
        <v>2.7062420801585524E-2</v>
      </c>
      <c r="K126" s="4">
        <f t="shared" si="102"/>
        <v>1.4097708645054843E-2</v>
      </c>
      <c r="L126" s="4">
        <f t="shared" si="102"/>
        <v>-1.9359557453424894E-2</v>
      </c>
      <c r="M126" s="4">
        <f t="shared" si="102"/>
        <v>4.6530494447053084E-3</v>
      </c>
      <c r="N126" s="4">
        <f t="shared" si="102"/>
        <v>-5.8918821688399167E-2</v>
      </c>
      <c r="O126" s="4">
        <f t="shared" si="102"/>
        <v>8.4350254255812218E-3</v>
      </c>
      <c r="P126" s="4">
        <f t="shared" si="102"/>
        <v>2.4510387907082914E-5</v>
      </c>
      <c r="Q126" s="4">
        <f t="shared" si="102"/>
        <v>-6.3618366030949456E-3</v>
      </c>
      <c r="R126" s="4">
        <f t="shared" si="102"/>
        <v>-1.2056849954037288E-2</v>
      </c>
      <c r="S126" s="4">
        <f t="shared" si="102"/>
        <v>3.4735956593154593E-2</v>
      </c>
      <c r="T126" s="4">
        <f t="shared" si="102"/>
        <v>-0.28599053312866207</v>
      </c>
      <c r="U126" s="4">
        <f t="shared" si="102"/>
        <v>2.4675988879975133E-3</v>
      </c>
      <c r="V126" s="4">
        <f t="shared" si="102"/>
        <v>-7.0399385944154855E-3</v>
      </c>
      <c r="W126" s="4">
        <f t="shared" si="102"/>
        <v>-4.7734560508101639E-3</v>
      </c>
      <c r="X126" s="4">
        <f t="shared" si="102"/>
        <v>1.6687294506248302E-2</v>
      </c>
      <c r="Y126" s="4">
        <f t="shared" si="102"/>
        <v>2.8773439291029018E-2</v>
      </c>
      <c r="Z126" s="4">
        <f t="shared" si="102"/>
        <v>-0.15795225379138067</v>
      </c>
      <c r="AA126" s="4">
        <f t="shared" si="102"/>
        <v>4.2739753863778587E-3</v>
      </c>
      <c r="AB126" s="4">
        <f t="shared" si="102"/>
        <v>-2.3096026441164284E-2</v>
      </c>
      <c r="AC126" s="4">
        <f t="shared" si="102"/>
        <v>9.7228700480418914E-3</v>
      </c>
      <c r="AD126" s="4">
        <f t="shared" si="102"/>
        <v>-6.7669804401590608E-3</v>
      </c>
      <c r="AE126" s="4">
        <f t="shared" si="102"/>
        <v>2.6615296933897324E-2</v>
      </c>
      <c r="AF126" s="4">
        <f t="shared" si="102"/>
        <v>-0.15637423573009976</v>
      </c>
      <c r="AG126" s="4">
        <f t="shared" si="102"/>
        <v>-2.7800048133993522E-3</v>
      </c>
      <c r="AH126" s="4">
        <f t="shared" si="102"/>
        <v>-6.7237677793736839E-3</v>
      </c>
      <c r="AI126" s="4">
        <f t="shared" si="102"/>
        <v>7.8770446925089874E-3</v>
      </c>
      <c r="AJ126" s="4">
        <f t="shared" si="102"/>
        <v>2.7952142110538696E-2</v>
      </c>
      <c r="AK126" s="4">
        <f t="shared" si="102"/>
        <v>7.0143952084986763E-3</v>
      </c>
      <c r="AL126" s="4">
        <f t="shared" si="102"/>
        <v>-9.1697896987464958E-2</v>
      </c>
      <c r="AM126" s="4">
        <f t="shared" si="102"/>
        <v>1.819316534475891E-2</v>
      </c>
      <c r="AN126" s="4">
        <f t="shared" si="102"/>
        <v>3.481362380695973E-3</v>
      </c>
      <c r="AO126" s="4">
        <f t="shared" si="102"/>
        <v>4.7432596881942599E-4</v>
      </c>
      <c r="AP126" s="4">
        <f t="shared" si="102"/>
        <v>1.6562998599802092E-2</v>
      </c>
      <c r="AQ126" s="4">
        <f t="shared" si="102"/>
        <v>3.5948602320585335E-3</v>
      </c>
      <c r="AR126" s="4">
        <f t="shared" si="102"/>
        <v>-7.6294916608804317E-2</v>
      </c>
      <c r="AS126" s="4">
        <f t="shared" si="102"/>
        <v>5.1270104856289264E-3</v>
      </c>
      <c r="AT126" s="4">
        <f t="shared" si="102"/>
        <v>-6.4248066446468948E-3</v>
      </c>
      <c r="AU126" s="4">
        <f t="shared" si="102"/>
        <v>1.4405915682766151E-2</v>
      </c>
      <c r="AV126" s="4">
        <f t="shared" si="102"/>
        <v>2.1294830378128585E-2</v>
      </c>
      <c r="AW126" s="4">
        <f t="shared" si="102"/>
        <v>2.4266925998154415E-2</v>
      </c>
      <c r="AX126" s="4">
        <f t="shared" si="102"/>
        <v>-0.18324249383452887</v>
      </c>
      <c r="AY126" s="4">
        <f t="shared" si="102"/>
        <v>6.8513533577275985E-3</v>
      </c>
      <c r="AZ126" s="4">
        <f t="shared" si="102"/>
        <v>-1.2356878273886685E-3</v>
      </c>
      <c r="BA126" s="4">
        <f t="shared" si="102"/>
        <v>7.3331261740434209E-3</v>
      </c>
      <c r="BB126" s="4">
        <f t="shared" si="102"/>
        <v>5.4682557432942794E-3</v>
      </c>
      <c r="BC126" s="4">
        <f t="shared" si="102"/>
        <v>-6.580860353752542E-3</v>
      </c>
      <c r="BD126" s="4">
        <f t="shared" si="102"/>
        <v>-6.8310665669424842E-2</v>
      </c>
      <c r="BE126" s="4">
        <f t="shared" si="102"/>
        <v>7.3441881042427036E-4</v>
      </c>
      <c r="BF126" s="4">
        <f t="shared" si="102"/>
        <v>-5.7946959942009879E-3</v>
      </c>
      <c r="BG126" s="4">
        <f t="shared" si="102"/>
        <v>2.8801365901632786E-3</v>
      </c>
      <c r="BH126" s="4">
        <f t="shared" si="102"/>
        <v>-9.836560418157083E-3</v>
      </c>
      <c r="BI126" s="4">
        <f t="shared" si="102"/>
        <v>-2.2557530872979576E-3</v>
      </c>
      <c r="BL126" s="4">
        <f t="shared" si="41"/>
        <v>-1.7172865560047063E-2</v>
      </c>
      <c r="BM126" s="4">
        <f>SUM(BL118:BL126)</f>
        <v>-3.244919668444652E-2</v>
      </c>
      <c r="BQ126" s="4">
        <f t="shared" si="73"/>
        <v>5.8831297528542381E-2</v>
      </c>
      <c r="BR126" s="1">
        <f t="shared" si="75"/>
        <v>-9.2306937638533597</v>
      </c>
      <c r="BS126" s="4">
        <f t="shared" si="76"/>
        <v>1.6463803454274908</v>
      </c>
      <c r="BT126" s="4">
        <f t="shared" si="77"/>
        <v>1.9623414611334626</v>
      </c>
      <c r="BU126" s="4">
        <f t="shared" si="78"/>
        <v>2.5807596372676254</v>
      </c>
      <c r="BV126" s="1" t="str">
        <f t="shared" si="79"/>
        <v>Odrzucamy H0</v>
      </c>
      <c r="BY126" s="1">
        <f t="shared" si="80"/>
        <v>-3.9602747883253104</v>
      </c>
      <c r="BZ126" s="4">
        <f t="shared" si="81"/>
        <v>1.7613101357748921</v>
      </c>
      <c r="CA126" s="4">
        <f t="shared" si="82"/>
        <v>2.1447866879178044</v>
      </c>
      <c r="CB126" s="4">
        <f t="shared" si="83"/>
        <v>2.9768427343708348</v>
      </c>
      <c r="CC126" s="1" t="str">
        <f t="shared" si="84"/>
        <v>Odrzucamy H0</v>
      </c>
      <c r="CF126" s="35">
        <f t="shared" si="96"/>
        <v>0.55000000000000004</v>
      </c>
      <c r="CG126" s="36">
        <f t="shared" si="85"/>
        <v>0.77459666924148407</v>
      </c>
      <c r="CH126" s="23">
        <f t="shared" si="86"/>
        <v>1.6448536269514715</v>
      </c>
      <c r="CI126" s="23">
        <f t="shared" si="87"/>
        <v>1.9599639845400536</v>
      </c>
      <c r="CJ126" s="23">
        <f t="shared" si="88"/>
        <v>2.5758293035488999</v>
      </c>
      <c r="CK126" s="1" t="str">
        <f t="shared" si="89"/>
        <v>NieodrzucamyH0</v>
      </c>
      <c r="CO126" s="36">
        <f t="shared" si="90"/>
        <v>0.99014448460116278</v>
      </c>
      <c r="CP126" s="23">
        <f t="shared" si="91"/>
        <v>1.6448536269514715</v>
      </c>
      <c r="CQ126" s="23">
        <f t="shared" si="92"/>
        <v>1.9599639845400536</v>
      </c>
      <c r="CR126" s="23">
        <f t="shared" si="93"/>
        <v>2.5758293035488999</v>
      </c>
      <c r="CS126" s="1" t="str">
        <f t="shared" si="94"/>
        <v>NieodrzucamyH0</v>
      </c>
    </row>
    <row r="127" spans="1:97" s="19" customFormat="1" ht="15.75" thickBot="1" x14ac:dyDescent="0.3">
      <c r="A127" s="17">
        <v>9</v>
      </c>
      <c r="B127" s="4">
        <f t="shared" ref="B127:BI127" si="103">B85-AVERAGE(B$46:B$75)</f>
        <v>1.2363027643899467E-2</v>
      </c>
      <c r="C127" s="4">
        <f t="shared" si="103"/>
        <v>-3.2005261600839717E-3</v>
      </c>
      <c r="D127" s="4">
        <f t="shared" si="103"/>
        <v>1.0409620276950991E-3</v>
      </c>
      <c r="E127" s="4">
        <f t="shared" si="103"/>
        <v>8.487597310873541E-4</v>
      </c>
      <c r="F127" s="4">
        <f t="shared" si="103"/>
        <v>6.1469784513841818E-3</v>
      </c>
      <c r="G127" s="4">
        <f t="shared" si="103"/>
        <v>-4.5727566183433453E-2</v>
      </c>
      <c r="H127" s="4">
        <f t="shared" si="103"/>
        <v>8.823442443808524E-2</v>
      </c>
      <c r="I127" s="4">
        <f t="shared" si="103"/>
        <v>1.5065691305728348E-2</v>
      </c>
      <c r="J127" s="4">
        <f t="shared" si="103"/>
        <v>2.6419003325325159E-2</v>
      </c>
      <c r="K127" s="4">
        <f t="shared" si="103"/>
        <v>1.4057649855004156E-2</v>
      </c>
      <c r="L127" s="4">
        <f t="shared" si="103"/>
        <v>1.0566518437835504E-2</v>
      </c>
      <c r="M127" s="4">
        <f t="shared" si="103"/>
        <v>-4.8915396423651662E-2</v>
      </c>
      <c r="N127" s="4">
        <f t="shared" si="103"/>
        <v>8.9012162134023659E-2</v>
      </c>
      <c r="O127" s="4">
        <f t="shared" si="103"/>
        <v>8.3501975553855277E-3</v>
      </c>
      <c r="P127" s="4">
        <f t="shared" si="103"/>
        <v>1.7332358698173272E-5</v>
      </c>
      <c r="Q127" s="4">
        <f t="shared" si="103"/>
        <v>-6.3743227902505976E-3</v>
      </c>
      <c r="R127" s="4">
        <f t="shared" si="103"/>
        <v>1.0876449717072148E-2</v>
      </c>
      <c r="S127" s="4">
        <f t="shared" si="103"/>
        <v>-2.9328273243665895E-2</v>
      </c>
      <c r="T127" s="4">
        <f t="shared" si="103"/>
        <v>-1.9581635674778552E-3</v>
      </c>
      <c r="U127" s="4">
        <f t="shared" si="103"/>
        <v>2.4573056961806608E-3</v>
      </c>
      <c r="V127" s="4">
        <f t="shared" si="103"/>
        <v>-7.0416428818059285E-3</v>
      </c>
      <c r="W127" s="4">
        <f t="shared" si="103"/>
        <v>-4.7835292865104628E-3</v>
      </c>
      <c r="X127" s="4">
        <f t="shared" si="103"/>
        <v>-2.5045221979378774E-4</v>
      </c>
      <c r="Y127" s="4">
        <f t="shared" si="103"/>
        <v>-5.4785799509995316E-3</v>
      </c>
      <c r="Z127" s="4">
        <f t="shared" si="103"/>
        <v>0.11997196947051163</v>
      </c>
      <c r="AA127" s="4">
        <f t="shared" si="103"/>
        <v>4.2356725123355744E-3</v>
      </c>
      <c r="AB127" s="4">
        <f t="shared" si="103"/>
        <v>-2.3294419647898253E-2</v>
      </c>
      <c r="AC127" s="4">
        <f t="shared" si="103"/>
        <v>9.6097816014415888E-3</v>
      </c>
      <c r="AD127" s="4">
        <f t="shared" si="103"/>
        <v>-1.0547458012741609E-2</v>
      </c>
      <c r="AE127" s="4">
        <f t="shared" si="103"/>
        <v>-1.7787367714916815E-2</v>
      </c>
      <c r="AF127" s="4">
        <f t="shared" si="103"/>
        <v>0.1586877308351605</v>
      </c>
      <c r="AG127" s="4">
        <f t="shared" si="103"/>
        <v>-2.7821484599130511E-3</v>
      </c>
      <c r="AH127" s="4">
        <f t="shared" si="103"/>
        <v>-6.7303087790629981E-3</v>
      </c>
      <c r="AI127" s="4">
        <f t="shared" si="103"/>
        <v>7.7775890084274459E-3</v>
      </c>
      <c r="AJ127" s="4">
        <f t="shared" si="103"/>
        <v>-8.6253267343548018E-3</v>
      </c>
      <c r="AK127" s="4">
        <f t="shared" si="103"/>
        <v>-1.4332570708862758E-2</v>
      </c>
      <c r="AL127" s="4">
        <f t="shared" si="103"/>
        <v>7.6528043753177732E-2</v>
      </c>
      <c r="AM127" s="4">
        <f t="shared" si="103"/>
        <v>1.7854681223675763E-2</v>
      </c>
      <c r="AN127" s="4">
        <f t="shared" si="103"/>
        <v>3.420246304490262E-3</v>
      </c>
      <c r="AO127" s="4">
        <f t="shared" si="103"/>
        <v>4.6287513012742811E-4</v>
      </c>
      <c r="AP127" s="4">
        <f t="shared" si="103"/>
        <v>-1.2377041498660863E-2</v>
      </c>
      <c r="AQ127" s="4">
        <f t="shared" si="103"/>
        <v>-1.7071587565995743E-2</v>
      </c>
      <c r="AR127" s="4">
        <f t="shared" si="103"/>
        <v>0.10764367247342624</v>
      </c>
      <c r="AS127" s="4">
        <f t="shared" si="103"/>
        <v>5.1021070300675707E-3</v>
      </c>
      <c r="AT127" s="4">
        <f t="shared" si="103"/>
        <v>-6.4265471318144781E-3</v>
      </c>
      <c r="AU127" s="4">
        <f t="shared" si="103"/>
        <v>1.4146138610166333E-2</v>
      </c>
      <c r="AV127" s="4">
        <f t="shared" si="103"/>
        <v>-2.6635665152343745E-2</v>
      </c>
      <c r="AW127" s="4">
        <f t="shared" si="103"/>
        <v>-3.1825889582293473E-2</v>
      </c>
      <c r="AX127" s="4">
        <f t="shared" si="103"/>
        <v>0.12552207692980771</v>
      </c>
      <c r="AY127" s="4">
        <f t="shared" si="103"/>
        <v>6.7684126404970388E-3</v>
      </c>
      <c r="AZ127" s="4">
        <f t="shared" si="103"/>
        <v>-1.2358175059350434E-3</v>
      </c>
      <c r="BA127" s="4">
        <f t="shared" si="103"/>
        <v>7.1803659780444468E-3</v>
      </c>
      <c r="BB127" s="4">
        <f t="shared" si="103"/>
        <v>-7.8497808119315539E-3</v>
      </c>
      <c r="BC127" s="4">
        <f t="shared" si="103"/>
        <v>-1.8717270777789811E-3</v>
      </c>
      <c r="BD127" s="4">
        <f t="shared" si="103"/>
        <v>7.716660971442188E-2</v>
      </c>
      <c r="BE127" s="4">
        <f t="shared" si="103"/>
        <v>7.2689404365571756E-4</v>
      </c>
      <c r="BF127" s="4">
        <f t="shared" si="103"/>
        <v>-5.8145880122313035E-3</v>
      </c>
      <c r="BG127" s="4">
        <f t="shared" si="103"/>
        <v>2.8687829518764035E-3</v>
      </c>
      <c r="BH127" s="4">
        <f t="shared" si="103"/>
        <v>-1.0860416399639979E-2</v>
      </c>
      <c r="BI127" s="4">
        <f t="shared" si="103"/>
        <v>-2.292531833374661E-2</v>
      </c>
      <c r="BJ127" s="28"/>
      <c r="BL127" s="4">
        <f t="shared" si="41"/>
        <v>1.0817961350848683E-2</v>
      </c>
      <c r="BM127" s="18">
        <f>SUM(BL118:BL127)</f>
        <v>-2.1631235333597836E-2</v>
      </c>
      <c r="BQ127" s="4">
        <f t="shared" si="73"/>
        <v>4.1092494896828834E-2</v>
      </c>
      <c r="BR127" s="1">
        <f t="shared" si="75"/>
        <v>8.3249745712066066</v>
      </c>
      <c r="BS127" s="4">
        <f t="shared" si="76"/>
        <v>1.6463803454274908</v>
      </c>
      <c r="BT127" s="4">
        <f t="shared" si="77"/>
        <v>1.9623414611334626</v>
      </c>
      <c r="BU127" s="4">
        <f t="shared" si="78"/>
        <v>2.5807596372676254</v>
      </c>
      <c r="BV127" s="1" t="str">
        <f t="shared" si="79"/>
        <v>Odrzucamy H0</v>
      </c>
      <c r="BY127" s="1">
        <f t="shared" si="80"/>
        <v>2.4947554296655334</v>
      </c>
      <c r="BZ127" s="4">
        <f t="shared" si="81"/>
        <v>1.7613101357748921</v>
      </c>
      <c r="CA127" s="4">
        <f t="shared" si="82"/>
        <v>2.1447866879178044</v>
      </c>
      <c r="CB127" s="4">
        <f t="shared" si="83"/>
        <v>2.9768427343708348</v>
      </c>
      <c r="CC127" s="1" t="str">
        <f t="shared" si="84"/>
        <v>Odrzucamy H0</v>
      </c>
      <c r="CF127" s="35">
        <f t="shared" si="96"/>
        <v>0.53333333333333333</v>
      </c>
      <c r="CG127" s="36">
        <f t="shared" si="85"/>
        <v>0.5163977794943222</v>
      </c>
      <c r="CH127" s="24">
        <f t="shared" si="86"/>
        <v>1.6448536269514715</v>
      </c>
      <c r="CI127" s="24">
        <f t="shared" si="87"/>
        <v>1.9599639845400536</v>
      </c>
      <c r="CJ127" s="24">
        <f t="shared" si="88"/>
        <v>2.5758293035488999</v>
      </c>
      <c r="CK127" s="1" t="str">
        <f t="shared" si="89"/>
        <v>NieodrzucamyH0</v>
      </c>
      <c r="CO127" s="36">
        <f t="shared" si="90"/>
        <v>0.73184592340085886</v>
      </c>
      <c r="CP127" s="24">
        <f t="shared" si="91"/>
        <v>1.6448536269514715</v>
      </c>
      <c r="CQ127" s="24">
        <f t="shared" si="92"/>
        <v>1.9599639845400536</v>
      </c>
      <c r="CR127" s="24">
        <f t="shared" si="93"/>
        <v>2.5758293035488999</v>
      </c>
      <c r="CS127" s="1" t="str">
        <f t="shared" si="94"/>
        <v>NieodrzucamyH0</v>
      </c>
    </row>
    <row r="128" spans="1:97" hidden="1" x14ac:dyDescent="0.25">
      <c r="A128" s="5">
        <v>10</v>
      </c>
      <c r="B128" s="4" t="e">
        <f>#REF!-AVERAGE(B$61:B$75)</f>
        <v>#REF!</v>
      </c>
      <c r="C128" s="4" t="e">
        <f>#REF!-AVERAGE(C$61:C$85)</f>
        <v>#REF!</v>
      </c>
      <c r="D128" s="4" t="e">
        <f>#REF!-AVERAGE(D$61:D$85)</f>
        <v>#REF!</v>
      </c>
      <c r="E128" s="4" t="e">
        <f>#REF!-AVERAGE(E$61:E$85)</f>
        <v>#REF!</v>
      </c>
      <c r="F128" s="4" t="e">
        <f>#REF!-AVERAGE(F$61:F$85)</f>
        <v>#REF!</v>
      </c>
      <c r="G128" s="4" t="e">
        <f>#REF!-AVERAGE(G$61:G$85)</f>
        <v>#REF!</v>
      </c>
      <c r="H128" s="4" t="e">
        <f>#REF!-AVERAGE(H$61:H$85)</f>
        <v>#REF!</v>
      </c>
      <c r="I128" s="4" t="e">
        <f>#REF!-AVERAGE(I$61:I$85)</f>
        <v>#REF!</v>
      </c>
      <c r="J128" s="4" t="e">
        <f>#REF!-AVERAGE(J$61:J$85)</f>
        <v>#REF!</v>
      </c>
      <c r="K128" s="4" t="e">
        <f>#REF!-AVERAGE(K$61:K$85)</f>
        <v>#REF!</v>
      </c>
      <c r="L128" s="4" t="e">
        <f>#REF!-AVERAGE(L$61:L$85)</f>
        <v>#REF!</v>
      </c>
      <c r="M128" s="4" t="e">
        <f>#REF!-AVERAGE(M$61:M$85)</f>
        <v>#REF!</v>
      </c>
      <c r="N128" s="4" t="e">
        <f>#REF!-AVERAGE(N$61:N$85)</f>
        <v>#REF!</v>
      </c>
      <c r="O128" s="4" t="e">
        <f>#REF!-AVERAGE(O$61:O$85)</f>
        <v>#REF!</v>
      </c>
      <c r="P128" s="4" t="e">
        <f>#REF!-AVERAGE(P$61:P$85)</f>
        <v>#REF!</v>
      </c>
      <c r="Q128" s="4" t="e">
        <f>#REF!-AVERAGE(Q$61:Q$85)</f>
        <v>#REF!</v>
      </c>
      <c r="R128" s="4" t="e">
        <f>#REF!-AVERAGE(R$61:R$85)</f>
        <v>#REF!</v>
      </c>
      <c r="S128" s="4" t="e">
        <f>#REF!-AVERAGE(S$61:S$85)</f>
        <v>#REF!</v>
      </c>
      <c r="T128" s="4" t="e">
        <f>#REF!-AVERAGE(T$61:T$85)</f>
        <v>#REF!</v>
      </c>
      <c r="U128" s="4" t="e">
        <f>#REF!-AVERAGE(U$61:U$85)</f>
        <v>#REF!</v>
      </c>
      <c r="V128" s="4" t="e">
        <f>#REF!-AVERAGE(V$61:V$85)</f>
        <v>#REF!</v>
      </c>
      <c r="W128" s="4" t="e">
        <f>#REF!-AVERAGE(W$61:W$85)</f>
        <v>#REF!</v>
      </c>
      <c r="X128" s="4" t="e">
        <f>#REF!-AVERAGE(X$61:X$85)</f>
        <v>#REF!</v>
      </c>
      <c r="Y128" s="4" t="e">
        <f>#REF!-AVERAGE(Y$61:Y$85)</f>
        <v>#REF!</v>
      </c>
      <c r="Z128" s="4" t="e">
        <f>#REF!-AVERAGE(Z$61:Z$85)</f>
        <v>#REF!</v>
      </c>
      <c r="AA128" s="4" t="e">
        <f>#REF!-AVERAGE(AA$61:AA$85)</f>
        <v>#REF!</v>
      </c>
      <c r="AB128" s="4" t="e">
        <f>#REF!-AVERAGE(AB$61:AB$85)</f>
        <v>#REF!</v>
      </c>
      <c r="AC128" s="4" t="e">
        <f>#REF!-AVERAGE(AC$61:AC$85)</f>
        <v>#REF!</v>
      </c>
      <c r="AD128" s="4" t="e">
        <f>#REF!-AVERAGE(AD$61:AD$85)</f>
        <v>#REF!</v>
      </c>
      <c r="AE128" s="4" t="e">
        <f>#REF!-AVERAGE(AE$61:AE$85)</f>
        <v>#REF!</v>
      </c>
      <c r="AF128" s="4" t="e">
        <f>#REF!-AVERAGE(AF$61:AF$85)</f>
        <v>#REF!</v>
      </c>
      <c r="AG128" s="4" t="e">
        <f>#REF!-AVERAGE(AG$61:AG$85)</f>
        <v>#REF!</v>
      </c>
      <c r="AH128" s="4" t="e">
        <f>#REF!-AVERAGE(AH$61:AH$85)</f>
        <v>#REF!</v>
      </c>
      <c r="AI128" s="4" t="e">
        <f>#REF!-AVERAGE(AI$61:AI$85)</f>
        <v>#REF!</v>
      </c>
      <c r="AJ128" s="4" t="e">
        <f>#REF!-AVERAGE(AJ$61:AJ$85)</f>
        <v>#REF!</v>
      </c>
      <c r="AK128" s="4" t="e">
        <f>#REF!-AVERAGE(AK$61:AK$85)</f>
        <v>#REF!</v>
      </c>
      <c r="AL128" s="4" t="e">
        <f>#REF!-AVERAGE(AL$61:AL$85)</f>
        <v>#REF!</v>
      </c>
      <c r="AM128" s="4" t="e">
        <f>#REF!-AVERAGE(AM$61:AM$85)</f>
        <v>#REF!</v>
      </c>
      <c r="AN128" s="4" t="e">
        <f>#REF!-AVERAGE(AN$61:AN$85)</f>
        <v>#REF!</v>
      </c>
      <c r="AO128" s="4" t="e">
        <f>#REF!-AVERAGE(AO$61:AO$85)</f>
        <v>#REF!</v>
      </c>
      <c r="AP128" s="4" t="e">
        <f>#REF!-AVERAGE(AP$61:AP$85)</f>
        <v>#REF!</v>
      </c>
      <c r="AQ128" s="4" t="e">
        <f>#REF!-AVERAGE(AQ$61:AQ$85)</f>
        <v>#REF!</v>
      </c>
      <c r="AR128" s="4" t="e">
        <f>#REF!-AVERAGE(AR$61:AR$85)</f>
        <v>#REF!</v>
      </c>
      <c r="AS128" s="4" t="e">
        <f>#REF!-AVERAGE(AS$61:AS$85)</f>
        <v>#REF!</v>
      </c>
      <c r="AT128" s="4" t="e">
        <f>#REF!-AVERAGE(AT$61:AT$85)</f>
        <v>#REF!</v>
      </c>
      <c r="AU128" s="4" t="e">
        <f>#REF!-AVERAGE(AU$61:AU$85)</f>
        <v>#REF!</v>
      </c>
      <c r="AV128" s="4" t="e">
        <f>#REF!-AVERAGE(AV$61:AV$85)</f>
        <v>#REF!</v>
      </c>
      <c r="AW128" s="4" t="e">
        <f>#REF!-AVERAGE(AW$61:AW$85)</f>
        <v>#REF!</v>
      </c>
      <c r="AX128" s="4" t="e">
        <f>#REF!-AVERAGE(AX$61:AX$85)</f>
        <v>#REF!</v>
      </c>
      <c r="AY128" s="4" t="e">
        <f>#REF!-AVERAGE(AY$61:AY$85)</f>
        <v>#REF!</v>
      </c>
      <c r="AZ128" s="4" t="e">
        <f>#REF!-AVERAGE(AZ$61:AZ$85)</f>
        <v>#REF!</v>
      </c>
      <c r="BA128" s="4" t="e">
        <f>#REF!-AVERAGE(BA$61:BA$85)</f>
        <v>#REF!</v>
      </c>
      <c r="BB128" s="4" t="e">
        <f>#REF!-AVERAGE(BB$61:BB$85)</f>
        <v>#REF!</v>
      </c>
      <c r="BC128" s="4" t="e">
        <f>#REF!-AVERAGE(BC$61:BC$85)</f>
        <v>#REF!</v>
      </c>
      <c r="BD128" s="4" t="e">
        <f>#REF!-AVERAGE(BD$61:BD$85)</f>
        <v>#REF!</v>
      </c>
      <c r="BE128" s="4" t="e">
        <f>#REF!-AVERAGE(BE$61:BE$85)</f>
        <v>#REF!</v>
      </c>
      <c r="BF128" s="4" t="e">
        <f>#REF!-AVERAGE(BF$61:BF$85)</f>
        <v>#REF!</v>
      </c>
      <c r="BG128" s="4" t="e">
        <f>#REF!-AVERAGE(BG$61:BG$85)</f>
        <v>#REF!</v>
      </c>
      <c r="BH128" s="4" t="e">
        <f>#REF!-AVERAGE(BH$61:BH$85)</f>
        <v>#REF!</v>
      </c>
      <c r="BI128" s="4" t="e">
        <f>#REF!-AVERAGE(BI$61:BI$85)</f>
        <v>#REF!</v>
      </c>
      <c r="BV128" s="9" t="str">
        <f t="shared" si="79"/>
        <v>NieodrzucamyH0</v>
      </c>
      <c r="CK128" s="9" t="str">
        <f t="shared" si="89"/>
        <v>NieodrzucamyH0</v>
      </c>
      <c r="CS128" s="9" t="str">
        <f t="shared" si="94"/>
        <v>NieodrzucamyH0</v>
      </c>
    </row>
    <row r="129" spans="1:97" hidden="1" x14ac:dyDescent="0.25">
      <c r="A129" s="5">
        <v>11</v>
      </c>
      <c r="B129" s="4" t="e">
        <f>#REF!-AVERAGE(B$61:B$75)</f>
        <v>#REF!</v>
      </c>
      <c r="C129" s="4" t="e">
        <f>#REF!-AVERAGE(C$61:C$85)</f>
        <v>#REF!</v>
      </c>
      <c r="D129" s="4" t="e">
        <f>#REF!-AVERAGE(D$61:D$85)</f>
        <v>#REF!</v>
      </c>
      <c r="E129" s="4" t="e">
        <f>#REF!-AVERAGE(E$61:E$85)</f>
        <v>#REF!</v>
      </c>
      <c r="F129" s="4" t="e">
        <f>#REF!-AVERAGE(F$61:F$85)</f>
        <v>#REF!</v>
      </c>
      <c r="G129" s="4" t="e">
        <f>#REF!-AVERAGE(G$61:G$85)</f>
        <v>#REF!</v>
      </c>
      <c r="H129" s="4" t="e">
        <f>#REF!-AVERAGE(H$61:H$85)</f>
        <v>#REF!</v>
      </c>
      <c r="I129" s="4" t="e">
        <f>#REF!-AVERAGE(I$61:I$85)</f>
        <v>#REF!</v>
      </c>
      <c r="J129" s="4" t="e">
        <f>#REF!-AVERAGE(J$61:J$85)</f>
        <v>#REF!</v>
      </c>
      <c r="K129" s="4" t="e">
        <f>#REF!-AVERAGE(K$61:K$85)</f>
        <v>#REF!</v>
      </c>
      <c r="L129" s="4" t="e">
        <f>#REF!-AVERAGE(L$61:L$85)</f>
        <v>#REF!</v>
      </c>
      <c r="M129" s="4" t="e">
        <f>#REF!-AVERAGE(M$61:M$85)</f>
        <v>#REF!</v>
      </c>
      <c r="N129" s="4" t="e">
        <f>#REF!-AVERAGE(N$61:N$85)</f>
        <v>#REF!</v>
      </c>
      <c r="O129" s="4" t="e">
        <f>#REF!-AVERAGE(O$61:O$85)</f>
        <v>#REF!</v>
      </c>
      <c r="P129" s="4" t="e">
        <f>#REF!-AVERAGE(P$61:P$85)</f>
        <v>#REF!</v>
      </c>
      <c r="Q129" s="4" t="e">
        <f>#REF!-AVERAGE(Q$61:Q$85)</f>
        <v>#REF!</v>
      </c>
      <c r="R129" s="4" t="e">
        <f>#REF!-AVERAGE(R$61:R$85)</f>
        <v>#REF!</v>
      </c>
      <c r="S129" s="4" t="e">
        <f>#REF!-AVERAGE(S$61:S$85)</f>
        <v>#REF!</v>
      </c>
      <c r="T129" s="4" t="e">
        <f>#REF!-AVERAGE(T$61:T$85)</f>
        <v>#REF!</v>
      </c>
      <c r="U129" s="4" t="e">
        <f>#REF!-AVERAGE(U$61:U$85)</f>
        <v>#REF!</v>
      </c>
      <c r="V129" s="4" t="e">
        <f>#REF!-AVERAGE(V$61:V$85)</f>
        <v>#REF!</v>
      </c>
      <c r="W129" s="4" t="e">
        <f>#REF!-AVERAGE(W$61:W$85)</f>
        <v>#REF!</v>
      </c>
      <c r="X129" s="4" t="e">
        <f>#REF!-AVERAGE(X$61:X$85)</f>
        <v>#REF!</v>
      </c>
      <c r="Y129" s="4" t="e">
        <f>#REF!-AVERAGE(Y$61:Y$85)</f>
        <v>#REF!</v>
      </c>
      <c r="Z129" s="4" t="e">
        <f>#REF!-AVERAGE(Z$61:Z$85)</f>
        <v>#REF!</v>
      </c>
      <c r="AA129" s="4" t="e">
        <f>#REF!-AVERAGE(AA$61:AA$85)</f>
        <v>#REF!</v>
      </c>
      <c r="AB129" s="4" t="e">
        <f>#REF!-AVERAGE(AB$61:AB$85)</f>
        <v>#REF!</v>
      </c>
      <c r="AC129" s="4" t="e">
        <f>#REF!-AVERAGE(AC$61:AC$85)</f>
        <v>#REF!</v>
      </c>
      <c r="AD129" s="4" t="e">
        <f>#REF!-AVERAGE(AD$61:AD$85)</f>
        <v>#REF!</v>
      </c>
      <c r="AE129" s="4" t="e">
        <f>#REF!-AVERAGE(AE$61:AE$85)</f>
        <v>#REF!</v>
      </c>
      <c r="AF129" s="4" t="e">
        <f>#REF!-AVERAGE(AF$61:AF$85)</f>
        <v>#REF!</v>
      </c>
      <c r="AG129" s="4" t="e">
        <f>#REF!-AVERAGE(AG$61:AG$85)</f>
        <v>#REF!</v>
      </c>
      <c r="AH129" s="4" t="e">
        <f>#REF!-AVERAGE(AH$61:AH$85)</f>
        <v>#REF!</v>
      </c>
      <c r="AI129" s="4" t="e">
        <f>#REF!-AVERAGE(AI$61:AI$85)</f>
        <v>#REF!</v>
      </c>
      <c r="AJ129" s="4" t="e">
        <f>#REF!-AVERAGE(AJ$61:AJ$85)</f>
        <v>#REF!</v>
      </c>
      <c r="AK129" s="4" t="e">
        <f>#REF!-AVERAGE(AK$61:AK$85)</f>
        <v>#REF!</v>
      </c>
      <c r="AL129" s="4" t="e">
        <f>#REF!-AVERAGE(AL$61:AL$85)</f>
        <v>#REF!</v>
      </c>
      <c r="AM129" s="4" t="e">
        <f>#REF!-AVERAGE(AM$61:AM$85)</f>
        <v>#REF!</v>
      </c>
      <c r="AN129" s="4" t="e">
        <f>#REF!-AVERAGE(AN$61:AN$85)</f>
        <v>#REF!</v>
      </c>
      <c r="AO129" s="4" t="e">
        <f>#REF!-AVERAGE(AO$61:AO$85)</f>
        <v>#REF!</v>
      </c>
      <c r="AP129" s="4" t="e">
        <f>#REF!-AVERAGE(AP$61:AP$85)</f>
        <v>#REF!</v>
      </c>
      <c r="AQ129" s="4" t="e">
        <f>#REF!-AVERAGE(AQ$61:AQ$85)</f>
        <v>#REF!</v>
      </c>
      <c r="AR129" s="4" t="e">
        <f>#REF!-AVERAGE(AR$61:AR$85)</f>
        <v>#REF!</v>
      </c>
      <c r="AS129" s="4" t="e">
        <f>#REF!-AVERAGE(AS$61:AS$85)</f>
        <v>#REF!</v>
      </c>
      <c r="AT129" s="4" t="e">
        <f>#REF!-AVERAGE(AT$61:AT$85)</f>
        <v>#REF!</v>
      </c>
      <c r="AU129" s="4" t="e">
        <f>#REF!-AVERAGE(AU$61:AU$85)</f>
        <v>#REF!</v>
      </c>
      <c r="AV129" s="4" t="e">
        <f>#REF!-AVERAGE(AV$61:AV$85)</f>
        <v>#REF!</v>
      </c>
      <c r="AW129" s="4" t="e">
        <f>#REF!-AVERAGE(AW$61:AW$85)</f>
        <v>#REF!</v>
      </c>
      <c r="AX129" s="4" t="e">
        <f>#REF!-AVERAGE(AX$61:AX$85)</f>
        <v>#REF!</v>
      </c>
      <c r="AY129" s="4" t="e">
        <f>#REF!-AVERAGE(AY$61:AY$85)</f>
        <v>#REF!</v>
      </c>
      <c r="AZ129" s="4" t="e">
        <f>#REF!-AVERAGE(AZ$61:AZ$85)</f>
        <v>#REF!</v>
      </c>
      <c r="BA129" s="4" t="e">
        <f>#REF!-AVERAGE(BA$61:BA$85)</f>
        <v>#REF!</v>
      </c>
      <c r="BB129" s="4" t="e">
        <f>#REF!-AVERAGE(BB$61:BB$85)</f>
        <v>#REF!</v>
      </c>
      <c r="BC129" s="4" t="e">
        <f>#REF!-AVERAGE(BC$61:BC$85)</f>
        <v>#REF!</v>
      </c>
      <c r="BD129" s="4" t="e">
        <f>#REF!-AVERAGE(BD$61:BD$85)</f>
        <v>#REF!</v>
      </c>
      <c r="BE129" s="4" t="e">
        <f>#REF!-AVERAGE(BE$61:BE$85)</f>
        <v>#REF!</v>
      </c>
      <c r="BF129" s="4" t="e">
        <f>#REF!-AVERAGE(BF$61:BF$85)</f>
        <v>#REF!</v>
      </c>
      <c r="BG129" s="4" t="e">
        <f>#REF!-AVERAGE(BG$61:BG$85)</f>
        <v>#REF!</v>
      </c>
      <c r="BH129" s="4" t="e">
        <f>#REF!-AVERAGE(BH$61:BH$85)</f>
        <v>#REF!</v>
      </c>
      <c r="BI129" s="4" t="e">
        <f>#REF!-AVERAGE(BI$61:BI$85)</f>
        <v>#REF!</v>
      </c>
      <c r="BV129" s="9" t="str">
        <f t="shared" si="79"/>
        <v>NieodrzucamyH0</v>
      </c>
      <c r="CK129" s="9" t="str">
        <f t="shared" si="89"/>
        <v>NieodrzucamyH0</v>
      </c>
      <c r="CS129" s="9" t="str">
        <f t="shared" si="94"/>
        <v>NieodrzucamyH0</v>
      </c>
    </row>
    <row r="130" spans="1:97" hidden="1" x14ac:dyDescent="0.25">
      <c r="A130" s="5">
        <v>12</v>
      </c>
      <c r="B130" s="4" t="e">
        <f>#REF!-AVERAGE(B$61:B$75)</f>
        <v>#REF!</v>
      </c>
      <c r="C130" s="4" t="e">
        <f>#REF!-AVERAGE(C$61:C$85)</f>
        <v>#REF!</v>
      </c>
      <c r="D130" s="4" t="e">
        <f>#REF!-AVERAGE(D$61:D$85)</f>
        <v>#REF!</v>
      </c>
      <c r="E130" s="4" t="e">
        <f>#REF!-AVERAGE(E$61:E$85)</f>
        <v>#REF!</v>
      </c>
      <c r="F130" s="4" t="e">
        <f>#REF!-AVERAGE(F$61:F$85)</f>
        <v>#REF!</v>
      </c>
      <c r="G130" s="4" t="e">
        <f>#REF!-AVERAGE(G$61:G$85)</f>
        <v>#REF!</v>
      </c>
      <c r="H130" s="4" t="e">
        <f>#REF!-AVERAGE(H$61:H$85)</f>
        <v>#REF!</v>
      </c>
      <c r="I130" s="4" t="e">
        <f>#REF!-AVERAGE(I$61:I$85)</f>
        <v>#REF!</v>
      </c>
      <c r="J130" s="4" t="e">
        <f>#REF!-AVERAGE(J$61:J$85)</f>
        <v>#REF!</v>
      </c>
      <c r="K130" s="4" t="e">
        <f>#REF!-AVERAGE(K$61:K$85)</f>
        <v>#REF!</v>
      </c>
      <c r="L130" s="4" t="e">
        <f>#REF!-AVERAGE(L$61:L$85)</f>
        <v>#REF!</v>
      </c>
      <c r="M130" s="4" t="e">
        <f>#REF!-AVERAGE(M$61:M$85)</f>
        <v>#REF!</v>
      </c>
      <c r="N130" s="4" t="e">
        <f>#REF!-AVERAGE(N$61:N$85)</f>
        <v>#REF!</v>
      </c>
      <c r="O130" s="4" t="e">
        <f>#REF!-AVERAGE(O$61:O$85)</f>
        <v>#REF!</v>
      </c>
      <c r="P130" s="4" t="e">
        <f>#REF!-AVERAGE(P$61:P$85)</f>
        <v>#REF!</v>
      </c>
      <c r="Q130" s="4" t="e">
        <f>#REF!-AVERAGE(Q$61:Q$85)</f>
        <v>#REF!</v>
      </c>
      <c r="R130" s="4" t="e">
        <f>#REF!-AVERAGE(R$61:R$85)</f>
        <v>#REF!</v>
      </c>
      <c r="S130" s="4" t="e">
        <f>#REF!-AVERAGE(S$61:S$85)</f>
        <v>#REF!</v>
      </c>
      <c r="T130" s="4" t="e">
        <f>#REF!-AVERAGE(T$61:T$85)</f>
        <v>#REF!</v>
      </c>
      <c r="U130" s="4" t="e">
        <f>#REF!-AVERAGE(U$61:U$85)</f>
        <v>#REF!</v>
      </c>
      <c r="V130" s="4" t="e">
        <f>#REF!-AVERAGE(V$61:V$85)</f>
        <v>#REF!</v>
      </c>
      <c r="W130" s="4" t="e">
        <f>#REF!-AVERAGE(W$61:W$85)</f>
        <v>#REF!</v>
      </c>
      <c r="X130" s="4" t="e">
        <f>#REF!-AVERAGE(X$61:X$85)</f>
        <v>#REF!</v>
      </c>
      <c r="Y130" s="4" t="e">
        <f>#REF!-AVERAGE(Y$61:Y$85)</f>
        <v>#REF!</v>
      </c>
      <c r="Z130" s="4" t="e">
        <f>#REF!-AVERAGE(Z$61:Z$85)</f>
        <v>#REF!</v>
      </c>
      <c r="AA130" s="4" t="e">
        <f>#REF!-AVERAGE(AA$61:AA$85)</f>
        <v>#REF!</v>
      </c>
      <c r="AB130" s="4" t="e">
        <f>#REF!-AVERAGE(AB$61:AB$85)</f>
        <v>#REF!</v>
      </c>
      <c r="AC130" s="4" t="e">
        <f>#REF!-AVERAGE(AC$61:AC$85)</f>
        <v>#REF!</v>
      </c>
      <c r="AD130" s="4" t="e">
        <f>#REF!-AVERAGE(AD$61:AD$85)</f>
        <v>#REF!</v>
      </c>
      <c r="AE130" s="4" t="e">
        <f>#REF!-AVERAGE(AE$61:AE$85)</f>
        <v>#REF!</v>
      </c>
      <c r="AF130" s="4" t="e">
        <f>#REF!-AVERAGE(AF$61:AF$85)</f>
        <v>#REF!</v>
      </c>
      <c r="AG130" s="4" t="e">
        <f>#REF!-AVERAGE(AG$61:AG$85)</f>
        <v>#REF!</v>
      </c>
      <c r="AH130" s="4" t="e">
        <f>#REF!-AVERAGE(AH$61:AH$85)</f>
        <v>#REF!</v>
      </c>
      <c r="AI130" s="4" t="e">
        <f>#REF!-AVERAGE(AI$61:AI$85)</f>
        <v>#REF!</v>
      </c>
      <c r="AJ130" s="4" t="e">
        <f>#REF!-AVERAGE(AJ$61:AJ$85)</f>
        <v>#REF!</v>
      </c>
      <c r="AK130" s="4" t="e">
        <f>#REF!-AVERAGE(AK$61:AK$85)</f>
        <v>#REF!</v>
      </c>
      <c r="AL130" s="4" t="e">
        <f>#REF!-AVERAGE(AL$61:AL$85)</f>
        <v>#REF!</v>
      </c>
      <c r="AM130" s="4" t="e">
        <f>#REF!-AVERAGE(AM$61:AM$85)</f>
        <v>#REF!</v>
      </c>
      <c r="AN130" s="4" t="e">
        <f>#REF!-AVERAGE(AN$61:AN$85)</f>
        <v>#REF!</v>
      </c>
      <c r="AO130" s="4" t="e">
        <f>#REF!-AVERAGE(AO$61:AO$85)</f>
        <v>#REF!</v>
      </c>
      <c r="AP130" s="4" t="e">
        <f>#REF!-AVERAGE(AP$61:AP$85)</f>
        <v>#REF!</v>
      </c>
      <c r="AQ130" s="4" t="e">
        <f>#REF!-AVERAGE(AQ$61:AQ$85)</f>
        <v>#REF!</v>
      </c>
      <c r="AR130" s="4" t="e">
        <f>#REF!-AVERAGE(AR$61:AR$85)</f>
        <v>#REF!</v>
      </c>
      <c r="AS130" s="4" t="e">
        <f>#REF!-AVERAGE(AS$61:AS$85)</f>
        <v>#REF!</v>
      </c>
      <c r="AT130" s="4" t="e">
        <f>#REF!-AVERAGE(AT$61:AT$85)</f>
        <v>#REF!</v>
      </c>
      <c r="AU130" s="4" t="e">
        <f>#REF!-AVERAGE(AU$61:AU$85)</f>
        <v>#REF!</v>
      </c>
      <c r="AV130" s="4" t="e">
        <f>#REF!-AVERAGE(AV$61:AV$85)</f>
        <v>#REF!</v>
      </c>
      <c r="AW130" s="4" t="e">
        <f>#REF!-AVERAGE(AW$61:AW$85)</f>
        <v>#REF!</v>
      </c>
      <c r="AX130" s="4" t="e">
        <f>#REF!-AVERAGE(AX$61:AX$85)</f>
        <v>#REF!</v>
      </c>
      <c r="AY130" s="4" t="e">
        <f>#REF!-AVERAGE(AY$61:AY$85)</f>
        <v>#REF!</v>
      </c>
      <c r="AZ130" s="4" t="e">
        <f>#REF!-AVERAGE(AZ$61:AZ$85)</f>
        <v>#REF!</v>
      </c>
      <c r="BA130" s="4" t="e">
        <f>#REF!-AVERAGE(BA$61:BA$85)</f>
        <v>#REF!</v>
      </c>
      <c r="BB130" s="4" t="e">
        <f>#REF!-AVERAGE(BB$61:BB$85)</f>
        <v>#REF!</v>
      </c>
      <c r="BC130" s="4" t="e">
        <f>#REF!-AVERAGE(BC$61:BC$85)</f>
        <v>#REF!</v>
      </c>
      <c r="BD130" s="4" t="e">
        <f>#REF!-AVERAGE(BD$61:BD$85)</f>
        <v>#REF!</v>
      </c>
      <c r="BE130" s="4" t="e">
        <f>#REF!-AVERAGE(BE$61:BE$85)</f>
        <v>#REF!</v>
      </c>
      <c r="BF130" s="4" t="e">
        <f>#REF!-AVERAGE(BF$61:BF$85)</f>
        <v>#REF!</v>
      </c>
      <c r="BG130" s="4" t="e">
        <f>#REF!-AVERAGE(BG$61:BG$85)</f>
        <v>#REF!</v>
      </c>
      <c r="BH130" s="4" t="e">
        <f>#REF!-AVERAGE(BH$61:BH$85)</f>
        <v>#REF!</v>
      </c>
      <c r="BI130" s="4" t="e">
        <f>#REF!-AVERAGE(BI$61:BI$85)</f>
        <v>#REF!</v>
      </c>
      <c r="BV130" s="9" t="str">
        <f t="shared" si="79"/>
        <v>NieodrzucamyH0</v>
      </c>
      <c r="CK130" s="9" t="str">
        <f t="shared" si="89"/>
        <v>NieodrzucamyH0</v>
      </c>
      <c r="CS130" s="9" t="str">
        <f t="shared" si="94"/>
        <v>NieodrzucamyH0</v>
      </c>
    </row>
    <row r="131" spans="1:97" hidden="1" x14ac:dyDescent="0.25">
      <c r="A131" s="5">
        <v>13</v>
      </c>
      <c r="B131" s="4" t="e">
        <f>#REF!-AVERAGE(B$61:B$75)</f>
        <v>#REF!</v>
      </c>
      <c r="C131" s="4" t="e">
        <f>#REF!-AVERAGE(C$61:C$85)</f>
        <v>#REF!</v>
      </c>
      <c r="D131" s="4" t="e">
        <f>#REF!-AVERAGE(D$61:D$85)</f>
        <v>#REF!</v>
      </c>
      <c r="E131" s="4" t="e">
        <f>#REF!-AVERAGE(E$61:E$85)</f>
        <v>#REF!</v>
      </c>
      <c r="F131" s="4" t="e">
        <f>#REF!-AVERAGE(F$61:F$85)</f>
        <v>#REF!</v>
      </c>
      <c r="G131" s="4" t="e">
        <f>#REF!-AVERAGE(G$61:G$85)</f>
        <v>#REF!</v>
      </c>
      <c r="H131" s="4" t="e">
        <f>#REF!-AVERAGE(H$61:H$85)</f>
        <v>#REF!</v>
      </c>
      <c r="I131" s="4" t="e">
        <f>#REF!-AVERAGE(I$61:I$85)</f>
        <v>#REF!</v>
      </c>
      <c r="J131" s="4" t="e">
        <f>#REF!-AVERAGE(J$61:J$85)</f>
        <v>#REF!</v>
      </c>
      <c r="K131" s="4" t="e">
        <f>#REF!-AVERAGE(K$61:K$85)</f>
        <v>#REF!</v>
      </c>
      <c r="L131" s="4" t="e">
        <f>#REF!-AVERAGE(L$61:L$85)</f>
        <v>#REF!</v>
      </c>
      <c r="M131" s="4" t="e">
        <f>#REF!-AVERAGE(M$61:M$85)</f>
        <v>#REF!</v>
      </c>
      <c r="N131" s="4" t="e">
        <f>#REF!-AVERAGE(N$61:N$85)</f>
        <v>#REF!</v>
      </c>
      <c r="O131" s="4" t="e">
        <f>#REF!-AVERAGE(O$61:O$85)</f>
        <v>#REF!</v>
      </c>
      <c r="P131" s="4" t="e">
        <f>#REF!-AVERAGE(P$61:P$85)</f>
        <v>#REF!</v>
      </c>
      <c r="Q131" s="4" t="e">
        <f>#REF!-AVERAGE(Q$61:Q$85)</f>
        <v>#REF!</v>
      </c>
      <c r="R131" s="4" t="e">
        <f>#REF!-AVERAGE(R$61:R$85)</f>
        <v>#REF!</v>
      </c>
      <c r="S131" s="4" t="e">
        <f>#REF!-AVERAGE(S$61:S$85)</f>
        <v>#REF!</v>
      </c>
      <c r="T131" s="4" t="e">
        <f>#REF!-AVERAGE(T$61:T$85)</f>
        <v>#REF!</v>
      </c>
      <c r="U131" s="4" t="e">
        <f>#REF!-AVERAGE(U$61:U$85)</f>
        <v>#REF!</v>
      </c>
      <c r="V131" s="4" t="e">
        <f>#REF!-AVERAGE(V$61:V$85)</f>
        <v>#REF!</v>
      </c>
      <c r="W131" s="4" t="e">
        <f>#REF!-AVERAGE(W$61:W$85)</f>
        <v>#REF!</v>
      </c>
      <c r="X131" s="4" t="e">
        <f>#REF!-AVERAGE(X$61:X$85)</f>
        <v>#REF!</v>
      </c>
      <c r="Y131" s="4" t="e">
        <f>#REF!-AVERAGE(Y$61:Y$85)</f>
        <v>#REF!</v>
      </c>
      <c r="Z131" s="4" t="e">
        <f>#REF!-AVERAGE(Z$61:Z$85)</f>
        <v>#REF!</v>
      </c>
      <c r="AA131" s="4" t="e">
        <f>#REF!-AVERAGE(AA$61:AA$85)</f>
        <v>#REF!</v>
      </c>
      <c r="AB131" s="4" t="e">
        <f>#REF!-AVERAGE(AB$61:AB$85)</f>
        <v>#REF!</v>
      </c>
      <c r="AC131" s="4" t="e">
        <f>#REF!-AVERAGE(AC$61:AC$85)</f>
        <v>#REF!</v>
      </c>
      <c r="AD131" s="4" t="e">
        <f>#REF!-AVERAGE(AD$61:AD$85)</f>
        <v>#REF!</v>
      </c>
      <c r="AE131" s="4" t="e">
        <f>#REF!-AVERAGE(AE$61:AE$85)</f>
        <v>#REF!</v>
      </c>
      <c r="AF131" s="4" t="e">
        <f>#REF!-AVERAGE(AF$61:AF$85)</f>
        <v>#REF!</v>
      </c>
      <c r="AG131" s="4" t="e">
        <f>#REF!-AVERAGE(AG$61:AG$85)</f>
        <v>#REF!</v>
      </c>
      <c r="AH131" s="4" t="e">
        <f>#REF!-AVERAGE(AH$61:AH$85)</f>
        <v>#REF!</v>
      </c>
      <c r="AI131" s="4" t="e">
        <f>#REF!-AVERAGE(AI$61:AI$85)</f>
        <v>#REF!</v>
      </c>
      <c r="AJ131" s="4" t="e">
        <f>#REF!-AVERAGE(AJ$61:AJ$85)</f>
        <v>#REF!</v>
      </c>
      <c r="AK131" s="4" t="e">
        <f>#REF!-AVERAGE(AK$61:AK$85)</f>
        <v>#REF!</v>
      </c>
      <c r="AL131" s="4" t="e">
        <f>#REF!-AVERAGE(AL$61:AL$85)</f>
        <v>#REF!</v>
      </c>
      <c r="AM131" s="4" t="e">
        <f>#REF!-AVERAGE(AM$61:AM$85)</f>
        <v>#REF!</v>
      </c>
      <c r="AN131" s="4" t="e">
        <f>#REF!-AVERAGE(AN$61:AN$85)</f>
        <v>#REF!</v>
      </c>
      <c r="AO131" s="4" t="e">
        <f>#REF!-AVERAGE(AO$61:AO$85)</f>
        <v>#REF!</v>
      </c>
      <c r="AP131" s="4" t="e">
        <f>#REF!-AVERAGE(AP$61:AP$85)</f>
        <v>#REF!</v>
      </c>
      <c r="AQ131" s="4" t="e">
        <f>#REF!-AVERAGE(AQ$61:AQ$85)</f>
        <v>#REF!</v>
      </c>
      <c r="AR131" s="4" t="e">
        <f>#REF!-AVERAGE(AR$61:AR$85)</f>
        <v>#REF!</v>
      </c>
      <c r="AS131" s="4" t="e">
        <f>#REF!-AVERAGE(AS$61:AS$85)</f>
        <v>#REF!</v>
      </c>
      <c r="AT131" s="4" t="e">
        <f>#REF!-AVERAGE(AT$61:AT$85)</f>
        <v>#REF!</v>
      </c>
      <c r="AU131" s="4" t="e">
        <f>#REF!-AVERAGE(AU$61:AU$85)</f>
        <v>#REF!</v>
      </c>
      <c r="AV131" s="4" t="e">
        <f>#REF!-AVERAGE(AV$61:AV$85)</f>
        <v>#REF!</v>
      </c>
      <c r="AW131" s="4" t="e">
        <f>#REF!-AVERAGE(AW$61:AW$85)</f>
        <v>#REF!</v>
      </c>
      <c r="AX131" s="4" t="e">
        <f>#REF!-AVERAGE(AX$61:AX$85)</f>
        <v>#REF!</v>
      </c>
      <c r="AY131" s="4" t="e">
        <f>#REF!-AVERAGE(AY$61:AY$85)</f>
        <v>#REF!</v>
      </c>
      <c r="AZ131" s="4" t="e">
        <f>#REF!-AVERAGE(AZ$61:AZ$85)</f>
        <v>#REF!</v>
      </c>
      <c r="BA131" s="4" t="e">
        <f>#REF!-AVERAGE(BA$61:BA$85)</f>
        <v>#REF!</v>
      </c>
      <c r="BB131" s="4" t="e">
        <f>#REF!-AVERAGE(BB$61:BB$85)</f>
        <v>#REF!</v>
      </c>
      <c r="BC131" s="4" t="e">
        <f>#REF!-AVERAGE(BC$61:BC$85)</f>
        <v>#REF!</v>
      </c>
      <c r="BD131" s="4" t="e">
        <f>#REF!-AVERAGE(BD$61:BD$85)</f>
        <v>#REF!</v>
      </c>
      <c r="BE131" s="4" t="e">
        <f>#REF!-AVERAGE(BE$61:BE$85)</f>
        <v>#REF!</v>
      </c>
      <c r="BF131" s="4" t="e">
        <f>#REF!-AVERAGE(BF$61:BF$85)</f>
        <v>#REF!</v>
      </c>
      <c r="BG131" s="4" t="e">
        <f>#REF!-AVERAGE(BG$61:BG$85)</f>
        <v>#REF!</v>
      </c>
      <c r="BH131" s="4" t="e">
        <f>#REF!-AVERAGE(BH$61:BH$85)</f>
        <v>#REF!</v>
      </c>
      <c r="BI131" s="4" t="e">
        <f>#REF!-AVERAGE(BI$61:BI$85)</f>
        <v>#REF!</v>
      </c>
      <c r="BV131" s="9" t="str">
        <f t="shared" si="79"/>
        <v>NieodrzucamyH0</v>
      </c>
      <c r="CK131" s="9" t="str">
        <f t="shared" si="89"/>
        <v>NieodrzucamyH0</v>
      </c>
      <c r="CS131" s="9" t="str">
        <f t="shared" si="94"/>
        <v>NieodrzucamyH0</v>
      </c>
    </row>
    <row r="132" spans="1:97" hidden="1" x14ac:dyDescent="0.25">
      <c r="A132" s="5">
        <v>14</v>
      </c>
      <c r="B132" s="4" t="e">
        <f>#REF!-AVERAGE(B$61:B$75)</f>
        <v>#REF!</v>
      </c>
      <c r="C132" s="4" t="e">
        <f>#REF!-AVERAGE(C$61:C$85)</f>
        <v>#REF!</v>
      </c>
      <c r="D132" s="4" t="e">
        <f>#REF!-AVERAGE(D$61:D$85)</f>
        <v>#REF!</v>
      </c>
      <c r="E132" s="4" t="e">
        <f>#REF!-AVERAGE(E$61:E$85)</f>
        <v>#REF!</v>
      </c>
      <c r="F132" s="4" t="e">
        <f>#REF!-AVERAGE(F$61:F$85)</f>
        <v>#REF!</v>
      </c>
      <c r="G132" s="4" t="e">
        <f>#REF!-AVERAGE(G$61:G$85)</f>
        <v>#REF!</v>
      </c>
      <c r="H132" s="4" t="e">
        <f>#REF!-AVERAGE(H$61:H$85)</f>
        <v>#REF!</v>
      </c>
      <c r="I132" s="4" t="e">
        <f>#REF!-AVERAGE(I$61:I$85)</f>
        <v>#REF!</v>
      </c>
      <c r="J132" s="4" t="e">
        <f>#REF!-AVERAGE(J$61:J$85)</f>
        <v>#REF!</v>
      </c>
      <c r="K132" s="4" t="e">
        <f>#REF!-AVERAGE(K$61:K$85)</f>
        <v>#REF!</v>
      </c>
      <c r="L132" s="4" t="e">
        <f>#REF!-AVERAGE(L$61:L$85)</f>
        <v>#REF!</v>
      </c>
      <c r="M132" s="4" t="e">
        <f>#REF!-AVERAGE(M$61:M$85)</f>
        <v>#REF!</v>
      </c>
      <c r="N132" s="4" t="e">
        <f>#REF!-AVERAGE(N$61:N$85)</f>
        <v>#REF!</v>
      </c>
      <c r="O132" s="4" t="e">
        <f>#REF!-AVERAGE(O$61:O$85)</f>
        <v>#REF!</v>
      </c>
      <c r="P132" s="4" t="e">
        <f>#REF!-AVERAGE(P$61:P$85)</f>
        <v>#REF!</v>
      </c>
      <c r="Q132" s="4" t="e">
        <f>#REF!-AVERAGE(Q$61:Q$85)</f>
        <v>#REF!</v>
      </c>
      <c r="R132" s="4" t="e">
        <f>#REF!-AVERAGE(R$61:R$85)</f>
        <v>#REF!</v>
      </c>
      <c r="S132" s="4" t="e">
        <f>#REF!-AVERAGE(S$61:S$85)</f>
        <v>#REF!</v>
      </c>
      <c r="T132" s="4" t="e">
        <f>#REF!-AVERAGE(T$61:T$85)</f>
        <v>#REF!</v>
      </c>
      <c r="U132" s="4" t="e">
        <f>#REF!-AVERAGE(U$61:U$85)</f>
        <v>#REF!</v>
      </c>
      <c r="V132" s="4" t="e">
        <f>#REF!-AVERAGE(V$61:V$85)</f>
        <v>#REF!</v>
      </c>
      <c r="W132" s="4" t="e">
        <f>#REF!-AVERAGE(W$61:W$85)</f>
        <v>#REF!</v>
      </c>
      <c r="X132" s="4" t="e">
        <f>#REF!-AVERAGE(X$61:X$85)</f>
        <v>#REF!</v>
      </c>
      <c r="Y132" s="4" t="e">
        <f>#REF!-AVERAGE(Y$61:Y$85)</f>
        <v>#REF!</v>
      </c>
      <c r="Z132" s="4" t="e">
        <f>#REF!-AVERAGE(Z$61:Z$85)</f>
        <v>#REF!</v>
      </c>
      <c r="AA132" s="4" t="e">
        <f>#REF!-AVERAGE(AA$61:AA$85)</f>
        <v>#REF!</v>
      </c>
      <c r="AB132" s="4" t="e">
        <f>#REF!-AVERAGE(AB$61:AB$85)</f>
        <v>#REF!</v>
      </c>
      <c r="AC132" s="4" t="e">
        <f>#REF!-AVERAGE(AC$61:AC$85)</f>
        <v>#REF!</v>
      </c>
      <c r="AD132" s="4" t="e">
        <f>#REF!-AVERAGE(AD$61:AD$85)</f>
        <v>#REF!</v>
      </c>
      <c r="AE132" s="4" t="e">
        <f>#REF!-AVERAGE(AE$61:AE$85)</f>
        <v>#REF!</v>
      </c>
      <c r="AF132" s="4" t="e">
        <f>#REF!-AVERAGE(AF$61:AF$85)</f>
        <v>#REF!</v>
      </c>
      <c r="AG132" s="4" t="e">
        <f>#REF!-AVERAGE(AG$61:AG$85)</f>
        <v>#REF!</v>
      </c>
      <c r="AH132" s="4" t="e">
        <f>#REF!-AVERAGE(AH$61:AH$85)</f>
        <v>#REF!</v>
      </c>
      <c r="AI132" s="4" t="e">
        <f>#REF!-AVERAGE(AI$61:AI$85)</f>
        <v>#REF!</v>
      </c>
      <c r="AJ132" s="4" t="e">
        <f>#REF!-AVERAGE(AJ$61:AJ$85)</f>
        <v>#REF!</v>
      </c>
      <c r="AK132" s="4" t="e">
        <f>#REF!-AVERAGE(AK$61:AK$85)</f>
        <v>#REF!</v>
      </c>
      <c r="AL132" s="4" t="e">
        <f>#REF!-AVERAGE(AL$61:AL$85)</f>
        <v>#REF!</v>
      </c>
      <c r="AM132" s="4" t="e">
        <f>#REF!-AVERAGE(AM$61:AM$85)</f>
        <v>#REF!</v>
      </c>
      <c r="AN132" s="4" t="e">
        <f>#REF!-AVERAGE(AN$61:AN$85)</f>
        <v>#REF!</v>
      </c>
      <c r="AO132" s="4" t="e">
        <f>#REF!-AVERAGE(AO$61:AO$85)</f>
        <v>#REF!</v>
      </c>
      <c r="AP132" s="4" t="e">
        <f>#REF!-AVERAGE(AP$61:AP$85)</f>
        <v>#REF!</v>
      </c>
      <c r="AQ132" s="4" t="e">
        <f>#REF!-AVERAGE(AQ$61:AQ$85)</f>
        <v>#REF!</v>
      </c>
      <c r="AR132" s="4" t="e">
        <f>#REF!-AVERAGE(AR$61:AR$85)</f>
        <v>#REF!</v>
      </c>
      <c r="AS132" s="4" t="e">
        <f>#REF!-AVERAGE(AS$61:AS$85)</f>
        <v>#REF!</v>
      </c>
      <c r="AT132" s="4" t="e">
        <f>#REF!-AVERAGE(AT$61:AT$85)</f>
        <v>#REF!</v>
      </c>
      <c r="AU132" s="4" t="e">
        <f>#REF!-AVERAGE(AU$61:AU$85)</f>
        <v>#REF!</v>
      </c>
      <c r="AV132" s="4" t="e">
        <f>#REF!-AVERAGE(AV$61:AV$85)</f>
        <v>#REF!</v>
      </c>
      <c r="AW132" s="4" t="e">
        <f>#REF!-AVERAGE(AW$61:AW$85)</f>
        <v>#REF!</v>
      </c>
      <c r="AX132" s="4" t="e">
        <f>#REF!-AVERAGE(AX$61:AX$85)</f>
        <v>#REF!</v>
      </c>
      <c r="AY132" s="4" t="e">
        <f>#REF!-AVERAGE(AY$61:AY$85)</f>
        <v>#REF!</v>
      </c>
      <c r="AZ132" s="4" t="e">
        <f>#REF!-AVERAGE(AZ$61:AZ$85)</f>
        <v>#REF!</v>
      </c>
      <c r="BA132" s="4" t="e">
        <f>#REF!-AVERAGE(BA$61:BA$85)</f>
        <v>#REF!</v>
      </c>
      <c r="BB132" s="4" t="e">
        <f>#REF!-AVERAGE(BB$61:BB$85)</f>
        <v>#REF!</v>
      </c>
      <c r="BC132" s="4" t="e">
        <f>#REF!-AVERAGE(BC$61:BC$85)</f>
        <v>#REF!</v>
      </c>
      <c r="BD132" s="4" t="e">
        <f>#REF!-AVERAGE(BD$61:BD$85)</f>
        <v>#REF!</v>
      </c>
      <c r="BE132" s="4" t="e">
        <f>#REF!-AVERAGE(BE$61:BE$85)</f>
        <v>#REF!</v>
      </c>
      <c r="BF132" s="4" t="e">
        <f>#REF!-AVERAGE(BF$61:BF$85)</f>
        <v>#REF!</v>
      </c>
      <c r="BG132" s="4" t="e">
        <f>#REF!-AVERAGE(BG$61:BG$85)</f>
        <v>#REF!</v>
      </c>
      <c r="BH132" s="4" t="e">
        <f>#REF!-AVERAGE(BH$61:BH$85)</f>
        <v>#REF!</v>
      </c>
      <c r="BI132" s="4" t="e">
        <f>#REF!-AVERAGE(BI$61:BI$85)</f>
        <v>#REF!</v>
      </c>
      <c r="BV132" s="9" t="str">
        <f t="shared" si="79"/>
        <v>NieodrzucamyH0</v>
      </c>
      <c r="CK132" s="9" t="str">
        <f t="shared" si="89"/>
        <v>NieodrzucamyH0</v>
      </c>
      <c r="CS132" s="9" t="str">
        <f t="shared" si="94"/>
        <v>NieodrzucamyH0</v>
      </c>
    </row>
    <row r="133" spans="1:97" hidden="1" x14ac:dyDescent="0.25">
      <c r="A133" s="5">
        <v>15</v>
      </c>
      <c r="B133" s="4" t="e">
        <f>#REF!-AVERAGE(B$61:B$75)</f>
        <v>#REF!</v>
      </c>
      <c r="C133" s="4" t="e">
        <f>#REF!-AVERAGE(C$61:C$85)</f>
        <v>#REF!</v>
      </c>
      <c r="D133" s="4" t="e">
        <f>#REF!-AVERAGE(D$61:D$85)</f>
        <v>#REF!</v>
      </c>
      <c r="E133" s="4" t="e">
        <f>#REF!-AVERAGE(E$61:E$85)</f>
        <v>#REF!</v>
      </c>
      <c r="F133" s="4" t="e">
        <f>#REF!-AVERAGE(F$61:F$85)</f>
        <v>#REF!</v>
      </c>
      <c r="G133" s="4" t="e">
        <f>#REF!-AVERAGE(G$61:G$85)</f>
        <v>#REF!</v>
      </c>
      <c r="H133" s="4" t="e">
        <f>#REF!-AVERAGE(H$61:H$85)</f>
        <v>#REF!</v>
      </c>
      <c r="I133" s="4" t="e">
        <f>#REF!-AVERAGE(I$61:I$85)</f>
        <v>#REF!</v>
      </c>
      <c r="J133" s="4" t="e">
        <f>#REF!-AVERAGE(J$61:J$85)</f>
        <v>#REF!</v>
      </c>
      <c r="K133" s="4" t="e">
        <f>#REF!-AVERAGE(K$61:K$85)</f>
        <v>#REF!</v>
      </c>
      <c r="L133" s="4" t="e">
        <f>#REF!-AVERAGE(L$61:L$85)</f>
        <v>#REF!</v>
      </c>
      <c r="M133" s="4" t="e">
        <f>#REF!-AVERAGE(M$61:M$85)</f>
        <v>#REF!</v>
      </c>
      <c r="N133" s="4" t="e">
        <f>#REF!-AVERAGE(N$61:N$85)</f>
        <v>#REF!</v>
      </c>
      <c r="O133" s="4" t="e">
        <f>#REF!-AVERAGE(O$61:O$85)</f>
        <v>#REF!</v>
      </c>
      <c r="P133" s="4" t="e">
        <f>#REF!-AVERAGE(P$61:P$85)</f>
        <v>#REF!</v>
      </c>
      <c r="Q133" s="4" t="e">
        <f>#REF!-AVERAGE(Q$61:Q$85)</f>
        <v>#REF!</v>
      </c>
      <c r="R133" s="4" t="e">
        <f>#REF!-AVERAGE(R$61:R$85)</f>
        <v>#REF!</v>
      </c>
      <c r="S133" s="4" t="e">
        <f>#REF!-AVERAGE(S$61:S$85)</f>
        <v>#REF!</v>
      </c>
      <c r="T133" s="4" t="e">
        <f>#REF!-AVERAGE(T$61:T$85)</f>
        <v>#REF!</v>
      </c>
      <c r="U133" s="4" t="e">
        <f>#REF!-AVERAGE(U$61:U$85)</f>
        <v>#REF!</v>
      </c>
      <c r="V133" s="4" t="e">
        <f>#REF!-AVERAGE(V$61:V$85)</f>
        <v>#REF!</v>
      </c>
      <c r="W133" s="4" t="e">
        <f>#REF!-AVERAGE(W$61:W$85)</f>
        <v>#REF!</v>
      </c>
      <c r="X133" s="4" t="e">
        <f>#REF!-AVERAGE(X$61:X$85)</f>
        <v>#REF!</v>
      </c>
      <c r="Y133" s="4" t="e">
        <f>#REF!-AVERAGE(Y$61:Y$85)</f>
        <v>#REF!</v>
      </c>
      <c r="Z133" s="4" t="e">
        <f>#REF!-AVERAGE(Z$61:Z$85)</f>
        <v>#REF!</v>
      </c>
      <c r="AA133" s="4" t="e">
        <f>#REF!-AVERAGE(AA$61:AA$85)</f>
        <v>#REF!</v>
      </c>
      <c r="AB133" s="4" t="e">
        <f>#REF!-AVERAGE(AB$61:AB$85)</f>
        <v>#REF!</v>
      </c>
      <c r="AC133" s="4" t="e">
        <f>#REF!-AVERAGE(AC$61:AC$85)</f>
        <v>#REF!</v>
      </c>
      <c r="AD133" s="4" t="e">
        <f>#REF!-AVERAGE(AD$61:AD$85)</f>
        <v>#REF!</v>
      </c>
      <c r="AE133" s="4" t="e">
        <f>#REF!-AVERAGE(AE$61:AE$85)</f>
        <v>#REF!</v>
      </c>
      <c r="AF133" s="4" t="e">
        <f>#REF!-AVERAGE(AF$61:AF$85)</f>
        <v>#REF!</v>
      </c>
      <c r="AG133" s="4" t="e">
        <f>#REF!-AVERAGE(AG$61:AG$85)</f>
        <v>#REF!</v>
      </c>
      <c r="AH133" s="4" t="e">
        <f>#REF!-AVERAGE(AH$61:AH$85)</f>
        <v>#REF!</v>
      </c>
      <c r="AI133" s="4" t="e">
        <f>#REF!-AVERAGE(AI$61:AI$85)</f>
        <v>#REF!</v>
      </c>
      <c r="AJ133" s="4" t="e">
        <f>#REF!-AVERAGE(AJ$61:AJ$85)</f>
        <v>#REF!</v>
      </c>
      <c r="AK133" s="4" t="e">
        <f>#REF!-AVERAGE(AK$61:AK$85)</f>
        <v>#REF!</v>
      </c>
      <c r="AL133" s="4" t="e">
        <f>#REF!-AVERAGE(AL$61:AL$85)</f>
        <v>#REF!</v>
      </c>
      <c r="AM133" s="4" t="e">
        <f>#REF!-AVERAGE(AM$61:AM$85)</f>
        <v>#REF!</v>
      </c>
      <c r="AN133" s="4" t="e">
        <f>#REF!-AVERAGE(AN$61:AN$85)</f>
        <v>#REF!</v>
      </c>
      <c r="AO133" s="4" t="e">
        <f>#REF!-AVERAGE(AO$61:AO$85)</f>
        <v>#REF!</v>
      </c>
      <c r="AP133" s="4" t="e">
        <f>#REF!-AVERAGE(AP$61:AP$85)</f>
        <v>#REF!</v>
      </c>
      <c r="AQ133" s="4" t="e">
        <f>#REF!-AVERAGE(AQ$61:AQ$85)</f>
        <v>#REF!</v>
      </c>
      <c r="AR133" s="4" t="e">
        <f>#REF!-AVERAGE(AR$61:AR$85)</f>
        <v>#REF!</v>
      </c>
      <c r="AS133" s="4" t="e">
        <f>#REF!-AVERAGE(AS$61:AS$85)</f>
        <v>#REF!</v>
      </c>
      <c r="AT133" s="4" t="e">
        <f>#REF!-AVERAGE(AT$61:AT$85)</f>
        <v>#REF!</v>
      </c>
      <c r="AU133" s="4" t="e">
        <f>#REF!-AVERAGE(AU$61:AU$85)</f>
        <v>#REF!</v>
      </c>
      <c r="AV133" s="4" t="e">
        <f>#REF!-AVERAGE(AV$61:AV$85)</f>
        <v>#REF!</v>
      </c>
      <c r="AW133" s="4" t="e">
        <f>#REF!-AVERAGE(AW$61:AW$85)</f>
        <v>#REF!</v>
      </c>
      <c r="AX133" s="4" t="e">
        <f>#REF!-AVERAGE(AX$61:AX$85)</f>
        <v>#REF!</v>
      </c>
      <c r="AY133" s="4" t="e">
        <f>#REF!-AVERAGE(AY$61:AY$85)</f>
        <v>#REF!</v>
      </c>
      <c r="AZ133" s="4" t="e">
        <f>#REF!-AVERAGE(AZ$61:AZ$85)</f>
        <v>#REF!</v>
      </c>
      <c r="BA133" s="4" t="e">
        <f>#REF!-AVERAGE(BA$61:BA$85)</f>
        <v>#REF!</v>
      </c>
      <c r="BB133" s="4" t="e">
        <f>#REF!-AVERAGE(BB$61:BB$85)</f>
        <v>#REF!</v>
      </c>
      <c r="BC133" s="4" t="e">
        <f>#REF!-AVERAGE(BC$61:BC$85)</f>
        <v>#REF!</v>
      </c>
      <c r="BD133" s="4" t="e">
        <f>#REF!-AVERAGE(BD$61:BD$85)</f>
        <v>#REF!</v>
      </c>
      <c r="BE133" s="4" t="e">
        <f>#REF!-AVERAGE(BE$61:BE$85)</f>
        <v>#REF!</v>
      </c>
      <c r="BF133" s="4" t="e">
        <f>#REF!-AVERAGE(BF$61:BF$85)</f>
        <v>#REF!</v>
      </c>
      <c r="BG133" s="4" t="e">
        <f>#REF!-AVERAGE(BG$61:BG$85)</f>
        <v>#REF!</v>
      </c>
      <c r="BH133" s="4" t="e">
        <f>#REF!-AVERAGE(BH$61:BH$85)</f>
        <v>#REF!</v>
      </c>
      <c r="BI133" s="4" t="e">
        <f>#REF!-AVERAGE(BI$61:BI$85)</f>
        <v>#REF!</v>
      </c>
      <c r="BV133" s="9" t="str">
        <f t="shared" si="79"/>
        <v>NieodrzucamyH0</v>
      </c>
      <c r="CK133" s="9" t="str">
        <f t="shared" si="89"/>
        <v>NieodrzucamyH0</v>
      </c>
      <c r="CS133" s="9" t="str">
        <f t="shared" si="94"/>
        <v>NieodrzucamyH0</v>
      </c>
    </row>
    <row r="134" spans="1:97" hidden="1" x14ac:dyDescent="0.25">
      <c r="A134" s="5">
        <v>16</v>
      </c>
      <c r="B134" s="4" t="e">
        <f>#REF!-AVERAGE(B$61:B$75)</f>
        <v>#REF!</v>
      </c>
      <c r="C134" s="4" t="e">
        <f>#REF!-AVERAGE(C$61:C$85)</f>
        <v>#REF!</v>
      </c>
      <c r="D134" s="4" t="e">
        <f>#REF!-AVERAGE(D$61:D$85)</f>
        <v>#REF!</v>
      </c>
      <c r="E134" s="4" t="e">
        <f>#REF!-AVERAGE(E$61:E$85)</f>
        <v>#REF!</v>
      </c>
      <c r="F134" s="4" t="e">
        <f>#REF!-AVERAGE(F$61:F$85)</f>
        <v>#REF!</v>
      </c>
      <c r="G134" s="4" t="e">
        <f>#REF!-AVERAGE(G$61:G$85)</f>
        <v>#REF!</v>
      </c>
      <c r="H134" s="4" t="e">
        <f>#REF!-AVERAGE(H$61:H$85)</f>
        <v>#REF!</v>
      </c>
      <c r="I134" s="4" t="e">
        <f>#REF!-AVERAGE(I$61:I$85)</f>
        <v>#REF!</v>
      </c>
      <c r="J134" s="4" t="e">
        <f>#REF!-AVERAGE(J$61:J$85)</f>
        <v>#REF!</v>
      </c>
      <c r="K134" s="4" t="e">
        <f>#REF!-AVERAGE(K$61:K$85)</f>
        <v>#REF!</v>
      </c>
      <c r="L134" s="4" t="e">
        <f>#REF!-AVERAGE(L$61:L$85)</f>
        <v>#REF!</v>
      </c>
      <c r="M134" s="4" t="e">
        <f>#REF!-AVERAGE(M$61:M$85)</f>
        <v>#REF!</v>
      </c>
      <c r="N134" s="4" t="e">
        <f>#REF!-AVERAGE(N$61:N$85)</f>
        <v>#REF!</v>
      </c>
      <c r="O134" s="4" t="e">
        <f>#REF!-AVERAGE(O$61:O$85)</f>
        <v>#REF!</v>
      </c>
      <c r="P134" s="4" t="e">
        <f>#REF!-AVERAGE(P$61:P$85)</f>
        <v>#REF!</v>
      </c>
      <c r="Q134" s="4" t="e">
        <f>#REF!-AVERAGE(Q$61:Q$85)</f>
        <v>#REF!</v>
      </c>
      <c r="R134" s="4" t="e">
        <f>#REF!-AVERAGE(R$61:R$85)</f>
        <v>#REF!</v>
      </c>
      <c r="S134" s="4" t="e">
        <f>#REF!-AVERAGE(S$61:S$85)</f>
        <v>#REF!</v>
      </c>
      <c r="T134" s="4" t="e">
        <f>#REF!-AVERAGE(T$61:T$85)</f>
        <v>#REF!</v>
      </c>
      <c r="U134" s="4" t="e">
        <f>#REF!-AVERAGE(U$61:U$85)</f>
        <v>#REF!</v>
      </c>
      <c r="V134" s="4" t="e">
        <f>#REF!-AVERAGE(V$61:V$85)</f>
        <v>#REF!</v>
      </c>
      <c r="W134" s="4" t="e">
        <f>#REF!-AVERAGE(W$61:W$85)</f>
        <v>#REF!</v>
      </c>
      <c r="X134" s="4" t="e">
        <f>#REF!-AVERAGE(X$61:X$85)</f>
        <v>#REF!</v>
      </c>
      <c r="Y134" s="4" t="e">
        <f>#REF!-AVERAGE(Y$61:Y$85)</f>
        <v>#REF!</v>
      </c>
      <c r="Z134" s="4" t="e">
        <f>#REF!-AVERAGE(Z$61:Z$85)</f>
        <v>#REF!</v>
      </c>
      <c r="AA134" s="4" t="e">
        <f>#REF!-AVERAGE(AA$61:AA$85)</f>
        <v>#REF!</v>
      </c>
      <c r="AB134" s="4" t="e">
        <f>#REF!-AVERAGE(AB$61:AB$85)</f>
        <v>#REF!</v>
      </c>
      <c r="AC134" s="4" t="e">
        <f>#REF!-AVERAGE(AC$61:AC$85)</f>
        <v>#REF!</v>
      </c>
      <c r="AD134" s="4" t="e">
        <f>#REF!-AVERAGE(AD$61:AD$85)</f>
        <v>#REF!</v>
      </c>
      <c r="AE134" s="4" t="e">
        <f>#REF!-AVERAGE(AE$61:AE$85)</f>
        <v>#REF!</v>
      </c>
      <c r="AF134" s="4" t="e">
        <f>#REF!-AVERAGE(AF$61:AF$85)</f>
        <v>#REF!</v>
      </c>
      <c r="AG134" s="4" t="e">
        <f>#REF!-AVERAGE(AG$61:AG$85)</f>
        <v>#REF!</v>
      </c>
      <c r="AH134" s="4" t="e">
        <f>#REF!-AVERAGE(AH$61:AH$85)</f>
        <v>#REF!</v>
      </c>
      <c r="AI134" s="4" t="e">
        <f>#REF!-AVERAGE(AI$61:AI$85)</f>
        <v>#REF!</v>
      </c>
      <c r="AJ134" s="4" t="e">
        <f>#REF!-AVERAGE(AJ$61:AJ$85)</f>
        <v>#REF!</v>
      </c>
      <c r="AK134" s="4" t="e">
        <f>#REF!-AVERAGE(AK$61:AK$85)</f>
        <v>#REF!</v>
      </c>
      <c r="AL134" s="4" t="e">
        <f>#REF!-AVERAGE(AL$61:AL$85)</f>
        <v>#REF!</v>
      </c>
      <c r="AM134" s="4" t="e">
        <f>#REF!-AVERAGE(AM$61:AM$85)</f>
        <v>#REF!</v>
      </c>
      <c r="AN134" s="4" t="e">
        <f>#REF!-AVERAGE(AN$61:AN$85)</f>
        <v>#REF!</v>
      </c>
      <c r="AO134" s="4" t="e">
        <f>#REF!-AVERAGE(AO$61:AO$85)</f>
        <v>#REF!</v>
      </c>
      <c r="AP134" s="4" t="e">
        <f>#REF!-AVERAGE(AP$61:AP$85)</f>
        <v>#REF!</v>
      </c>
      <c r="AQ134" s="4" t="e">
        <f>#REF!-AVERAGE(AQ$61:AQ$85)</f>
        <v>#REF!</v>
      </c>
      <c r="AR134" s="4" t="e">
        <f>#REF!-AVERAGE(AR$61:AR$85)</f>
        <v>#REF!</v>
      </c>
      <c r="AS134" s="4" t="e">
        <f>#REF!-AVERAGE(AS$61:AS$85)</f>
        <v>#REF!</v>
      </c>
      <c r="AT134" s="4" t="e">
        <f>#REF!-AVERAGE(AT$61:AT$85)</f>
        <v>#REF!</v>
      </c>
      <c r="AU134" s="4" t="e">
        <f>#REF!-AVERAGE(AU$61:AU$85)</f>
        <v>#REF!</v>
      </c>
      <c r="AV134" s="4" t="e">
        <f>#REF!-AVERAGE(AV$61:AV$85)</f>
        <v>#REF!</v>
      </c>
      <c r="AW134" s="4" t="e">
        <f>#REF!-AVERAGE(AW$61:AW$85)</f>
        <v>#REF!</v>
      </c>
      <c r="AX134" s="4" t="e">
        <f>#REF!-AVERAGE(AX$61:AX$85)</f>
        <v>#REF!</v>
      </c>
      <c r="AY134" s="4" t="e">
        <f>#REF!-AVERAGE(AY$61:AY$85)</f>
        <v>#REF!</v>
      </c>
      <c r="AZ134" s="4" t="e">
        <f>#REF!-AVERAGE(AZ$61:AZ$85)</f>
        <v>#REF!</v>
      </c>
      <c r="BA134" s="4" t="e">
        <f>#REF!-AVERAGE(BA$61:BA$85)</f>
        <v>#REF!</v>
      </c>
      <c r="BB134" s="4" t="e">
        <f>#REF!-AVERAGE(BB$61:BB$85)</f>
        <v>#REF!</v>
      </c>
      <c r="BC134" s="4" t="e">
        <f>#REF!-AVERAGE(BC$61:BC$85)</f>
        <v>#REF!</v>
      </c>
      <c r="BD134" s="4" t="e">
        <f>#REF!-AVERAGE(BD$61:BD$85)</f>
        <v>#REF!</v>
      </c>
      <c r="BE134" s="4" t="e">
        <f>#REF!-AVERAGE(BE$61:BE$85)</f>
        <v>#REF!</v>
      </c>
      <c r="BF134" s="4" t="e">
        <f>#REF!-AVERAGE(BF$61:BF$85)</f>
        <v>#REF!</v>
      </c>
      <c r="BG134" s="4" t="e">
        <f>#REF!-AVERAGE(BG$61:BG$85)</f>
        <v>#REF!</v>
      </c>
      <c r="BH134" s="4" t="e">
        <f>#REF!-AVERAGE(BH$61:BH$85)</f>
        <v>#REF!</v>
      </c>
      <c r="BI134" s="4" t="e">
        <f>#REF!-AVERAGE(BI$61:BI$85)</f>
        <v>#REF!</v>
      </c>
      <c r="BV134" s="9" t="str">
        <f t="shared" si="79"/>
        <v>NieodrzucamyH0</v>
      </c>
      <c r="CK134" s="9" t="str">
        <f t="shared" si="89"/>
        <v>NieodrzucamyH0</v>
      </c>
      <c r="CS134" s="9" t="str">
        <f t="shared" si="94"/>
        <v>NieodrzucamyH0</v>
      </c>
    </row>
    <row r="135" spans="1:97" hidden="1" x14ac:dyDescent="0.25">
      <c r="A135" s="5">
        <v>17</v>
      </c>
      <c r="B135" s="4" t="e">
        <f>#REF!-AVERAGE(B$61:B$75)</f>
        <v>#REF!</v>
      </c>
      <c r="C135" s="4" t="e">
        <f>#REF!-AVERAGE(C$61:C$85)</f>
        <v>#REF!</v>
      </c>
      <c r="D135" s="4" t="e">
        <f>#REF!-AVERAGE(D$61:D$85)</f>
        <v>#REF!</v>
      </c>
      <c r="E135" s="4" t="e">
        <f>#REF!-AVERAGE(E$61:E$85)</f>
        <v>#REF!</v>
      </c>
      <c r="F135" s="4" t="e">
        <f>#REF!-AVERAGE(F$61:F$85)</f>
        <v>#REF!</v>
      </c>
      <c r="G135" s="4" t="e">
        <f>#REF!-AVERAGE(G$61:G$85)</f>
        <v>#REF!</v>
      </c>
      <c r="H135" s="4" t="e">
        <f>#REF!-AVERAGE(H$61:H$85)</f>
        <v>#REF!</v>
      </c>
      <c r="I135" s="4" t="e">
        <f>#REF!-AVERAGE(I$61:I$85)</f>
        <v>#REF!</v>
      </c>
      <c r="J135" s="4" t="e">
        <f>#REF!-AVERAGE(J$61:J$85)</f>
        <v>#REF!</v>
      </c>
      <c r="K135" s="4" t="e">
        <f>#REF!-AVERAGE(K$61:K$85)</f>
        <v>#REF!</v>
      </c>
      <c r="L135" s="4" t="e">
        <f>#REF!-AVERAGE(L$61:L$85)</f>
        <v>#REF!</v>
      </c>
      <c r="M135" s="4" t="e">
        <f>#REF!-AVERAGE(M$61:M$85)</f>
        <v>#REF!</v>
      </c>
      <c r="N135" s="4" t="e">
        <f>#REF!-AVERAGE(N$61:N$85)</f>
        <v>#REF!</v>
      </c>
      <c r="O135" s="4" t="e">
        <f>#REF!-AVERAGE(O$61:O$85)</f>
        <v>#REF!</v>
      </c>
      <c r="P135" s="4" t="e">
        <f>#REF!-AVERAGE(P$61:P$85)</f>
        <v>#REF!</v>
      </c>
      <c r="Q135" s="4" t="e">
        <f>#REF!-AVERAGE(Q$61:Q$85)</f>
        <v>#REF!</v>
      </c>
      <c r="R135" s="4" t="e">
        <f>#REF!-AVERAGE(R$61:R$85)</f>
        <v>#REF!</v>
      </c>
      <c r="S135" s="4" t="e">
        <f>#REF!-AVERAGE(S$61:S$85)</f>
        <v>#REF!</v>
      </c>
      <c r="T135" s="4" t="e">
        <f>#REF!-AVERAGE(T$61:T$85)</f>
        <v>#REF!</v>
      </c>
      <c r="U135" s="4" t="e">
        <f>#REF!-AVERAGE(U$61:U$85)</f>
        <v>#REF!</v>
      </c>
      <c r="V135" s="4" t="e">
        <f>#REF!-AVERAGE(V$61:V$85)</f>
        <v>#REF!</v>
      </c>
      <c r="W135" s="4" t="e">
        <f>#REF!-AVERAGE(W$61:W$85)</f>
        <v>#REF!</v>
      </c>
      <c r="X135" s="4" t="e">
        <f>#REF!-AVERAGE(X$61:X$85)</f>
        <v>#REF!</v>
      </c>
      <c r="Y135" s="4" t="e">
        <f>#REF!-AVERAGE(Y$61:Y$85)</f>
        <v>#REF!</v>
      </c>
      <c r="Z135" s="4" t="e">
        <f>#REF!-AVERAGE(Z$61:Z$85)</f>
        <v>#REF!</v>
      </c>
      <c r="AA135" s="4" t="e">
        <f>#REF!-AVERAGE(AA$61:AA$85)</f>
        <v>#REF!</v>
      </c>
      <c r="AB135" s="4" t="e">
        <f>#REF!-AVERAGE(AB$61:AB$85)</f>
        <v>#REF!</v>
      </c>
      <c r="AC135" s="4" t="e">
        <f>#REF!-AVERAGE(AC$61:AC$85)</f>
        <v>#REF!</v>
      </c>
      <c r="AD135" s="4" t="e">
        <f>#REF!-AVERAGE(AD$61:AD$85)</f>
        <v>#REF!</v>
      </c>
      <c r="AE135" s="4" t="e">
        <f>#REF!-AVERAGE(AE$61:AE$85)</f>
        <v>#REF!</v>
      </c>
      <c r="AF135" s="4" t="e">
        <f>#REF!-AVERAGE(AF$61:AF$85)</f>
        <v>#REF!</v>
      </c>
      <c r="AG135" s="4" t="e">
        <f>#REF!-AVERAGE(AG$61:AG$85)</f>
        <v>#REF!</v>
      </c>
      <c r="AH135" s="4" t="e">
        <f>#REF!-AVERAGE(AH$61:AH$85)</f>
        <v>#REF!</v>
      </c>
      <c r="AI135" s="4" t="e">
        <f>#REF!-AVERAGE(AI$61:AI$85)</f>
        <v>#REF!</v>
      </c>
      <c r="AJ135" s="4" t="e">
        <f>#REF!-AVERAGE(AJ$61:AJ$85)</f>
        <v>#REF!</v>
      </c>
      <c r="AK135" s="4" t="e">
        <f>#REF!-AVERAGE(AK$61:AK$85)</f>
        <v>#REF!</v>
      </c>
      <c r="AL135" s="4" t="e">
        <f>#REF!-AVERAGE(AL$61:AL$85)</f>
        <v>#REF!</v>
      </c>
      <c r="AM135" s="4" t="e">
        <f>#REF!-AVERAGE(AM$61:AM$85)</f>
        <v>#REF!</v>
      </c>
      <c r="AN135" s="4" t="e">
        <f>#REF!-AVERAGE(AN$61:AN$85)</f>
        <v>#REF!</v>
      </c>
      <c r="AO135" s="4" t="e">
        <f>#REF!-AVERAGE(AO$61:AO$85)</f>
        <v>#REF!</v>
      </c>
      <c r="AP135" s="4" t="e">
        <f>#REF!-AVERAGE(AP$61:AP$85)</f>
        <v>#REF!</v>
      </c>
      <c r="AQ135" s="4" t="e">
        <f>#REF!-AVERAGE(AQ$61:AQ$85)</f>
        <v>#REF!</v>
      </c>
      <c r="AR135" s="4" t="e">
        <f>#REF!-AVERAGE(AR$61:AR$85)</f>
        <v>#REF!</v>
      </c>
      <c r="AS135" s="4" t="e">
        <f>#REF!-AVERAGE(AS$61:AS$85)</f>
        <v>#REF!</v>
      </c>
      <c r="AT135" s="4" t="e">
        <f>#REF!-AVERAGE(AT$61:AT$85)</f>
        <v>#REF!</v>
      </c>
      <c r="AU135" s="4" t="e">
        <f>#REF!-AVERAGE(AU$61:AU$85)</f>
        <v>#REF!</v>
      </c>
      <c r="AV135" s="4" t="e">
        <f>#REF!-AVERAGE(AV$61:AV$85)</f>
        <v>#REF!</v>
      </c>
      <c r="AW135" s="4" t="e">
        <f>#REF!-AVERAGE(AW$61:AW$85)</f>
        <v>#REF!</v>
      </c>
      <c r="AX135" s="4" t="e">
        <f>#REF!-AVERAGE(AX$61:AX$85)</f>
        <v>#REF!</v>
      </c>
      <c r="AY135" s="4" t="e">
        <f>#REF!-AVERAGE(AY$61:AY$85)</f>
        <v>#REF!</v>
      </c>
      <c r="AZ135" s="4" t="e">
        <f>#REF!-AVERAGE(AZ$61:AZ$85)</f>
        <v>#REF!</v>
      </c>
      <c r="BA135" s="4" t="e">
        <f>#REF!-AVERAGE(BA$61:BA$85)</f>
        <v>#REF!</v>
      </c>
      <c r="BB135" s="4" t="e">
        <f>#REF!-AVERAGE(BB$61:BB$85)</f>
        <v>#REF!</v>
      </c>
      <c r="BC135" s="4" t="e">
        <f>#REF!-AVERAGE(BC$61:BC$85)</f>
        <v>#REF!</v>
      </c>
      <c r="BD135" s="4" t="e">
        <f>#REF!-AVERAGE(BD$61:BD$85)</f>
        <v>#REF!</v>
      </c>
      <c r="BE135" s="4" t="e">
        <f>#REF!-AVERAGE(BE$61:BE$85)</f>
        <v>#REF!</v>
      </c>
      <c r="BF135" s="4" t="e">
        <f>#REF!-AVERAGE(BF$61:BF$85)</f>
        <v>#REF!</v>
      </c>
      <c r="BG135" s="4" t="e">
        <f>#REF!-AVERAGE(BG$61:BG$85)</f>
        <v>#REF!</v>
      </c>
      <c r="BH135" s="4" t="e">
        <f>#REF!-AVERAGE(BH$61:BH$85)</f>
        <v>#REF!</v>
      </c>
      <c r="BI135" s="4" t="e">
        <f>#REF!-AVERAGE(BI$61:BI$85)</f>
        <v>#REF!</v>
      </c>
      <c r="BV135" s="9" t="str">
        <f t="shared" si="79"/>
        <v>NieodrzucamyH0</v>
      </c>
      <c r="CK135" s="9" t="str">
        <f t="shared" si="89"/>
        <v>NieodrzucamyH0</v>
      </c>
      <c r="CS135" s="9" t="str">
        <f t="shared" si="94"/>
        <v>NieodrzucamyH0</v>
      </c>
    </row>
    <row r="136" spans="1:97" hidden="1" x14ac:dyDescent="0.25">
      <c r="A136" s="5">
        <v>18</v>
      </c>
      <c r="B136" s="4" t="e">
        <f>#REF!-AVERAGE(B$61:B$75)</f>
        <v>#REF!</v>
      </c>
      <c r="C136" s="4" t="e">
        <f>#REF!-AVERAGE(C$61:C$85)</f>
        <v>#REF!</v>
      </c>
      <c r="D136" s="4" t="e">
        <f>#REF!-AVERAGE(D$61:D$85)</f>
        <v>#REF!</v>
      </c>
      <c r="E136" s="4" t="e">
        <f>#REF!-AVERAGE(E$61:E$85)</f>
        <v>#REF!</v>
      </c>
      <c r="F136" s="4" t="e">
        <f>#REF!-AVERAGE(F$61:F$85)</f>
        <v>#REF!</v>
      </c>
      <c r="G136" s="4" t="e">
        <f>#REF!-AVERAGE(G$61:G$85)</f>
        <v>#REF!</v>
      </c>
      <c r="H136" s="4" t="e">
        <f>#REF!-AVERAGE(H$61:H$85)</f>
        <v>#REF!</v>
      </c>
      <c r="I136" s="4" t="e">
        <f>#REF!-AVERAGE(I$61:I$85)</f>
        <v>#REF!</v>
      </c>
      <c r="J136" s="4" t="e">
        <f>#REF!-AVERAGE(J$61:J$85)</f>
        <v>#REF!</v>
      </c>
      <c r="K136" s="4" t="e">
        <f>#REF!-AVERAGE(K$61:K$85)</f>
        <v>#REF!</v>
      </c>
      <c r="L136" s="4" t="e">
        <f>#REF!-AVERAGE(L$61:L$85)</f>
        <v>#REF!</v>
      </c>
      <c r="M136" s="4" t="e">
        <f>#REF!-AVERAGE(M$61:M$85)</f>
        <v>#REF!</v>
      </c>
      <c r="N136" s="4" t="e">
        <f>#REF!-AVERAGE(N$61:N$85)</f>
        <v>#REF!</v>
      </c>
      <c r="O136" s="4" t="e">
        <f>#REF!-AVERAGE(O$61:O$85)</f>
        <v>#REF!</v>
      </c>
      <c r="P136" s="4" t="e">
        <f>#REF!-AVERAGE(P$61:P$85)</f>
        <v>#REF!</v>
      </c>
      <c r="Q136" s="4" t="e">
        <f>#REF!-AVERAGE(Q$61:Q$85)</f>
        <v>#REF!</v>
      </c>
      <c r="R136" s="4" t="e">
        <f>#REF!-AVERAGE(R$61:R$85)</f>
        <v>#REF!</v>
      </c>
      <c r="S136" s="4" t="e">
        <f>#REF!-AVERAGE(S$61:S$85)</f>
        <v>#REF!</v>
      </c>
      <c r="T136" s="4" t="e">
        <f>#REF!-AVERAGE(T$61:T$85)</f>
        <v>#REF!</v>
      </c>
      <c r="U136" s="4" t="e">
        <f>#REF!-AVERAGE(U$61:U$85)</f>
        <v>#REF!</v>
      </c>
      <c r="V136" s="4" t="e">
        <f>#REF!-AVERAGE(V$61:V$85)</f>
        <v>#REF!</v>
      </c>
      <c r="W136" s="4" t="e">
        <f>#REF!-AVERAGE(W$61:W$85)</f>
        <v>#REF!</v>
      </c>
      <c r="X136" s="4" t="e">
        <f>#REF!-AVERAGE(X$61:X$85)</f>
        <v>#REF!</v>
      </c>
      <c r="Y136" s="4" t="e">
        <f>#REF!-AVERAGE(Y$61:Y$85)</f>
        <v>#REF!</v>
      </c>
      <c r="Z136" s="4" t="e">
        <f>#REF!-AVERAGE(Z$61:Z$85)</f>
        <v>#REF!</v>
      </c>
      <c r="AA136" s="4" t="e">
        <f>#REF!-AVERAGE(AA$61:AA$85)</f>
        <v>#REF!</v>
      </c>
      <c r="AB136" s="4" t="e">
        <f>#REF!-AVERAGE(AB$61:AB$85)</f>
        <v>#REF!</v>
      </c>
      <c r="AC136" s="4" t="e">
        <f>#REF!-AVERAGE(AC$61:AC$85)</f>
        <v>#REF!</v>
      </c>
      <c r="AD136" s="4" t="e">
        <f>#REF!-AVERAGE(AD$61:AD$85)</f>
        <v>#REF!</v>
      </c>
      <c r="AE136" s="4" t="e">
        <f>#REF!-AVERAGE(AE$61:AE$85)</f>
        <v>#REF!</v>
      </c>
      <c r="AF136" s="4" t="e">
        <f>#REF!-AVERAGE(AF$61:AF$85)</f>
        <v>#REF!</v>
      </c>
      <c r="AG136" s="4" t="e">
        <f>#REF!-AVERAGE(AG$61:AG$85)</f>
        <v>#REF!</v>
      </c>
      <c r="AH136" s="4" t="e">
        <f>#REF!-AVERAGE(AH$61:AH$85)</f>
        <v>#REF!</v>
      </c>
      <c r="AI136" s="4" t="e">
        <f>#REF!-AVERAGE(AI$61:AI$85)</f>
        <v>#REF!</v>
      </c>
      <c r="AJ136" s="4" t="e">
        <f>#REF!-AVERAGE(AJ$61:AJ$85)</f>
        <v>#REF!</v>
      </c>
      <c r="AK136" s="4" t="e">
        <f>#REF!-AVERAGE(AK$61:AK$85)</f>
        <v>#REF!</v>
      </c>
      <c r="AL136" s="4" t="e">
        <f>#REF!-AVERAGE(AL$61:AL$85)</f>
        <v>#REF!</v>
      </c>
      <c r="AM136" s="4" t="e">
        <f>#REF!-AVERAGE(AM$61:AM$85)</f>
        <v>#REF!</v>
      </c>
      <c r="AN136" s="4" t="e">
        <f>#REF!-AVERAGE(AN$61:AN$85)</f>
        <v>#REF!</v>
      </c>
      <c r="AO136" s="4" t="e">
        <f>#REF!-AVERAGE(AO$61:AO$85)</f>
        <v>#REF!</v>
      </c>
      <c r="AP136" s="4" t="e">
        <f>#REF!-AVERAGE(AP$61:AP$85)</f>
        <v>#REF!</v>
      </c>
      <c r="AQ136" s="4" t="e">
        <f>#REF!-AVERAGE(AQ$61:AQ$85)</f>
        <v>#REF!</v>
      </c>
      <c r="AR136" s="4" t="e">
        <f>#REF!-AVERAGE(AR$61:AR$85)</f>
        <v>#REF!</v>
      </c>
      <c r="AS136" s="4" t="e">
        <f>#REF!-AVERAGE(AS$61:AS$85)</f>
        <v>#REF!</v>
      </c>
      <c r="AT136" s="4" t="e">
        <f>#REF!-AVERAGE(AT$61:AT$85)</f>
        <v>#REF!</v>
      </c>
      <c r="AU136" s="4" t="e">
        <f>#REF!-AVERAGE(AU$61:AU$85)</f>
        <v>#REF!</v>
      </c>
      <c r="AV136" s="4" t="e">
        <f>#REF!-AVERAGE(AV$61:AV$85)</f>
        <v>#REF!</v>
      </c>
      <c r="AW136" s="4" t="e">
        <f>#REF!-AVERAGE(AW$61:AW$85)</f>
        <v>#REF!</v>
      </c>
      <c r="AX136" s="4" t="e">
        <f>#REF!-AVERAGE(AX$61:AX$85)</f>
        <v>#REF!</v>
      </c>
      <c r="AY136" s="4" t="e">
        <f>#REF!-AVERAGE(AY$61:AY$85)</f>
        <v>#REF!</v>
      </c>
      <c r="AZ136" s="4" t="e">
        <f>#REF!-AVERAGE(AZ$61:AZ$85)</f>
        <v>#REF!</v>
      </c>
      <c r="BA136" s="4" t="e">
        <f>#REF!-AVERAGE(BA$61:BA$85)</f>
        <v>#REF!</v>
      </c>
      <c r="BB136" s="4" t="e">
        <f>#REF!-AVERAGE(BB$61:BB$85)</f>
        <v>#REF!</v>
      </c>
      <c r="BC136" s="4" t="e">
        <f>#REF!-AVERAGE(BC$61:BC$85)</f>
        <v>#REF!</v>
      </c>
      <c r="BD136" s="4" t="e">
        <f>#REF!-AVERAGE(BD$61:BD$85)</f>
        <v>#REF!</v>
      </c>
      <c r="BE136" s="4" t="e">
        <f>#REF!-AVERAGE(BE$61:BE$85)</f>
        <v>#REF!</v>
      </c>
      <c r="BF136" s="4" t="e">
        <f>#REF!-AVERAGE(BF$61:BF$85)</f>
        <v>#REF!</v>
      </c>
      <c r="BG136" s="4" t="e">
        <f>#REF!-AVERAGE(BG$61:BG$85)</f>
        <v>#REF!</v>
      </c>
      <c r="BH136" s="4" t="e">
        <f>#REF!-AVERAGE(BH$61:BH$85)</f>
        <v>#REF!</v>
      </c>
      <c r="BI136" s="4" t="e">
        <f>#REF!-AVERAGE(BI$61:BI$85)</f>
        <v>#REF!</v>
      </c>
      <c r="BV136" s="9" t="str">
        <f t="shared" si="79"/>
        <v>NieodrzucamyH0</v>
      </c>
      <c r="CK136" s="9" t="str">
        <f t="shared" si="89"/>
        <v>NieodrzucamyH0</v>
      </c>
      <c r="CS136" s="9" t="str">
        <f t="shared" si="94"/>
        <v>NieodrzucamyH0</v>
      </c>
    </row>
    <row r="137" spans="1:97" hidden="1" x14ac:dyDescent="0.25">
      <c r="A137" s="5">
        <v>19</v>
      </c>
      <c r="B137" s="4" t="e">
        <f>#REF!-AVERAGE(B$61:B$75)</f>
        <v>#REF!</v>
      </c>
      <c r="C137" s="4" t="e">
        <f>#REF!-AVERAGE(C$61:C$85)</f>
        <v>#REF!</v>
      </c>
      <c r="D137" s="4" t="e">
        <f>#REF!-AVERAGE(D$61:D$85)</f>
        <v>#REF!</v>
      </c>
      <c r="E137" s="4" t="e">
        <f>#REF!-AVERAGE(E$61:E$85)</f>
        <v>#REF!</v>
      </c>
      <c r="F137" s="4" t="e">
        <f>#REF!-AVERAGE(F$61:F$85)</f>
        <v>#REF!</v>
      </c>
      <c r="G137" s="4" t="e">
        <f>#REF!-AVERAGE(G$61:G$85)</f>
        <v>#REF!</v>
      </c>
      <c r="H137" s="4" t="e">
        <f>#REF!-AVERAGE(H$61:H$85)</f>
        <v>#REF!</v>
      </c>
      <c r="I137" s="4" t="e">
        <f>#REF!-AVERAGE(I$61:I$85)</f>
        <v>#REF!</v>
      </c>
      <c r="J137" s="4" t="e">
        <f>#REF!-AVERAGE(J$61:J$85)</f>
        <v>#REF!</v>
      </c>
      <c r="K137" s="4" t="e">
        <f>#REF!-AVERAGE(K$61:K$85)</f>
        <v>#REF!</v>
      </c>
      <c r="L137" s="4" t="e">
        <f>#REF!-AVERAGE(L$61:L$85)</f>
        <v>#REF!</v>
      </c>
      <c r="M137" s="4" t="e">
        <f>#REF!-AVERAGE(M$61:M$85)</f>
        <v>#REF!</v>
      </c>
      <c r="N137" s="4" t="e">
        <f>#REF!-AVERAGE(N$61:N$85)</f>
        <v>#REF!</v>
      </c>
      <c r="O137" s="4" t="e">
        <f>#REF!-AVERAGE(O$61:O$85)</f>
        <v>#REF!</v>
      </c>
      <c r="P137" s="4" t="e">
        <f>#REF!-AVERAGE(P$61:P$85)</f>
        <v>#REF!</v>
      </c>
      <c r="Q137" s="4" t="e">
        <f>#REF!-AVERAGE(Q$61:Q$85)</f>
        <v>#REF!</v>
      </c>
      <c r="R137" s="4" t="e">
        <f>#REF!-AVERAGE(R$61:R$85)</f>
        <v>#REF!</v>
      </c>
      <c r="S137" s="4" t="e">
        <f>#REF!-AVERAGE(S$61:S$85)</f>
        <v>#REF!</v>
      </c>
      <c r="T137" s="4" t="e">
        <f>#REF!-AVERAGE(T$61:T$85)</f>
        <v>#REF!</v>
      </c>
      <c r="U137" s="4" t="e">
        <f>#REF!-AVERAGE(U$61:U$85)</f>
        <v>#REF!</v>
      </c>
      <c r="V137" s="4" t="e">
        <f>#REF!-AVERAGE(V$61:V$85)</f>
        <v>#REF!</v>
      </c>
      <c r="W137" s="4" t="e">
        <f>#REF!-AVERAGE(W$61:W$85)</f>
        <v>#REF!</v>
      </c>
      <c r="X137" s="4" t="e">
        <f>#REF!-AVERAGE(X$61:X$85)</f>
        <v>#REF!</v>
      </c>
      <c r="Y137" s="4" t="e">
        <f>#REF!-AVERAGE(Y$61:Y$85)</f>
        <v>#REF!</v>
      </c>
      <c r="Z137" s="4" t="e">
        <f>#REF!-AVERAGE(Z$61:Z$85)</f>
        <v>#REF!</v>
      </c>
      <c r="AA137" s="4" t="e">
        <f>#REF!-AVERAGE(AA$61:AA$85)</f>
        <v>#REF!</v>
      </c>
      <c r="AB137" s="4" t="e">
        <f>#REF!-AVERAGE(AB$61:AB$85)</f>
        <v>#REF!</v>
      </c>
      <c r="AC137" s="4" t="e">
        <f>#REF!-AVERAGE(AC$61:AC$85)</f>
        <v>#REF!</v>
      </c>
      <c r="AD137" s="4" t="e">
        <f>#REF!-AVERAGE(AD$61:AD$85)</f>
        <v>#REF!</v>
      </c>
      <c r="AE137" s="4" t="e">
        <f>#REF!-AVERAGE(AE$61:AE$85)</f>
        <v>#REF!</v>
      </c>
      <c r="AF137" s="4" t="e">
        <f>#REF!-AVERAGE(AF$61:AF$85)</f>
        <v>#REF!</v>
      </c>
      <c r="AG137" s="4" t="e">
        <f>#REF!-AVERAGE(AG$61:AG$85)</f>
        <v>#REF!</v>
      </c>
      <c r="AH137" s="4" t="e">
        <f>#REF!-AVERAGE(AH$61:AH$85)</f>
        <v>#REF!</v>
      </c>
      <c r="AI137" s="4" t="e">
        <f>#REF!-AVERAGE(AI$61:AI$85)</f>
        <v>#REF!</v>
      </c>
      <c r="AJ137" s="4" t="e">
        <f>#REF!-AVERAGE(AJ$61:AJ$85)</f>
        <v>#REF!</v>
      </c>
      <c r="AK137" s="4" t="e">
        <f>#REF!-AVERAGE(AK$61:AK$85)</f>
        <v>#REF!</v>
      </c>
      <c r="AL137" s="4" t="e">
        <f>#REF!-AVERAGE(AL$61:AL$85)</f>
        <v>#REF!</v>
      </c>
      <c r="AM137" s="4" t="e">
        <f>#REF!-AVERAGE(AM$61:AM$85)</f>
        <v>#REF!</v>
      </c>
      <c r="AN137" s="4" t="e">
        <f>#REF!-AVERAGE(AN$61:AN$85)</f>
        <v>#REF!</v>
      </c>
      <c r="AO137" s="4" t="e">
        <f>#REF!-AVERAGE(AO$61:AO$85)</f>
        <v>#REF!</v>
      </c>
      <c r="AP137" s="4" t="e">
        <f>#REF!-AVERAGE(AP$61:AP$85)</f>
        <v>#REF!</v>
      </c>
      <c r="AQ137" s="4" t="e">
        <f>#REF!-AVERAGE(AQ$61:AQ$85)</f>
        <v>#REF!</v>
      </c>
      <c r="AR137" s="4" t="e">
        <f>#REF!-AVERAGE(AR$61:AR$85)</f>
        <v>#REF!</v>
      </c>
      <c r="AS137" s="4" t="e">
        <f>#REF!-AVERAGE(AS$61:AS$85)</f>
        <v>#REF!</v>
      </c>
      <c r="AT137" s="4" t="e">
        <f>#REF!-AVERAGE(AT$61:AT$85)</f>
        <v>#REF!</v>
      </c>
      <c r="AU137" s="4" t="e">
        <f>#REF!-AVERAGE(AU$61:AU$85)</f>
        <v>#REF!</v>
      </c>
      <c r="AV137" s="4" t="e">
        <f>#REF!-AVERAGE(AV$61:AV$85)</f>
        <v>#REF!</v>
      </c>
      <c r="AW137" s="4" t="e">
        <f>#REF!-AVERAGE(AW$61:AW$85)</f>
        <v>#REF!</v>
      </c>
      <c r="AX137" s="4" t="e">
        <f>#REF!-AVERAGE(AX$61:AX$85)</f>
        <v>#REF!</v>
      </c>
      <c r="AY137" s="4" t="e">
        <f>#REF!-AVERAGE(AY$61:AY$85)</f>
        <v>#REF!</v>
      </c>
      <c r="AZ137" s="4" t="e">
        <f>#REF!-AVERAGE(AZ$61:AZ$85)</f>
        <v>#REF!</v>
      </c>
      <c r="BA137" s="4" t="e">
        <f>#REF!-AVERAGE(BA$61:BA$85)</f>
        <v>#REF!</v>
      </c>
      <c r="BB137" s="4" t="e">
        <f>#REF!-AVERAGE(BB$61:BB$85)</f>
        <v>#REF!</v>
      </c>
      <c r="BC137" s="4" t="e">
        <f>#REF!-AVERAGE(BC$61:BC$85)</f>
        <v>#REF!</v>
      </c>
      <c r="BD137" s="4" t="e">
        <f>#REF!-AVERAGE(BD$61:BD$85)</f>
        <v>#REF!</v>
      </c>
      <c r="BE137" s="4" t="e">
        <f>#REF!-AVERAGE(BE$61:BE$85)</f>
        <v>#REF!</v>
      </c>
      <c r="BF137" s="4" t="e">
        <f>#REF!-AVERAGE(BF$61:BF$85)</f>
        <v>#REF!</v>
      </c>
      <c r="BG137" s="4" t="e">
        <f>#REF!-AVERAGE(BG$61:BG$85)</f>
        <v>#REF!</v>
      </c>
      <c r="BH137" s="4" t="e">
        <f>#REF!-AVERAGE(BH$61:BH$85)</f>
        <v>#REF!</v>
      </c>
      <c r="BI137" s="4" t="e">
        <f>#REF!-AVERAGE(BI$61:BI$85)</f>
        <v>#REF!</v>
      </c>
      <c r="BV137" s="9" t="str">
        <f t="shared" si="79"/>
        <v>NieodrzucamyH0</v>
      </c>
      <c r="CK137" s="9" t="str">
        <f t="shared" si="89"/>
        <v>NieodrzucamyH0</v>
      </c>
      <c r="CS137" s="9" t="str">
        <f t="shared" si="94"/>
        <v>NieodrzucamyH0</v>
      </c>
    </row>
    <row r="138" spans="1:97" hidden="1" x14ac:dyDescent="0.25">
      <c r="A138" s="5">
        <v>20</v>
      </c>
      <c r="B138" s="4" t="e">
        <f>#REF!-AVERAGE(B$61:B$75)</f>
        <v>#REF!</v>
      </c>
      <c r="C138" s="4" t="e">
        <f>#REF!-AVERAGE(C$61:C$85)</f>
        <v>#REF!</v>
      </c>
      <c r="D138" s="4" t="e">
        <f>#REF!-AVERAGE(D$61:D$85)</f>
        <v>#REF!</v>
      </c>
      <c r="E138" s="4" t="e">
        <f>#REF!-AVERAGE(E$61:E$85)</f>
        <v>#REF!</v>
      </c>
      <c r="F138" s="4" t="e">
        <f>#REF!-AVERAGE(F$61:F$85)</f>
        <v>#REF!</v>
      </c>
      <c r="G138" s="4" t="e">
        <f>#REF!-AVERAGE(G$61:G$85)</f>
        <v>#REF!</v>
      </c>
      <c r="H138" s="4" t="e">
        <f>#REF!-AVERAGE(H$61:H$85)</f>
        <v>#REF!</v>
      </c>
      <c r="I138" s="4" t="e">
        <f>#REF!-AVERAGE(I$61:I$85)</f>
        <v>#REF!</v>
      </c>
      <c r="J138" s="4" t="e">
        <f>#REF!-AVERAGE(J$61:J$85)</f>
        <v>#REF!</v>
      </c>
      <c r="K138" s="4" t="e">
        <f>#REF!-AVERAGE(K$61:K$85)</f>
        <v>#REF!</v>
      </c>
      <c r="L138" s="4" t="e">
        <f>#REF!-AVERAGE(L$61:L$85)</f>
        <v>#REF!</v>
      </c>
      <c r="M138" s="4" t="e">
        <f>#REF!-AVERAGE(M$61:M$85)</f>
        <v>#REF!</v>
      </c>
      <c r="N138" s="4" t="e">
        <f>#REF!-AVERAGE(N$61:N$85)</f>
        <v>#REF!</v>
      </c>
      <c r="O138" s="4" t="e">
        <f>#REF!-AVERAGE(O$61:O$85)</f>
        <v>#REF!</v>
      </c>
      <c r="P138" s="4" t="e">
        <f>#REF!-AVERAGE(P$61:P$85)</f>
        <v>#REF!</v>
      </c>
      <c r="Q138" s="4" t="e">
        <f>#REF!-AVERAGE(Q$61:Q$85)</f>
        <v>#REF!</v>
      </c>
      <c r="R138" s="4" t="e">
        <f>#REF!-AVERAGE(R$61:R$85)</f>
        <v>#REF!</v>
      </c>
      <c r="S138" s="4" t="e">
        <f>#REF!-AVERAGE(S$61:S$85)</f>
        <v>#REF!</v>
      </c>
      <c r="T138" s="4" t="e">
        <f>#REF!-AVERAGE(T$61:T$85)</f>
        <v>#REF!</v>
      </c>
      <c r="U138" s="4" t="e">
        <f>#REF!-AVERAGE(U$61:U$85)</f>
        <v>#REF!</v>
      </c>
      <c r="V138" s="4" t="e">
        <f>#REF!-AVERAGE(V$61:V$85)</f>
        <v>#REF!</v>
      </c>
      <c r="W138" s="4" t="e">
        <f>#REF!-AVERAGE(W$61:W$85)</f>
        <v>#REF!</v>
      </c>
      <c r="X138" s="4" t="e">
        <f>#REF!-AVERAGE(X$61:X$85)</f>
        <v>#REF!</v>
      </c>
      <c r="Y138" s="4" t="e">
        <f>#REF!-AVERAGE(Y$61:Y$85)</f>
        <v>#REF!</v>
      </c>
      <c r="Z138" s="4" t="e">
        <f>#REF!-AVERAGE(Z$61:Z$85)</f>
        <v>#REF!</v>
      </c>
      <c r="AA138" s="4" t="e">
        <f>#REF!-AVERAGE(AA$61:AA$85)</f>
        <v>#REF!</v>
      </c>
      <c r="AB138" s="4" t="e">
        <f>#REF!-AVERAGE(AB$61:AB$85)</f>
        <v>#REF!</v>
      </c>
      <c r="AC138" s="4" t="e">
        <f>#REF!-AVERAGE(AC$61:AC$85)</f>
        <v>#REF!</v>
      </c>
      <c r="AD138" s="4" t="e">
        <f>#REF!-AVERAGE(AD$61:AD$85)</f>
        <v>#REF!</v>
      </c>
      <c r="AE138" s="4" t="e">
        <f>#REF!-AVERAGE(AE$61:AE$85)</f>
        <v>#REF!</v>
      </c>
      <c r="AF138" s="4" t="e">
        <f>#REF!-AVERAGE(AF$61:AF$85)</f>
        <v>#REF!</v>
      </c>
      <c r="AG138" s="4" t="e">
        <f>#REF!-AVERAGE(AG$61:AG$85)</f>
        <v>#REF!</v>
      </c>
      <c r="AH138" s="4" t="e">
        <f>#REF!-AVERAGE(AH$61:AH$85)</f>
        <v>#REF!</v>
      </c>
      <c r="AI138" s="4" t="e">
        <f>#REF!-AVERAGE(AI$61:AI$85)</f>
        <v>#REF!</v>
      </c>
      <c r="AJ138" s="4" t="e">
        <f>#REF!-AVERAGE(AJ$61:AJ$85)</f>
        <v>#REF!</v>
      </c>
      <c r="AK138" s="4" t="e">
        <f>#REF!-AVERAGE(AK$61:AK$85)</f>
        <v>#REF!</v>
      </c>
      <c r="AL138" s="4" t="e">
        <f>#REF!-AVERAGE(AL$61:AL$85)</f>
        <v>#REF!</v>
      </c>
      <c r="AM138" s="4" t="e">
        <f>#REF!-AVERAGE(AM$61:AM$85)</f>
        <v>#REF!</v>
      </c>
      <c r="AN138" s="4" t="e">
        <f>#REF!-AVERAGE(AN$61:AN$85)</f>
        <v>#REF!</v>
      </c>
      <c r="AO138" s="4" t="e">
        <f>#REF!-AVERAGE(AO$61:AO$85)</f>
        <v>#REF!</v>
      </c>
      <c r="AP138" s="4" t="e">
        <f>#REF!-AVERAGE(AP$61:AP$85)</f>
        <v>#REF!</v>
      </c>
      <c r="AQ138" s="4" t="e">
        <f>#REF!-AVERAGE(AQ$61:AQ$85)</f>
        <v>#REF!</v>
      </c>
      <c r="AR138" s="4" t="e">
        <f>#REF!-AVERAGE(AR$61:AR$85)</f>
        <v>#REF!</v>
      </c>
      <c r="AS138" s="4" t="e">
        <f>#REF!-AVERAGE(AS$61:AS$85)</f>
        <v>#REF!</v>
      </c>
      <c r="AT138" s="4" t="e">
        <f>#REF!-AVERAGE(AT$61:AT$85)</f>
        <v>#REF!</v>
      </c>
      <c r="AU138" s="4" t="e">
        <f>#REF!-AVERAGE(AU$61:AU$85)</f>
        <v>#REF!</v>
      </c>
      <c r="AV138" s="4" t="e">
        <f>#REF!-AVERAGE(AV$61:AV$85)</f>
        <v>#REF!</v>
      </c>
      <c r="AW138" s="4" t="e">
        <f>#REF!-AVERAGE(AW$61:AW$85)</f>
        <v>#REF!</v>
      </c>
      <c r="AX138" s="4" t="e">
        <f>#REF!-AVERAGE(AX$61:AX$85)</f>
        <v>#REF!</v>
      </c>
      <c r="AY138" s="4" t="e">
        <f>#REF!-AVERAGE(AY$61:AY$85)</f>
        <v>#REF!</v>
      </c>
      <c r="AZ138" s="4" t="e">
        <f>#REF!-AVERAGE(AZ$61:AZ$85)</f>
        <v>#REF!</v>
      </c>
      <c r="BA138" s="4" t="e">
        <f>#REF!-AVERAGE(BA$61:BA$85)</f>
        <v>#REF!</v>
      </c>
      <c r="BB138" s="4" t="e">
        <f>#REF!-AVERAGE(BB$61:BB$85)</f>
        <v>#REF!</v>
      </c>
      <c r="BC138" s="4" t="e">
        <f>#REF!-AVERAGE(BC$61:BC$85)</f>
        <v>#REF!</v>
      </c>
      <c r="BD138" s="4" t="e">
        <f>#REF!-AVERAGE(BD$61:BD$85)</f>
        <v>#REF!</v>
      </c>
      <c r="BE138" s="4" t="e">
        <f>#REF!-AVERAGE(BE$61:BE$85)</f>
        <v>#REF!</v>
      </c>
      <c r="BF138" s="4" t="e">
        <f>#REF!-AVERAGE(BF$61:BF$85)</f>
        <v>#REF!</v>
      </c>
      <c r="BG138" s="4" t="e">
        <f>#REF!-AVERAGE(BG$61:BG$85)</f>
        <v>#REF!</v>
      </c>
      <c r="BH138" s="4" t="e">
        <f>#REF!-AVERAGE(BH$61:BH$85)</f>
        <v>#REF!</v>
      </c>
      <c r="BI138" s="4" t="e">
        <f>#REF!-AVERAGE(BI$61:BI$85)</f>
        <v>#REF!</v>
      </c>
      <c r="BV138" s="9" t="str">
        <f t="shared" si="79"/>
        <v>NieodrzucamyH0</v>
      </c>
      <c r="CK138" s="9" t="str">
        <f t="shared" si="89"/>
        <v>NieodrzucamyH0</v>
      </c>
      <c r="CS138" s="9" t="str">
        <f t="shared" si="94"/>
        <v>NieodrzucamyH0</v>
      </c>
    </row>
    <row r="140" spans="1:97" x14ac:dyDescent="0.25">
      <c r="A140" s="10" t="s">
        <v>13</v>
      </c>
    </row>
    <row r="141" spans="1:97" hidden="1" x14ac:dyDescent="0.25">
      <c r="A141" s="5">
        <v>-20</v>
      </c>
    </row>
    <row r="142" spans="1:97" hidden="1" x14ac:dyDescent="0.25">
      <c r="A142" s="5">
        <v>-19</v>
      </c>
    </row>
    <row r="143" spans="1:97" hidden="1" x14ac:dyDescent="0.25">
      <c r="A143" s="5">
        <v>-18</v>
      </c>
    </row>
    <row r="144" spans="1:97" hidden="1" x14ac:dyDescent="0.25">
      <c r="A144" s="5">
        <v>-17</v>
      </c>
    </row>
    <row r="145" spans="1:95" hidden="1" x14ac:dyDescent="0.25">
      <c r="A145" s="5">
        <v>-16</v>
      </c>
    </row>
    <row r="146" spans="1:95" hidden="1" x14ac:dyDescent="0.25">
      <c r="A146" s="5">
        <v>-15</v>
      </c>
    </row>
    <row r="147" spans="1:95" hidden="1" x14ac:dyDescent="0.25">
      <c r="A147" s="5">
        <v>-14</v>
      </c>
    </row>
    <row r="148" spans="1:95" hidden="1" x14ac:dyDescent="0.25">
      <c r="A148" s="5">
        <v>-13</v>
      </c>
    </row>
    <row r="149" spans="1:95" hidden="1" x14ac:dyDescent="0.25">
      <c r="A149" s="5">
        <v>-12</v>
      </c>
    </row>
    <row r="150" spans="1:95" hidden="1" x14ac:dyDescent="0.25">
      <c r="A150" s="5">
        <v>-11</v>
      </c>
    </row>
    <row r="151" spans="1:95" x14ac:dyDescent="0.25">
      <c r="A151" s="6">
        <v>-15</v>
      </c>
      <c r="B151" s="4">
        <f>B61-AVERAGE(B$61:B$75)</f>
        <v>-1.5910020957548489E-2</v>
      </c>
      <c r="C151" s="4">
        <f t="shared" ref="C151:BI151" si="104">C61-AVERAGE(C$61:C$75)</f>
        <v>3.1933089369615815E-2</v>
      </c>
      <c r="D151" s="4">
        <f t="shared" si="104"/>
        <v>-5.7451112067815197E-3</v>
      </c>
      <c r="E151" s="4">
        <f t="shared" si="104"/>
        <v>-1.4675320034162609E-2</v>
      </c>
      <c r="F151" s="4">
        <f t="shared" si="104"/>
        <v>7.5653624065940405E-3</v>
      </c>
      <c r="G151" s="4">
        <f t="shared" si="104"/>
        <v>-1.7164030632302943E-3</v>
      </c>
      <c r="H151" s="4">
        <f t="shared" si="104"/>
        <v>4.8146870464139464E-2</v>
      </c>
      <c r="I151" s="4">
        <f t="shared" si="104"/>
        <v>-1.3050620643740761E-2</v>
      </c>
      <c r="J151" s="4">
        <f t="shared" si="104"/>
        <v>-2.5630033455780358E-2</v>
      </c>
      <c r="K151" s="4">
        <f t="shared" si="104"/>
        <v>-3.7487134846248979E-2</v>
      </c>
      <c r="L151" s="4">
        <f t="shared" si="104"/>
        <v>-6.1026885738909489E-3</v>
      </c>
      <c r="M151" s="4">
        <f t="shared" si="104"/>
        <v>3.3563938171283737E-3</v>
      </c>
      <c r="N151" s="4">
        <f t="shared" si="104"/>
        <v>1.6103225314383126E-2</v>
      </c>
      <c r="O151" s="4">
        <f t="shared" si="104"/>
        <v>-2.6945387261060091E-2</v>
      </c>
      <c r="P151" s="4">
        <f t="shared" si="104"/>
        <v>-3.1722337814359493E-2</v>
      </c>
      <c r="Q151" s="4">
        <f t="shared" si="104"/>
        <v>-6.7861320217710124E-3</v>
      </c>
      <c r="R151" s="4">
        <f t="shared" si="104"/>
        <v>9.3605378533974954E-3</v>
      </c>
      <c r="S151" s="4">
        <f t="shared" si="104"/>
        <v>4.9844105200044717E-3</v>
      </c>
      <c r="T151" s="4">
        <f t="shared" si="104"/>
        <v>-1.5992464143660862E-2</v>
      </c>
      <c r="U151" s="4">
        <f t="shared" si="104"/>
        <v>-4.8513912946072267E-3</v>
      </c>
      <c r="V151" s="4">
        <f t="shared" si="104"/>
        <v>8.0550285168404234E-3</v>
      </c>
      <c r="W151" s="4">
        <f t="shared" si="104"/>
        <v>-5.6876903114523363E-2</v>
      </c>
      <c r="X151" s="4">
        <f t="shared" si="104"/>
        <v>3.5548141084611191E-2</v>
      </c>
      <c r="Y151" s="4">
        <f t="shared" si="104"/>
        <v>-8.3974406419385014E-3</v>
      </c>
      <c r="Z151" s="4">
        <f t="shared" si="104"/>
        <v>4.8668485682055132E-2</v>
      </c>
      <c r="AA151" s="4">
        <f t="shared" si="104"/>
        <v>5.2689421234539506E-3</v>
      </c>
      <c r="AB151" s="4">
        <f t="shared" si="104"/>
        <v>1.2705762077930734E-3</v>
      </c>
      <c r="AC151" s="4">
        <f t="shared" si="104"/>
        <v>-5.7691046884932151E-2</v>
      </c>
      <c r="AD151" s="4">
        <f t="shared" si="104"/>
        <v>1.5470986032998306E-2</v>
      </c>
      <c r="AE151" s="4">
        <f t="shared" si="104"/>
        <v>2.4091776999615208E-3</v>
      </c>
      <c r="AF151" s="4">
        <f t="shared" si="104"/>
        <v>1.2111678743011488E-2</v>
      </c>
      <c r="AG151" s="4">
        <f t="shared" si="104"/>
        <v>-8.2910636273337158E-3</v>
      </c>
      <c r="AH151" s="4">
        <f t="shared" si="104"/>
        <v>-1.6920203244846568E-2</v>
      </c>
      <c r="AI151" s="4">
        <f t="shared" si="104"/>
        <v>-1.2663981230262864E-2</v>
      </c>
      <c r="AJ151" s="4">
        <f t="shared" si="104"/>
        <v>-7.1204924115006929E-3</v>
      </c>
      <c r="AK151" s="4">
        <f t="shared" si="104"/>
        <v>1.4750026583119171E-3</v>
      </c>
      <c r="AL151" s="4">
        <f t="shared" si="104"/>
        <v>-1.431498582623577E-2</v>
      </c>
      <c r="AM151" s="4">
        <f t="shared" si="104"/>
        <v>-3.3547302051493866E-2</v>
      </c>
      <c r="AN151" s="4">
        <f t="shared" si="104"/>
        <v>1.4691067518562482E-3</v>
      </c>
      <c r="AO151" s="4">
        <f t="shared" si="104"/>
        <v>-1.7121535802892475E-2</v>
      </c>
      <c r="AP151" s="4">
        <f t="shared" si="104"/>
        <v>6.5254906340788546E-3</v>
      </c>
      <c r="AQ151" s="4">
        <f t="shared" si="104"/>
        <v>-2.5114868619781974E-3</v>
      </c>
      <c r="AR151" s="4">
        <f t="shared" si="104"/>
        <v>7.9826002715838347E-3</v>
      </c>
      <c r="AS151" s="4">
        <f t="shared" si="104"/>
        <v>3.2757412388389078E-3</v>
      </c>
      <c r="AT151" s="4">
        <f t="shared" si="104"/>
        <v>-1.9932162759806093E-2</v>
      </c>
      <c r="AU151" s="4">
        <f t="shared" si="104"/>
        <v>-3.3764674916390222E-2</v>
      </c>
      <c r="AV151" s="4">
        <f t="shared" si="104"/>
        <v>-1.7122183222435652E-2</v>
      </c>
      <c r="AW151" s="4">
        <f t="shared" si="104"/>
        <v>4.6710354669031399E-3</v>
      </c>
      <c r="AX151" s="4">
        <f t="shared" si="104"/>
        <v>8.0480710449505333E-3</v>
      </c>
      <c r="AY151" s="4">
        <f t="shared" si="104"/>
        <v>-4.0842414690384198E-3</v>
      </c>
      <c r="AZ151" s="4">
        <f t="shared" si="104"/>
        <v>-5.5300773400265481E-3</v>
      </c>
      <c r="BA151" s="4">
        <f t="shared" si="104"/>
        <v>-1.6140555571780978E-2</v>
      </c>
      <c r="BB151" s="4">
        <f t="shared" si="104"/>
        <v>6.2518654566848172E-3</v>
      </c>
      <c r="BC151" s="4">
        <f t="shared" si="104"/>
        <v>2.0739791597036861E-3</v>
      </c>
      <c r="BD151" s="4">
        <f t="shared" si="104"/>
        <v>1.4624686417360753E-2</v>
      </c>
      <c r="BE151" s="4">
        <f t="shared" si="104"/>
        <v>-1.5394138709021129E-3</v>
      </c>
      <c r="BF151" s="4">
        <f t="shared" si="104"/>
        <v>-7.7154756223277504E-3</v>
      </c>
      <c r="BG151" s="4">
        <f t="shared" si="104"/>
        <v>1.4120765952923079E-2</v>
      </c>
      <c r="BH151" s="4">
        <f t="shared" si="104"/>
        <v>1.4014470485940792E-2</v>
      </c>
      <c r="BI151" s="4">
        <f t="shared" si="104"/>
        <v>5.0801162849380662E-3</v>
      </c>
      <c r="BL151" s="4">
        <f t="shared" ref="BL151:BL175" si="105">AVERAGE(B151:BI151)</f>
        <v>-3.4672405687904331E-3</v>
      </c>
      <c r="CM151" s="1">
        <f t="shared" ref="CM151:CM165" si="106">COUNTIF(B151:BI151,"&gt;0")</f>
        <v>28</v>
      </c>
    </row>
    <row r="152" spans="1:95" x14ac:dyDescent="0.25">
      <c r="A152" s="6">
        <v>-14</v>
      </c>
      <c r="B152" s="4">
        <f t="shared" ref="B152:BI152" si="107">B62-AVERAGE(B$61:B$75)</f>
        <v>9.8059146712336526E-3</v>
      </c>
      <c r="C152" s="4">
        <f t="shared" si="107"/>
        <v>-9.2722701171077757E-3</v>
      </c>
      <c r="D152" s="4">
        <f t="shared" si="107"/>
        <v>-6.3127577352666119E-3</v>
      </c>
      <c r="E152" s="4">
        <f t="shared" si="107"/>
        <v>1.7325718070207233E-3</v>
      </c>
      <c r="F152" s="4">
        <f t="shared" si="107"/>
        <v>3.21836449144987E-3</v>
      </c>
      <c r="G152" s="4">
        <f t="shared" si="107"/>
        <v>-1.6487105065255254E-2</v>
      </c>
      <c r="H152" s="4">
        <f t="shared" si="107"/>
        <v>9.7765565838681151E-2</v>
      </c>
      <c r="I152" s="4">
        <f t="shared" si="107"/>
        <v>-6.7942596566117862E-3</v>
      </c>
      <c r="J152" s="4">
        <f t="shared" si="107"/>
        <v>-1.0353894852108705E-2</v>
      </c>
      <c r="K152" s="4">
        <f t="shared" si="107"/>
        <v>2.7638104337523228E-2</v>
      </c>
      <c r="L152" s="4">
        <f t="shared" si="107"/>
        <v>1.0219924366916904E-3</v>
      </c>
      <c r="M152" s="4">
        <f t="shared" si="107"/>
        <v>-2.1844850517273823E-2</v>
      </c>
      <c r="N152" s="4">
        <f t="shared" si="107"/>
        <v>9.0702525136052599E-3</v>
      </c>
      <c r="O152" s="4">
        <f t="shared" si="107"/>
        <v>5.3178585903695084E-3</v>
      </c>
      <c r="P152" s="4">
        <f t="shared" si="107"/>
        <v>-4.6152099080582973E-6</v>
      </c>
      <c r="Q152" s="4">
        <f t="shared" si="107"/>
        <v>-3.561597496376424E-3</v>
      </c>
      <c r="R152" s="4">
        <f t="shared" si="107"/>
        <v>1.6038387455832462E-3</v>
      </c>
      <c r="S152" s="4">
        <f t="shared" si="107"/>
        <v>-1.3650343561634904E-2</v>
      </c>
      <c r="T152" s="4">
        <f t="shared" si="107"/>
        <v>1.2588189877700962E-2</v>
      </c>
      <c r="U152" s="4">
        <f t="shared" si="107"/>
        <v>1.0730754490979334E-2</v>
      </c>
      <c r="V152" s="4">
        <f t="shared" si="107"/>
        <v>-1.3367222343993075E-2</v>
      </c>
      <c r="W152" s="4">
        <f t="shared" si="107"/>
        <v>-1.8935342323792171E-2</v>
      </c>
      <c r="X152" s="4">
        <f t="shared" si="107"/>
        <v>1.3684852001263467E-3</v>
      </c>
      <c r="Y152" s="4">
        <f t="shared" si="107"/>
        <v>-2.4686664589141497E-2</v>
      </c>
      <c r="Z152" s="4">
        <f t="shared" si="107"/>
        <v>-8.5941835416215358E-3</v>
      </c>
      <c r="AA152" s="4">
        <f t="shared" si="107"/>
        <v>3.1558581018268691E-3</v>
      </c>
      <c r="AB152" s="4">
        <f t="shared" si="107"/>
        <v>-1.3068031671005469E-2</v>
      </c>
      <c r="AC152" s="4">
        <f t="shared" si="107"/>
        <v>-1.6300263693213711E-2</v>
      </c>
      <c r="AD152" s="4">
        <f t="shared" si="107"/>
        <v>-1.945549505485673E-3</v>
      </c>
      <c r="AE152" s="4">
        <f t="shared" si="107"/>
        <v>1.1409861516371354E-2</v>
      </c>
      <c r="AF152" s="4">
        <f t="shared" si="107"/>
        <v>5.1117646206474496E-3</v>
      </c>
      <c r="AG152" s="4">
        <f t="shared" si="107"/>
        <v>-9.94509750622272E-5</v>
      </c>
      <c r="AH152" s="4">
        <f t="shared" si="107"/>
        <v>-3.8330520848113957E-3</v>
      </c>
      <c r="AI152" s="4">
        <f t="shared" si="107"/>
        <v>-6.4131210124482325E-3</v>
      </c>
      <c r="AJ152" s="4">
        <f t="shared" si="107"/>
        <v>-2.0869375699598828E-3</v>
      </c>
      <c r="AK152" s="4">
        <f t="shared" si="107"/>
        <v>-6.7371486947899965E-3</v>
      </c>
      <c r="AL152" s="4">
        <f t="shared" si="107"/>
        <v>-1.3118896230339683E-2</v>
      </c>
      <c r="AM152" s="4">
        <f t="shared" si="107"/>
        <v>4.805944348887513E-3</v>
      </c>
      <c r="AN152" s="4">
        <f t="shared" si="107"/>
        <v>6.4131891634969518E-3</v>
      </c>
      <c r="AO152" s="4">
        <f t="shared" si="107"/>
        <v>-8.4744836721205186E-3</v>
      </c>
      <c r="AP152" s="4">
        <f t="shared" si="107"/>
        <v>4.9917128930445061E-3</v>
      </c>
      <c r="AQ152" s="4">
        <f t="shared" si="107"/>
        <v>-7.6118375330741863E-4</v>
      </c>
      <c r="AR152" s="4">
        <f t="shared" si="107"/>
        <v>-7.980483979863378E-3</v>
      </c>
      <c r="AS152" s="4">
        <f t="shared" si="107"/>
        <v>-5.4274560075169218E-3</v>
      </c>
      <c r="AT152" s="4">
        <f t="shared" si="107"/>
        <v>-6.8116566680697949E-3</v>
      </c>
      <c r="AU152" s="4">
        <f t="shared" si="107"/>
        <v>-3.6120366183005981E-3</v>
      </c>
      <c r="AV152" s="4">
        <f t="shared" si="107"/>
        <v>2.1165791373047669E-3</v>
      </c>
      <c r="AW152" s="4">
        <f t="shared" si="107"/>
        <v>7.9808769590826861E-3</v>
      </c>
      <c r="AX152" s="4">
        <f t="shared" si="107"/>
        <v>2.541561717790921E-2</v>
      </c>
      <c r="AY152" s="4">
        <f t="shared" si="107"/>
        <v>-3.6445121034377206E-3</v>
      </c>
      <c r="AZ152" s="4">
        <f t="shared" si="107"/>
        <v>-6.8036922789128009E-3</v>
      </c>
      <c r="BA152" s="4">
        <f t="shared" si="107"/>
        <v>-6.3774880763335512E-3</v>
      </c>
      <c r="BB152" s="4">
        <f t="shared" si="107"/>
        <v>-2.8213910125610337E-3</v>
      </c>
      <c r="BC152" s="4">
        <f t="shared" si="107"/>
        <v>1.3304466471587707E-2</v>
      </c>
      <c r="BD152" s="4">
        <f t="shared" si="107"/>
        <v>1.4184327145558897E-2</v>
      </c>
      <c r="BE152" s="4">
        <f t="shared" si="107"/>
        <v>-4.291132242883168E-3</v>
      </c>
      <c r="BF152" s="4">
        <f t="shared" si="107"/>
        <v>-7.5059069423561589E-3</v>
      </c>
      <c r="BG152" s="4">
        <f t="shared" si="107"/>
        <v>-1.1687258008847567E-3</v>
      </c>
      <c r="BH152" s="4">
        <f t="shared" si="107"/>
        <v>3.7448135922842842E-3</v>
      </c>
      <c r="BI152" s="4">
        <f t="shared" si="107"/>
        <v>5.0873728822400347E-4</v>
      </c>
      <c r="BL152" s="4">
        <f t="shared" si="105"/>
        <v>3.0965563557257771E-5</v>
      </c>
      <c r="CM152" s="1">
        <f t="shared" si="106"/>
        <v>25</v>
      </c>
    </row>
    <row r="153" spans="1:95" x14ac:dyDescent="0.25">
      <c r="A153" s="6">
        <v>-13</v>
      </c>
      <c r="B153" s="4">
        <f t="shared" ref="B153:BI153" si="108">B63-AVERAGE(B$61:B$75)</f>
        <v>-8.9638332218666059E-3</v>
      </c>
      <c r="C153" s="4">
        <f t="shared" si="108"/>
        <v>-9.3168904036433423E-3</v>
      </c>
      <c r="D153" s="4">
        <f t="shared" si="108"/>
        <v>-6.377153860314913E-3</v>
      </c>
      <c r="E153" s="4">
        <f t="shared" si="108"/>
        <v>1.6875761091712628E-3</v>
      </c>
      <c r="F153" s="4">
        <f t="shared" si="108"/>
        <v>-2.8021688111079877E-2</v>
      </c>
      <c r="G153" s="4">
        <f t="shared" si="108"/>
        <v>-1.6578551602830619E-2</v>
      </c>
      <c r="H153" s="4">
        <f t="shared" si="108"/>
        <v>-5.8881623939948204E-2</v>
      </c>
      <c r="I153" s="4">
        <f t="shared" si="108"/>
        <v>-6.8130001753405004E-3</v>
      </c>
      <c r="J153" s="4">
        <f t="shared" si="108"/>
        <v>-1.0471458586693069E-2</v>
      </c>
      <c r="K153" s="4">
        <f t="shared" si="108"/>
        <v>2.6018543292022904E-2</v>
      </c>
      <c r="L153" s="4">
        <f t="shared" si="108"/>
        <v>2.2145586937446296E-2</v>
      </c>
      <c r="M153" s="4">
        <f t="shared" si="108"/>
        <v>-2.2385548252279758E-2</v>
      </c>
      <c r="N153" s="4">
        <f t="shared" si="108"/>
        <v>-1.1407896862901782E-2</v>
      </c>
      <c r="O153" s="4">
        <f t="shared" si="108"/>
        <v>5.3121353119432065E-3</v>
      </c>
      <c r="P153" s="4">
        <f t="shared" si="108"/>
        <v>-1.9355256940906031E-5</v>
      </c>
      <c r="Q153" s="4">
        <f t="shared" si="108"/>
        <v>-3.5946644277795748E-3</v>
      </c>
      <c r="R153" s="4">
        <f t="shared" si="108"/>
        <v>1.1971238921077187E-3</v>
      </c>
      <c r="S153" s="4">
        <f t="shared" si="108"/>
        <v>-1.3996464976135117E-2</v>
      </c>
      <c r="T153" s="4">
        <f t="shared" si="108"/>
        <v>-1.6708951742686128E-2</v>
      </c>
      <c r="U153" s="4">
        <f t="shared" si="108"/>
        <v>1.0605460231525815E-2</v>
      </c>
      <c r="V153" s="4">
        <f t="shared" si="108"/>
        <v>-1.3432847621253016E-2</v>
      </c>
      <c r="W153" s="4">
        <f t="shared" si="108"/>
        <v>-1.8945523647050863E-2</v>
      </c>
      <c r="X153" s="4">
        <f t="shared" si="108"/>
        <v>-1.022768924448857E-2</v>
      </c>
      <c r="Y153" s="4">
        <f t="shared" si="108"/>
        <v>-2.5618487472916195E-2</v>
      </c>
      <c r="Z153" s="4">
        <f t="shared" si="108"/>
        <v>1.3028305736477125E-2</v>
      </c>
      <c r="AA153" s="4">
        <f t="shared" si="108"/>
        <v>3.1332289222480323E-3</v>
      </c>
      <c r="AB153" s="4">
        <f t="shared" si="108"/>
        <v>-1.307025647451774E-2</v>
      </c>
      <c r="AC153" s="4">
        <f t="shared" si="108"/>
        <v>-1.6310278136428682E-2</v>
      </c>
      <c r="AD153" s="4">
        <f t="shared" si="108"/>
        <v>-7.3898136791381783E-3</v>
      </c>
      <c r="AE153" s="4">
        <f t="shared" si="108"/>
        <v>1.1270880567052017E-2</v>
      </c>
      <c r="AF153" s="4">
        <f t="shared" si="108"/>
        <v>2.9214404766217082E-3</v>
      </c>
      <c r="AG153" s="4">
        <f t="shared" si="108"/>
        <v>-1.4697434322979725E-4</v>
      </c>
      <c r="AH153" s="4">
        <f t="shared" si="108"/>
        <v>-3.8333685317310851E-3</v>
      </c>
      <c r="AI153" s="4">
        <f t="shared" si="108"/>
        <v>-6.5129853311948899E-3</v>
      </c>
      <c r="AJ153" s="4">
        <f t="shared" si="108"/>
        <v>-5.456793524798529E-3</v>
      </c>
      <c r="AK153" s="4">
        <f t="shared" si="108"/>
        <v>-6.7713475848582439E-3</v>
      </c>
      <c r="AL153" s="4">
        <f t="shared" si="108"/>
        <v>5.5939711319297286E-2</v>
      </c>
      <c r="AM153" s="4">
        <f t="shared" si="108"/>
        <v>4.7849021690950276E-3</v>
      </c>
      <c r="AN153" s="4">
        <f t="shared" si="108"/>
        <v>6.4044186572118633E-3</v>
      </c>
      <c r="AO153" s="4">
        <f t="shared" si="108"/>
        <v>-8.6110871855639808E-3</v>
      </c>
      <c r="AP153" s="4">
        <f t="shared" si="108"/>
        <v>4.22511808177222E-3</v>
      </c>
      <c r="AQ153" s="4">
        <f t="shared" si="108"/>
        <v>-7.6292275483341406E-4</v>
      </c>
      <c r="AR153" s="4">
        <f t="shared" si="108"/>
        <v>-4.0726444056698998E-3</v>
      </c>
      <c r="AS153" s="4">
        <f t="shared" si="108"/>
        <v>-5.4377554331848975E-3</v>
      </c>
      <c r="AT153" s="4">
        <f t="shared" si="108"/>
        <v>-6.8138963731560996E-3</v>
      </c>
      <c r="AU153" s="4">
        <f t="shared" si="108"/>
        <v>-3.6615538297156084E-3</v>
      </c>
      <c r="AV153" s="4">
        <f t="shared" si="108"/>
        <v>5.2198333774238406E-3</v>
      </c>
      <c r="AW153" s="4">
        <f t="shared" si="108"/>
        <v>7.9588540986103816E-3</v>
      </c>
      <c r="AX153" s="4">
        <f t="shared" si="108"/>
        <v>-7.0016682245102168E-4</v>
      </c>
      <c r="AY153" s="4">
        <f t="shared" si="108"/>
        <v>-3.6448928038697657E-3</v>
      </c>
      <c r="AZ153" s="4">
        <f t="shared" si="108"/>
        <v>-6.8836088152517422E-3</v>
      </c>
      <c r="BA153" s="4">
        <f t="shared" si="108"/>
        <v>-6.5359835000371267E-3</v>
      </c>
      <c r="BB153" s="4">
        <f t="shared" si="108"/>
        <v>-2.7643064369960023E-2</v>
      </c>
      <c r="BC153" s="4">
        <f t="shared" si="108"/>
        <v>1.3134288689505799E-2</v>
      </c>
      <c r="BD153" s="4">
        <f t="shared" si="108"/>
        <v>-2.8639904000829328E-3</v>
      </c>
      <c r="BE153" s="4">
        <f t="shared" si="108"/>
        <v>-4.2911401009015082E-3</v>
      </c>
      <c r="BF153" s="4">
        <f t="shared" si="108"/>
        <v>-7.5250994670044867E-3</v>
      </c>
      <c r="BG153" s="4">
        <f t="shared" si="108"/>
        <v>-1.2421378035309353E-3</v>
      </c>
      <c r="BH153" s="4">
        <f t="shared" si="108"/>
        <v>-9.396927320812036E-5</v>
      </c>
      <c r="BI153" s="4">
        <f t="shared" si="108"/>
        <v>5.0359534539618184E-4</v>
      </c>
      <c r="BL153" s="4">
        <f t="shared" si="105"/>
        <v>-3.9424392855923179E-3</v>
      </c>
      <c r="CM153" s="1">
        <f t="shared" si="106"/>
        <v>18</v>
      </c>
    </row>
    <row r="154" spans="1:95" x14ac:dyDescent="0.25">
      <c r="A154" s="6">
        <v>-12</v>
      </c>
      <c r="B154" s="4">
        <f t="shared" ref="B154:BI154" si="109">B64-AVERAGE(B$61:B$75)</f>
        <v>-1.3085542136383195E-2</v>
      </c>
      <c r="C154" s="4">
        <f t="shared" si="109"/>
        <v>-9.3621128364781425E-3</v>
      </c>
      <c r="D154" s="4">
        <f t="shared" si="109"/>
        <v>-6.4425960992846604E-3</v>
      </c>
      <c r="E154" s="4">
        <f t="shared" si="109"/>
        <v>1.6431780497393553E-3</v>
      </c>
      <c r="F154" s="4">
        <f t="shared" si="109"/>
        <v>-4.1618991852080713E-5</v>
      </c>
      <c r="G154" s="4">
        <f t="shared" si="109"/>
        <v>8.1169019618984803E-3</v>
      </c>
      <c r="H154" s="4">
        <f t="shared" si="109"/>
        <v>-1.0681798991261373E-2</v>
      </c>
      <c r="I154" s="4">
        <f t="shared" si="109"/>
        <v>-6.8319040111890252E-3</v>
      </c>
      <c r="J154" s="4">
        <f t="shared" si="109"/>
        <v>-1.0591613883095378E-2</v>
      </c>
      <c r="K154" s="4">
        <f t="shared" si="109"/>
        <v>2.4521914869607628E-2</v>
      </c>
      <c r="L154" s="4">
        <f t="shared" si="109"/>
        <v>-2.0101602064063022E-2</v>
      </c>
      <c r="M154" s="4">
        <f t="shared" si="109"/>
        <v>-2.9806458649427421E-3</v>
      </c>
      <c r="N154" s="4">
        <f t="shared" si="109"/>
        <v>-3.7535290255642402E-2</v>
      </c>
      <c r="O154" s="4">
        <f t="shared" si="109"/>
        <v>5.3064393196223317E-3</v>
      </c>
      <c r="P154" s="4">
        <f t="shared" si="109"/>
        <v>-3.3982769805353252E-5</v>
      </c>
      <c r="Q154" s="4">
        <f t="shared" si="109"/>
        <v>-3.6273543162190364E-3</v>
      </c>
      <c r="R154" s="4">
        <f t="shared" si="109"/>
        <v>-8.4017918589621176E-4</v>
      </c>
      <c r="S154" s="4">
        <f t="shared" si="109"/>
        <v>2.2509303741582521E-3</v>
      </c>
      <c r="T154" s="4">
        <f t="shared" si="109"/>
        <v>-1.2439792620458469E-2</v>
      </c>
      <c r="U154" s="4">
        <f t="shared" si="109"/>
        <v>1.048292461387693E-2</v>
      </c>
      <c r="V154" s="4">
        <f t="shared" si="109"/>
        <v>-1.3499549230804094E-2</v>
      </c>
      <c r="W154" s="4">
        <f t="shared" si="109"/>
        <v>-1.8955770256292144E-2</v>
      </c>
      <c r="X154" s="4">
        <f t="shared" si="109"/>
        <v>-7.3180784942179257E-3</v>
      </c>
      <c r="Y154" s="4">
        <f t="shared" si="109"/>
        <v>1.8895612047543666E-2</v>
      </c>
      <c r="Z154" s="4">
        <f t="shared" si="109"/>
        <v>-2.9070688825720503E-2</v>
      </c>
      <c r="AA154" s="4">
        <f t="shared" si="109"/>
        <v>3.1108135119435332E-3</v>
      </c>
      <c r="AB154" s="4">
        <f t="shared" si="109"/>
        <v>-1.3072487929850652E-2</v>
      </c>
      <c r="AC154" s="4">
        <f t="shared" si="109"/>
        <v>-1.6320229496458061E-2</v>
      </c>
      <c r="AD154" s="4">
        <f t="shared" si="109"/>
        <v>-2.2573948318494724E-2</v>
      </c>
      <c r="AE154" s="4">
        <f t="shared" si="109"/>
        <v>-8.1717212805851695E-3</v>
      </c>
      <c r="AF154" s="4">
        <f t="shared" si="109"/>
        <v>-2.2426358934378481E-2</v>
      </c>
      <c r="AG154" s="4">
        <f t="shared" si="109"/>
        <v>-1.938491919524438E-4</v>
      </c>
      <c r="AH154" s="4">
        <f t="shared" si="109"/>
        <v>-3.8336853349796242E-3</v>
      </c>
      <c r="AI154" s="4">
        <f t="shared" si="109"/>
        <v>-6.6108831960293366E-3</v>
      </c>
      <c r="AJ154" s="4">
        <f t="shared" si="109"/>
        <v>1.2157098566959536E-2</v>
      </c>
      <c r="AK154" s="4">
        <f t="shared" si="109"/>
        <v>-5.5515601177081979E-3</v>
      </c>
      <c r="AL154" s="4">
        <f t="shared" si="109"/>
        <v>-5.5035588396775456E-2</v>
      </c>
      <c r="AM154" s="4">
        <f t="shared" si="109"/>
        <v>4.7640517184028416E-3</v>
      </c>
      <c r="AN154" s="4">
        <f t="shared" si="109"/>
        <v>6.3956998689521944E-3</v>
      </c>
      <c r="AO154" s="4">
        <f t="shared" si="109"/>
        <v>-8.7445525410485662E-3</v>
      </c>
      <c r="AP154" s="4">
        <f t="shared" si="109"/>
        <v>2.6884694370941931E-3</v>
      </c>
      <c r="AQ154" s="4">
        <f t="shared" si="109"/>
        <v>1.1064626956849941E-2</v>
      </c>
      <c r="AR154" s="4">
        <f t="shared" si="109"/>
        <v>-3.4091717613196508E-2</v>
      </c>
      <c r="AS154" s="4">
        <f t="shared" si="109"/>
        <v>-5.4481212859414044E-3</v>
      </c>
      <c r="AT154" s="4">
        <f t="shared" si="109"/>
        <v>-6.8161293895319403E-3</v>
      </c>
      <c r="AU154" s="4">
        <f t="shared" si="109"/>
        <v>-3.7103814301399233E-3</v>
      </c>
      <c r="AV154" s="4">
        <f t="shared" si="109"/>
        <v>-9.866751028142994E-4</v>
      </c>
      <c r="AW154" s="4">
        <f t="shared" si="109"/>
        <v>9.6262325333725234E-3</v>
      </c>
      <c r="AX154" s="4">
        <f t="shared" si="109"/>
        <v>-2.294779824403782E-2</v>
      </c>
      <c r="AY154" s="4">
        <f t="shared" si="109"/>
        <v>-3.6452739745257293E-3</v>
      </c>
      <c r="AZ154" s="4">
        <f t="shared" si="109"/>
        <v>-6.9649736166221259E-3</v>
      </c>
      <c r="BA154" s="4">
        <f t="shared" si="109"/>
        <v>-6.6905621351091571E-3</v>
      </c>
      <c r="BB154" s="4">
        <f t="shared" si="109"/>
        <v>2.7187653880802001E-3</v>
      </c>
      <c r="BC154" s="4">
        <f t="shared" si="109"/>
        <v>1.2692873355627052E-3</v>
      </c>
      <c r="BD154" s="4">
        <f t="shared" si="109"/>
        <v>-2.8179676615229375E-2</v>
      </c>
      <c r="BE154" s="4">
        <f t="shared" si="109"/>
        <v>-4.2911479603128079E-3</v>
      </c>
      <c r="BF154" s="4">
        <f t="shared" si="109"/>
        <v>-7.5444612661361501E-3</v>
      </c>
      <c r="BG154" s="4">
        <f t="shared" si="109"/>
        <v>-1.3143077691975969E-3</v>
      </c>
      <c r="BH154" s="4">
        <f t="shared" si="109"/>
        <v>-1.132545612591571E-2</v>
      </c>
      <c r="BI154" s="4">
        <f t="shared" si="109"/>
        <v>6.3504001968000328E-3</v>
      </c>
      <c r="BL154" s="4">
        <f t="shared" si="105"/>
        <v>-6.3094720225018771E-3</v>
      </c>
      <c r="CM154" s="1">
        <f t="shared" si="106"/>
        <v>17</v>
      </c>
    </row>
    <row r="155" spans="1:95" x14ac:dyDescent="0.25">
      <c r="A155" s="6">
        <v>-11</v>
      </c>
      <c r="B155" s="4">
        <f t="shared" ref="B155:BI155" si="110">B65-AVERAGE(B$61:B$75)</f>
        <v>3.5668583578100542E-3</v>
      </c>
      <c r="C155" s="4">
        <f t="shared" si="110"/>
        <v>-1.3425648298737346E-2</v>
      </c>
      <c r="D155" s="4">
        <f t="shared" si="110"/>
        <v>-6.5091101522199886E-3</v>
      </c>
      <c r="E155" s="4">
        <f t="shared" si="110"/>
        <v>1.932658716445812E-2</v>
      </c>
      <c r="F155" s="4">
        <f t="shared" si="110"/>
        <v>7.9689724155128042E-3</v>
      </c>
      <c r="G155" s="4">
        <f t="shared" si="110"/>
        <v>-6.8350950132287638E-3</v>
      </c>
      <c r="H155" s="4">
        <f t="shared" si="110"/>
        <v>-8.6171850371272139E-3</v>
      </c>
      <c r="I155" s="4">
        <f t="shared" si="110"/>
        <v>-2.3955469114311321E-2</v>
      </c>
      <c r="J155" s="4">
        <f t="shared" si="110"/>
        <v>-1.0714447389378125E-2</v>
      </c>
      <c r="K155" s="4">
        <f t="shared" si="110"/>
        <v>9.9542244911326572E-2</v>
      </c>
      <c r="L155" s="4">
        <f t="shared" si="110"/>
        <v>-1.0571187315505E-3</v>
      </c>
      <c r="M155" s="4">
        <f t="shared" si="110"/>
        <v>-1.082973003721832E-3</v>
      </c>
      <c r="N155" s="4">
        <f t="shared" si="110"/>
        <v>-7.5221430188551356E-3</v>
      </c>
      <c r="O155" s="4">
        <f t="shared" si="110"/>
        <v>4.4521159675366484E-3</v>
      </c>
      <c r="P155" s="4">
        <f t="shared" si="110"/>
        <v>-4.8499032330147265E-5</v>
      </c>
      <c r="Q155" s="4">
        <f t="shared" si="110"/>
        <v>7.6330018801920738E-2</v>
      </c>
      <c r="R155" s="4">
        <f t="shared" si="110"/>
        <v>7.4323921438001605E-3</v>
      </c>
      <c r="S155" s="4">
        <f t="shared" si="110"/>
        <v>-8.3961947043467502E-3</v>
      </c>
      <c r="T155" s="4">
        <f t="shared" si="110"/>
        <v>1.5905592728612623E-3</v>
      </c>
      <c r="U155" s="4">
        <f t="shared" si="110"/>
        <v>1.8166631664667927E-2</v>
      </c>
      <c r="V155" s="4">
        <f t="shared" si="110"/>
        <v>-1.3567353871429863E-2</v>
      </c>
      <c r="W155" s="4">
        <f t="shared" si="110"/>
        <v>0.13094143967865851</v>
      </c>
      <c r="X155" s="4">
        <f t="shared" si="110"/>
        <v>3.2829225498119353E-3</v>
      </c>
      <c r="Y155" s="4">
        <f t="shared" si="110"/>
        <v>1.0683101213421361E-2</v>
      </c>
      <c r="Z155" s="4">
        <f t="shared" si="110"/>
        <v>-2.8611870286269158E-3</v>
      </c>
      <c r="AA155" s="4">
        <f t="shared" si="110"/>
        <v>-6.3082553259406565E-2</v>
      </c>
      <c r="AB155" s="4">
        <f t="shared" si="110"/>
        <v>-1.3074726066876636E-2</v>
      </c>
      <c r="AC155" s="4">
        <f t="shared" si="110"/>
        <v>0.10458282769168538</v>
      </c>
      <c r="AD155" s="4">
        <f t="shared" si="110"/>
        <v>4.4981876597488223E-3</v>
      </c>
      <c r="AE155" s="4">
        <f t="shared" si="110"/>
        <v>-1.4605358379623898E-3</v>
      </c>
      <c r="AF155" s="4">
        <f t="shared" si="110"/>
        <v>-1.761939438174123E-3</v>
      </c>
      <c r="AG155" s="4">
        <f t="shared" si="110"/>
        <v>-1.7269202755884831E-2</v>
      </c>
      <c r="AH155" s="4">
        <f t="shared" si="110"/>
        <v>-3.8340024951539885E-3</v>
      </c>
      <c r="AI155" s="4">
        <f t="shared" si="110"/>
        <v>1.8516176925163386E-2</v>
      </c>
      <c r="AJ155" s="4">
        <f t="shared" si="110"/>
        <v>1.2353373586153076E-3</v>
      </c>
      <c r="AK155" s="4">
        <f t="shared" si="110"/>
        <v>-1.9020298805851954E-4</v>
      </c>
      <c r="AL155" s="4">
        <f t="shared" si="110"/>
        <v>8.0959947752444264E-3</v>
      </c>
      <c r="AM155" s="4">
        <f t="shared" si="110"/>
        <v>8.8977608682382883E-4</v>
      </c>
      <c r="AN155" s="4">
        <f t="shared" si="110"/>
        <v>6.3870323426142763E-3</v>
      </c>
      <c r="AO155" s="4">
        <f t="shared" si="110"/>
        <v>6.4315084292930633E-2</v>
      </c>
      <c r="AP155" s="4">
        <f t="shared" si="110"/>
        <v>5.5039952778278139E-3</v>
      </c>
      <c r="AQ155" s="4">
        <f t="shared" si="110"/>
        <v>-3.8082431230837335E-3</v>
      </c>
      <c r="AR155" s="4">
        <f t="shared" si="110"/>
        <v>-4.1405862801516206E-3</v>
      </c>
      <c r="AS155" s="4">
        <f t="shared" si="110"/>
        <v>1.7514185414155316E-2</v>
      </c>
      <c r="AT155" s="4">
        <f t="shared" si="110"/>
        <v>-6.8183557471137909E-3</v>
      </c>
      <c r="AU155" s="4">
        <f t="shared" si="110"/>
        <v>8.3911978910254523E-2</v>
      </c>
      <c r="AV155" s="4">
        <f t="shared" si="110"/>
        <v>-4.900985728610455E-3</v>
      </c>
      <c r="AW155" s="4">
        <f t="shared" si="110"/>
        <v>8.0475960702068253E-3</v>
      </c>
      <c r="AX155" s="4">
        <f t="shared" si="110"/>
        <v>-2.3308957537386452E-3</v>
      </c>
      <c r="AY155" s="4">
        <f t="shared" si="110"/>
        <v>-6.7412090240621912E-3</v>
      </c>
      <c r="AZ155" s="4">
        <f t="shared" si="110"/>
        <v>-7.0478264119521999E-3</v>
      </c>
      <c r="BA155" s="4">
        <f t="shared" si="110"/>
        <v>4.4443506405574984E-2</v>
      </c>
      <c r="BB155" s="4">
        <f t="shared" si="110"/>
        <v>6.2576845089064598E-3</v>
      </c>
      <c r="BC155" s="4">
        <f t="shared" si="110"/>
        <v>-7.5183749137326863E-3</v>
      </c>
      <c r="BD155" s="4">
        <f t="shared" si="110"/>
        <v>2.8435861321080133E-3</v>
      </c>
      <c r="BE155" s="4">
        <f t="shared" si="110"/>
        <v>-1.1947246148221489E-2</v>
      </c>
      <c r="BF155" s="4">
        <f t="shared" si="110"/>
        <v>-7.5639945891259955E-3</v>
      </c>
      <c r="BG155" s="4">
        <f t="shared" si="110"/>
        <v>2.8301003513793527E-2</v>
      </c>
      <c r="BH155" s="4">
        <f t="shared" si="110"/>
        <v>1.2025700210150755E-2</v>
      </c>
      <c r="BI155" s="4">
        <f t="shared" si="110"/>
        <v>-1.0883957561272329E-3</v>
      </c>
      <c r="BL155" s="4">
        <f t="shared" si="105"/>
        <v>8.8580299500714901E-3</v>
      </c>
      <c r="BU155" s="29">
        <f>_xlfn.STDEV.S(BL151:BL160)</f>
        <v>4.9526206893746056E-3</v>
      </c>
      <c r="CM155" s="1">
        <f t="shared" si="106"/>
        <v>29</v>
      </c>
      <c r="CQ155" s="31">
        <f>SUM(CM151:CM160)/(1000*10)</f>
        <v>2.7099999999999999E-2</v>
      </c>
    </row>
    <row r="156" spans="1:95" x14ac:dyDescent="0.25">
      <c r="A156" s="6">
        <v>-10</v>
      </c>
      <c r="B156" s="4">
        <f t="shared" ref="B156:BI156" si="111">B66-AVERAGE(B$61:B$75)</f>
        <v>3.5668095817166052E-3</v>
      </c>
      <c r="C156" s="4">
        <f t="shared" si="111"/>
        <v>1.4745849112852758E-2</v>
      </c>
      <c r="D156" s="4">
        <f t="shared" si="111"/>
        <v>1.0042217040077938E-2</v>
      </c>
      <c r="E156" s="4">
        <f t="shared" si="111"/>
        <v>2.7242412093611071E-3</v>
      </c>
      <c r="F156" s="4">
        <f t="shared" si="111"/>
        <v>7.9465108041301309E-3</v>
      </c>
      <c r="G156" s="4">
        <f t="shared" si="111"/>
        <v>-6.8351132066616317E-3</v>
      </c>
      <c r="H156" s="4">
        <f t="shared" si="111"/>
        <v>-8.6355262157453982E-3</v>
      </c>
      <c r="I156" s="4">
        <f t="shared" si="111"/>
        <v>-7.5438779053459059E-3</v>
      </c>
      <c r="J156" s="4">
        <f t="shared" si="111"/>
        <v>1.6167660630557412E-2</v>
      </c>
      <c r="K156" s="4">
        <f t="shared" si="111"/>
        <v>-6.4040850948603817E-2</v>
      </c>
      <c r="L156" s="4">
        <f t="shared" si="111"/>
        <v>-1.0614504424725424E-3</v>
      </c>
      <c r="M156" s="4">
        <f t="shared" si="111"/>
        <v>-1.0879200786338655E-3</v>
      </c>
      <c r="N156" s="4">
        <f t="shared" si="111"/>
        <v>-7.5230530520347637E-3</v>
      </c>
      <c r="O156" s="4">
        <f t="shared" si="111"/>
        <v>1.2807402055394327E-2</v>
      </c>
      <c r="P156" s="4">
        <f t="shared" si="111"/>
        <v>5.4150186248127619E-2</v>
      </c>
      <c r="Q156" s="4">
        <f t="shared" si="111"/>
        <v>-2.8993736063211612E-2</v>
      </c>
      <c r="R156" s="4">
        <f t="shared" si="111"/>
        <v>7.398616874994695E-3</v>
      </c>
      <c r="S156" s="4">
        <f t="shared" si="111"/>
        <v>-8.5721670615971669E-3</v>
      </c>
      <c r="T156" s="4">
        <f t="shared" si="111"/>
        <v>1.5893829178390217E-3</v>
      </c>
      <c r="U156" s="4">
        <f t="shared" si="111"/>
        <v>-3.613135680169903E-2</v>
      </c>
      <c r="V156" s="4">
        <f t="shared" si="111"/>
        <v>9.6364606082017384E-2</v>
      </c>
      <c r="W156" s="4">
        <f t="shared" si="111"/>
        <v>-1.8248571758299161E-2</v>
      </c>
      <c r="X156" s="4">
        <f t="shared" si="111"/>
        <v>3.2792644814736713E-3</v>
      </c>
      <c r="Y156" s="4">
        <f t="shared" si="111"/>
        <v>1.0655079968144411E-2</v>
      </c>
      <c r="Z156" s="4">
        <f t="shared" si="111"/>
        <v>-2.8611870286269158E-3</v>
      </c>
      <c r="AA156" s="4">
        <f t="shared" si="111"/>
        <v>3.4334947108201834E-2</v>
      </c>
      <c r="AB156" s="4">
        <f t="shared" si="111"/>
        <v>1.9609090138466533E-2</v>
      </c>
      <c r="AC156" s="4">
        <f t="shared" si="111"/>
        <v>-6.9965998079266636E-2</v>
      </c>
      <c r="AD156" s="4">
        <f t="shared" si="111"/>
        <v>4.4569316123823748E-3</v>
      </c>
      <c r="AE156" s="4">
        <f t="shared" si="111"/>
        <v>-1.4615605172341069E-3</v>
      </c>
      <c r="AF156" s="4">
        <f t="shared" si="111"/>
        <v>-1.7724021634319275E-3</v>
      </c>
      <c r="AG156" s="4">
        <f t="shared" si="111"/>
        <v>3.3173937195335505E-2</v>
      </c>
      <c r="AH156" s="4">
        <f t="shared" si="111"/>
        <v>9.6680595052447919E-3</v>
      </c>
      <c r="AI156" s="4">
        <f t="shared" si="111"/>
        <v>-3.1423638829314773E-2</v>
      </c>
      <c r="AJ156" s="4">
        <f t="shared" si="111"/>
        <v>1.2243363860925515E-3</v>
      </c>
      <c r="AK156" s="4">
        <f t="shared" si="111"/>
        <v>-1.907153441884779E-4</v>
      </c>
      <c r="AL156" s="4">
        <f t="shared" si="111"/>
        <v>7.9853020817803946E-3</v>
      </c>
      <c r="AM156" s="4">
        <f t="shared" si="111"/>
        <v>5.8701494028517275E-3</v>
      </c>
      <c r="AN156" s="4">
        <f t="shared" si="111"/>
        <v>-4.9045107300659408E-3</v>
      </c>
      <c r="AO156" s="4">
        <f t="shared" si="111"/>
        <v>-5.3866044321773457E-3</v>
      </c>
      <c r="AP156" s="4">
        <f t="shared" si="111"/>
        <v>5.5037329789515586E-3</v>
      </c>
      <c r="AQ156" s="4">
        <f t="shared" si="111"/>
        <v>-3.8273790506836141E-3</v>
      </c>
      <c r="AR156" s="4">
        <f t="shared" si="111"/>
        <v>-4.1447294129764757E-3</v>
      </c>
      <c r="AS156" s="4">
        <f t="shared" si="111"/>
        <v>1.028675336338168E-3</v>
      </c>
      <c r="AT156" s="4">
        <f t="shared" si="111"/>
        <v>2.0184212302742727E-2</v>
      </c>
      <c r="AU156" s="4">
        <f t="shared" si="111"/>
        <v>-5.2694705422569245E-2</v>
      </c>
      <c r="AV156" s="4">
        <f t="shared" si="111"/>
        <v>-4.9505801825135134E-3</v>
      </c>
      <c r="AW156" s="4">
        <f t="shared" si="111"/>
        <v>8.0249455433123121E-3</v>
      </c>
      <c r="AX156" s="4">
        <f t="shared" si="111"/>
        <v>-2.3390454109998397E-3</v>
      </c>
      <c r="AY156" s="4">
        <f t="shared" si="111"/>
        <v>9.647404741325331E-3</v>
      </c>
      <c r="AZ156" s="4">
        <f t="shared" si="111"/>
        <v>2.0733693381759472E-2</v>
      </c>
      <c r="BA156" s="4">
        <f t="shared" si="111"/>
        <v>-4.4645419339138744E-2</v>
      </c>
      <c r="BB156" s="4">
        <f t="shared" si="111"/>
        <v>6.1759959966757039E-3</v>
      </c>
      <c r="BC156" s="4">
        <f t="shared" si="111"/>
        <v>-7.5780061137129947E-3</v>
      </c>
      <c r="BD156" s="4">
        <f t="shared" si="111"/>
        <v>2.8416527847491468E-3</v>
      </c>
      <c r="BE156" s="4">
        <f t="shared" si="111"/>
        <v>2.1470514494908166E-2</v>
      </c>
      <c r="BF156" s="4">
        <f t="shared" si="111"/>
        <v>1.4772727904451308E-2</v>
      </c>
      <c r="BG156" s="4">
        <f t="shared" si="111"/>
        <v>-4.1550343597740041E-2</v>
      </c>
      <c r="BH156" s="4">
        <f t="shared" si="111"/>
        <v>1.1957689926972668E-2</v>
      </c>
      <c r="BI156" s="4">
        <f t="shared" si="111"/>
        <v>-1.0888484129885148E-3</v>
      </c>
      <c r="BL156" s="4">
        <f t="shared" si="105"/>
        <v>1.7737547045492248E-4</v>
      </c>
      <c r="CM156" s="1">
        <f t="shared" si="106"/>
        <v>32</v>
      </c>
    </row>
    <row r="157" spans="1:95" x14ac:dyDescent="0.25">
      <c r="A157" s="6">
        <v>-9</v>
      </c>
      <c r="B157" s="4">
        <f t="shared" ref="B157:BI157" si="112">B67-AVERAGE(B$61:B$75)</f>
        <v>3.5667608271579007E-3</v>
      </c>
      <c r="C157" s="4">
        <f t="shared" si="112"/>
        <v>-8.3595360474477071E-4</v>
      </c>
      <c r="D157" s="4">
        <f t="shared" si="112"/>
        <v>7.2161480043022464E-3</v>
      </c>
      <c r="E157" s="4">
        <f t="shared" si="112"/>
        <v>2.2317950493300032E-2</v>
      </c>
      <c r="F157" s="4">
        <f t="shared" si="112"/>
        <v>7.9242605975564217E-3</v>
      </c>
      <c r="G157" s="4">
        <f t="shared" si="112"/>
        <v>-6.8351313951916367E-3</v>
      </c>
      <c r="H157" s="4">
        <f t="shared" si="112"/>
        <v>-8.6537112990451824E-3</v>
      </c>
      <c r="I157" s="4">
        <f t="shared" si="112"/>
        <v>3.1327237502836697E-2</v>
      </c>
      <c r="J157" s="4">
        <f t="shared" si="112"/>
        <v>4.7181596402113432E-2</v>
      </c>
      <c r="K157" s="4">
        <f t="shared" si="112"/>
        <v>-6.3034564246249097E-3</v>
      </c>
      <c r="L157" s="4">
        <f t="shared" si="112"/>
        <v>-1.0658002408354432E-3</v>
      </c>
      <c r="M157" s="4">
        <f t="shared" si="112"/>
        <v>-1.0928892337997761E-3</v>
      </c>
      <c r="N157" s="4">
        <f t="shared" si="112"/>
        <v>-7.5239648239672817E-3</v>
      </c>
      <c r="O157" s="4">
        <f t="shared" si="112"/>
        <v>-1.4889517394854316E-2</v>
      </c>
      <c r="P157" s="4">
        <f t="shared" si="112"/>
        <v>6.1274623588706573E-3</v>
      </c>
      <c r="Q157" s="4">
        <f t="shared" si="112"/>
        <v>2.0593218332230649E-2</v>
      </c>
      <c r="R157" s="4">
        <f t="shared" si="112"/>
        <v>7.3652307934670312E-3</v>
      </c>
      <c r="S157" s="4">
        <f t="shared" si="112"/>
        <v>-8.752902912728476E-3</v>
      </c>
      <c r="T157" s="4">
        <f t="shared" si="112"/>
        <v>1.5882091104126098E-3</v>
      </c>
      <c r="U157" s="4">
        <f t="shared" si="112"/>
        <v>1.2186534240877324E-2</v>
      </c>
      <c r="V157" s="4">
        <f t="shared" si="112"/>
        <v>7.9461790555378498E-3</v>
      </c>
      <c r="W157" s="4">
        <f t="shared" si="112"/>
        <v>7.8118935025106195E-2</v>
      </c>
      <c r="X157" s="4">
        <f t="shared" si="112"/>
        <v>3.2756203660063181E-3</v>
      </c>
      <c r="Y157" s="4">
        <f t="shared" si="112"/>
        <v>1.0627353047317312E-2</v>
      </c>
      <c r="Z157" s="4">
        <f t="shared" si="112"/>
        <v>-2.8611870286269158E-3</v>
      </c>
      <c r="AA157" s="4">
        <f t="shared" si="112"/>
        <v>9.6728305123029278E-3</v>
      </c>
      <c r="AB157" s="4">
        <f t="shared" si="112"/>
        <v>8.9570361716517499E-3</v>
      </c>
      <c r="AC157" s="4">
        <f t="shared" si="112"/>
        <v>-2.2662187360981863E-2</v>
      </c>
      <c r="AD157" s="4">
        <f t="shared" si="112"/>
        <v>4.4162004899111875E-3</v>
      </c>
      <c r="AE157" s="4">
        <f t="shared" si="112"/>
        <v>-1.462587274155452E-3</v>
      </c>
      <c r="AF157" s="4">
        <f t="shared" si="112"/>
        <v>-1.7829329044438689E-3</v>
      </c>
      <c r="AG157" s="4">
        <f t="shared" si="112"/>
        <v>-1.1065563434349144E-2</v>
      </c>
      <c r="AH157" s="4">
        <f t="shared" si="112"/>
        <v>9.0144924216273726E-3</v>
      </c>
      <c r="AI157" s="4">
        <f t="shared" si="112"/>
        <v>-3.7087840166055378E-3</v>
      </c>
      <c r="AJ157" s="4">
        <f t="shared" si="112"/>
        <v>1.213408027716625E-3</v>
      </c>
      <c r="AK157" s="4">
        <f t="shared" si="112"/>
        <v>-1.9122696763281292E-4</v>
      </c>
      <c r="AL157" s="4">
        <f t="shared" si="112"/>
        <v>7.8769024093057159E-3</v>
      </c>
      <c r="AM157" s="4">
        <f t="shared" si="112"/>
        <v>3.0459691238079067E-2</v>
      </c>
      <c r="AN157" s="4">
        <f t="shared" si="112"/>
        <v>-1.2043184492078075E-5</v>
      </c>
      <c r="AO157" s="4">
        <f t="shared" si="112"/>
        <v>-3.6950171311157694E-3</v>
      </c>
      <c r="AP157" s="4">
        <f t="shared" si="112"/>
        <v>5.503470948542347E-3</v>
      </c>
      <c r="AQ157" s="4">
        <f t="shared" si="112"/>
        <v>-3.8466835029206895E-3</v>
      </c>
      <c r="AR157" s="4">
        <f t="shared" si="112"/>
        <v>-4.1488894638911419E-3</v>
      </c>
      <c r="AS157" s="4">
        <f t="shared" si="112"/>
        <v>8.273317585214374E-3</v>
      </c>
      <c r="AT157" s="4">
        <f t="shared" si="112"/>
        <v>-1.0628797671713536E-2</v>
      </c>
      <c r="AU157" s="4">
        <f t="shared" si="112"/>
        <v>-1.6297834219869772E-2</v>
      </c>
      <c r="AV157" s="4">
        <f t="shared" si="112"/>
        <v>-5.0008806153810622E-3</v>
      </c>
      <c r="AW157" s="4">
        <f t="shared" si="112"/>
        <v>8.0025090875417756E-3</v>
      </c>
      <c r="AX157" s="4">
        <f t="shared" si="112"/>
        <v>-2.3472417990050378E-3</v>
      </c>
      <c r="AY157" s="4">
        <f t="shared" si="112"/>
        <v>-6.6888848647147624E-4</v>
      </c>
      <c r="AZ157" s="4">
        <f t="shared" si="112"/>
        <v>1.5188001095009015E-3</v>
      </c>
      <c r="BA157" s="4">
        <f t="shared" si="112"/>
        <v>5.121040849944223E-3</v>
      </c>
      <c r="BB157" s="4">
        <f t="shared" si="112"/>
        <v>6.095764362328164E-3</v>
      </c>
      <c r="BC157" s="4">
        <f t="shared" si="112"/>
        <v>-7.6385690654523853E-3</v>
      </c>
      <c r="BD157" s="4">
        <f t="shared" si="112"/>
        <v>2.8397248026405912E-3</v>
      </c>
      <c r="BE157" s="4">
        <f t="shared" si="112"/>
        <v>-3.4189258410202879E-3</v>
      </c>
      <c r="BF157" s="4">
        <f t="shared" si="112"/>
        <v>1.1144914506441058E-2</v>
      </c>
      <c r="BG157" s="4">
        <f t="shared" si="112"/>
        <v>-9.773564672069043E-3</v>
      </c>
      <c r="BH157" s="4">
        <f t="shared" si="112"/>
        <v>1.1890787676206349E-2</v>
      </c>
      <c r="BI157" s="4">
        <f t="shared" si="112"/>
        <v>-1.0893004613689453E-3</v>
      </c>
      <c r="BL157" s="4">
        <f t="shared" si="105"/>
        <v>3.8518192487448071E-3</v>
      </c>
      <c r="CM157" s="1">
        <f t="shared" si="106"/>
        <v>31</v>
      </c>
    </row>
    <row r="158" spans="1:95" x14ac:dyDescent="0.25">
      <c r="A158" s="6">
        <v>-8</v>
      </c>
      <c r="B158" s="4">
        <f t="shared" ref="B158:BI158" si="113">B68-AVERAGE(B$61:B$75)</f>
        <v>9.946627078283506E-3</v>
      </c>
      <c r="C158" s="4">
        <f t="shared" si="113"/>
        <v>-9.7490443572366726E-3</v>
      </c>
      <c r="D158" s="4">
        <f t="shared" si="113"/>
        <v>7.1856656148431034E-3</v>
      </c>
      <c r="E158" s="4">
        <f t="shared" si="113"/>
        <v>3.944094658895835E-3</v>
      </c>
      <c r="F158" s="4">
        <f t="shared" si="113"/>
        <v>3.0997883386986107E-2</v>
      </c>
      <c r="G158" s="4">
        <f t="shared" si="113"/>
        <v>3.8931437160190764E-3</v>
      </c>
      <c r="H158" s="4">
        <f t="shared" si="113"/>
        <v>-3.0739355553862143E-3</v>
      </c>
      <c r="I158" s="4">
        <f t="shared" si="113"/>
        <v>-1.6737614716652579E-2</v>
      </c>
      <c r="J158" s="4">
        <f t="shared" si="113"/>
        <v>4.3232660594724054E-2</v>
      </c>
      <c r="K158" s="4">
        <f t="shared" si="113"/>
        <v>-4.3885667096121121E-2</v>
      </c>
      <c r="L158" s="4">
        <f t="shared" si="113"/>
        <v>6.1075653761914067E-4</v>
      </c>
      <c r="M158" s="4">
        <f t="shared" si="113"/>
        <v>4.2496820763901974E-2</v>
      </c>
      <c r="N158" s="4">
        <f t="shared" si="113"/>
        <v>1.8910486582230938E-2</v>
      </c>
      <c r="O158" s="4">
        <f t="shared" si="113"/>
        <v>1.6381366768888329E-3</v>
      </c>
      <c r="P158" s="4">
        <f t="shared" si="113"/>
        <v>3.6459945104551826E-2</v>
      </c>
      <c r="Q158" s="4">
        <f t="shared" si="113"/>
        <v>3.176555542350791E-2</v>
      </c>
      <c r="R158" s="4">
        <f t="shared" si="113"/>
        <v>-1.782211846879047E-2</v>
      </c>
      <c r="S158" s="4">
        <f t="shared" si="113"/>
        <v>2.6951498876497545E-2</v>
      </c>
      <c r="T158" s="4">
        <f t="shared" si="113"/>
        <v>3.8101389397857871E-2</v>
      </c>
      <c r="U158" s="4">
        <f t="shared" si="113"/>
        <v>8.5559442307563734E-3</v>
      </c>
      <c r="V158" s="4">
        <f t="shared" si="113"/>
        <v>9.6266025221929188E-3</v>
      </c>
      <c r="W158" s="4">
        <f t="shared" si="113"/>
        <v>-3.0281416169906279E-2</v>
      </c>
      <c r="X158" s="4">
        <f t="shared" si="113"/>
        <v>2.1246569752015922E-2</v>
      </c>
      <c r="Y158" s="4">
        <f t="shared" si="113"/>
        <v>1.9467099300191085E-2</v>
      </c>
      <c r="Z158" s="4">
        <f t="shared" si="113"/>
        <v>2.375246148946299E-2</v>
      </c>
      <c r="AA158" s="4">
        <f t="shared" si="113"/>
        <v>-3.4844784385687161E-3</v>
      </c>
      <c r="AB158" s="4">
        <f t="shared" si="113"/>
        <v>1.6480386525101542E-2</v>
      </c>
      <c r="AC158" s="4">
        <f t="shared" si="113"/>
        <v>-3.0723984612522261E-2</v>
      </c>
      <c r="AD158" s="4">
        <f t="shared" si="113"/>
        <v>4.4415443935126912E-2</v>
      </c>
      <c r="AE158" s="4">
        <f t="shared" si="113"/>
        <v>3.5524328088317209E-2</v>
      </c>
      <c r="AF158" s="4">
        <f t="shared" si="113"/>
        <v>3.4717644235924931E-2</v>
      </c>
      <c r="AG158" s="4">
        <f t="shared" si="113"/>
        <v>1.4662661879580041E-3</v>
      </c>
      <c r="AH158" s="4">
        <f t="shared" si="113"/>
        <v>1.8469257402083682E-2</v>
      </c>
      <c r="AI158" s="4">
        <f t="shared" si="113"/>
        <v>-3.3037543040722379E-2</v>
      </c>
      <c r="AJ158" s="4">
        <f t="shared" si="113"/>
        <v>1.1412972873646295E-2</v>
      </c>
      <c r="AK158" s="4">
        <f t="shared" si="113"/>
        <v>3.4554746505440541E-2</v>
      </c>
      <c r="AL158" s="4">
        <f t="shared" si="113"/>
        <v>6.2397113888879472E-3</v>
      </c>
      <c r="AM158" s="4">
        <f t="shared" si="113"/>
        <v>-1.7657277560706502E-3</v>
      </c>
      <c r="AN158" s="4">
        <f t="shared" si="113"/>
        <v>-1.0511088503680073E-2</v>
      </c>
      <c r="AO158" s="4">
        <f t="shared" si="113"/>
        <v>-4.2989613147975135E-2</v>
      </c>
      <c r="AP158" s="4">
        <f t="shared" si="113"/>
        <v>6.5254906340788546E-3</v>
      </c>
      <c r="AQ158" s="4">
        <f t="shared" si="113"/>
        <v>1.6318833324398423E-2</v>
      </c>
      <c r="AR158" s="4">
        <f t="shared" si="113"/>
        <v>4.215411894282952E-2</v>
      </c>
      <c r="AS158" s="4">
        <f t="shared" si="113"/>
        <v>-1.1638289218451933E-2</v>
      </c>
      <c r="AT158" s="4">
        <f t="shared" si="113"/>
        <v>7.8153261904034474E-3</v>
      </c>
      <c r="AU158" s="4">
        <f t="shared" si="113"/>
        <v>-4.3577928775947822E-2</v>
      </c>
      <c r="AV158" s="4">
        <f t="shared" si="113"/>
        <v>-1.3480593075339675E-2</v>
      </c>
      <c r="AW158" s="4">
        <f t="shared" si="113"/>
        <v>-1.1811256520003163E-2</v>
      </c>
      <c r="AX158" s="4">
        <f t="shared" si="113"/>
        <v>2.8894953273115854E-2</v>
      </c>
      <c r="AY158" s="4">
        <f t="shared" si="113"/>
        <v>1.3844808782779062E-2</v>
      </c>
      <c r="AZ158" s="4">
        <f t="shared" si="113"/>
        <v>3.559333595863292E-2</v>
      </c>
      <c r="BA158" s="4">
        <f t="shared" si="113"/>
        <v>-1.6185191856214351E-2</v>
      </c>
      <c r="BB158" s="4">
        <f t="shared" si="113"/>
        <v>1.8712114377643394E-2</v>
      </c>
      <c r="BC158" s="4">
        <f t="shared" si="113"/>
        <v>4.374848050450085E-2</v>
      </c>
      <c r="BD158" s="4">
        <f t="shared" si="113"/>
        <v>2.0678166585221393E-2</v>
      </c>
      <c r="BE158" s="4">
        <f t="shared" si="113"/>
        <v>-7.0787016970234483E-3</v>
      </c>
      <c r="BF158" s="4">
        <f t="shared" si="113"/>
        <v>7.3681073447661666E-3</v>
      </c>
      <c r="BG158" s="4">
        <f t="shared" si="113"/>
        <v>-1.6071353932260526E-2</v>
      </c>
      <c r="BH158" s="4">
        <f t="shared" si="113"/>
        <v>6.9144205451006895E-3</v>
      </c>
      <c r="BI158" s="4">
        <f t="shared" si="113"/>
        <v>7.3792040878912094E-3</v>
      </c>
      <c r="BL158" s="4">
        <f t="shared" si="105"/>
        <v>7.9017652077067041E-3</v>
      </c>
      <c r="CM158" s="1">
        <f t="shared" si="106"/>
        <v>41</v>
      </c>
    </row>
    <row r="159" spans="1:95" x14ac:dyDescent="0.25">
      <c r="A159" s="6">
        <v>-7</v>
      </c>
      <c r="B159" s="4">
        <f t="shared" ref="B159:BI159" si="114">B69-AVERAGE(B$61:B$75)</f>
        <v>4.660935532430765E-3</v>
      </c>
      <c r="C159" s="4">
        <f t="shared" si="114"/>
        <v>-6.2781887025572343E-4</v>
      </c>
      <c r="D159" s="4">
        <f t="shared" si="114"/>
        <v>5.3526658711185258E-4</v>
      </c>
      <c r="E159" s="4">
        <f t="shared" si="114"/>
        <v>-3.1050530526726371E-4</v>
      </c>
      <c r="F159" s="4">
        <f t="shared" si="114"/>
        <v>1.2595298667631301E-3</v>
      </c>
      <c r="G159" s="4">
        <f t="shared" si="114"/>
        <v>-5.3705899706764718E-3</v>
      </c>
      <c r="H159" s="4">
        <f t="shared" si="114"/>
        <v>4.6614765446790871E-2</v>
      </c>
      <c r="I159" s="4">
        <f t="shared" si="114"/>
        <v>-3.06111477603977E-3</v>
      </c>
      <c r="J159" s="4">
        <f t="shared" si="114"/>
        <v>-1.7103215179369361E-2</v>
      </c>
      <c r="K159" s="4">
        <f t="shared" si="114"/>
        <v>2.0130649252951625E-2</v>
      </c>
      <c r="L159" s="4">
        <f t="shared" si="114"/>
        <v>-1.191479859402776E-2</v>
      </c>
      <c r="M159" s="4">
        <f t="shared" si="114"/>
        <v>2.5031077178341108E-2</v>
      </c>
      <c r="N159" s="4">
        <f t="shared" si="114"/>
        <v>1.1094070914730449E-2</v>
      </c>
      <c r="O159" s="4">
        <f t="shared" si="114"/>
        <v>-7.4133509614166E-3</v>
      </c>
      <c r="P159" s="4">
        <f t="shared" si="114"/>
        <v>-6.427997279748369E-3</v>
      </c>
      <c r="Q159" s="4">
        <f t="shared" si="114"/>
        <v>-1.029625724247412E-2</v>
      </c>
      <c r="R159" s="4">
        <f t="shared" si="114"/>
        <v>-6.6030190732594401E-3</v>
      </c>
      <c r="S159" s="4">
        <f t="shared" si="114"/>
        <v>-1.3002585048139257E-2</v>
      </c>
      <c r="T159" s="4">
        <f t="shared" si="114"/>
        <v>1.1305673654968115E-3</v>
      </c>
      <c r="U159" s="4">
        <f t="shared" si="114"/>
        <v>-6.1043163745236181E-3</v>
      </c>
      <c r="V159" s="4">
        <f t="shared" si="114"/>
        <v>6.9710448973284581E-3</v>
      </c>
      <c r="W159" s="4">
        <f t="shared" si="114"/>
        <v>3.6288141009519423E-2</v>
      </c>
      <c r="X159" s="4">
        <f t="shared" si="114"/>
        <v>-2.1893995074489497E-2</v>
      </c>
      <c r="Y159" s="4">
        <f t="shared" si="114"/>
        <v>-3.3365420719022071E-2</v>
      </c>
      <c r="Z159" s="4">
        <f t="shared" si="114"/>
        <v>-2.5334042880685543E-2</v>
      </c>
      <c r="AA159" s="4">
        <f t="shared" si="114"/>
        <v>-1.8207167698617115E-3</v>
      </c>
      <c r="AB159" s="4">
        <f t="shared" si="114"/>
        <v>6.4409234367720364E-3</v>
      </c>
      <c r="AC159" s="4">
        <f t="shared" si="114"/>
        <v>5.7770626963279004E-2</v>
      </c>
      <c r="AD159" s="4">
        <f t="shared" si="114"/>
        <v>-3.0319237390248943E-2</v>
      </c>
      <c r="AE159" s="4">
        <f t="shared" si="114"/>
        <v>-4.2299624909229512E-2</v>
      </c>
      <c r="AF159" s="4">
        <f t="shared" si="114"/>
        <v>3.6452163200416778E-3</v>
      </c>
      <c r="AG159" s="4">
        <f t="shared" si="114"/>
        <v>3.0222959375282247E-3</v>
      </c>
      <c r="AH159" s="4">
        <f t="shared" si="114"/>
        <v>3.9512919399784605E-3</v>
      </c>
      <c r="AI159" s="4">
        <f t="shared" si="114"/>
        <v>1.4611969469765399E-2</v>
      </c>
      <c r="AJ159" s="4">
        <f t="shared" si="114"/>
        <v>-6.5667092231936315E-3</v>
      </c>
      <c r="AK159" s="4">
        <f t="shared" si="114"/>
        <v>-1.0263384960715889E-2</v>
      </c>
      <c r="AL159" s="4">
        <f t="shared" si="114"/>
        <v>3.1165723650954033E-2</v>
      </c>
      <c r="AM159" s="4">
        <f t="shared" si="114"/>
        <v>-3.090249738530585E-3</v>
      </c>
      <c r="AN159" s="4">
        <f t="shared" si="114"/>
        <v>-7.9967905964812777E-3</v>
      </c>
      <c r="AO159" s="4">
        <f t="shared" si="114"/>
        <v>2.9246711064174254E-2</v>
      </c>
      <c r="AP159" s="4">
        <f t="shared" si="114"/>
        <v>-4.9331011238732451E-2</v>
      </c>
      <c r="AQ159" s="4">
        <f t="shared" si="114"/>
        <v>2.5439964027565012E-2</v>
      </c>
      <c r="AR159" s="4">
        <f t="shared" si="114"/>
        <v>2.081254541036737E-2</v>
      </c>
      <c r="AS159" s="4">
        <f t="shared" si="114"/>
        <v>-7.1000762649792246E-3</v>
      </c>
      <c r="AT159" s="4">
        <f t="shared" si="114"/>
        <v>3.4322476643287164E-5</v>
      </c>
      <c r="AU159" s="4">
        <f t="shared" si="114"/>
        <v>3.6191862847983626E-2</v>
      </c>
      <c r="AV159" s="4">
        <f t="shared" si="114"/>
        <v>-4.35334267872922E-3</v>
      </c>
      <c r="AW159" s="4">
        <f t="shared" si="114"/>
        <v>-5.3095050230998232E-4</v>
      </c>
      <c r="AX159" s="4">
        <f t="shared" si="114"/>
        <v>1.1321992812436134E-3</v>
      </c>
      <c r="AY159" s="4">
        <f t="shared" si="114"/>
        <v>4.0684923555742575E-3</v>
      </c>
      <c r="AZ159" s="4">
        <f t="shared" si="114"/>
        <v>1.4580556664771113E-2</v>
      </c>
      <c r="BA159" s="4">
        <f t="shared" si="114"/>
        <v>8.9701595679562915E-3</v>
      </c>
      <c r="BB159" s="4">
        <f t="shared" si="114"/>
        <v>-5.3308600298994264E-3</v>
      </c>
      <c r="BC159" s="4">
        <f t="shared" si="114"/>
        <v>-3.3366990964942556E-2</v>
      </c>
      <c r="BD159" s="4">
        <f t="shared" si="114"/>
        <v>-4.8242738200634308E-3</v>
      </c>
      <c r="BE159" s="4">
        <f t="shared" si="114"/>
        <v>-3.2428342421549636E-3</v>
      </c>
      <c r="BF159" s="4">
        <f t="shared" si="114"/>
        <v>-5.5086149764363131E-4</v>
      </c>
      <c r="BG159" s="4">
        <f t="shared" si="114"/>
        <v>1.840566360454339E-2</v>
      </c>
      <c r="BH159" s="4">
        <f t="shared" si="114"/>
        <v>5.7520663946782112E-4</v>
      </c>
      <c r="BI159" s="4">
        <f t="shared" si="114"/>
        <v>-2.761430427885023E-2</v>
      </c>
      <c r="BL159" s="4">
        <f t="shared" si="105"/>
        <v>4.3917555423519711E-4</v>
      </c>
      <c r="CM159" s="1">
        <f t="shared" si="106"/>
        <v>28</v>
      </c>
    </row>
    <row r="160" spans="1:95" x14ac:dyDescent="0.25">
      <c r="A160" s="6">
        <v>-6</v>
      </c>
      <c r="B160" s="4">
        <f t="shared" ref="B160:BI160" si="115">B70-AVERAGE(B$61:B$75)</f>
        <v>-4.569620036192548E-3</v>
      </c>
      <c r="C160" s="4">
        <f t="shared" si="115"/>
        <v>-6.3175879407169301E-4</v>
      </c>
      <c r="D160" s="4">
        <f t="shared" si="115"/>
        <v>5.3395511343257282E-4</v>
      </c>
      <c r="E160" s="4">
        <f t="shared" si="115"/>
        <v>-3.32373894406943E-4</v>
      </c>
      <c r="F160" s="4">
        <f t="shared" si="115"/>
        <v>-7.1092866693597042E-4</v>
      </c>
      <c r="G160" s="4">
        <f t="shared" si="115"/>
        <v>2.71978339410071E-2</v>
      </c>
      <c r="H160" s="4">
        <f t="shared" si="115"/>
        <v>-1.2909022398982284E-2</v>
      </c>
      <c r="I160" s="4">
        <f t="shared" si="115"/>
        <v>-3.0614589879867965E-3</v>
      </c>
      <c r="J160" s="4">
        <f t="shared" si="115"/>
        <v>-1.741612724266265E-2</v>
      </c>
      <c r="K160" s="4">
        <f t="shared" si="115"/>
        <v>1.9041391661211382E-2</v>
      </c>
      <c r="L160" s="4">
        <f t="shared" si="115"/>
        <v>-2.8042140507219666E-2</v>
      </c>
      <c r="M160" s="4">
        <f t="shared" si="115"/>
        <v>-3.7002490092500562E-2</v>
      </c>
      <c r="N160" s="4">
        <f t="shared" si="115"/>
        <v>3.8733520332297433E-2</v>
      </c>
      <c r="O160" s="4">
        <f t="shared" si="115"/>
        <v>-7.5213007918378018E-3</v>
      </c>
      <c r="P160" s="4">
        <f t="shared" si="115"/>
        <v>-6.4346539757088794E-3</v>
      </c>
      <c r="Q160" s="4">
        <f t="shared" si="115"/>
        <v>-1.0297194641575556E-2</v>
      </c>
      <c r="R160" s="4">
        <f t="shared" si="115"/>
        <v>-4.1812761346431936E-3</v>
      </c>
      <c r="S160" s="4">
        <f t="shared" si="115"/>
        <v>1.2628080686152263E-2</v>
      </c>
      <c r="T160" s="4">
        <f t="shared" si="115"/>
        <v>-2.2891205834817453E-2</v>
      </c>
      <c r="U160" s="4">
        <f t="shared" si="115"/>
        <v>-6.1356142382514084E-3</v>
      </c>
      <c r="V160" s="4">
        <f t="shared" si="115"/>
        <v>6.822312837859096E-3</v>
      </c>
      <c r="W160" s="4">
        <f t="shared" si="115"/>
        <v>3.3713632774807573E-2</v>
      </c>
      <c r="X160" s="4">
        <f t="shared" si="115"/>
        <v>-1.8552132744396925E-2</v>
      </c>
      <c r="Y160" s="4">
        <f t="shared" si="115"/>
        <v>2.9591355868128278E-3</v>
      </c>
      <c r="Z160" s="4">
        <f t="shared" si="115"/>
        <v>-1.1993657865638042E-2</v>
      </c>
      <c r="AA160" s="4">
        <f t="shared" si="115"/>
        <v>-1.8207601417857642E-3</v>
      </c>
      <c r="AB160" s="4">
        <f t="shared" si="115"/>
        <v>6.1219955877347687E-3</v>
      </c>
      <c r="AC160" s="4">
        <f t="shared" si="115"/>
        <v>5.2229946485827183E-2</v>
      </c>
      <c r="AD160" s="4">
        <f t="shared" si="115"/>
        <v>-2.4425740423920279E-2</v>
      </c>
      <c r="AE160" s="4">
        <f t="shared" si="115"/>
        <v>-1.5296018897621231E-2</v>
      </c>
      <c r="AF160" s="4">
        <f t="shared" si="115"/>
        <v>-1.0936923592421642E-2</v>
      </c>
      <c r="AG160" s="4">
        <f t="shared" si="115"/>
        <v>2.9225102335574422E-3</v>
      </c>
      <c r="AH160" s="4">
        <f t="shared" si="115"/>
        <v>3.8995088977987866E-3</v>
      </c>
      <c r="AI160" s="4">
        <f t="shared" si="115"/>
        <v>1.3675742947369802E-2</v>
      </c>
      <c r="AJ160" s="4">
        <f t="shared" si="115"/>
        <v>6.0431885132904263E-3</v>
      </c>
      <c r="AK160" s="4">
        <f t="shared" si="115"/>
        <v>-1.6029136826613017E-3</v>
      </c>
      <c r="AL160" s="4">
        <f t="shared" si="115"/>
        <v>-1.490307523764145E-2</v>
      </c>
      <c r="AM160" s="4">
        <f t="shared" si="115"/>
        <v>-3.1011657870857034E-3</v>
      </c>
      <c r="AN160" s="4">
        <f t="shared" si="115"/>
        <v>-8.1292753833604042E-3</v>
      </c>
      <c r="AO160" s="4">
        <f t="shared" si="115"/>
        <v>2.6913678799766683E-2</v>
      </c>
      <c r="AP160" s="4">
        <f t="shared" si="115"/>
        <v>-6.3997357643412319E-3</v>
      </c>
      <c r="AQ160" s="4">
        <f t="shared" si="115"/>
        <v>5.9784513610199458E-2</v>
      </c>
      <c r="AR160" s="4">
        <f t="shared" si="115"/>
        <v>-3.0348279965151423E-2</v>
      </c>
      <c r="AS160" s="4">
        <f t="shared" si="115"/>
        <v>-7.1239755061241437E-3</v>
      </c>
      <c r="AT160" s="4">
        <f t="shared" si="115"/>
        <v>-3.4718589150830106E-5</v>
      </c>
      <c r="AU160" s="4">
        <f t="shared" si="115"/>
        <v>3.4093460497129163E-2</v>
      </c>
      <c r="AV160" s="4">
        <f t="shared" si="115"/>
        <v>-3.1712227293789136E-3</v>
      </c>
      <c r="AW160" s="4">
        <f t="shared" si="115"/>
        <v>-3.5180938204193345E-2</v>
      </c>
      <c r="AX160" s="4">
        <f t="shared" si="115"/>
        <v>-1.6979336363967819E-2</v>
      </c>
      <c r="AY160" s="4">
        <f t="shared" si="115"/>
        <v>4.0184911162898813E-3</v>
      </c>
      <c r="AZ160" s="4">
        <f t="shared" si="115"/>
        <v>1.44266128011202E-2</v>
      </c>
      <c r="BA160" s="4">
        <f t="shared" si="115"/>
        <v>8.2065764228302432E-3</v>
      </c>
      <c r="BB160" s="4">
        <f t="shared" si="115"/>
        <v>-2.6980246596127636E-2</v>
      </c>
      <c r="BC160" s="4">
        <f t="shared" si="115"/>
        <v>-1.8016022125366765E-2</v>
      </c>
      <c r="BD160" s="4">
        <f t="shared" si="115"/>
        <v>-1.5944298776362349E-2</v>
      </c>
      <c r="BE160" s="4">
        <f t="shared" si="115"/>
        <v>-3.2437542998224236E-3</v>
      </c>
      <c r="BF160" s="4">
        <f t="shared" si="115"/>
        <v>-5.5751984167854525E-4</v>
      </c>
      <c r="BG160" s="4">
        <f t="shared" si="115"/>
        <v>1.7633309339613039E-2</v>
      </c>
      <c r="BH160" s="4">
        <f t="shared" si="115"/>
        <v>-2.7642093684418993E-2</v>
      </c>
      <c r="BI160" s="4">
        <f t="shared" si="115"/>
        <v>9.6769104827743968E-4</v>
      </c>
      <c r="BL160" s="4">
        <f t="shared" si="105"/>
        <v>-1.1992313867670965E-3</v>
      </c>
      <c r="BU160" s="29">
        <f>_xlfn.STDEV.S(BL156:BL165)</f>
        <v>3.5757513956731369E-3</v>
      </c>
      <c r="CM160" s="1">
        <f t="shared" si="106"/>
        <v>22</v>
      </c>
      <c r="CQ160" s="31">
        <f>SUM(CM151:CM165)/(60*15)</f>
        <v>0.46888888888888891</v>
      </c>
    </row>
    <row r="161" spans="1:97" x14ac:dyDescent="0.25">
      <c r="A161" s="6">
        <v>-5</v>
      </c>
      <c r="B161" s="4">
        <f t="shared" ref="B161:BI161" si="116">B71-AVERAGE(B$61:B$75)</f>
        <v>-3.2985871233883026E-3</v>
      </c>
      <c r="C161" s="4">
        <f t="shared" si="116"/>
        <v>-6.3568312341573049E-4</v>
      </c>
      <c r="D161" s="4">
        <f t="shared" si="116"/>
        <v>5.3264063079262389E-4</v>
      </c>
      <c r="E161" s="4">
        <f t="shared" si="116"/>
        <v>-3.5403937632182397E-4</v>
      </c>
      <c r="F161" s="4">
        <f t="shared" si="116"/>
        <v>-1.545888473777479E-2</v>
      </c>
      <c r="G161" s="4">
        <f t="shared" si="116"/>
        <v>6.4530479013663522E-3</v>
      </c>
      <c r="H161" s="4">
        <f t="shared" si="116"/>
        <v>-2.300071263112206E-2</v>
      </c>
      <c r="I161" s="4">
        <f t="shared" si="116"/>
        <v>-3.06180360418202E-3</v>
      </c>
      <c r="J161" s="4">
        <f t="shared" si="116"/>
        <v>-1.7740411466299212E-2</v>
      </c>
      <c r="K161" s="4">
        <f t="shared" si="116"/>
        <v>1.8020641745823761E-2</v>
      </c>
      <c r="L161" s="4">
        <f t="shared" si="116"/>
        <v>3.3206284406958164E-2</v>
      </c>
      <c r="M161" s="4">
        <f t="shared" si="116"/>
        <v>-1.8757836741822201E-2</v>
      </c>
      <c r="N161" s="4">
        <f t="shared" si="116"/>
        <v>-1.9859020442412117E-3</v>
      </c>
      <c r="O161" s="4">
        <f t="shared" si="116"/>
        <v>-7.6315293094447959E-3</v>
      </c>
      <c r="P161" s="4">
        <f t="shared" si="116"/>
        <v>-6.4413451544494994E-3</v>
      </c>
      <c r="Q161" s="4">
        <f t="shared" si="116"/>
        <v>-1.0298133858485235E-2</v>
      </c>
      <c r="R161" s="4">
        <f t="shared" si="116"/>
        <v>-4.7042042447612291E-4</v>
      </c>
      <c r="S161" s="4">
        <f t="shared" si="116"/>
        <v>2.4984165008851329E-2</v>
      </c>
      <c r="T161" s="4">
        <f t="shared" si="116"/>
        <v>1.8889407954430275E-2</v>
      </c>
      <c r="U161" s="4">
        <f t="shared" si="116"/>
        <v>-6.1672652541527465E-3</v>
      </c>
      <c r="V161" s="4">
        <f t="shared" si="116"/>
        <v>6.6771433522388917E-3</v>
      </c>
      <c r="W161" s="4">
        <f t="shared" si="116"/>
        <v>3.1381902239495031E-2</v>
      </c>
      <c r="X161" s="4">
        <f t="shared" si="116"/>
        <v>-1.3102105113173758E-2</v>
      </c>
      <c r="Y161" s="4">
        <f t="shared" si="116"/>
        <v>-2.7216417341779662E-3</v>
      </c>
      <c r="Z161" s="4">
        <f t="shared" si="116"/>
        <v>-1.1657080820849897E-2</v>
      </c>
      <c r="AA161" s="4">
        <f t="shared" si="116"/>
        <v>-1.8208035317806778E-3</v>
      </c>
      <c r="AB161" s="4">
        <f t="shared" si="116"/>
        <v>5.8141617257793064E-3</v>
      </c>
      <c r="AC161" s="4">
        <f t="shared" si="116"/>
        <v>4.7431236656139145E-2</v>
      </c>
      <c r="AD161" s="4">
        <f t="shared" si="116"/>
        <v>2.4863678349828816E-4</v>
      </c>
      <c r="AE161" s="4">
        <f t="shared" si="116"/>
        <v>9.9674230131437756E-3</v>
      </c>
      <c r="AF161" s="4">
        <f t="shared" si="116"/>
        <v>-2.1180659251005488E-2</v>
      </c>
      <c r="AG161" s="4">
        <f t="shared" si="116"/>
        <v>2.8246886733264004E-3</v>
      </c>
      <c r="AH161" s="4">
        <f t="shared" si="116"/>
        <v>3.8484631630901606E-3</v>
      </c>
      <c r="AI161" s="4">
        <f t="shared" si="116"/>
        <v>1.279429505529555E-2</v>
      </c>
      <c r="AJ161" s="4">
        <f t="shared" si="116"/>
        <v>-1.3897271794868955E-2</v>
      </c>
      <c r="AK161" s="4">
        <f t="shared" si="116"/>
        <v>4.9996634273898801E-3</v>
      </c>
      <c r="AL161" s="4">
        <f t="shared" si="116"/>
        <v>-2.4805081440583262E-3</v>
      </c>
      <c r="AM161" s="4">
        <f t="shared" si="116"/>
        <v>-3.1121543269369712E-3</v>
      </c>
      <c r="AN161" s="4">
        <f t="shared" si="116"/>
        <v>-8.2648636063541898E-3</v>
      </c>
      <c r="AO161" s="4">
        <f t="shared" si="116"/>
        <v>2.4790795755782139E-2</v>
      </c>
      <c r="AP161" s="4">
        <f t="shared" si="116"/>
        <v>-1.4009312752165198E-2</v>
      </c>
      <c r="AQ161" s="4">
        <f t="shared" si="116"/>
        <v>-8.4423707854090702E-2</v>
      </c>
      <c r="AR161" s="4">
        <f t="shared" si="116"/>
        <v>3.4935194857014336E-3</v>
      </c>
      <c r="AS161" s="4">
        <f t="shared" si="116"/>
        <v>-7.1481101451748782E-3</v>
      </c>
      <c r="AT161" s="4">
        <f t="shared" si="116"/>
        <v>-1.0262644139643652E-4</v>
      </c>
      <c r="AU161" s="4">
        <f t="shared" si="116"/>
        <v>3.2174944260187736E-2</v>
      </c>
      <c r="AV161" s="4">
        <f t="shared" si="116"/>
        <v>1.1856952982387215E-2</v>
      </c>
      <c r="AW161" s="4">
        <f t="shared" si="116"/>
        <v>7.6726163277519091E-3</v>
      </c>
      <c r="AX161" s="4">
        <f t="shared" si="116"/>
        <v>-9.9187159989809013E-3</v>
      </c>
      <c r="AY161" s="4">
        <f t="shared" si="116"/>
        <v>3.9691895883958838E-3</v>
      </c>
      <c r="AZ161" s="4">
        <f t="shared" si="116"/>
        <v>1.4276419229246688E-2</v>
      </c>
      <c r="BA161" s="4">
        <f t="shared" si="116"/>
        <v>7.4835138165174481E-3</v>
      </c>
      <c r="BB161" s="4">
        <f t="shared" si="116"/>
        <v>-4.8826650600541002E-3</v>
      </c>
      <c r="BC161" s="4">
        <f t="shared" si="116"/>
        <v>1.0848260462497237E-2</v>
      </c>
      <c r="BD161" s="4">
        <f t="shared" si="116"/>
        <v>1.0326318776451569E-2</v>
      </c>
      <c r="BE161" s="4">
        <f t="shared" si="116"/>
        <v>-3.2446725949858311E-3</v>
      </c>
      <c r="BF161" s="4">
        <f t="shared" si="116"/>
        <v>-5.6414395612632093E-4</v>
      </c>
      <c r="BG161" s="4">
        <f t="shared" si="116"/>
        <v>1.6902166395909954E-2</v>
      </c>
      <c r="BH161" s="4">
        <f t="shared" si="116"/>
        <v>-5.029130049219642E-3</v>
      </c>
      <c r="BI161" s="4">
        <f t="shared" si="116"/>
        <v>9.6034967147966472E-4</v>
      </c>
      <c r="BL161" s="4">
        <f t="shared" si="105"/>
        <v>8.3276867441586344E-4</v>
      </c>
      <c r="CM161" s="1">
        <f t="shared" si="106"/>
        <v>28</v>
      </c>
    </row>
    <row r="162" spans="1:97" x14ac:dyDescent="0.25">
      <c r="A162" s="6">
        <v>-4</v>
      </c>
      <c r="B162" s="4">
        <f t="shared" ref="B162:BI162" si="117">B72-AVERAGE(B$61:B$75)</f>
        <v>-2.2250641912825338E-3</v>
      </c>
      <c r="C162" s="4">
        <f t="shared" si="117"/>
        <v>1.0349481501282691E-2</v>
      </c>
      <c r="D162" s="4">
        <f t="shared" si="117"/>
        <v>1.1275452016944729E-2</v>
      </c>
      <c r="E162" s="4">
        <f t="shared" si="117"/>
        <v>2.290855211284977E-3</v>
      </c>
      <c r="F162" s="4">
        <f t="shared" si="117"/>
        <v>-3.4894684660241445E-3</v>
      </c>
      <c r="G162" s="4">
        <f t="shared" si="117"/>
        <v>-3.1677108609542946E-3</v>
      </c>
      <c r="H162" s="4">
        <f t="shared" si="117"/>
        <v>-3.2699230489132744E-2</v>
      </c>
      <c r="I162" s="4">
        <f t="shared" si="117"/>
        <v>6.5885136127092295E-3</v>
      </c>
      <c r="J162" s="4">
        <f t="shared" si="117"/>
        <v>2.5968883419980458E-2</v>
      </c>
      <c r="K162" s="4">
        <f t="shared" si="117"/>
        <v>-5.6424286478473355E-2</v>
      </c>
      <c r="L162" s="4">
        <f t="shared" si="117"/>
        <v>3.4420348616267648E-3</v>
      </c>
      <c r="M162" s="4">
        <f t="shared" si="117"/>
        <v>7.109708938000594E-3</v>
      </c>
      <c r="N162" s="4">
        <f t="shared" si="117"/>
        <v>-1.1807703961769063E-2</v>
      </c>
      <c r="O162" s="4">
        <f t="shared" si="117"/>
        <v>2.3661015353527798E-2</v>
      </c>
      <c r="P162" s="4">
        <f t="shared" si="117"/>
        <v>8.8819794728277491E-3</v>
      </c>
      <c r="Q162" s="4">
        <f t="shared" si="117"/>
        <v>-2.9909950614655702E-2</v>
      </c>
      <c r="R162" s="4">
        <f t="shared" si="117"/>
        <v>6.1615470745269635E-3</v>
      </c>
      <c r="S162" s="4">
        <f t="shared" si="117"/>
        <v>4.7814709425520159E-3</v>
      </c>
      <c r="T162" s="4">
        <f t="shared" si="117"/>
        <v>-1.0442105783610817E-2</v>
      </c>
      <c r="U162" s="4">
        <f t="shared" si="117"/>
        <v>4.4127802930979563E-3</v>
      </c>
      <c r="V162" s="4">
        <f t="shared" si="117"/>
        <v>3.5898997227631216E-3</v>
      </c>
      <c r="W162" s="4">
        <f t="shared" si="117"/>
        <v>-5.1814816288682699E-3</v>
      </c>
      <c r="X162" s="4">
        <f t="shared" si="117"/>
        <v>1.8988673690813187E-3</v>
      </c>
      <c r="Y162" s="4">
        <f t="shared" si="117"/>
        <v>5.3755684984413956E-3</v>
      </c>
      <c r="Z162" s="4">
        <f t="shared" si="117"/>
        <v>-1.4001391027982929E-2</v>
      </c>
      <c r="AA162" s="4">
        <f t="shared" si="117"/>
        <v>-1.9267433835753738E-2</v>
      </c>
      <c r="AB162" s="4">
        <f t="shared" si="117"/>
        <v>-1.1374328807280832E-3</v>
      </c>
      <c r="AC162" s="4">
        <f t="shared" si="117"/>
        <v>7.6728313831087261E-2</v>
      </c>
      <c r="AD162" s="4">
        <f t="shared" si="117"/>
        <v>4.4267979567713953E-3</v>
      </c>
      <c r="AE162" s="4">
        <f t="shared" si="117"/>
        <v>1.7502647028609314E-3</v>
      </c>
      <c r="AF162" s="4">
        <f t="shared" si="117"/>
        <v>-3.9294773556578406E-3</v>
      </c>
      <c r="AG162" s="4">
        <f t="shared" si="117"/>
        <v>2.2131725013365983E-3</v>
      </c>
      <c r="AH162" s="4">
        <f t="shared" si="117"/>
        <v>-1.4796095638083616E-2</v>
      </c>
      <c r="AI162" s="4">
        <f t="shared" si="117"/>
        <v>5.5408221891282985E-2</v>
      </c>
      <c r="AJ162" s="4">
        <f t="shared" si="117"/>
        <v>1.8653590040227479E-3</v>
      </c>
      <c r="AK162" s="4">
        <f t="shared" si="117"/>
        <v>1.3234459520988383E-4</v>
      </c>
      <c r="AL162" s="4">
        <f t="shared" si="117"/>
        <v>-1.1941784873477204E-2</v>
      </c>
      <c r="AM162" s="4">
        <f t="shared" si="117"/>
        <v>-4.2363138499985631E-3</v>
      </c>
      <c r="AN162" s="4">
        <f t="shared" si="117"/>
        <v>1.4611337973489623E-2</v>
      </c>
      <c r="AO162" s="4">
        <f t="shared" si="117"/>
        <v>-2.1247108549269242E-2</v>
      </c>
      <c r="AP162" s="4">
        <f t="shared" si="117"/>
        <v>4.4355531364040539E-3</v>
      </c>
      <c r="AQ162" s="4">
        <f t="shared" si="117"/>
        <v>-3.2185774940099031E-3</v>
      </c>
      <c r="AR162" s="4">
        <f t="shared" si="117"/>
        <v>-6.9593061927150012E-3</v>
      </c>
      <c r="AS162" s="4">
        <f t="shared" si="117"/>
        <v>1.1667730689860004E-2</v>
      </c>
      <c r="AT162" s="4">
        <f t="shared" si="117"/>
        <v>-2.4752063103449292E-3</v>
      </c>
      <c r="AU162" s="4">
        <f t="shared" si="117"/>
        <v>4.95077715355383E-2</v>
      </c>
      <c r="AV162" s="4">
        <f t="shared" si="117"/>
        <v>1.8472749701371523E-3</v>
      </c>
      <c r="AW162" s="4">
        <f t="shared" si="117"/>
        <v>8.5263696174018473E-3</v>
      </c>
      <c r="AX162" s="4">
        <f t="shared" si="117"/>
        <v>-8.3335691717984235E-3</v>
      </c>
      <c r="AY162" s="4">
        <f t="shared" si="117"/>
        <v>-1.4943190322633353E-2</v>
      </c>
      <c r="AZ162" s="4">
        <f t="shared" si="117"/>
        <v>-7.244659709006189E-2</v>
      </c>
      <c r="BA162" s="4">
        <f t="shared" si="117"/>
        <v>4.0984382626080409E-2</v>
      </c>
      <c r="BB162" s="4">
        <f t="shared" si="117"/>
        <v>5.739572053470492E-3</v>
      </c>
      <c r="BC162" s="4">
        <f t="shared" si="117"/>
        <v>2.6708783357039549E-4</v>
      </c>
      <c r="BD162" s="4">
        <f t="shared" si="117"/>
        <v>-8.2580183251059081E-3</v>
      </c>
      <c r="BE162" s="4">
        <f t="shared" si="117"/>
        <v>8.767859990833066E-3</v>
      </c>
      <c r="BF162" s="4">
        <f t="shared" si="117"/>
        <v>3.8350723473463112E-2</v>
      </c>
      <c r="BG162" s="4">
        <f t="shared" si="117"/>
        <v>2.8551571846510929E-2</v>
      </c>
      <c r="BH162" s="4">
        <f t="shared" si="117"/>
        <v>-5.7738042069786655E-3</v>
      </c>
      <c r="BI162" s="4">
        <f t="shared" si="117"/>
        <v>5.0856014480244677E-3</v>
      </c>
      <c r="BL162" s="4">
        <f t="shared" si="105"/>
        <v>1.9723843394438868E-3</v>
      </c>
      <c r="CM162" s="1">
        <f t="shared" si="106"/>
        <v>35</v>
      </c>
    </row>
    <row r="163" spans="1:97" x14ac:dyDescent="0.25">
      <c r="A163" s="6">
        <v>-3</v>
      </c>
      <c r="B163" s="4">
        <f t="shared" ref="B163:BI163" si="118">B73-AVERAGE(B$61:B$75)</f>
        <v>-2.2562746904970718E-3</v>
      </c>
      <c r="C163" s="4">
        <f t="shared" si="118"/>
        <v>-9.6653211287890985E-3</v>
      </c>
      <c r="D163" s="4">
        <f t="shared" si="118"/>
        <v>-1.7604518908852711E-2</v>
      </c>
      <c r="E163" s="4">
        <f t="shared" si="118"/>
        <v>-4.9978344558481583E-3</v>
      </c>
      <c r="F163" s="4">
        <f t="shared" si="118"/>
        <v>-3.5347675184858917E-3</v>
      </c>
      <c r="G163" s="4">
        <f t="shared" si="118"/>
        <v>-3.1821134207781466E-3</v>
      </c>
      <c r="H163" s="4">
        <f t="shared" si="118"/>
        <v>-3.3098803767909885E-2</v>
      </c>
      <c r="I163" s="4">
        <f t="shared" si="118"/>
        <v>2.1678398321278373E-2</v>
      </c>
      <c r="J163" s="4">
        <f t="shared" si="118"/>
        <v>-1.1449972719185889E-2</v>
      </c>
      <c r="K163" s="4">
        <f t="shared" si="118"/>
        <v>-1.3420878111494861E-2</v>
      </c>
      <c r="L163" s="4">
        <f t="shared" si="118"/>
        <v>3.4361923924667087E-3</v>
      </c>
      <c r="M163" s="4">
        <f t="shared" si="118"/>
        <v>7.0742681749495304E-3</v>
      </c>
      <c r="N163" s="4">
        <f t="shared" si="118"/>
        <v>-1.1835296360348468E-2</v>
      </c>
      <c r="O163" s="4">
        <f t="shared" si="118"/>
        <v>8.4206517924079703E-4</v>
      </c>
      <c r="P163" s="4">
        <f t="shared" si="118"/>
        <v>-4.3032718340008727E-3</v>
      </c>
      <c r="Q163" s="4">
        <f t="shared" si="118"/>
        <v>-9.3285321349370169E-3</v>
      </c>
      <c r="R163" s="4">
        <f t="shared" si="118"/>
        <v>6.1408685802276973E-3</v>
      </c>
      <c r="S163" s="4">
        <f t="shared" si="118"/>
        <v>4.7814709425520159E-3</v>
      </c>
      <c r="T163" s="4">
        <f t="shared" si="118"/>
        <v>-1.0563280837609424E-2</v>
      </c>
      <c r="U163" s="4">
        <f t="shared" si="118"/>
        <v>-2.8354625116970098E-2</v>
      </c>
      <c r="V163" s="4">
        <f t="shared" si="118"/>
        <v>-7.5873447266893573E-2</v>
      </c>
      <c r="W163" s="4">
        <f t="shared" si="118"/>
        <v>-1.5749611690660519E-2</v>
      </c>
      <c r="X163" s="4">
        <f t="shared" si="118"/>
        <v>1.8985862129495435E-3</v>
      </c>
      <c r="Y163" s="4">
        <f t="shared" si="118"/>
        <v>5.3755684984413956E-3</v>
      </c>
      <c r="Z163" s="4">
        <f t="shared" si="118"/>
        <v>-1.4126894621334726E-2</v>
      </c>
      <c r="AA163" s="4">
        <f t="shared" si="118"/>
        <v>2.2893988303729244E-2</v>
      </c>
      <c r="AB163" s="4">
        <f t="shared" si="118"/>
        <v>5.0965247812262748E-2</v>
      </c>
      <c r="AC163" s="4">
        <f t="shared" si="118"/>
        <v>-1.9469834064734407E-2</v>
      </c>
      <c r="AD163" s="4">
        <f t="shared" si="118"/>
        <v>4.3864481320223152E-3</v>
      </c>
      <c r="AE163" s="4">
        <f t="shared" si="118"/>
        <v>1.7454394980693836E-3</v>
      </c>
      <c r="AF163" s="4">
        <f t="shared" si="118"/>
        <v>-3.9587622532473096E-3</v>
      </c>
      <c r="AG163" s="4">
        <f t="shared" si="118"/>
        <v>1.6494550018687684E-3</v>
      </c>
      <c r="AH163" s="4">
        <f t="shared" si="118"/>
        <v>-7.7756876077588345E-3</v>
      </c>
      <c r="AI163" s="4">
        <f t="shared" si="118"/>
        <v>-1.6456349970422599E-2</v>
      </c>
      <c r="AJ163" s="4">
        <f t="shared" si="118"/>
        <v>1.849799830109842E-3</v>
      </c>
      <c r="AK163" s="4">
        <f t="shared" si="118"/>
        <v>1.3126703601567104E-4</v>
      </c>
      <c r="AL163" s="4">
        <f t="shared" si="118"/>
        <v>-1.2032156340864474E-2</v>
      </c>
      <c r="AM163" s="4">
        <f t="shared" si="118"/>
        <v>-6.4956365569566413E-3</v>
      </c>
      <c r="AN163" s="4">
        <f t="shared" si="118"/>
        <v>-6.6777576885613601E-3</v>
      </c>
      <c r="AO163" s="4">
        <f t="shared" si="118"/>
        <v>-2.0230669050711313E-2</v>
      </c>
      <c r="AP163" s="4">
        <f t="shared" si="118"/>
        <v>4.4352436505974945E-3</v>
      </c>
      <c r="AQ163" s="4">
        <f t="shared" si="118"/>
        <v>-3.2328839319144247E-3</v>
      </c>
      <c r="AR163" s="4">
        <f t="shared" si="118"/>
        <v>-6.9829640768385532E-3</v>
      </c>
      <c r="AS163" s="4">
        <f t="shared" si="118"/>
        <v>5.3218077209105721E-3</v>
      </c>
      <c r="AT163" s="4">
        <f t="shared" si="118"/>
        <v>5.4460344181956749E-3</v>
      </c>
      <c r="AU163" s="4">
        <f t="shared" si="118"/>
        <v>-1.0673670956573808E-2</v>
      </c>
      <c r="AV163" s="4">
        <f t="shared" si="118"/>
        <v>1.847202425873789E-3</v>
      </c>
      <c r="AW163" s="4">
        <f t="shared" si="118"/>
        <v>8.4989576199458686E-3</v>
      </c>
      <c r="AX163" s="4">
        <f t="shared" si="118"/>
        <v>-8.4126518410989233E-3</v>
      </c>
      <c r="AY163" s="4">
        <f t="shared" si="118"/>
        <v>1.9416810135824834E-2</v>
      </c>
      <c r="AZ163" s="4">
        <f t="shared" si="118"/>
        <v>-1.9882892798619371E-2</v>
      </c>
      <c r="BA163" s="4">
        <f t="shared" si="118"/>
        <v>-1.9046398633063576E-2</v>
      </c>
      <c r="BB163" s="4">
        <f t="shared" si="118"/>
        <v>5.6669036364328604E-3</v>
      </c>
      <c r="BC163" s="4">
        <f t="shared" si="118"/>
        <v>2.670791638040963E-4</v>
      </c>
      <c r="BD163" s="4">
        <f t="shared" si="118"/>
        <v>-8.3532313866514409E-3</v>
      </c>
      <c r="BE163" s="4">
        <f t="shared" si="118"/>
        <v>1.0127370016615367E-2</v>
      </c>
      <c r="BF163" s="4">
        <f t="shared" si="118"/>
        <v>-2.5258743547323111E-2</v>
      </c>
      <c r="BG163" s="4">
        <f t="shared" si="118"/>
        <v>-9.773564672069043E-3</v>
      </c>
      <c r="BH163" s="4">
        <f t="shared" si="118"/>
        <v>-5.8652797094385003E-3</v>
      </c>
      <c r="BI163" s="4">
        <f t="shared" si="118"/>
        <v>5.0390383843485227E-3</v>
      </c>
      <c r="BL163" s="4">
        <f t="shared" si="105"/>
        <v>-4.6501511430451824E-3</v>
      </c>
      <c r="CM163" s="1">
        <f t="shared" si="106"/>
        <v>25</v>
      </c>
    </row>
    <row r="164" spans="1:97" x14ac:dyDescent="0.25">
      <c r="A164" s="6">
        <v>-2</v>
      </c>
      <c r="B164" s="4">
        <f t="shared" ref="B164:BI164" si="119">B74-AVERAGE(B$61:B$75)</f>
        <v>-2.2878368600798438E-3</v>
      </c>
      <c r="C164" s="4">
        <f t="shared" si="119"/>
        <v>6.1908335767093103E-3</v>
      </c>
      <c r="D164" s="4">
        <f t="shared" si="119"/>
        <v>-5.2986151493371585E-3</v>
      </c>
      <c r="E164" s="4">
        <f t="shared" si="119"/>
        <v>-1.0094361528135032E-2</v>
      </c>
      <c r="F164" s="4">
        <f t="shared" si="119"/>
        <v>-3.5806825564193932E-3</v>
      </c>
      <c r="G164" s="4">
        <f t="shared" si="119"/>
        <v>-3.196407281918323E-3</v>
      </c>
      <c r="H164" s="4">
        <f t="shared" si="119"/>
        <v>-3.3514845249600328E-2</v>
      </c>
      <c r="I164" s="4">
        <f t="shared" si="119"/>
        <v>6.0286749800507647E-2</v>
      </c>
      <c r="J164" s="4">
        <f t="shared" si="119"/>
        <v>1.0711529059802689E-4</v>
      </c>
      <c r="K164" s="4">
        <f t="shared" si="119"/>
        <v>3.847143891948155E-2</v>
      </c>
      <c r="L164" s="4">
        <f t="shared" si="119"/>
        <v>3.4303780651729122E-3</v>
      </c>
      <c r="M164" s="4">
        <f t="shared" si="119"/>
        <v>7.0392456500254948E-3</v>
      </c>
      <c r="N164" s="4">
        <f t="shared" si="119"/>
        <v>-1.1863180938368009E-2</v>
      </c>
      <c r="O164" s="4">
        <f t="shared" si="119"/>
        <v>2.1412588948446802E-3</v>
      </c>
      <c r="P164" s="4">
        <f t="shared" si="119"/>
        <v>7.8342868234430145E-3</v>
      </c>
      <c r="Q164" s="4">
        <f t="shared" si="119"/>
        <v>7.9736197643295419E-3</v>
      </c>
      <c r="R164" s="4">
        <f t="shared" si="119"/>
        <v>6.1203768769921346E-3</v>
      </c>
      <c r="S164" s="4">
        <f t="shared" si="119"/>
        <v>4.7814709425520159E-3</v>
      </c>
      <c r="T164" s="4">
        <f t="shared" si="119"/>
        <v>-1.0687168460697729E-2</v>
      </c>
      <c r="U164" s="4">
        <f t="shared" si="119"/>
        <v>1.2415009928250112E-2</v>
      </c>
      <c r="V164" s="4">
        <f t="shared" si="119"/>
        <v>2.9235415394730912E-2</v>
      </c>
      <c r="W164" s="4">
        <f t="shared" si="119"/>
        <v>-6.9050591338420814E-2</v>
      </c>
      <c r="X164" s="4">
        <f t="shared" si="119"/>
        <v>1.8983053547438383E-3</v>
      </c>
      <c r="Y164" s="4">
        <f t="shared" si="119"/>
        <v>5.3755684984413956E-3</v>
      </c>
      <c r="Z164" s="4">
        <f t="shared" si="119"/>
        <v>-1.4255258269301371E-2</v>
      </c>
      <c r="AA164" s="4">
        <f t="shared" si="119"/>
        <v>-2.2334422687812086E-3</v>
      </c>
      <c r="AB164" s="4">
        <f t="shared" si="119"/>
        <v>-6.1587986844717404E-2</v>
      </c>
      <c r="AC164" s="4">
        <f t="shared" si="119"/>
        <v>-1.8287119852080078E-2</v>
      </c>
      <c r="AD164" s="4">
        <f t="shared" si="119"/>
        <v>4.3466060854042612E-3</v>
      </c>
      <c r="AE164" s="4">
        <f t="shared" si="119"/>
        <v>1.7406354220832671E-3</v>
      </c>
      <c r="AF164" s="4">
        <f t="shared" si="119"/>
        <v>-3.9883666982281855E-3</v>
      </c>
      <c r="AG164" s="4">
        <f t="shared" si="119"/>
        <v>-1.9074013748244655E-2</v>
      </c>
      <c r="AH164" s="4">
        <f t="shared" si="119"/>
        <v>2.1802111040470965E-3</v>
      </c>
      <c r="AI164" s="4">
        <f t="shared" si="119"/>
        <v>1.9760323193765562E-2</v>
      </c>
      <c r="AJ164" s="4">
        <f t="shared" si="119"/>
        <v>1.8343626808967114E-3</v>
      </c>
      <c r="AK164" s="4">
        <f t="shared" si="119"/>
        <v>1.3019171048311298E-4</v>
      </c>
      <c r="AL164" s="4">
        <f t="shared" si="119"/>
        <v>-1.2124270876863772E-2</v>
      </c>
      <c r="AM164" s="4">
        <f t="shared" si="119"/>
        <v>2.3477991632617219E-2</v>
      </c>
      <c r="AN164" s="4">
        <f t="shared" si="119"/>
        <v>4.9000258491041677E-3</v>
      </c>
      <c r="AO164" s="4">
        <f t="shared" si="119"/>
        <v>1.5640094068251412E-3</v>
      </c>
      <c r="AP164" s="4">
        <f t="shared" si="119"/>
        <v>4.4349338201607113E-3</v>
      </c>
      <c r="AQ164" s="4">
        <f t="shared" si="119"/>
        <v>-3.2472992122730996E-3</v>
      </c>
      <c r="AR164" s="4">
        <f t="shared" si="119"/>
        <v>-7.0068537933119174E-3</v>
      </c>
      <c r="AS164" s="4">
        <f t="shared" si="119"/>
        <v>1.2169265625166688E-2</v>
      </c>
      <c r="AT164" s="4">
        <f t="shared" si="119"/>
        <v>2.5603726998635907E-3</v>
      </c>
      <c r="AU164" s="4">
        <f t="shared" si="119"/>
        <v>-3.2179886556535191E-2</v>
      </c>
      <c r="AV164" s="4">
        <f t="shared" si="119"/>
        <v>1.8471298425085624E-3</v>
      </c>
      <c r="AW164" s="4">
        <f t="shared" si="119"/>
        <v>8.4718304248800249E-3</v>
      </c>
      <c r="AX164" s="4">
        <f t="shared" si="119"/>
        <v>-8.4931600660303058E-3</v>
      </c>
      <c r="AY164" s="4">
        <f t="shared" si="119"/>
        <v>-1.3556699323032492E-2</v>
      </c>
      <c r="AZ164" s="4">
        <f t="shared" si="119"/>
        <v>1.2706210925794863E-2</v>
      </c>
      <c r="BA164" s="4">
        <f t="shared" si="119"/>
        <v>7.8610473119880876E-3</v>
      </c>
      <c r="BB164" s="4">
        <f t="shared" si="119"/>
        <v>5.5954585122889953E-3</v>
      </c>
      <c r="BC164" s="4">
        <f t="shared" si="119"/>
        <v>2.6707049565205792E-4</v>
      </c>
      <c r="BD164" s="4">
        <f t="shared" si="119"/>
        <v>-8.4503301734078495E-3</v>
      </c>
      <c r="BE164" s="4">
        <f t="shared" si="119"/>
        <v>8.922393477419811E-3</v>
      </c>
      <c r="BF164" s="4">
        <f t="shared" si="119"/>
        <v>-8.0857417026068204E-3</v>
      </c>
      <c r="BG164" s="4">
        <f t="shared" si="119"/>
        <v>-2.7530308006348654E-2</v>
      </c>
      <c r="BH164" s="4">
        <f t="shared" si="119"/>
        <v>-5.9585304759054956E-3</v>
      </c>
      <c r="BI164" s="4">
        <f t="shared" si="119"/>
        <v>4.993104348189753E-3</v>
      </c>
      <c r="BL164" s="4">
        <f t="shared" si="105"/>
        <v>-1.209478481344714E-3</v>
      </c>
      <c r="CM164" s="1">
        <f t="shared" si="106"/>
        <v>35</v>
      </c>
    </row>
    <row r="165" spans="1:97" x14ac:dyDescent="0.25">
      <c r="A165" s="6">
        <v>-1</v>
      </c>
      <c r="B165" s="4">
        <f t="shared" ref="B165:BI165" si="120">B75-AVERAGE(B$61:B$75)</f>
        <v>1.7482873168606097E-2</v>
      </c>
      <c r="C165" s="4">
        <f t="shared" si="120"/>
        <v>3.0324797401972293E-4</v>
      </c>
      <c r="D165" s="4">
        <f t="shared" si="120"/>
        <v>1.696851810455249E-2</v>
      </c>
      <c r="E165" s="4">
        <f t="shared" si="120"/>
        <v>-2.4902620109089585E-2</v>
      </c>
      <c r="F165" s="4">
        <f t="shared" si="120"/>
        <v>-1.204284492042036E-2</v>
      </c>
      <c r="G165" s="4">
        <f t="shared" si="120"/>
        <v>2.4543293360434437E-2</v>
      </c>
      <c r="H165" s="4">
        <f t="shared" si="120"/>
        <v>4.1239193825649396E-2</v>
      </c>
      <c r="I165" s="4">
        <f t="shared" si="120"/>
        <v>-2.8969775645931478E-2</v>
      </c>
      <c r="J165" s="4">
        <f t="shared" si="120"/>
        <v>-1.1867415634006383E-3</v>
      </c>
      <c r="K165" s="4">
        <f t="shared" si="120"/>
        <v>-5.1822655084381615E-2</v>
      </c>
      <c r="L165" s="4">
        <f t="shared" si="120"/>
        <v>2.0523735160782042E-3</v>
      </c>
      <c r="M165" s="4">
        <f t="shared" si="120"/>
        <v>1.4127639262627476E-2</v>
      </c>
      <c r="N165" s="4">
        <f t="shared" si="120"/>
        <v>1.5092875660880918E-2</v>
      </c>
      <c r="O165" s="4">
        <f t="shared" si="120"/>
        <v>2.9226583692454604E-3</v>
      </c>
      <c r="P165" s="4">
        <f t="shared" si="120"/>
        <v>-5.8017801680569296E-2</v>
      </c>
      <c r="Q165" s="4">
        <f t="shared" si="120"/>
        <v>-1.9968859504503545E-2</v>
      </c>
      <c r="R165" s="4">
        <f t="shared" si="120"/>
        <v>-2.2863519548031699E-2</v>
      </c>
      <c r="S165" s="4">
        <f t="shared" si="120"/>
        <v>-1.977284002873823E-2</v>
      </c>
      <c r="T165" s="4">
        <f t="shared" si="120"/>
        <v>2.4247263526942068E-2</v>
      </c>
      <c r="U165" s="4">
        <f t="shared" si="120"/>
        <v>1.8852938617235321E-4</v>
      </c>
      <c r="V165" s="4">
        <f t="shared" si="120"/>
        <v>-4.5547812047135434E-2</v>
      </c>
      <c r="W165" s="4">
        <f t="shared" si="120"/>
        <v>-5.821883879977318E-2</v>
      </c>
      <c r="X165" s="4">
        <f t="shared" si="120"/>
        <v>-2.6027617000534123E-3</v>
      </c>
      <c r="Y165" s="4">
        <f t="shared" si="120"/>
        <v>5.3755684984413956E-3</v>
      </c>
      <c r="Z165" s="4">
        <f t="shared" si="120"/>
        <v>5.216750603102005E-2</v>
      </c>
      <c r="AA165" s="4">
        <f t="shared" si="120"/>
        <v>1.1959579662231989E-2</v>
      </c>
      <c r="AB165" s="4">
        <f t="shared" si="120"/>
        <v>-6.4849573786575528E-4</v>
      </c>
      <c r="AC165" s="4">
        <f t="shared" si="120"/>
        <v>-7.1012009447400062E-2</v>
      </c>
      <c r="AD165" s="4">
        <f t="shared" si="120"/>
        <v>-1.1949370576059019E-5</v>
      </c>
      <c r="AE165" s="4">
        <f t="shared" si="120"/>
        <v>-5.6659617910715934E-3</v>
      </c>
      <c r="AF165" s="4">
        <f t="shared" si="120"/>
        <v>1.323007819474162E-2</v>
      </c>
      <c r="AG165" s="4">
        <f t="shared" si="120"/>
        <v>8.8677923451458644E-3</v>
      </c>
      <c r="AH165" s="4">
        <f t="shared" si="120"/>
        <v>3.7948105034947646E-3</v>
      </c>
      <c r="AI165" s="4">
        <f t="shared" si="120"/>
        <v>-1.7939442855642099E-2</v>
      </c>
      <c r="AJ165" s="4">
        <f t="shared" si="120"/>
        <v>-3.7076587170283594E-3</v>
      </c>
      <c r="AK165" s="4">
        <f t="shared" si="120"/>
        <v>-9.9247155922375704E-3</v>
      </c>
      <c r="AL165" s="4">
        <f t="shared" si="120"/>
        <v>1.8647920300786332E-2</v>
      </c>
      <c r="AM165" s="4">
        <f t="shared" si="120"/>
        <v>-1.9703956529684239E-2</v>
      </c>
      <c r="AN165" s="4">
        <f t="shared" si="120"/>
        <v>-8.4480913729999708E-5</v>
      </c>
      <c r="AO165" s="4">
        <f t="shared" si="120"/>
        <v>-1.0329607806604474E-2</v>
      </c>
      <c r="AP165" s="4">
        <f t="shared" si="120"/>
        <v>1.4966848262686284E-2</v>
      </c>
      <c r="AQ165" s="4">
        <f t="shared" si="120"/>
        <v>-2.9675703799176413E-3</v>
      </c>
      <c r="AR165" s="4">
        <f t="shared" si="120"/>
        <v>3.5433671073283768E-2</v>
      </c>
      <c r="AS165" s="4">
        <f t="shared" si="120"/>
        <v>-9.9269397491106252E-3</v>
      </c>
      <c r="AT165" s="4">
        <f t="shared" si="120"/>
        <v>2.4393281862434734E-2</v>
      </c>
      <c r="AU165" s="4">
        <f t="shared" si="120"/>
        <v>-3.5707345325051133E-2</v>
      </c>
      <c r="AV165" s="4">
        <f t="shared" si="120"/>
        <v>2.9231490599567471E-2</v>
      </c>
      <c r="AW165" s="4">
        <f t="shared" si="120"/>
        <v>-3.9958678522502802E-2</v>
      </c>
      <c r="AX165" s="4">
        <f t="shared" si="120"/>
        <v>1.9311740694889529E-2</v>
      </c>
      <c r="AY165" s="4">
        <f t="shared" si="120"/>
        <v>-4.0362892131180911E-3</v>
      </c>
      <c r="AZ165" s="4">
        <f t="shared" si="120"/>
        <v>1.1724039280620517E-2</v>
      </c>
      <c r="BA165" s="4">
        <f t="shared" si="120"/>
        <v>-7.4486278892141947E-3</v>
      </c>
      <c r="BB165" s="4">
        <f t="shared" si="120"/>
        <v>4.4441027760911377E-3</v>
      </c>
      <c r="BC165" s="4">
        <f t="shared" si="120"/>
        <v>-1.1062036933177151E-2</v>
      </c>
      <c r="BD165" s="4">
        <f t="shared" si="120"/>
        <v>8.5353568528129167E-3</v>
      </c>
      <c r="BE165" s="4">
        <f t="shared" si="120"/>
        <v>-2.6991689815483808E-3</v>
      </c>
      <c r="BF165" s="4">
        <f t="shared" si="120"/>
        <v>1.2354752032073309E-3</v>
      </c>
      <c r="BG165" s="4">
        <f t="shared" si="120"/>
        <v>-1.5490174399193295E-2</v>
      </c>
      <c r="BH165" s="4">
        <f t="shared" si="120"/>
        <v>5.6517444896176609E-4</v>
      </c>
      <c r="BI165" s="4">
        <f t="shared" si="120"/>
        <v>-5.9869891942344114E-3</v>
      </c>
      <c r="BL165" s="4">
        <f t="shared" si="105"/>
        <v>-3.2862711205885039E-3</v>
      </c>
      <c r="BS165" s="16" t="s">
        <v>4</v>
      </c>
      <c r="BT165" s="16" t="s">
        <v>5</v>
      </c>
      <c r="BU165" s="16" t="s">
        <v>6</v>
      </c>
      <c r="BZ165" s="16" t="s">
        <v>4</v>
      </c>
      <c r="CA165" s="16" t="s">
        <v>5</v>
      </c>
      <c r="CB165" s="16" t="s">
        <v>6</v>
      </c>
      <c r="CG165" s="10" t="s">
        <v>7</v>
      </c>
      <c r="CH165" s="16" t="s">
        <v>4</v>
      </c>
      <c r="CI165" s="16" t="s">
        <v>5</v>
      </c>
      <c r="CJ165" s="16" t="s">
        <v>6</v>
      </c>
      <c r="CM165" s="1">
        <f t="shared" si="106"/>
        <v>28</v>
      </c>
      <c r="CO165" s="10" t="s">
        <v>8</v>
      </c>
      <c r="CP165" s="16" t="s">
        <v>4</v>
      </c>
      <c r="CQ165" s="16" t="s">
        <v>5</v>
      </c>
      <c r="CR165" s="16" t="s">
        <v>6</v>
      </c>
    </row>
    <row r="166" spans="1:97" s="33" customFormat="1" x14ac:dyDescent="0.25">
      <c r="A166" s="32">
        <v>0</v>
      </c>
      <c r="B166" s="29">
        <f t="shared" ref="B166:BI166" si="121">B76-AVERAGE(B$61:B$75)</f>
        <v>1.0008255996654744E-2</v>
      </c>
      <c r="C166" s="29">
        <f t="shared" si="121"/>
        <v>-1.8379967720099869E-3</v>
      </c>
      <c r="D166" s="29">
        <f t="shared" si="121"/>
        <v>-3.9130540821518561E-4</v>
      </c>
      <c r="E166" s="29">
        <f t="shared" si="121"/>
        <v>-1.7764189254188944E-3</v>
      </c>
      <c r="F166" s="29">
        <f t="shared" si="121"/>
        <v>7.3660428927189783E-3</v>
      </c>
      <c r="G166" s="29">
        <f t="shared" si="121"/>
        <v>-1.8717541404388739E-2</v>
      </c>
      <c r="H166" s="29">
        <f t="shared" si="121"/>
        <v>-3.3749723975297477E-2</v>
      </c>
      <c r="I166" s="29">
        <f t="shared" si="121"/>
        <v>4.5327675876265317E-3</v>
      </c>
      <c r="J166" s="29">
        <f t="shared" si="121"/>
        <v>6.3457089569252702E-3</v>
      </c>
      <c r="K166" s="29">
        <f t="shared" si="121"/>
        <v>-1.6668057819565311E-3</v>
      </c>
      <c r="L166" s="29">
        <f t="shared" si="121"/>
        <v>-3.6116451524651809E-2</v>
      </c>
      <c r="M166" s="29">
        <f t="shared" si="121"/>
        <v>-3.4058578498350082E-2</v>
      </c>
      <c r="N166" s="29">
        <f t="shared" si="121"/>
        <v>-4.6224646372884986E-3</v>
      </c>
      <c r="O166" s="29">
        <f t="shared" si="121"/>
        <v>-4.5745223918228243E-3</v>
      </c>
      <c r="P166" s="29">
        <f t="shared" si="121"/>
        <v>-5.5480973934912562E-4</v>
      </c>
      <c r="Q166" s="29">
        <f t="shared" si="121"/>
        <v>1.340384099965336E-2</v>
      </c>
      <c r="R166" s="29">
        <f t="shared" si="121"/>
        <v>-5.8522350232018579E-2</v>
      </c>
      <c r="S166" s="29">
        <f t="shared" si="121"/>
        <v>-1.3260849516104754E-2</v>
      </c>
      <c r="T166" s="29">
        <f t="shared" si="121"/>
        <v>4.9343573829112829E-3</v>
      </c>
      <c r="U166" s="29">
        <f t="shared" si="121"/>
        <v>-9.1277049301478116E-3</v>
      </c>
      <c r="V166" s="29">
        <f t="shared" si="121"/>
        <v>-1.0726036273556085E-2</v>
      </c>
      <c r="W166" s="29">
        <f t="shared" si="121"/>
        <v>5.2385186030297522E-3</v>
      </c>
      <c r="X166" s="29">
        <f t="shared" si="121"/>
        <v>-3.2495360916181774E-3</v>
      </c>
      <c r="Y166" s="29">
        <f t="shared" si="121"/>
        <v>5.3755684984413956E-3</v>
      </c>
      <c r="Z166" s="29">
        <f t="shared" si="121"/>
        <v>-6.1615326263013701E-3</v>
      </c>
      <c r="AA166" s="29">
        <f t="shared" si="121"/>
        <v>3.4807375849986808E-3</v>
      </c>
      <c r="AB166" s="29">
        <f t="shared" si="121"/>
        <v>-1.0370565520022029E-2</v>
      </c>
      <c r="AC166" s="29">
        <f t="shared" si="121"/>
        <v>6.540549073434411E-4</v>
      </c>
      <c r="AD166" s="29">
        <f t="shared" si="121"/>
        <v>-3.4338384188693519E-2</v>
      </c>
      <c r="AE166" s="29">
        <f t="shared" si="121"/>
        <v>-1.7074746631130726E-2</v>
      </c>
      <c r="AF166" s="29">
        <f t="shared" si="121"/>
        <v>2.1632407605535343E-2</v>
      </c>
      <c r="AG166" s="29">
        <f t="shared" si="121"/>
        <v>-8.6100775477275186E-3</v>
      </c>
      <c r="AH166" s="29">
        <f t="shared" si="121"/>
        <v>1.0635169542339442E-2</v>
      </c>
      <c r="AI166" s="29">
        <f t="shared" si="121"/>
        <v>1.5621466855548598E-3</v>
      </c>
      <c r="AJ166" s="29">
        <f t="shared" si="121"/>
        <v>-1.5970415507203801E-2</v>
      </c>
      <c r="AK166" s="29">
        <f t="shared" si="121"/>
        <v>-4.3966547043962998E-3</v>
      </c>
      <c r="AL166" s="29">
        <f t="shared" si="121"/>
        <v>-1.4734716796209794E-3</v>
      </c>
      <c r="AM166" s="29">
        <f t="shared" si="121"/>
        <v>2.0823963618908623E-4</v>
      </c>
      <c r="AN166" s="29">
        <f t="shared" si="121"/>
        <v>6.8407885646482001E-3</v>
      </c>
      <c r="AO166" s="29">
        <f t="shared" si="121"/>
        <v>-2.2422448602541039E-2</v>
      </c>
      <c r="AP166" s="29">
        <f t="shared" si="121"/>
        <v>-3.3140144046260754E-3</v>
      </c>
      <c r="AQ166" s="29">
        <f t="shared" si="121"/>
        <v>-1.5457945601277044E-2</v>
      </c>
      <c r="AR166" s="29">
        <f t="shared" si="121"/>
        <v>3.8792572080247785E-3</v>
      </c>
      <c r="AS166" s="29">
        <f t="shared" si="121"/>
        <v>-6.7669561995950048E-3</v>
      </c>
      <c r="AT166" s="29">
        <f t="shared" si="121"/>
        <v>-8.3093412277228697E-3</v>
      </c>
      <c r="AU166" s="29">
        <f t="shared" si="121"/>
        <v>1.6914287641607184E-2</v>
      </c>
      <c r="AV166" s="29">
        <f t="shared" si="121"/>
        <v>-3.8836542319504647E-2</v>
      </c>
      <c r="AW166" s="29">
        <f t="shared" si="121"/>
        <v>-3.7676540589627626E-2</v>
      </c>
      <c r="AX166" s="29">
        <f t="shared" si="121"/>
        <v>-7.5034751121499216E-4</v>
      </c>
      <c r="AY166" s="29">
        <f t="shared" si="121"/>
        <v>-3.7847922936581325E-3</v>
      </c>
      <c r="AZ166" s="29">
        <f t="shared" si="121"/>
        <v>1.0673170786329464E-2</v>
      </c>
      <c r="BA166" s="29">
        <f t="shared" si="121"/>
        <v>2.71638834564095E-3</v>
      </c>
      <c r="BB166" s="29">
        <f t="shared" si="121"/>
        <v>-1.4370675802950237E-2</v>
      </c>
      <c r="BC166" s="29">
        <f t="shared" si="121"/>
        <v>-1.5771734961010354E-2</v>
      </c>
      <c r="BD166" s="29">
        <f t="shared" si="121"/>
        <v>1.4355656917055945E-2</v>
      </c>
      <c r="BE166" s="29">
        <f t="shared" si="121"/>
        <v>-5.6222777553216422E-3</v>
      </c>
      <c r="BF166" s="29">
        <f t="shared" si="121"/>
        <v>2.5115108367508576E-4</v>
      </c>
      <c r="BG166" s="29">
        <f t="shared" si="121"/>
        <v>4.5917652523640284E-3</v>
      </c>
      <c r="BH166" s="29">
        <f t="shared" si="121"/>
        <v>1.1675121087436374E-2</v>
      </c>
      <c r="BI166" s="29">
        <f t="shared" si="121"/>
        <v>-1.0041626907454358E-2</v>
      </c>
      <c r="BL166" s="30">
        <f t="shared" si="105"/>
        <v>-5.7866464152848459E-3</v>
      </c>
      <c r="BM166" s="30">
        <f>BL166</f>
        <v>-5.7866464152848459E-3</v>
      </c>
      <c r="BQ166" s="29">
        <f t="shared" ref="BQ166:BQ175" si="122">_xlfn.STDEV.S(B166:BI166)</f>
        <v>1.5445706932970212E-2</v>
      </c>
      <c r="BR166" s="33">
        <f>(BL166/BQ166)*SQRT(1000)</f>
        <v>-11.847293727480951</v>
      </c>
      <c r="BS166" s="29">
        <f>_xlfn.T.INV.2T(0.1,999)</f>
        <v>1.6463803454274908</v>
      </c>
      <c r="BT166" s="29">
        <f>_xlfn.T.INV.2T(0.05,999)</f>
        <v>1.9623414611334626</v>
      </c>
      <c r="BU166" s="29">
        <f>_xlfn.T.INV.2T(0.01,999)</f>
        <v>2.5807596372676254</v>
      </c>
      <c r="BV166" s="33" t="str">
        <f>IF(ABS(BR166)&gt;BT166,"Odrzucamy H0","NieodrzucamyH0")</f>
        <v>Odrzucamy H0</v>
      </c>
      <c r="BY166" s="33">
        <f>BL166/$BU$160</f>
        <v>-1.6183022181818953</v>
      </c>
      <c r="BZ166" s="29">
        <f>_xlfn.T.INV.2T(0.1,9)</f>
        <v>1.8331129326562374</v>
      </c>
      <c r="CA166" s="29">
        <f>_xlfn.T.INV.2T(0.05,9)</f>
        <v>2.2621571627982053</v>
      </c>
      <c r="CB166" s="29">
        <f>_xlfn.T.INV.2T(0.01,9)</f>
        <v>3.2498355415921263</v>
      </c>
      <c r="CC166" s="33" t="str">
        <f>IF(ABS(BY166)&gt;CA166,"Odrzucamy H0","NieodrzucamyH0")</f>
        <v>NieodrzucamyH0</v>
      </c>
      <c r="CF166" s="34">
        <f>COUNTIF(B166:BI166,"&gt;0")/60</f>
        <v>0.38333333333333336</v>
      </c>
      <c r="CG166" s="33">
        <f>(SQRT(60)/0.5)*(CF166-0.5)</f>
        <v>-1.8073922282301276</v>
      </c>
      <c r="CH166" s="30">
        <f>NORMSINV(1-0.05)</f>
        <v>1.6448536269514715</v>
      </c>
      <c r="CI166" s="30">
        <f>NORMSINV(1-0.025)</f>
        <v>1.9599639845400536</v>
      </c>
      <c r="CJ166" s="30">
        <f>NORMSINV(1-0.005)</f>
        <v>2.5758293035488999</v>
      </c>
      <c r="CK166" s="33" t="str">
        <f>IF(ABS(CG166)&gt;CI166,"Odrzucamy H0","NieodrzucamyH0")</f>
        <v>NieodrzucamyH0</v>
      </c>
      <c r="CO166" s="33">
        <f>SQRT(60)*(CF166-$CQ$160)/SQRT($CQ$160*(1-$CQ$160))</f>
        <v>-1.3279941948555831</v>
      </c>
      <c r="CP166" s="30">
        <f>NORMSINV(1-0.05)</f>
        <v>1.6448536269514715</v>
      </c>
      <c r="CQ166" s="30">
        <f>NORMSINV(1-0.025)</f>
        <v>1.9599639845400536</v>
      </c>
      <c r="CR166" s="30">
        <f>NORMSINV(1-0.005)</f>
        <v>2.5758293035488999</v>
      </c>
      <c r="CS166" s="33" t="str">
        <f>IF(ABS(CO166)&gt;CQ166,"Odrzucamy H0","NieodrzucamyH0")</f>
        <v>NieodrzucamyH0</v>
      </c>
    </row>
    <row r="167" spans="1:97" x14ac:dyDescent="0.25">
      <c r="A167" s="6">
        <v>1</v>
      </c>
      <c r="B167" s="4">
        <f t="shared" ref="B167:BI167" si="123">B77-AVERAGE(B$61:B$75)</f>
        <v>9.9641007724929186E-3</v>
      </c>
      <c r="C167" s="4">
        <f t="shared" si="123"/>
        <v>-1.8385995928772807E-3</v>
      </c>
      <c r="D167" s="4">
        <f t="shared" si="123"/>
        <v>-3.9560381839668659E-4</v>
      </c>
      <c r="E167" s="4">
        <f t="shared" si="123"/>
        <v>-1.7867631293764716E-3</v>
      </c>
      <c r="F167" s="4">
        <f t="shared" si="123"/>
        <v>1.1051862935265493E-2</v>
      </c>
      <c r="G167" s="4">
        <f t="shared" si="123"/>
        <v>-1.1782106721610987E-2</v>
      </c>
      <c r="H167" s="4">
        <f t="shared" si="123"/>
        <v>-6.6657194939205605E-2</v>
      </c>
      <c r="I167" s="4">
        <f t="shared" si="123"/>
        <v>4.48400600392847E-3</v>
      </c>
      <c r="J167" s="4">
        <f t="shared" si="123"/>
        <v>6.310920348292684E-3</v>
      </c>
      <c r="K167" s="4">
        <f t="shared" si="123"/>
        <v>-1.8033604784089743E-3</v>
      </c>
      <c r="L167" s="4">
        <f t="shared" si="123"/>
        <v>3.8051310990728994E-4</v>
      </c>
      <c r="M167" s="4">
        <f t="shared" si="123"/>
        <v>-1.5711410242620856E-2</v>
      </c>
      <c r="N167" s="4">
        <f t="shared" si="123"/>
        <v>-2.4881795568615753E-2</v>
      </c>
      <c r="O167" s="4">
        <f t="shared" si="123"/>
        <v>-4.6311549630794098E-3</v>
      </c>
      <c r="P167" s="4">
        <f t="shared" si="123"/>
        <v>-5.6564067481821353E-4</v>
      </c>
      <c r="Q167" s="4">
        <f t="shared" si="123"/>
        <v>1.2898545501599749E-2</v>
      </c>
      <c r="R167" s="4">
        <f t="shared" si="123"/>
        <v>-1.1409623679554904E-2</v>
      </c>
      <c r="S167" s="4">
        <f t="shared" si="123"/>
        <v>1.6682954106490865E-3</v>
      </c>
      <c r="T167" s="4">
        <f t="shared" si="123"/>
        <v>-1.4121279887360574E-2</v>
      </c>
      <c r="U167" s="4">
        <f t="shared" si="123"/>
        <v>-9.2023453731735916E-3</v>
      </c>
      <c r="V167" s="4">
        <f t="shared" si="123"/>
        <v>-1.0755649261015162E-2</v>
      </c>
      <c r="W167" s="4">
        <f t="shared" si="123"/>
        <v>4.8070570487605546E-3</v>
      </c>
      <c r="X167" s="4">
        <f t="shared" si="123"/>
        <v>-1.1159414550134775E-4</v>
      </c>
      <c r="Y167" s="4">
        <f t="shared" si="123"/>
        <v>1.8010884533428625E-2</v>
      </c>
      <c r="Z167" s="4">
        <f t="shared" si="123"/>
        <v>-3.2213399041154368E-2</v>
      </c>
      <c r="AA167" s="4">
        <f t="shared" si="123"/>
        <v>3.4549281256084727E-3</v>
      </c>
      <c r="AB167" s="4">
        <f t="shared" si="123"/>
        <v>-1.0372020614708405E-2</v>
      </c>
      <c r="AC167" s="4">
        <f t="shared" si="123"/>
        <v>2.5705994938468937E-4</v>
      </c>
      <c r="AD167" s="4">
        <f t="shared" si="123"/>
        <v>1.6615221251198051E-2</v>
      </c>
      <c r="AE167" s="4">
        <f t="shared" si="123"/>
        <v>-1.782635571803479E-2</v>
      </c>
      <c r="AF167" s="4">
        <f t="shared" si="123"/>
        <v>-3.6201791455695888E-2</v>
      </c>
      <c r="AG167" s="4">
        <f t="shared" si="123"/>
        <v>-8.6126196234206538E-3</v>
      </c>
      <c r="AH167" s="4">
        <f t="shared" si="123"/>
        <v>1.0444446191643685E-2</v>
      </c>
      <c r="AI167" s="4">
        <f t="shared" si="123"/>
        <v>1.2432185926880106E-3</v>
      </c>
      <c r="AJ167" s="4">
        <f t="shared" si="123"/>
        <v>7.3258721209505983E-3</v>
      </c>
      <c r="AK167" s="4">
        <f t="shared" si="123"/>
        <v>-1.8543391250734655E-2</v>
      </c>
      <c r="AL167" s="4">
        <f t="shared" si="123"/>
        <v>-4.9096388333180828E-2</v>
      </c>
      <c r="AM167" s="4">
        <f t="shared" si="123"/>
        <v>2.0823963618908623E-4</v>
      </c>
      <c r="AN167" s="4">
        <f t="shared" si="123"/>
        <v>6.8293117198983261E-3</v>
      </c>
      <c r="AO167" s="4">
        <f t="shared" si="123"/>
        <v>-2.2427263054293461E-2</v>
      </c>
      <c r="AP167" s="4">
        <f t="shared" si="123"/>
        <v>1.7424576854661505E-2</v>
      </c>
      <c r="AQ167" s="4">
        <f t="shared" si="123"/>
        <v>-1.3897057093193253E-2</v>
      </c>
      <c r="AR167" s="4">
        <f t="shared" si="123"/>
        <v>-2.8775469091410624E-2</v>
      </c>
      <c r="AS167" s="4">
        <f t="shared" si="123"/>
        <v>-6.7876949934447001E-3</v>
      </c>
      <c r="AT167" s="4">
        <f t="shared" si="123"/>
        <v>-8.3093412277228697E-3</v>
      </c>
      <c r="AU167" s="4">
        <f t="shared" si="123"/>
        <v>1.6173581048801969E-2</v>
      </c>
      <c r="AV167" s="4">
        <f t="shared" si="123"/>
        <v>-4.8745428214014737E-2</v>
      </c>
      <c r="AW167" s="4">
        <f t="shared" si="123"/>
        <v>3.3350981645749088E-2</v>
      </c>
      <c r="AX167" s="4">
        <f t="shared" si="123"/>
        <v>-1.4633610759813689E-2</v>
      </c>
      <c r="AY167" s="4">
        <f t="shared" si="123"/>
        <v>-3.7853659270633676E-3</v>
      </c>
      <c r="AZ167" s="4">
        <f t="shared" si="123"/>
        <v>1.0600228361662276E-2</v>
      </c>
      <c r="BA167" s="4">
        <f t="shared" si="123"/>
        <v>2.2528396546347799E-3</v>
      </c>
      <c r="BB167" s="4">
        <f t="shared" si="123"/>
        <v>7.2289833732390417E-3</v>
      </c>
      <c r="BC167" s="4">
        <f t="shared" si="123"/>
        <v>-8.184656313815061E-3</v>
      </c>
      <c r="BD167" s="4">
        <f t="shared" si="123"/>
        <v>-1.4561647510439774E-2</v>
      </c>
      <c r="BE167" s="4">
        <f t="shared" si="123"/>
        <v>-5.62429641698907E-3</v>
      </c>
      <c r="BF167" s="4">
        <f t="shared" si="123"/>
        <v>2.3972665342344946E-4</v>
      </c>
      <c r="BG167" s="4">
        <f t="shared" si="123"/>
        <v>4.3883216342069202E-3</v>
      </c>
      <c r="BH167" s="4">
        <f t="shared" si="123"/>
        <v>2.8707083876890683E-2</v>
      </c>
      <c r="BI167" s="4">
        <f t="shared" si="123"/>
        <v>-1.3060975150355114E-2</v>
      </c>
      <c r="BL167" s="23">
        <f t="shared" si="105"/>
        <v>-5.0165347984990937E-3</v>
      </c>
      <c r="BM167" s="23">
        <f>SUM(BL166:BL167)</f>
        <v>-1.080318121378394E-2</v>
      </c>
      <c r="BQ167" s="4">
        <f t="shared" si="122"/>
        <v>1.7857610616042331E-2</v>
      </c>
      <c r="BR167" s="1">
        <f t="shared" ref="BR167:BR175" si="124">(BL167/BQ167)*SQRT(1000)</f>
        <v>-8.8834258209773473</v>
      </c>
      <c r="BS167" s="4">
        <f t="shared" ref="BS167:BS175" si="125">_xlfn.T.INV.2T(0.1,999)</f>
        <v>1.6463803454274908</v>
      </c>
      <c r="BT167" s="4">
        <f t="shared" ref="BT167:BT175" si="126">_xlfn.T.INV.2T(0.05,999)</f>
        <v>1.9623414611334626</v>
      </c>
      <c r="BU167" s="4">
        <f t="shared" ref="BU167:BU175" si="127">_xlfn.T.INV.2T(0.01,999)</f>
        <v>2.5807596372676254</v>
      </c>
      <c r="BV167" s="1" t="str">
        <f t="shared" ref="BV167:BV175" si="128">IF(ABS(BR167)&gt;BT167,"Odrzucamy H0","NieodrzucamyH0")</f>
        <v>Odrzucamy H0</v>
      </c>
      <c r="BY167" s="1">
        <f t="shared" ref="BY167:BY175" si="129">BL167/$BU$160</f>
        <v>-1.4029316480360987</v>
      </c>
      <c r="BZ167" s="4">
        <f t="shared" ref="BZ167:BZ175" si="130">_xlfn.T.INV.2T(0.1,9)</f>
        <v>1.8331129326562374</v>
      </c>
      <c r="CA167" s="4">
        <f t="shared" ref="CA167:CA175" si="131">_xlfn.T.INV.2T(0.05,9)</f>
        <v>2.2621571627982053</v>
      </c>
      <c r="CB167" s="4">
        <f t="shared" ref="CB167:CB175" si="132">_xlfn.T.INV.2T(0.01,9)</f>
        <v>3.2498355415921263</v>
      </c>
      <c r="CC167" s="1" t="str">
        <f t="shared" ref="CC167:CC175" si="133">IF(ABS(BY167)&gt;CA167,"Odrzucamy H0","NieodrzucamyH0")</f>
        <v>NieodrzucamyH0</v>
      </c>
      <c r="CF167" s="35">
        <f t="shared" ref="CF167:CF175" si="134">COUNTIF(B167:BI167,"&gt;0")/60</f>
        <v>0.43333333333333335</v>
      </c>
      <c r="CG167" s="36">
        <f t="shared" ref="CG167:CG175" si="135">(SQRT(60)/0.5)*(CF167-0.5)</f>
        <v>-1.0327955589886444</v>
      </c>
      <c r="CH167" s="22">
        <f t="shared" ref="CH167:CH175" si="136">NORMSINV(1-0.05)</f>
        <v>1.6448536269514715</v>
      </c>
      <c r="CI167" s="22">
        <f t="shared" ref="CI167:CI175" si="137">NORMSINV(1-0.025)</f>
        <v>1.9599639845400536</v>
      </c>
      <c r="CJ167" s="22">
        <f t="shared" ref="CJ167:CJ175" si="138">NORMSINV(1-0.005)</f>
        <v>2.5758293035488999</v>
      </c>
      <c r="CK167" s="1" t="str">
        <f t="shared" ref="CK167:CK175" si="139">IF(ABS(CG167)&gt;CI167,"Odrzucamy H0","NieodrzucamyH0")</f>
        <v>NieodrzucamyH0</v>
      </c>
      <c r="CO167" s="36">
        <f t="shared" ref="CO167:CO175" si="140">SQRT(60)*(CF167-$CQ$160)/SQRT($CQ$160*(1-$CQ$160))</f>
        <v>-0.55189369136855415</v>
      </c>
      <c r="CP167" s="22">
        <f t="shared" ref="CP167:CP175" si="141">NORMSINV(1-0.05)</f>
        <v>1.6448536269514715</v>
      </c>
      <c r="CQ167" s="22">
        <f t="shared" ref="CQ167:CQ175" si="142">NORMSINV(1-0.025)</f>
        <v>1.9599639845400536</v>
      </c>
      <c r="CR167" s="22">
        <f t="shared" ref="CR167:CR175" si="143">NORMSINV(1-0.005)</f>
        <v>2.5758293035488999</v>
      </c>
      <c r="CS167" s="1" t="str">
        <f t="shared" ref="CS167:CS175" si="144">IF(ABS(CO167)&gt;CQ167,"Odrzucamy H0","NieodrzucamyH0")</f>
        <v>NieodrzucamyH0</v>
      </c>
    </row>
    <row r="168" spans="1:97" x14ac:dyDescent="0.25">
      <c r="A168" s="6">
        <v>2</v>
      </c>
      <c r="B168" s="4">
        <f t="shared" ref="B168:BI168" si="145">B78-AVERAGE(B$61:B$75)</f>
        <v>-1.2821063992770826E-3</v>
      </c>
      <c r="C168" s="4">
        <f t="shared" si="145"/>
        <v>-1.8392014787515282E-3</v>
      </c>
      <c r="D168" s="4">
        <f t="shared" si="145"/>
        <v>-3.9992010762687834E-4</v>
      </c>
      <c r="E168" s="4">
        <f t="shared" si="145"/>
        <v>-1.7970411138981584E-3</v>
      </c>
      <c r="F168" s="4">
        <f t="shared" si="145"/>
        <v>2.3141762504848312E-2</v>
      </c>
      <c r="G168" s="4">
        <f t="shared" si="145"/>
        <v>-3.1384402649171583E-2</v>
      </c>
      <c r="H168" s="4">
        <f t="shared" si="145"/>
        <v>-1.3582622500789362E-2</v>
      </c>
      <c r="I168" s="4">
        <f t="shared" si="145"/>
        <v>4.43591836042185E-3</v>
      </c>
      <c r="J168" s="4">
        <f t="shared" si="145"/>
        <v>6.2765385201762076E-3</v>
      </c>
      <c r="K168" s="4">
        <f t="shared" si="145"/>
        <v>-1.9367786892835939E-3</v>
      </c>
      <c r="L168" s="4">
        <f t="shared" si="145"/>
        <v>-2.6189856966990836E-2</v>
      </c>
      <c r="M168" s="4">
        <f t="shared" si="145"/>
        <v>-1.0896362359802708E-2</v>
      </c>
      <c r="N168" s="4">
        <f t="shared" si="145"/>
        <v>3.6104190107559163E-3</v>
      </c>
      <c r="O168" s="4">
        <f t="shared" si="145"/>
        <v>-4.6886496384519732E-3</v>
      </c>
      <c r="P168" s="4">
        <f t="shared" si="145"/>
        <v>-5.7640067043187877E-4</v>
      </c>
      <c r="Q168" s="4">
        <f t="shared" si="145"/>
        <v>1.2415225839749737E-2</v>
      </c>
      <c r="R168" s="4">
        <f t="shared" si="145"/>
        <v>1.3278897893909992E-2</v>
      </c>
      <c r="S168" s="4">
        <f t="shared" si="145"/>
        <v>2.8985072683438414E-2</v>
      </c>
      <c r="T168" s="4">
        <f t="shared" si="145"/>
        <v>-3.9356161453552183E-2</v>
      </c>
      <c r="U168" s="4">
        <f t="shared" si="145"/>
        <v>-9.2782924570793644E-3</v>
      </c>
      <c r="V168" s="4">
        <f t="shared" si="145"/>
        <v>-1.0785587195732768E-2</v>
      </c>
      <c r="W168" s="4">
        <f t="shared" si="145"/>
        <v>4.3929782129074196E-3</v>
      </c>
      <c r="X168" s="4">
        <f t="shared" si="145"/>
        <v>5.5676367932488416E-3</v>
      </c>
      <c r="Y168" s="4">
        <f t="shared" si="145"/>
        <v>2.8586014097751852E-2</v>
      </c>
      <c r="Z168" s="4">
        <f t="shared" si="145"/>
        <v>-3.8819157120961269E-2</v>
      </c>
      <c r="AA168" s="4">
        <f t="shared" si="145"/>
        <v>3.4293789225903629E-3</v>
      </c>
      <c r="AB168" s="4">
        <f t="shared" si="145"/>
        <v>-1.0373472205249036E-2</v>
      </c>
      <c r="AC168" s="4">
        <f t="shared" si="145"/>
        <v>-1.2457408042212612E-4</v>
      </c>
      <c r="AD168" s="4">
        <f t="shared" si="145"/>
        <v>3.8050092027732954E-3</v>
      </c>
      <c r="AE168" s="4">
        <f t="shared" si="145"/>
        <v>6.5852429950613829E-3</v>
      </c>
      <c r="AF168" s="4">
        <f t="shared" si="145"/>
        <v>-1.4786829813883375E-2</v>
      </c>
      <c r="AG168" s="4">
        <f t="shared" si="145"/>
        <v>-8.6151698246512195E-3</v>
      </c>
      <c r="AH168" s="4">
        <f t="shared" si="145"/>
        <v>1.0258883806916605E-2</v>
      </c>
      <c r="AI168" s="4">
        <f t="shared" si="145"/>
        <v>9.3538449951094393E-4</v>
      </c>
      <c r="AJ168" s="4">
        <f t="shared" si="145"/>
        <v>3.1944195919972902E-3</v>
      </c>
      <c r="AK168" s="4">
        <f t="shared" si="145"/>
        <v>-8.0491372770079232E-3</v>
      </c>
      <c r="AL168" s="4">
        <f t="shared" si="145"/>
        <v>-6.972511980335507E-3</v>
      </c>
      <c r="AM168" s="4">
        <f t="shared" si="145"/>
        <v>2.0823963618908623E-4</v>
      </c>
      <c r="AN168" s="4">
        <f t="shared" si="145"/>
        <v>6.8179122433354583E-3</v>
      </c>
      <c r="AO168" s="4">
        <f t="shared" si="145"/>
        <v>-2.2432098703414921E-2</v>
      </c>
      <c r="AP168" s="4">
        <f t="shared" si="145"/>
        <v>-5.774445869101673E-3</v>
      </c>
      <c r="AQ168" s="4">
        <f t="shared" si="145"/>
        <v>4.9390169196414251E-2</v>
      </c>
      <c r="AR168" s="4">
        <f t="shared" si="145"/>
        <v>-1.3596732058416348E-2</v>
      </c>
      <c r="AS168" s="4">
        <f t="shared" si="145"/>
        <v>-6.8086239748434557E-3</v>
      </c>
      <c r="AT168" s="4">
        <f t="shared" si="145"/>
        <v>-8.3093412277228697E-3</v>
      </c>
      <c r="AU168" s="4">
        <f t="shared" si="145"/>
        <v>1.5471611015300904E-2</v>
      </c>
      <c r="AV168" s="4">
        <f t="shared" si="145"/>
        <v>4.1022171697827389E-2</v>
      </c>
      <c r="AW168" s="4">
        <f t="shared" si="145"/>
        <v>6.4625010957654518E-3</v>
      </c>
      <c r="AX168" s="4">
        <f t="shared" si="145"/>
        <v>-1.5303656113957842E-2</v>
      </c>
      <c r="AY168" s="4">
        <f t="shared" si="145"/>
        <v>-3.7859404303834769E-3</v>
      </c>
      <c r="AZ168" s="4">
        <f t="shared" si="145"/>
        <v>1.0528516126075246E-2</v>
      </c>
      <c r="BA168" s="4">
        <f t="shared" si="145"/>
        <v>1.8086270503451969E-3</v>
      </c>
      <c r="BB168" s="4">
        <f t="shared" si="145"/>
        <v>1.6245682932616665E-2</v>
      </c>
      <c r="BC168" s="4">
        <f t="shared" si="145"/>
        <v>1.739719186663906E-4</v>
      </c>
      <c r="BD168" s="4">
        <f t="shared" si="145"/>
        <v>-2.1464989743359631E-2</v>
      </c>
      <c r="BE168" s="4">
        <f t="shared" si="145"/>
        <v>-5.626320827121313E-3</v>
      </c>
      <c r="BF168" s="4">
        <f t="shared" si="145"/>
        <v>2.2837906284181846E-4</v>
      </c>
      <c r="BG168" s="4">
        <f t="shared" si="145"/>
        <v>4.1905600287789335E-3</v>
      </c>
      <c r="BH168" s="4">
        <f t="shared" si="145"/>
        <v>1.294729252614908E-2</v>
      </c>
      <c r="BI168" s="4">
        <f t="shared" si="145"/>
        <v>4.3776692318999701E-2</v>
      </c>
      <c r="BL168" s="23">
        <f t="shared" si="105"/>
        <v>3.8891208089486838E-4</v>
      </c>
      <c r="BM168" s="23">
        <f>SUM(BL166:BL168)</f>
        <v>-1.0414269132889072E-2</v>
      </c>
      <c r="BQ168" s="4">
        <f t="shared" si="122"/>
        <v>1.7029705277030776E-2</v>
      </c>
      <c r="BR168" s="1">
        <f t="shared" si="124"/>
        <v>0.72217807952450408</v>
      </c>
      <c r="BS168" s="4">
        <f t="shared" si="125"/>
        <v>1.6463803454274908</v>
      </c>
      <c r="BT168" s="4">
        <f t="shared" si="126"/>
        <v>1.9623414611334626</v>
      </c>
      <c r="BU168" s="4">
        <f t="shared" si="127"/>
        <v>2.5807596372676254</v>
      </c>
      <c r="BV168" s="1" t="str">
        <f t="shared" si="128"/>
        <v>NieodrzucamyH0</v>
      </c>
      <c r="BY168" s="1">
        <f t="shared" si="129"/>
        <v>0.10876373602635636</v>
      </c>
      <c r="BZ168" s="4">
        <f t="shared" si="130"/>
        <v>1.8331129326562374</v>
      </c>
      <c r="CA168" s="4">
        <f t="shared" si="131"/>
        <v>2.2621571627982053</v>
      </c>
      <c r="CB168" s="4">
        <f t="shared" si="132"/>
        <v>3.2498355415921263</v>
      </c>
      <c r="CC168" s="1" t="str">
        <f t="shared" si="133"/>
        <v>NieodrzucamyH0</v>
      </c>
      <c r="CF168" s="35">
        <f t="shared" si="134"/>
        <v>0.5</v>
      </c>
      <c r="CG168" s="36">
        <f t="shared" si="135"/>
        <v>0</v>
      </c>
      <c r="CH168" s="23">
        <f t="shared" si="136"/>
        <v>1.6448536269514715</v>
      </c>
      <c r="CI168" s="23">
        <f t="shared" si="137"/>
        <v>1.9599639845400536</v>
      </c>
      <c r="CJ168" s="23">
        <f t="shared" si="138"/>
        <v>2.5758293035488999</v>
      </c>
      <c r="CK168" s="1" t="str">
        <f t="shared" si="139"/>
        <v>NieodrzucamyH0</v>
      </c>
      <c r="CO168" s="36">
        <f t="shared" si="140"/>
        <v>0.48290697994748438</v>
      </c>
      <c r="CP168" s="23">
        <f t="shared" si="141"/>
        <v>1.6448536269514715</v>
      </c>
      <c r="CQ168" s="23">
        <f t="shared" si="142"/>
        <v>1.9599639845400536</v>
      </c>
      <c r="CR168" s="23">
        <f t="shared" si="143"/>
        <v>2.5758293035488999</v>
      </c>
      <c r="CS168" s="1" t="str">
        <f t="shared" si="144"/>
        <v>NieodrzucamyH0</v>
      </c>
    </row>
    <row r="169" spans="1:97" x14ac:dyDescent="0.25">
      <c r="A169" s="6">
        <v>3</v>
      </c>
      <c r="B169" s="4">
        <f t="shared" ref="B169:BI169" si="146">B79-AVERAGE(B$61:B$75)</f>
        <v>-6.1979890946479684E-3</v>
      </c>
      <c r="C169" s="4">
        <f t="shared" si="146"/>
        <v>4.3377437206737401E-3</v>
      </c>
      <c r="D169" s="4">
        <f t="shared" si="146"/>
        <v>5.1436268362805831E-3</v>
      </c>
      <c r="E169" s="4">
        <f t="shared" si="146"/>
        <v>-1.3886844039759146E-2</v>
      </c>
      <c r="F169" s="4">
        <f t="shared" si="146"/>
        <v>1.3379154724020709E-3</v>
      </c>
      <c r="G169" s="4">
        <f t="shared" si="146"/>
        <v>-1.9130669821868238E-3</v>
      </c>
      <c r="H169" s="4">
        <f t="shared" si="146"/>
        <v>-3.3102576616098986E-2</v>
      </c>
      <c r="I169" s="4">
        <f t="shared" si="146"/>
        <v>-3.3816617873744147E-2</v>
      </c>
      <c r="J169" s="4">
        <f t="shared" si="146"/>
        <v>1.4323565136946733E-2</v>
      </c>
      <c r="K169" s="4">
        <f t="shared" si="146"/>
        <v>0.12188511807043484</v>
      </c>
      <c r="L169" s="4">
        <f t="shared" si="146"/>
        <v>8.7220602505174143E-3</v>
      </c>
      <c r="M169" s="4">
        <f t="shared" si="146"/>
        <v>1.7806316335001119E-3</v>
      </c>
      <c r="N169" s="4">
        <f t="shared" si="146"/>
        <v>-7.8762717098046359E-3</v>
      </c>
      <c r="O169" s="4">
        <f t="shared" si="146"/>
        <v>-5.3739395420888316E-3</v>
      </c>
      <c r="P169" s="4">
        <f t="shared" si="146"/>
        <v>-4.3184759202286472E-3</v>
      </c>
      <c r="Q169" s="4">
        <f t="shared" si="146"/>
        <v>-2.5328788557466637E-2</v>
      </c>
      <c r="R169" s="4">
        <f t="shared" si="146"/>
        <v>1.6038387455832462E-3</v>
      </c>
      <c r="S169" s="4">
        <f t="shared" si="146"/>
        <v>5.505846200590833E-3</v>
      </c>
      <c r="T169" s="4">
        <f t="shared" si="146"/>
        <v>-4.8422343550167486E-3</v>
      </c>
      <c r="U169" s="4">
        <f t="shared" si="146"/>
        <v>1.1851795361070434E-2</v>
      </c>
      <c r="V169" s="4">
        <f t="shared" si="146"/>
        <v>-2.0954944767035893E-2</v>
      </c>
      <c r="W169" s="4">
        <f t="shared" si="146"/>
        <v>-3.913444621307316E-2</v>
      </c>
      <c r="X169" s="4">
        <f t="shared" si="146"/>
        <v>1.2861976049345493E-3</v>
      </c>
      <c r="Y169" s="4">
        <f t="shared" si="146"/>
        <v>4.7243097221053776E-3</v>
      </c>
      <c r="Z169" s="4">
        <f t="shared" si="146"/>
        <v>-2.3060880129798678E-2</v>
      </c>
      <c r="AA169" s="4">
        <f t="shared" si="146"/>
        <v>-8.8808149935356608E-3</v>
      </c>
      <c r="AB169" s="4">
        <f t="shared" si="146"/>
        <v>1.2674649255749262E-2</v>
      </c>
      <c r="AC169" s="4">
        <f t="shared" si="146"/>
        <v>-2.2406693738044121E-2</v>
      </c>
      <c r="AD169" s="4">
        <f t="shared" si="146"/>
        <v>1.155873474267745E-2</v>
      </c>
      <c r="AE169" s="4">
        <f t="shared" si="146"/>
        <v>-4.155020227025432E-3</v>
      </c>
      <c r="AF169" s="4">
        <f t="shared" si="146"/>
        <v>-2.1289193716289529E-2</v>
      </c>
      <c r="AG169" s="4">
        <f t="shared" si="146"/>
        <v>-4.6206006794959446E-3</v>
      </c>
      <c r="AH169" s="4">
        <f t="shared" si="146"/>
        <v>1.9001960709494885E-2</v>
      </c>
      <c r="AI169" s="4">
        <f t="shared" si="146"/>
        <v>-1.0492463652565572E-2</v>
      </c>
      <c r="AJ169" s="4">
        <f t="shared" si="146"/>
        <v>-3.1680228691876935E-3</v>
      </c>
      <c r="AK169" s="4">
        <f t="shared" si="146"/>
        <v>7.6498603271280463E-4</v>
      </c>
      <c r="AL169" s="4">
        <f t="shared" si="146"/>
        <v>-1.8139201585574936E-2</v>
      </c>
      <c r="AM169" s="4">
        <f t="shared" si="146"/>
        <v>-5.3940374630902224E-3</v>
      </c>
      <c r="AN169" s="4">
        <f t="shared" si="146"/>
        <v>1.5935917358373044E-2</v>
      </c>
      <c r="AO169" s="4">
        <f t="shared" si="146"/>
        <v>-3.0197598703184628E-2</v>
      </c>
      <c r="AP169" s="4">
        <f t="shared" si="146"/>
        <v>1.3558836242356986E-2</v>
      </c>
      <c r="AQ169" s="4">
        <f t="shared" si="146"/>
        <v>-5.9940938234868404E-4</v>
      </c>
      <c r="AR169" s="4">
        <f t="shared" si="146"/>
        <v>-1.5537809083364964E-2</v>
      </c>
      <c r="AS169" s="4">
        <f t="shared" si="146"/>
        <v>7.4594612661273759E-4</v>
      </c>
      <c r="AT169" s="4">
        <f t="shared" si="146"/>
        <v>-3.8723776319949605E-3</v>
      </c>
      <c r="AU169" s="4">
        <f t="shared" si="146"/>
        <v>4.5327473721483089E-3</v>
      </c>
      <c r="AV169" s="4">
        <f t="shared" si="146"/>
        <v>4.4641558680631778E-3</v>
      </c>
      <c r="AW169" s="4">
        <f t="shared" si="146"/>
        <v>5.8482789100785925E-3</v>
      </c>
      <c r="AX169" s="4">
        <f t="shared" si="146"/>
        <v>-1.3487989775050014E-2</v>
      </c>
      <c r="AY169" s="4">
        <f t="shared" si="146"/>
        <v>9.2856092192328352E-3</v>
      </c>
      <c r="AZ169" s="4">
        <f t="shared" si="146"/>
        <v>-1.7097001980844297E-4</v>
      </c>
      <c r="BA169" s="4">
        <f t="shared" si="146"/>
        <v>-1.6066883378153519E-2</v>
      </c>
      <c r="BB169" s="4">
        <f t="shared" si="146"/>
        <v>1.0953788886763093E-3</v>
      </c>
      <c r="BC169" s="4">
        <f t="shared" si="146"/>
        <v>8.819573696340061E-3</v>
      </c>
      <c r="BD169" s="4">
        <f t="shared" si="146"/>
        <v>-1.1184071548071505E-2</v>
      </c>
      <c r="BE169" s="4">
        <f t="shared" si="146"/>
        <v>2.3137810714028845E-3</v>
      </c>
      <c r="BF169" s="4">
        <f t="shared" si="146"/>
        <v>4.6051990935403794E-3</v>
      </c>
      <c r="BG169" s="4">
        <f t="shared" si="146"/>
        <v>-8.9889252460426255E-3</v>
      </c>
      <c r="BH169" s="4">
        <f t="shared" si="146"/>
        <v>4.8347430737456162E-3</v>
      </c>
      <c r="BI169" s="4">
        <f t="shared" si="146"/>
        <v>2.9325878778056966E-3</v>
      </c>
      <c r="BL169" s="23">
        <f t="shared" si="105"/>
        <v>-1.8830570866621302E-3</v>
      </c>
      <c r="BM169" s="23">
        <f>SUM(BL166:BL169)</f>
        <v>-1.2297326219551201E-2</v>
      </c>
      <c r="BQ169" s="4">
        <f t="shared" si="122"/>
        <v>2.0863411302673593E-2</v>
      </c>
      <c r="BR169" s="1">
        <f t="shared" si="124"/>
        <v>-2.8541590210658985</v>
      </c>
      <c r="BS169" s="4">
        <f t="shared" si="125"/>
        <v>1.6463803454274908</v>
      </c>
      <c r="BT169" s="4">
        <f t="shared" si="126"/>
        <v>1.9623414611334626</v>
      </c>
      <c r="BU169" s="4">
        <f t="shared" si="127"/>
        <v>2.5807596372676254</v>
      </c>
      <c r="BV169" s="1" t="str">
        <f t="shared" si="128"/>
        <v>Odrzucamy H0</v>
      </c>
      <c r="BY169" s="1">
        <f t="shared" si="129"/>
        <v>-0.52661856999922774</v>
      </c>
      <c r="BZ169" s="4">
        <f t="shared" si="130"/>
        <v>1.8331129326562374</v>
      </c>
      <c r="CA169" s="4">
        <f t="shared" si="131"/>
        <v>2.2621571627982053</v>
      </c>
      <c r="CB169" s="4">
        <f t="shared" si="132"/>
        <v>3.2498355415921263</v>
      </c>
      <c r="CC169" s="1" t="str">
        <f t="shared" si="133"/>
        <v>NieodrzucamyH0</v>
      </c>
      <c r="CF169" s="35">
        <f t="shared" si="134"/>
        <v>0.48333333333333334</v>
      </c>
      <c r="CG169" s="36">
        <f t="shared" si="135"/>
        <v>-0.2581988897471611</v>
      </c>
      <c r="CH169" s="23">
        <f t="shared" si="136"/>
        <v>1.6448536269514715</v>
      </c>
      <c r="CI169" s="23">
        <f t="shared" si="137"/>
        <v>1.9599639845400536</v>
      </c>
      <c r="CJ169" s="23">
        <f t="shared" si="138"/>
        <v>2.5758293035488999</v>
      </c>
      <c r="CK169" s="1" t="str">
        <f t="shared" si="139"/>
        <v>NieodrzucamyH0</v>
      </c>
      <c r="CO169" s="36">
        <f t="shared" si="140"/>
        <v>0.22420681211847479</v>
      </c>
      <c r="CP169" s="23">
        <f t="shared" si="141"/>
        <v>1.6448536269514715</v>
      </c>
      <c r="CQ169" s="23">
        <f t="shared" si="142"/>
        <v>1.9599639845400536</v>
      </c>
      <c r="CR169" s="23">
        <f t="shared" si="143"/>
        <v>2.5758293035488999</v>
      </c>
      <c r="CS169" s="1" t="str">
        <f t="shared" si="144"/>
        <v>NieodrzucamyH0</v>
      </c>
    </row>
    <row r="170" spans="1:97" x14ac:dyDescent="0.25">
      <c r="A170" s="6">
        <v>4</v>
      </c>
      <c r="B170" s="4">
        <f t="shared" ref="B170:BI170" si="147">B80-AVERAGE(B$61:B$75)</f>
        <v>-6.2899548806065421E-3</v>
      </c>
      <c r="C170" s="4">
        <f t="shared" si="147"/>
        <v>-6.084900215748805E-3</v>
      </c>
      <c r="D170" s="4">
        <f t="shared" si="147"/>
        <v>9.87988880036322E-4</v>
      </c>
      <c r="E170" s="4">
        <f t="shared" si="147"/>
        <v>9.0401157753216797E-3</v>
      </c>
      <c r="F170" s="4">
        <f t="shared" si="147"/>
        <v>1.33437272088313E-3</v>
      </c>
      <c r="G170" s="4">
        <f t="shared" si="147"/>
        <v>-1.9385108104056957E-3</v>
      </c>
      <c r="H170" s="4">
        <f t="shared" si="147"/>
        <v>-3.3518775211219105E-2</v>
      </c>
      <c r="I170" s="4">
        <f t="shared" si="147"/>
        <v>-2.4022940877500659E-2</v>
      </c>
      <c r="J170" s="4">
        <f t="shared" si="147"/>
        <v>3.8735515765524258E-3</v>
      </c>
      <c r="K170" s="4">
        <f t="shared" si="147"/>
        <v>-6.9016028044656508E-2</v>
      </c>
      <c r="L170" s="4">
        <f t="shared" si="147"/>
        <v>8.6632219763887793E-3</v>
      </c>
      <c r="M170" s="4">
        <f t="shared" si="147"/>
        <v>1.7802198940347993E-3</v>
      </c>
      <c r="N170" s="4">
        <f t="shared" si="147"/>
        <v>-7.8779838459999939E-3</v>
      </c>
      <c r="O170" s="4">
        <f t="shared" si="147"/>
        <v>-4.1309262534187069E-2</v>
      </c>
      <c r="P170" s="4">
        <f t="shared" si="147"/>
        <v>-6.155958445931347E-2</v>
      </c>
      <c r="Q170" s="4">
        <f t="shared" si="147"/>
        <v>-2.0612192538611362E-2</v>
      </c>
      <c r="R170" s="4">
        <f t="shared" si="147"/>
        <v>1.6038387455832462E-3</v>
      </c>
      <c r="S170" s="4">
        <f t="shared" si="147"/>
        <v>5.5053218608722091E-3</v>
      </c>
      <c r="T170" s="4">
        <f t="shared" si="147"/>
        <v>-4.8709850648019125E-3</v>
      </c>
      <c r="U170" s="4">
        <f t="shared" si="147"/>
        <v>-2.6919995470426731E-2</v>
      </c>
      <c r="V170" s="4">
        <f t="shared" si="147"/>
        <v>-4.3133403697237444E-3</v>
      </c>
      <c r="W170" s="4">
        <f t="shared" si="147"/>
        <v>-4.1120951432678465E-2</v>
      </c>
      <c r="X170" s="4">
        <f t="shared" si="147"/>
        <v>1.286190833128863E-3</v>
      </c>
      <c r="Y170" s="4">
        <f t="shared" si="147"/>
        <v>4.7238853076929221E-3</v>
      </c>
      <c r="Z170" s="4">
        <f t="shared" si="147"/>
        <v>-2.3477334432328145E-2</v>
      </c>
      <c r="AA170" s="4">
        <f t="shared" si="147"/>
        <v>-3.9743073483851127E-4</v>
      </c>
      <c r="AB170" s="4">
        <f t="shared" si="147"/>
        <v>-1.1577566270055985E-2</v>
      </c>
      <c r="AC170" s="4">
        <f t="shared" si="147"/>
        <v>-3.8472762894444699E-2</v>
      </c>
      <c r="AD170" s="4">
        <f t="shared" si="147"/>
        <v>1.1378796291526608E-2</v>
      </c>
      <c r="AE170" s="4">
        <f t="shared" si="147"/>
        <v>-4.1688075313488938E-3</v>
      </c>
      <c r="AF170" s="4">
        <f t="shared" si="147"/>
        <v>-2.1819141585576757E-2</v>
      </c>
      <c r="AG170" s="4">
        <f t="shared" si="147"/>
        <v>-8.4540269519310495E-3</v>
      </c>
      <c r="AH170" s="4">
        <f t="shared" si="147"/>
        <v>-1.2120323029303192E-2</v>
      </c>
      <c r="AI170" s="4">
        <f t="shared" si="147"/>
        <v>-3.2525735624419037E-3</v>
      </c>
      <c r="AJ170" s="4">
        <f t="shared" si="147"/>
        <v>-3.1691928795990181E-3</v>
      </c>
      <c r="AK170" s="4">
        <f t="shared" si="147"/>
        <v>7.6219766300497183E-4</v>
      </c>
      <c r="AL170" s="4">
        <f t="shared" si="147"/>
        <v>-1.8388302024019382E-2</v>
      </c>
      <c r="AM170" s="4">
        <f t="shared" si="147"/>
        <v>1.5816175944149705E-2</v>
      </c>
      <c r="AN170" s="4">
        <f t="shared" si="147"/>
        <v>6.4945050833399281E-3</v>
      </c>
      <c r="AO170" s="4">
        <f t="shared" si="147"/>
        <v>-3.0173849390298484E-3</v>
      </c>
      <c r="AP170" s="4">
        <f t="shared" si="147"/>
        <v>1.3486063650330397E-2</v>
      </c>
      <c r="AQ170" s="4">
        <f t="shared" si="147"/>
        <v>-6.007474234956885E-4</v>
      </c>
      <c r="AR170" s="4">
        <f t="shared" si="147"/>
        <v>-1.5720649094745326E-2</v>
      </c>
      <c r="AS170" s="4">
        <f t="shared" si="147"/>
        <v>-1.3336058684329834E-2</v>
      </c>
      <c r="AT170" s="4">
        <f t="shared" si="147"/>
        <v>-2.9362830743871839E-2</v>
      </c>
      <c r="AU170" s="4">
        <f t="shared" si="147"/>
        <v>2.903572819433449E-2</v>
      </c>
      <c r="AV170" s="4">
        <f t="shared" si="147"/>
        <v>4.4586576565107273E-3</v>
      </c>
      <c r="AW170" s="4">
        <f t="shared" si="147"/>
        <v>5.8416844124473538E-3</v>
      </c>
      <c r="AX170" s="4">
        <f t="shared" si="147"/>
        <v>-1.3686998693809214E-2</v>
      </c>
      <c r="AY170" s="4">
        <f t="shared" si="147"/>
        <v>-1.0800112177641387E-2</v>
      </c>
      <c r="AZ170" s="4">
        <f t="shared" si="147"/>
        <v>3.7967334945826201E-3</v>
      </c>
      <c r="BA170" s="4">
        <f t="shared" si="147"/>
        <v>-6.4815563410862455E-3</v>
      </c>
      <c r="BB170" s="4">
        <f t="shared" si="147"/>
        <v>1.0800976359080111E-3</v>
      </c>
      <c r="BC170" s="4">
        <f t="shared" si="147"/>
        <v>8.7454675012542289E-3</v>
      </c>
      <c r="BD170" s="4">
        <f t="shared" si="147"/>
        <v>-1.1345791880810255E-2</v>
      </c>
      <c r="BE170" s="4">
        <f t="shared" si="147"/>
        <v>9.9363958061902749E-3</v>
      </c>
      <c r="BF170" s="4">
        <f t="shared" si="147"/>
        <v>1.5879283296418335E-6</v>
      </c>
      <c r="BG170" s="4">
        <f t="shared" si="147"/>
        <v>5.7909371404786872E-3</v>
      </c>
      <c r="BH170" s="4">
        <f t="shared" si="147"/>
        <v>4.8335564207220641E-3</v>
      </c>
      <c r="BI170" s="4">
        <f t="shared" si="147"/>
        <v>2.9106570721156022E-3</v>
      </c>
      <c r="BL170" s="23">
        <f t="shared" si="105"/>
        <v>-7.2656174694144616E-3</v>
      </c>
      <c r="BM170" s="23">
        <f>SUM(BL166:BL170)</f>
        <v>-1.9562943688965662E-2</v>
      </c>
      <c r="BQ170" s="4">
        <f t="shared" si="122"/>
        <v>1.7858793679312895E-2</v>
      </c>
      <c r="BR170" s="1">
        <f t="shared" si="124"/>
        <v>-12.865314546677963</v>
      </c>
      <c r="BS170" s="4">
        <f t="shared" si="125"/>
        <v>1.6463803454274908</v>
      </c>
      <c r="BT170" s="4">
        <f t="shared" si="126"/>
        <v>1.9623414611334626</v>
      </c>
      <c r="BU170" s="4">
        <f t="shared" si="127"/>
        <v>2.5807596372676254</v>
      </c>
      <c r="BV170" s="1" t="str">
        <f t="shared" si="128"/>
        <v>Odrzucamy H0</v>
      </c>
      <c r="BY170" s="1">
        <f t="shared" si="129"/>
        <v>-2.0319134820743616</v>
      </c>
      <c r="BZ170" s="4">
        <f t="shared" si="130"/>
        <v>1.8331129326562374</v>
      </c>
      <c r="CA170" s="4">
        <f t="shared" si="131"/>
        <v>2.2621571627982053</v>
      </c>
      <c r="CB170" s="4">
        <f t="shared" si="132"/>
        <v>3.2498355415921263</v>
      </c>
      <c r="CC170" s="1" t="str">
        <f t="shared" si="133"/>
        <v>NieodrzucamyH0</v>
      </c>
      <c r="CF170" s="35">
        <f t="shared" si="134"/>
        <v>0.43333333333333335</v>
      </c>
      <c r="CG170" s="36">
        <f t="shared" si="135"/>
        <v>-1.0327955589886444</v>
      </c>
      <c r="CH170" s="23">
        <f t="shared" si="136"/>
        <v>1.6448536269514715</v>
      </c>
      <c r="CI170" s="23">
        <f t="shared" si="137"/>
        <v>1.9599639845400536</v>
      </c>
      <c r="CJ170" s="23">
        <f t="shared" si="138"/>
        <v>2.5758293035488999</v>
      </c>
      <c r="CK170" s="1" t="str">
        <f t="shared" si="139"/>
        <v>NieodrzucamyH0</v>
      </c>
      <c r="CO170" s="36">
        <f t="shared" si="140"/>
        <v>-0.55189369136855415</v>
      </c>
      <c r="CP170" s="23">
        <f t="shared" si="141"/>
        <v>1.6448536269514715</v>
      </c>
      <c r="CQ170" s="23">
        <f t="shared" si="142"/>
        <v>1.9599639845400536</v>
      </c>
      <c r="CR170" s="23">
        <f t="shared" si="143"/>
        <v>2.5758293035488999</v>
      </c>
      <c r="CS170" s="1" t="str">
        <f t="shared" si="144"/>
        <v>NieodrzucamyH0</v>
      </c>
    </row>
    <row r="171" spans="1:97" x14ac:dyDescent="0.25">
      <c r="A171" s="6">
        <v>5</v>
      </c>
      <c r="B171" s="4">
        <f t="shared" ref="B171:BI171" si="148">B81-AVERAGE(B$61:B$75)</f>
        <v>-6.3837102917794252E-3</v>
      </c>
      <c r="C171" s="4">
        <f t="shared" si="148"/>
        <v>2.0295774001983638E-2</v>
      </c>
      <c r="D171" s="4">
        <f t="shared" si="148"/>
        <v>2.8311653552603094E-2</v>
      </c>
      <c r="E171" s="4">
        <f t="shared" si="148"/>
        <v>-1.978005530195805E-2</v>
      </c>
      <c r="F171" s="4">
        <f t="shared" si="148"/>
        <v>1.3308165951261969E-3</v>
      </c>
      <c r="G171" s="4">
        <f t="shared" si="148"/>
        <v>-1.9636998793210918E-3</v>
      </c>
      <c r="H171" s="4">
        <f t="shared" si="148"/>
        <v>-3.3952491584359333E-2</v>
      </c>
      <c r="I171" s="4">
        <f t="shared" si="148"/>
        <v>-3.8475600713103422E-2</v>
      </c>
      <c r="J171" s="4">
        <f t="shared" si="148"/>
        <v>-2.2007205200001521E-2</v>
      </c>
      <c r="K171" s="4">
        <f t="shared" si="148"/>
        <v>-7.6772947176840717E-2</v>
      </c>
      <c r="L171" s="4">
        <f t="shared" si="148"/>
        <v>8.6052760855545776E-3</v>
      </c>
      <c r="M171" s="4">
        <f t="shared" si="148"/>
        <v>1.7798086824606582E-3</v>
      </c>
      <c r="N171" s="4">
        <f t="shared" si="148"/>
        <v>-7.8797004716007184E-3</v>
      </c>
      <c r="O171" s="4">
        <f t="shared" si="148"/>
        <v>-2.7015429275060399E-2</v>
      </c>
      <c r="P171" s="4">
        <f t="shared" si="148"/>
        <v>-1.6304727909953364E-2</v>
      </c>
      <c r="Q171" s="4">
        <f t="shared" si="148"/>
        <v>-4.5801273882275825E-2</v>
      </c>
      <c r="R171" s="4">
        <f t="shared" si="148"/>
        <v>1.6038387455832462E-3</v>
      </c>
      <c r="S171" s="4">
        <f t="shared" si="148"/>
        <v>5.5047982797008111E-3</v>
      </c>
      <c r="T171" s="4">
        <f t="shared" si="148"/>
        <v>-4.9000465953294419E-3</v>
      </c>
      <c r="U171" s="4">
        <f t="shared" si="148"/>
        <v>-6.486770863983954E-3</v>
      </c>
      <c r="V171" s="4">
        <f t="shared" si="148"/>
        <v>-7.271434921687219E-3</v>
      </c>
      <c r="W171" s="4">
        <f t="shared" si="148"/>
        <v>-1.5749611690660519E-2</v>
      </c>
      <c r="X171" s="4">
        <f t="shared" si="148"/>
        <v>1.2861840602099294E-3</v>
      </c>
      <c r="Y171" s="4">
        <f t="shared" si="148"/>
        <v>4.7234603397539572E-3</v>
      </c>
      <c r="Z171" s="4">
        <f t="shared" si="148"/>
        <v>-2.3911322829451812E-2</v>
      </c>
      <c r="AA171" s="4">
        <f t="shared" si="148"/>
        <v>-1.5060096068423708E-2</v>
      </c>
      <c r="AB171" s="4">
        <f t="shared" si="148"/>
        <v>3.7246198522204829E-2</v>
      </c>
      <c r="AC171" s="4">
        <f t="shared" si="148"/>
        <v>-1.8271529868530676E-2</v>
      </c>
      <c r="AD171" s="4">
        <f t="shared" si="148"/>
        <v>1.1203590051099121E-2</v>
      </c>
      <c r="AE171" s="4">
        <f t="shared" si="148"/>
        <v>-4.1826977971335397E-3</v>
      </c>
      <c r="AF171" s="4">
        <f t="shared" si="148"/>
        <v>-2.2374361596486335E-2</v>
      </c>
      <c r="AG171" s="4">
        <f t="shared" si="148"/>
        <v>-2.4913505801916182E-2</v>
      </c>
      <c r="AH171" s="4">
        <f t="shared" si="148"/>
        <v>5.5789747439954889E-3</v>
      </c>
      <c r="AI171" s="4">
        <f t="shared" si="148"/>
        <v>-5.3373857422968067E-2</v>
      </c>
      <c r="AJ171" s="4">
        <f t="shared" si="148"/>
        <v>-3.1703654252625787E-3</v>
      </c>
      <c r="AK171" s="4">
        <f t="shared" si="148"/>
        <v>7.5941858229242683E-4</v>
      </c>
      <c r="AL171" s="4">
        <f t="shared" si="148"/>
        <v>-1.8645456196213453E-2</v>
      </c>
      <c r="AM171" s="4">
        <f t="shared" si="148"/>
        <v>-1.9452764393060578E-2</v>
      </c>
      <c r="AN171" s="4">
        <f t="shared" si="148"/>
        <v>-2.6564309692379061E-3</v>
      </c>
      <c r="AO171" s="4">
        <f t="shared" si="148"/>
        <v>-3.4110540448477555E-2</v>
      </c>
      <c r="AP171" s="4">
        <f t="shared" si="148"/>
        <v>1.3414516971562505E-2</v>
      </c>
      <c r="AQ171" s="4">
        <f t="shared" si="148"/>
        <v>-6.0208856553833304E-4</v>
      </c>
      <c r="AR171" s="4">
        <f t="shared" si="148"/>
        <v>-1.5908536140245184E-2</v>
      </c>
      <c r="AS171" s="4">
        <f t="shared" si="148"/>
        <v>-3.8863559055936969E-2</v>
      </c>
      <c r="AT171" s="4">
        <f t="shared" si="148"/>
        <v>1.4045364752347252E-2</v>
      </c>
      <c r="AU171" s="4">
        <f t="shared" si="148"/>
        <v>-5.1972931959456507E-2</v>
      </c>
      <c r="AV171" s="4">
        <f t="shared" si="148"/>
        <v>4.4531851392900093E-3</v>
      </c>
      <c r="AW171" s="4">
        <f t="shared" si="148"/>
        <v>5.8351236538699437E-3</v>
      </c>
      <c r="AX171" s="4">
        <f t="shared" si="148"/>
        <v>-1.3891743855198447E-2</v>
      </c>
      <c r="AY171" s="4">
        <f t="shared" si="148"/>
        <v>-2.2598796199418649E-2</v>
      </c>
      <c r="AZ171" s="4">
        <f t="shared" si="148"/>
        <v>1.0556279517028092E-2</v>
      </c>
      <c r="BA171" s="4">
        <f t="shared" si="148"/>
        <v>-3.6457444694566209E-2</v>
      </c>
      <c r="BB171" s="4">
        <f t="shared" si="148"/>
        <v>1.0649351593085077E-3</v>
      </c>
      <c r="BC171" s="4">
        <f t="shared" si="148"/>
        <v>8.672620926610506E-3</v>
      </c>
      <c r="BD171" s="4">
        <f t="shared" si="148"/>
        <v>-1.1511705373440406E-2</v>
      </c>
      <c r="BE171" s="4">
        <f t="shared" si="148"/>
        <v>-1.959120211051979E-2</v>
      </c>
      <c r="BF171" s="4">
        <f t="shared" si="148"/>
        <v>2.2593015882122394E-3</v>
      </c>
      <c r="BG171" s="4">
        <f t="shared" si="148"/>
        <v>3.6494703886354625E-3</v>
      </c>
      <c r="BH171" s="4">
        <f t="shared" si="148"/>
        <v>4.8323723488105912E-3</v>
      </c>
      <c r="BI171" s="4">
        <f t="shared" si="148"/>
        <v>2.8889302390144771E-3</v>
      </c>
      <c r="BL171" s="23">
        <f t="shared" si="105"/>
        <v>-9.7060624933690033E-3</v>
      </c>
      <c r="BM171" s="23">
        <f>SUM(BL166:BL171)</f>
        <v>-2.9269006182334665E-2</v>
      </c>
      <c r="BQ171" s="4">
        <f t="shared" si="122"/>
        <v>2.0552175854213362E-2</v>
      </c>
      <c r="BR171" s="1">
        <f t="shared" si="124"/>
        <v>-14.934313918244637</v>
      </c>
      <c r="BS171" s="4">
        <f t="shared" si="125"/>
        <v>1.6463803454274908</v>
      </c>
      <c r="BT171" s="4">
        <f t="shared" si="126"/>
        <v>1.9623414611334626</v>
      </c>
      <c r="BU171" s="4">
        <f t="shared" si="127"/>
        <v>2.5807596372676254</v>
      </c>
      <c r="BV171" s="1" t="str">
        <f t="shared" si="128"/>
        <v>Odrzucamy H0</v>
      </c>
      <c r="BY171" s="1">
        <f t="shared" si="129"/>
        <v>-2.7144119988637612</v>
      </c>
      <c r="BZ171" s="4">
        <f t="shared" si="130"/>
        <v>1.8331129326562374</v>
      </c>
      <c r="CA171" s="4">
        <f t="shared" si="131"/>
        <v>2.2621571627982053</v>
      </c>
      <c r="CB171" s="4">
        <f t="shared" si="132"/>
        <v>3.2498355415921263</v>
      </c>
      <c r="CC171" s="1" t="str">
        <f t="shared" si="133"/>
        <v>Odrzucamy H0</v>
      </c>
      <c r="CF171" s="35">
        <f t="shared" si="134"/>
        <v>0.4</v>
      </c>
      <c r="CG171" s="36">
        <f t="shared" si="135"/>
        <v>-1.5491933384829664</v>
      </c>
      <c r="CH171" s="23">
        <f t="shared" si="136"/>
        <v>1.6448536269514715</v>
      </c>
      <c r="CI171" s="23">
        <f t="shared" si="137"/>
        <v>1.9599639845400536</v>
      </c>
      <c r="CJ171" s="23">
        <f t="shared" si="138"/>
        <v>2.5758293035488999</v>
      </c>
      <c r="CK171" s="1" t="str">
        <f t="shared" si="139"/>
        <v>NieodrzucamyH0</v>
      </c>
      <c r="CO171" s="36">
        <f t="shared" si="140"/>
        <v>-1.0692940270265734</v>
      </c>
      <c r="CP171" s="23">
        <f t="shared" si="141"/>
        <v>1.6448536269514715</v>
      </c>
      <c r="CQ171" s="23">
        <f t="shared" si="142"/>
        <v>1.9599639845400536</v>
      </c>
      <c r="CR171" s="23">
        <f t="shared" si="143"/>
        <v>2.5758293035488999</v>
      </c>
      <c r="CS171" s="1" t="str">
        <f t="shared" si="144"/>
        <v>NieodrzucamyH0</v>
      </c>
    </row>
    <row r="172" spans="1:97" x14ac:dyDescent="0.25">
      <c r="A172" s="6">
        <v>6</v>
      </c>
      <c r="B172" s="4">
        <f t="shared" ref="B172:BI172" si="149">B82-AVERAGE(B$61:B$75)</f>
        <v>2.0925894697266915E-2</v>
      </c>
      <c r="C172" s="4">
        <f t="shared" si="149"/>
        <v>-3.5221746921026672E-4</v>
      </c>
      <c r="D172" s="4">
        <f t="shared" si="149"/>
        <v>-1.1206131707286689E-2</v>
      </c>
      <c r="E172" s="4">
        <f t="shared" si="149"/>
        <v>-1.3973203780986907E-2</v>
      </c>
      <c r="F172" s="4">
        <f t="shared" si="149"/>
        <v>1.5290914837484829E-2</v>
      </c>
      <c r="G172" s="4">
        <f t="shared" si="149"/>
        <v>4.203284864278207E-3</v>
      </c>
      <c r="H172" s="4">
        <f t="shared" si="149"/>
        <v>6.3653734920723973E-2</v>
      </c>
      <c r="I172" s="4">
        <f t="shared" si="149"/>
        <v>7.4604160754385314E-4</v>
      </c>
      <c r="J172" s="4">
        <f t="shared" si="149"/>
        <v>2.0990683226818737E-2</v>
      </c>
      <c r="K172" s="4">
        <f t="shared" si="149"/>
        <v>2.4300887957413093E-2</v>
      </c>
      <c r="L172" s="4">
        <f t="shared" si="149"/>
        <v>2.4272707511244395E-2</v>
      </c>
      <c r="M172" s="4">
        <f t="shared" si="149"/>
        <v>3.6075590520602634E-3</v>
      </c>
      <c r="N172" s="4">
        <f t="shared" si="149"/>
        <v>2.63375927863473E-2</v>
      </c>
      <c r="O172" s="4">
        <f t="shared" si="149"/>
        <v>3.1435696723039128E-4</v>
      </c>
      <c r="P172" s="4">
        <f t="shared" si="149"/>
        <v>-1.1398472474049706E-2</v>
      </c>
      <c r="Q172" s="4">
        <f t="shared" si="149"/>
        <v>3.7726318942938694E-2</v>
      </c>
      <c r="R172" s="4">
        <f t="shared" si="149"/>
        <v>3.2375497412336932E-2</v>
      </c>
      <c r="S172" s="4">
        <f t="shared" si="149"/>
        <v>-3.2792009621871759E-2</v>
      </c>
      <c r="T172" s="4">
        <f t="shared" si="149"/>
        <v>-2.6272747109814334E-2</v>
      </c>
      <c r="U172" s="4">
        <f t="shared" si="149"/>
        <v>2.4595754959686571E-3</v>
      </c>
      <c r="V172" s="4">
        <f t="shared" si="149"/>
        <v>5.5012536562867734E-3</v>
      </c>
      <c r="W172" s="4">
        <f t="shared" si="149"/>
        <v>-3.5209685245372907E-2</v>
      </c>
      <c r="X172" s="4">
        <f t="shared" si="149"/>
        <v>7.5223507745046329E-3</v>
      </c>
      <c r="Y172" s="4">
        <f t="shared" si="149"/>
        <v>-2.8236553291218014E-3</v>
      </c>
      <c r="Z172" s="4">
        <f t="shared" si="149"/>
        <v>1.1118536982026632E-2</v>
      </c>
      <c r="AA172" s="4">
        <f t="shared" si="149"/>
        <v>1.3048711598507942E-2</v>
      </c>
      <c r="AB172" s="4">
        <f t="shared" si="149"/>
        <v>1.68729335693471E-2</v>
      </c>
      <c r="AC172" s="4">
        <f t="shared" si="149"/>
        <v>-4.617041183078735E-2</v>
      </c>
      <c r="AD172" s="4">
        <f t="shared" si="149"/>
        <v>-1.5445858758130168E-2</v>
      </c>
      <c r="AE172" s="4">
        <f t="shared" si="149"/>
        <v>-8.1570933981493024E-3</v>
      </c>
      <c r="AF172" s="4">
        <f t="shared" si="149"/>
        <v>6.892049148106507E-3</v>
      </c>
      <c r="AG172" s="4">
        <f t="shared" si="149"/>
        <v>-9.9494681287804736E-3</v>
      </c>
      <c r="AH172" s="4">
        <f t="shared" si="149"/>
        <v>6.592352623048801E-3</v>
      </c>
      <c r="AI172" s="4">
        <f t="shared" si="149"/>
        <v>4.1044566774209451E-3</v>
      </c>
      <c r="AJ172" s="4">
        <f t="shared" si="149"/>
        <v>3.7758970977239896E-2</v>
      </c>
      <c r="AK172" s="4">
        <f t="shared" si="149"/>
        <v>-5.9116013365214243E-3</v>
      </c>
      <c r="AL172" s="4">
        <f t="shared" si="149"/>
        <v>3.6473109960363202E-2</v>
      </c>
      <c r="AM172" s="4">
        <f t="shared" si="149"/>
        <v>4.2833625005486174E-2</v>
      </c>
      <c r="AN172" s="4">
        <f t="shared" si="149"/>
        <v>-6.5181269856232391E-2</v>
      </c>
      <c r="AO172" s="4">
        <f t="shared" si="149"/>
        <v>-1.0956048930398164E-2</v>
      </c>
      <c r="AP172" s="4">
        <f t="shared" si="149"/>
        <v>1.0657502909145898E-2</v>
      </c>
      <c r="AQ172" s="4">
        <f t="shared" si="149"/>
        <v>-1.5219330541916274E-2</v>
      </c>
      <c r="AR172" s="4">
        <f t="shared" si="149"/>
        <v>2.0822189423610658E-2</v>
      </c>
      <c r="AS172" s="4">
        <f t="shared" si="149"/>
        <v>7.3434318120942921E-3</v>
      </c>
      <c r="AT172" s="4">
        <f t="shared" si="149"/>
        <v>-2.0081897295368405E-2</v>
      </c>
      <c r="AU172" s="4">
        <f t="shared" si="149"/>
        <v>-1.5458326505893962E-2</v>
      </c>
      <c r="AV172" s="4">
        <f t="shared" si="149"/>
        <v>-4.4950404164159552E-3</v>
      </c>
      <c r="AW172" s="4">
        <f t="shared" si="149"/>
        <v>-4.1441193473374022E-2</v>
      </c>
      <c r="AX172" s="4">
        <f t="shared" si="149"/>
        <v>-8.4916512954214614E-4</v>
      </c>
      <c r="AY172" s="4">
        <f t="shared" si="149"/>
        <v>-6.8851676793253895E-3</v>
      </c>
      <c r="AZ172" s="4">
        <f t="shared" si="149"/>
        <v>4.0387412134803555E-2</v>
      </c>
      <c r="BA172" s="4">
        <f t="shared" si="149"/>
        <v>-1.643398085229782E-2</v>
      </c>
      <c r="BB172" s="4">
        <f t="shared" si="149"/>
        <v>1.774061018711946E-3</v>
      </c>
      <c r="BC172" s="4">
        <f t="shared" si="149"/>
        <v>-2.4673769374628767E-2</v>
      </c>
      <c r="BD172" s="4">
        <f t="shared" si="149"/>
        <v>2.0835557526443269E-2</v>
      </c>
      <c r="BE172" s="4">
        <f t="shared" si="149"/>
        <v>-6.7068364540663217E-3</v>
      </c>
      <c r="BF172" s="4">
        <f t="shared" si="149"/>
        <v>2.5715106682802679E-4</v>
      </c>
      <c r="BG172" s="4">
        <f t="shared" si="149"/>
        <v>8.3664032179684399E-4</v>
      </c>
      <c r="BH172" s="4">
        <f t="shared" si="149"/>
        <v>2.3121125090153731E-2</v>
      </c>
      <c r="BI172" s="4">
        <f t="shared" si="149"/>
        <v>-7.9906509430446668E-3</v>
      </c>
      <c r="BL172" s="23">
        <f t="shared" si="105"/>
        <v>2.2653873152165957E-3</v>
      </c>
      <c r="BM172" s="23">
        <f>SUM(BL166:BL172)</f>
        <v>-2.7003618867118068E-2</v>
      </c>
      <c r="BQ172" s="4">
        <f t="shared" si="122"/>
        <v>2.3237182858577166E-2</v>
      </c>
      <c r="BR172" s="1">
        <f t="shared" si="124"/>
        <v>3.0828968133260659</v>
      </c>
      <c r="BS172" s="4">
        <f t="shared" si="125"/>
        <v>1.6463803454274908</v>
      </c>
      <c r="BT172" s="4">
        <f t="shared" si="126"/>
        <v>1.9623414611334626</v>
      </c>
      <c r="BU172" s="4">
        <f t="shared" si="127"/>
        <v>2.5807596372676254</v>
      </c>
      <c r="BV172" s="1" t="str">
        <f t="shared" si="128"/>
        <v>Odrzucamy H0</v>
      </c>
      <c r="BY172" s="1">
        <f t="shared" si="129"/>
        <v>0.63354161532533937</v>
      </c>
      <c r="BZ172" s="4">
        <f t="shared" si="130"/>
        <v>1.8331129326562374</v>
      </c>
      <c r="CA172" s="4">
        <f t="shared" si="131"/>
        <v>2.2621571627982053</v>
      </c>
      <c r="CB172" s="4">
        <f t="shared" si="132"/>
        <v>3.2498355415921263</v>
      </c>
      <c r="CC172" s="1" t="str">
        <f t="shared" si="133"/>
        <v>NieodrzucamyH0</v>
      </c>
      <c r="CF172" s="35">
        <f t="shared" si="134"/>
        <v>0.56666666666666665</v>
      </c>
      <c r="CG172" s="36">
        <f t="shared" si="135"/>
        <v>1.0327955589886444</v>
      </c>
      <c r="CH172" s="23">
        <f t="shared" si="136"/>
        <v>1.6448536269514715</v>
      </c>
      <c r="CI172" s="23">
        <f t="shared" si="137"/>
        <v>1.9599639845400536</v>
      </c>
      <c r="CJ172" s="23">
        <f t="shared" si="138"/>
        <v>2.5758293035488999</v>
      </c>
      <c r="CK172" s="1" t="str">
        <f t="shared" si="139"/>
        <v>NieodrzucamyH0</v>
      </c>
      <c r="CO172" s="36">
        <f t="shared" si="140"/>
        <v>1.517707651263523</v>
      </c>
      <c r="CP172" s="23">
        <f t="shared" si="141"/>
        <v>1.6448536269514715</v>
      </c>
      <c r="CQ172" s="23">
        <f t="shared" si="142"/>
        <v>1.9599639845400536</v>
      </c>
      <c r="CR172" s="23">
        <f t="shared" si="143"/>
        <v>2.5758293035488999</v>
      </c>
      <c r="CS172" s="1" t="str">
        <f t="shared" si="144"/>
        <v>NieodrzucamyH0</v>
      </c>
    </row>
    <row r="173" spans="1:97" x14ac:dyDescent="0.25">
      <c r="A173" s="6">
        <v>7</v>
      </c>
      <c r="B173" s="4">
        <f t="shared" ref="B173:BI173" si="150">B83-AVERAGE(B$61:B$75)</f>
        <v>-3.7001382514964418E-2</v>
      </c>
      <c r="C173" s="4">
        <f t="shared" si="150"/>
        <v>-3.9338808719452684E-3</v>
      </c>
      <c r="D173" s="4">
        <f t="shared" si="150"/>
        <v>9.9698602215653404E-4</v>
      </c>
      <c r="E173" s="4">
        <f t="shared" si="150"/>
        <v>-3.7464455811841765E-3</v>
      </c>
      <c r="F173" s="4">
        <f t="shared" si="150"/>
        <v>8.006914632219312E-3</v>
      </c>
      <c r="G173" s="4">
        <f t="shared" si="150"/>
        <v>1.1451188338773037E-3</v>
      </c>
      <c r="H173" s="4">
        <f t="shared" si="150"/>
        <v>-3.7330537362831345E-2</v>
      </c>
      <c r="I173" s="4">
        <f t="shared" si="150"/>
        <v>1.4337415624685601E-2</v>
      </c>
      <c r="J173" s="4">
        <f t="shared" si="150"/>
        <v>2.6796204708114588E-2</v>
      </c>
      <c r="K173" s="4">
        <f t="shared" si="150"/>
        <v>-7.0310554816609624E-3</v>
      </c>
      <c r="L173" s="4">
        <f t="shared" si="150"/>
        <v>-8.891634889183854E-3</v>
      </c>
      <c r="M173" s="4">
        <f t="shared" si="150"/>
        <v>2.2149397458206405E-2</v>
      </c>
      <c r="N173" s="4">
        <f t="shared" si="150"/>
        <v>-4.9031692129294133E-2</v>
      </c>
      <c r="O173" s="4">
        <f t="shared" si="150"/>
        <v>1.2261754412677897E-2</v>
      </c>
      <c r="P173" s="4">
        <f t="shared" si="150"/>
        <v>-1.1612751437848306E-3</v>
      </c>
      <c r="Q173" s="4">
        <f t="shared" si="150"/>
        <v>-1.2843474242381515E-2</v>
      </c>
      <c r="R173" s="4">
        <f t="shared" si="150"/>
        <v>-9.2776614419509268E-3</v>
      </c>
      <c r="S173" s="4">
        <f t="shared" si="150"/>
        <v>-1.8582813387806561E-4</v>
      </c>
      <c r="T173" s="4">
        <f t="shared" si="150"/>
        <v>-0.10741001675172859</v>
      </c>
      <c r="U173" s="4">
        <f t="shared" si="150"/>
        <v>2.6983080161890115E-3</v>
      </c>
      <c r="V173" s="4">
        <f t="shared" si="150"/>
        <v>-6.6019794749053373E-3</v>
      </c>
      <c r="W173" s="4">
        <f t="shared" si="150"/>
        <v>-1.8908404257655564E-2</v>
      </c>
      <c r="X173" s="4">
        <f t="shared" si="150"/>
        <v>1.3071336249053875E-3</v>
      </c>
      <c r="Y173" s="4">
        <f t="shared" si="150"/>
        <v>6.0330952068845508E-3</v>
      </c>
      <c r="Z173" s="4">
        <f t="shared" si="150"/>
        <v>-7.0829983697007104E-2</v>
      </c>
      <c r="AA173" s="4">
        <f t="shared" si="150"/>
        <v>4.6344050074919119E-3</v>
      </c>
      <c r="AB173" s="4">
        <f t="shared" si="150"/>
        <v>-2.5370894853764758E-2</v>
      </c>
      <c r="AC173" s="4">
        <f t="shared" si="150"/>
        <v>-8.6633517756256485E-3</v>
      </c>
      <c r="AD173" s="4">
        <f t="shared" si="150"/>
        <v>-8.9247440215389534E-4</v>
      </c>
      <c r="AE173" s="4">
        <f t="shared" si="150"/>
        <v>-4.4878366231859836E-4</v>
      </c>
      <c r="AF173" s="4">
        <f t="shared" si="150"/>
        <v>-1.2782624404143149E-2</v>
      </c>
      <c r="AG173" s="4">
        <f t="shared" si="150"/>
        <v>-5.5496177046784776E-3</v>
      </c>
      <c r="AH173" s="4">
        <f t="shared" si="150"/>
        <v>-5.8184351847841327E-3</v>
      </c>
      <c r="AI173" s="4">
        <f t="shared" si="150"/>
        <v>-6.3323229042201758E-3</v>
      </c>
      <c r="AJ173" s="4">
        <f t="shared" si="150"/>
        <v>-3.2595116872974556E-3</v>
      </c>
      <c r="AK173" s="4">
        <f t="shared" si="150"/>
        <v>2.6715715832560934E-3</v>
      </c>
      <c r="AL173" s="4">
        <f t="shared" si="150"/>
        <v>-3.9491512099528663E-2</v>
      </c>
      <c r="AM173" s="4">
        <f t="shared" si="150"/>
        <v>1.9127231029797149E-2</v>
      </c>
      <c r="AN173" s="4">
        <f t="shared" si="150"/>
        <v>1.1357655687960953E-2</v>
      </c>
      <c r="AO173" s="4">
        <f t="shared" si="150"/>
        <v>-1.6829502882079263E-2</v>
      </c>
      <c r="AP173" s="4">
        <f t="shared" si="150"/>
        <v>2.5674137949514724E-3</v>
      </c>
      <c r="AQ173" s="4">
        <f t="shared" si="150"/>
        <v>3.0149781031106548E-2</v>
      </c>
      <c r="AR173" s="4">
        <f t="shared" si="150"/>
        <v>-2.3862942324489878E-2</v>
      </c>
      <c r="AS173" s="4">
        <f t="shared" si="150"/>
        <v>2.8046210474567857E-3</v>
      </c>
      <c r="AT173" s="4">
        <f t="shared" si="150"/>
        <v>-9.6260105150086268E-3</v>
      </c>
      <c r="AU173" s="4">
        <f t="shared" si="150"/>
        <v>5.8425263383955536E-3</v>
      </c>
      <c r="AV173" s="4">
        <f t="shared" si="150"/>
        <v>-2.4543444154055388E-3</v>
      </c>
      <c r="AW173" s="4">
        <f t="shared" si="150"/>
        <v>1.8615620834653522E-3</v>
      </c>
      <c r="AX173" s="4">
        <f t="shared" si="150"/>
        <v>-1.2810628828597903E-2</v>
      </c>
      <c r="AY173" s="4">
        <f t="shared" si="150"/>
        <v>6.2054919211373301E-3</v>
      </c>
      <c r="AZ173" s="4">
        <f t="shared" si="150"/>
        <v>2.4563176113387192E-3</v>
      </c>
      <c r="BA173" s="4">
        <f t="shared" si="150"/>
        <v>-6.4536339807122339E-3</v>
      </c>
      <c r="BB173" s="4">
        <f t="shared" si="150"/>
        <v>6.7848675790793348E-3</v>
      </c>
      <c r="BC173" s="4">
        <f t="shared" si="150"/>
        <v>4.5128434052692894E-2</v>
      </c>
      <c r="BD173" s="4">
        <f t="shared" si="150"/>
        <v>-2.0644926846979349E-2</v>
      </c>
      <c r="BE173" s="4">
        <f t="shared" si="150"/>
        <v>-1.4480295515679302E-3</v>
      </c>
      <c r="BF173" s="4">
        <f t="shared" si="150"/>
        <v>-7.5649613147079006E-3</v>
      </c>
      <c r="BG173" s="4">
        <f t="shared" si="150"/>
        <v>-6.3869380938337767E-3</v>
      </c>
      <c r="BH173" s="4">
        <f t="shared" si="150"/>
        <v>5.4490750922869691E-3</v>
      </c>
      <c r="BI173" s="4">
        <f t="shared" si="150"/>
        <v>2.324138525732755E-3</v>
      </c>
      <c r="BL173" s="23">
        <f t="shared" si="105"/>
        <v>-5.7629879746697848E-3</v>
      </c>
      <c r="BM173" s="23">
        <f>SUM(BL166:BL173)</f>
        <v>-3.2766606841787851E-2</v>
      </c>
      <c r="BQ173" s="4">
        <f t="shared" si="122"/>
        <v>2.2588449969321925E-2</v>
      </c>
      <c r="BR173" s="1">
        <f t="shared" si="124"/>
        <v>-8.0679144221352423</v>
      </c>
      <c r="BS173" s="4">
        <f t="shared" si="125"/>
        <v>1.6463803454274908</v>
      </c>
      <c r="BT173" s="4">
        <f t="shared" si="126"/>
        <v>1.9623414611334626</v>
      </c>
      <c r="BU173" s="4">
        <f t="shared" si="127"/>
        <v>2.5807596372676254</v>
      </c>
      <c r="BV173" s="1" t="str">
        <f t="shared" si="128"/>
        <v>Odrzucamy H0</v>
      </c>
      <c r="BY173" s="1">
        <f t="shared" si="129"/>
        <v>-1.6116858631848201</v>
      </c>
      <c r="BZ173" s="4">
        <f t="shared" si="130"/>
        <v>1.8331129326562374</v>
      </c>
      <c r="CA173" s="4">
        <f t="shared" si="131"/>
        <v>2.2621571627982053</v>
      </c>
      <c r="CB173" s="4">
        <f t="shared" si="132"/>
        <v>3.2498355415921263</v>
      </c>
      <c r="CC173" s="1" t="str">
        <f t="shared" si="133"/>
        <v>NieodrzucamyH0</v>
      </c>
      <c r="CF173" s="35">
        <f t="shared" si="134"/>
        <v>0.41666666666666669</v>
      </c>
      <c r="CG173" s="36">
        <f t="shared" si="135"/>
        <v>-1.2909944487358054</v>
      </c>
      <c r="CH173" s="23">
        <f t="shared" si="136"/>
        <v>1.6448536269514715</v>
      </c>
      <c r="CI173" s="23">
        <f t="shared" si="137"/>
        <v>1.9599639845400536</v>
      </c>
      <c r="CJ173" s="23">
        <f t="shared" si="138"/>
        <v>2.5758293035488999</v>
      </c>
      <c r="CK173" s="1" t="str">
        <f t="shared" si="139"/>
        <v>NieodrzucamyH0</v>
      </c>
      <c r="CO173" s="36">
        <f t="shared" si="140"/>
        <v>-0.81059385919756377</v>
      </c>
      <c r="CP173" s="23">
        <f t="shared" si="141"/>
        <v>1.6448536269514715</v>
      </c>
      <c r="CQ173" s="23">
        <f t="shared" si="142"/>
        <v>1.9599639845400536</v>
      </c>
      <c r="CR173" s="23">
        <f t="shared" si="143"/>
        <v>2.5758293035488999</v>
      </c>
      <c r="CS173" s="1" t="str">
        <f t="shared" si="144"/>
        <v>NieodrzucamyH0</v>
      </c>
    </row>
    <row r="174" spans="1:97" x14ac:dyDescent="0.25">
      <c r="A174" s="6">
        <v>8</v>
      </c>
      <c r="B174" s="4">
        <f t="shared" ref="B174:BI174" si="151">B84-AVERAGE(B$61:B$75)</f>
        <v>-4.8204464220235443E-2</v>
      </c>
      <c r="C174" s="4">
        <f t="shared" si="151"/>
        <v>-3.9356233730941607E-3</v>
      </c>
      <c r="D174" s="4">
        <f t="shared" si="151"/>
        <v>9.9651945922192217E-4</v>
      </c>
      <c r="E174" s="4">
        <f t="shared" si="151"/>
        <v>-3.7480095983024892E-3</v>
      </c>
      <c r="F174" s="4">
        <f t="shared" si="151"/>
        <v>-9.199234339715822E-3</v>
      </c>
      <c r="G174" s="4">
        <f t="shared" si="151"/>
        <v>1.3394402886575396E-2</v>
      </c>
      <c r="H174" s="4">
        <f t="shared" si="151"/>
        <v>-0.15971546285142366</v>
      </c>
      <c r="I174" s="4">
        <f t="shared" si="151"/>
        <v>1.4059438961830054E-2</v>
      </c>
      <c r="J174" s="4">
        <f t="shared" si="151"/>
        <v>2.6118854638240825E-2</v>
      </c>
      <c r="K174" s="4">
        <f t="shared" si="151"/>
        <v>-7.0716262122936593E-3</v>
      </c>
      <c r="L174" s="4">
        <f t="shared" si="151"/>
        <v>-1.9429451388438629E-2</v>
      </c>
      <c r="M174" s="4">
        <f t="shared" si="151"/>
        <v>9.6869501734283096E-3</v>
      </c>
      <c r="N174" s="4">
        <f t="shared" si="151"/>
        <v>-6.5208522069668928E-2</v>
      </c>
      <c r="O174" s="4">
        <f t="shared" si="151"/>
        <v>1.2175342088513777E-2</v>
      </c>
      <c r="P174" s="4">
        <f t="shared" si="151"/>
        <v>-1.1684917907230138E-3</v>
      </c>
      <c r="Q174" s="4">
        <f t="shared" si="151"/>
        <v>-1.2855872652905428E-2</v>
      </c>
      <c r="R174" s="4">
        <f t="shared" si="151"/>
        <v>-1.2055797061598606E-2</v>
      </c>
      <c r="S174" s="4">
        <f t="shared" si="151"/>
        <v>3.8169839205632758E-2</v>
      </c>
      <c r="T174" s="4">
        <f t="shared" si="151"/>
        <v>-0.28976402404515333</v>
      </c>
      <c r="U174" s="4">
        <f t="shared" si="151"/>
        <v>2.6879484576741138E-3</v>
      </c>
      <c r="V174" s="4">
        <f t="shared" si="151"/>
        <v>-6.6036793211446182E-3</v>
      </c>
      <c r="W174" s="4">
        <f t="shared" si="151"/>
        <v>-1.8918413854727166E-2</v>
      </c>
      <c r="X174" s="4">
        <f t="shared" si="151"/>
        <v>1.7176325242172188E-2</v>
      </c>
      <c r="Y174" s="4">
        <f t="shared" si="151"/>
        <v>3.2066290059016213E-2</v>
      </c>
      <c r="Z174" s="4">
        <f t="shared" si="151"/>
        <v>-0.16023644564561257</v>
      </c>
      <c r="AA174" s="4">
        <f t="shared" si="151"/>
        <v>4.595623583126587E-3</v>
      </c>
      <c r="AB174" s="4">
        <f t="shared" si="151"/>
        <v>-2.5563814877897578E-2</v>
      </c>
      <c r="AC174" s="4">
        <f t="shared" si="151"/>
        <v>-8.7788844456376993E-3</v>
      </c>
      <c r="AD174" s="4">
        <f t="shared" si="151"/>
        <v>-8.386599876378565E-3</v>
      </c>
      <c r="AE174" s="4">
        <f t="shared" si="151"/>
        <v>3.1303606727440571E-2</v>
      </c>
      <c r="AF174" s="4">
        <f t="shared" si="151"/>
        <v>-0.15543075321662389</v>
      </c>
      <c r="AG174" s="4">
        <f t="shared" si="151"/>
        <v>-5.5517676421083665E-3</v>
      </c>
      <c r="AH174" s="4">
        <f t="shared" si="151"/>
        <v>-5.8249428546275402E-3</v>
      </c>
      <c r="AI174" s="4">
        <f t="shared" si="151"/>
        <v>-6.4337924062656277E-3</v>
      </c>
      <c r="AJ174" s="4">
        <f t="shared" si="151"/>
        <v>2.4540177179138332E-2</v>
      </c>
      <c r="AK174" s="4">
        <f t="shared" si="151"/>
        <v>8.3366389142633529E-3</v>
      </c>
      <c r="AL174" s="4">
        <f t="shared" si="151"/>
        <v>-9.5685917585914548E-2</v>
      </c>
      <c r="AM174" s="4">
        <f t="shared" si="151"/>
        <v>1.8775938609342815E-2</v>
      </c>
      <c r="AN174" s="4">
        <f t="shared" si="151"/>
        <v>1.1295572701705626E-2</v>
      </c>
      <c r="AO174" s="4">
        <f t="shared" si="151"/>
        <v>-1.684103161333125E-2</v>
      </c>
      <c r="AP174" s="4">
        <f t="shared" si="151"/>
        <v>1.8652036237237383E-2</v>
      </c>
      <c r="AQ174" s="4">
        <f t="shared" si="151"/>
        <v>3.9813166769211939E-3</v>
      </c>
      <c r="AR174" s="4">
        <f t="shared" si="151"/>
        <v>-8.2052118978930833E-2</v>
      </c>
      <c r="AS174" s="4">
        <f t="shared" si="151"/>
        <v>2.7794671640816349E-3</v>
      </c>
      <c r="AT174" s="4">
        <f t="shared" si="151"/>
        <v>-9.6277464188819946E-3</v>
      </c>
      <c r="AU174" s="4">
        <f t="shared" si="151"/>
        <v>5.5741678262978944E-3</v>
      </c>
      <c r="AV174" s="4">
        <f t="shared" si="151"/>
        <v>2.2319261034108154E-2</v>
      </c>
      <c r="AW174" s="4">
        <f t="shared" si="151"/>
        <v>2.7531910819198781E-2</v>
      </c>
      <c r="AX174" s="4">
        <f t="shared" si="151"/>
        <v>-0.18365448212097521</v>
      </c>
      <c r="AY174" s="4">
        <f t="shared" si="151"/>
        <v>6.1210195684538119E-3</v>
      </c>
      <c r="AZ174" s="4">
        <f t="shared" si="151"/>
        <v>2.4561878393445226E-3</v>
      </c>
      <c r="BA174" s="4">
        <f t="shared" si="151"/>
        <v>-6.610241622907579E-3</v>
      </c>
      <c r="BB174" s="4">
        <f t="shared" si="151"/>
        <v>5.7460247049343945E-3</v>
      </c>
      <c r="BC174" s="4">
        <f t="shared" si="151"/>
        <v>-3.1491808541766167E-3</v>
      </c>
      <c r="BD174" s="4">
        <f t="shared" si="151"/>
        <v>-6.8576428671325032E-2</v>
      </c>
      <c r="BE174" s="4">
        <f t="shared" si="151"/>
        <v>-1.4555957717438872E-3</v>
      </c>
      <c r="BF174" s="4">
        <f t="shared" si="151"/>
        <v>-7.5846770732606109E-3</v>
      </c>
      <c r="BG174" s="4">
        <f t="shared" si="151"/>
        <v>-6.3983686333332155E-3</v>
      </c>
      <c r="BH174" s="4">
        <f t="shared" si="151"/>
        <v>-8.4622059294221386E-3</v>
      </c>
      <c r="BI174" s="4">
        <f t="shared" si="151"/>
        <v>2.0938067776425625E-3</v>
      </c>
      <c r="BL174" s="23">
        <f t="shared" si="105"/>
        <v>-1.935915002472061E-2</v>
      </c>
      <c r="BM174" s="23">
        <f>SUM(BL166:BL174)</f>
        <v>-5.2125756866508458E-2</v>
      </c>
      <c r="BQ174" s="4">
        <f t="shared" si="122"/>
        <v>5.9441257960307935E-2</v>
      </c>
      <c r="BR174" s="1">
        <f t="shared" si="124"/>
        <v>-10.299076726118628</v>
      </c>
      <c r="BS174" s="4">
        <f t="shared" si="125"/>
        <v>1.6463803454274908</v>
      </c>
      <c r="BT174" s="4">
        <f t="shared" si="126"/>
        <v>1.9623414611334626</v>
      </c>
      <c r="BU174" s="4">
        <f t="shared" si="127"/>
        <v>2.5807596372676254</v>
      </c>
      <c r="BV174" s="1" t="str">
        <f t="shared" si="128"/>
        <v>Odrzucamy H0</v>
      </c>
      <c r="BY174" s="1">
        <f t="shared" si="129"/>
        <v>-5.4140089403716054</v>
      </c>
      <c r="BZ174" s="4">
        <f t="shared" si="130"/>
        <v>1.8331129326562374</v>
      </c>
      <c r="CA174" s="4">
        <f t="shared" si="131"/>
        <v>2.2621571627982053</v>
      </c>
      <c r="CB174" s="4">
        <f t="shared" si="132"/>
        <v>3.2498355415921263</v>
      </c>
      <c r="CC174" s="1" t="str">
        <f t="shared" si="133"/>
        <v>Odrzucamy H0</v>
      </c>
      <c r="CF174" s="35">
        <f t="shared" si="134"/>
        <v>0.43333333333333335</v>
      </c>
      <c r="CG174" s="36">
        <f t="shared" si="135"/>
        <v>-1.0327955589886444</v>
      </c>
      <c r="CH174" s="23">
        <f t="shared" si="136"/>
        <v>1.6448536269514715</v>
      </c>
      <c r="CI174" s="23">
        <f t="shared" si="137"/>
        <v>1.9599639845400536</v>
      </c>
      <c r="CJ174" s="23">
        <f t="shared" si="138"/>
        <v>2.5758293035488999</v>
      </c>
      <c r="CK174" s="1" t="str">
        <f t="shared" si="139"/>
        <v>NieodrzucamyH0</v>
      </c>
      <c r="CO174" s="36">
        <f t="shared" si="140"/>
        <v>-0.55189369136855415</v>
      </c>
      <c r="CP174" s="23">
        <f t="shared" si="141"/>
        <v>1.6448536269514715</v>
      </c>
      <c r="CQ174" s="23">
        <f t="shared" si="142"/>
        <v>1.9599639845400536</v>
      </c>
      <c r="CR174" s="23">
        <f t="shared" si="143"/>
        <v>2.5758293035488999</v>
      </c>
      <c r="CS174" s="1" t="str">
        <f t="shared" si="144"/>
        <v>NieodrzucamyH0</v>
      </c>
    </row>
    <row r="175" spans="1:97" s="19" customFormat="1" ht="15.75" thickBot="1" x14ac:dyDescent="0.3">
      <c r="A175" s="20">
        <v>9</v>
      </c>
      <c r="B175" s="4">
        <f t="shared" ref="B175:BI175" si="152">B85-AVERAGE(B$61:B$75)</f>
        <v>1.3580013533155102E-2</v>
      </c>
      <c r="C175" s="4">
        <f t="shared" si="152"/>
        <v>-3.9373704837066077E-3</v>
      </c>
      <c r="D175" s="4">
        <f t="shared" si="152"/>
        <v>9.9605225825818641E-4</v>
      </c>
      <c r="E175" s="4">
        <f t="shared" si="152"/>
        <v>-3.7495697108162473E-3</v>
      </c>
      <c r="F175" s="4">
        <f t="shared" si="152"/>
        <v>7.2409114621661344E-3</v>
      </c>
      <c r="G175" s="4">
        <f t="shared" si="152"/>
        <v>-4.8497212905006623E-2</v>
      </c>
      <c r="H175" s="4">
        <f t="shared" si="152"/>
        <v>8.0560736501356645E-2</v>
      </c>
      <c r="I175" s="4">
        <f t="shared" si="152"/>
        <v>1.3790505342139835E-2</v>
      </c>
      <c r="J175" s="4">
        <f t="shared" si="152"/>
        <v>2.547543716198046E-2</v>
      </c>
      <c r="K175" s="4">
        <f t="shared" si="152"/>
        <v>-7.1116850023443456E-3</v>
      </c>
      <c r="L175" s="4">
        <f t="shared" si="152"/>
        <v>1.0496624502821772E-2</v>
      </c>
      <c r="M175" s="4">
        <f t="shared" si="152"/>
        <v>-4.3881495694928663E-2</v>
      </c>
      <c r="N175" s="4">
        <f t="shared" si="152"/>
        <v>8.2722461752753912E-2</v>
      </c>
      <c r="O175" s="4">
        <f t="shared" si="152"/>
        <v>1.2090514218318082E-2</v>
      </c>
      <c r="P175" s="4">
        <f t="shared" si="152"/>
        <v>-1.1756698199319234E-3</v>
      </c>
      <c r="Q175" s="4">
        <f t="shared" si="152"/>
        <v>-1.286835884006108E-2</v>
      </c>
      <c r="R175" s="4">
        <f t="shared" si="152"/>
        <v>1.087750260951083E-2</v>
      </c>
      <c r="S175" s="4">
        <f t="shared" si="152"/>
        <v>-2.589439063118773E-2</v>
      </c>
      <c r="T175" s="4">
        <f t="shared" si="152"/>
        <v>-5.7316544839691678E-3</v>
      </c>
      <c r="U175" s="4">
        <f t="shared" si="152"/>
        <v>2.6776552658572613E-3</v>
      </c>
      <c r="V175" s="4">
        <f t="shared" si="152"/>
        <v>-6.6053836085350611E-3</v>
      </c>
      <c r="W175" s="4">
        <f t="shared" si="152"/>
        <v>-1.8928487090427465E-2</v>
      </c>
      <c r="X175" s="4">
        <f t="shared" si="152"/>
        <v>2.3857851613009887E-4</v>
      </c>
      <c r="Y175" s="4">
        <f t="shared" si="152"/>
        <v>-2.1857291830123396E-3</v>
      </c>
      <c r="Z175" s="4">
        <f t="shared" si="152"/>
        <v>0.11768777761627973</v>
      </c>
      <c r="AA175" s="4">
        <f t="shared" si="152"/>
        <v>4.5573207090843027E-3</v>
      </c>
      <c r="AB175" s="4">
        <f t="shared" si="152"/>
        <v>-2.576220808463154E-2</v>
      </c>
      <c r="AC175" s="4">
        <f t="shared" si="152"/>
        <v>-8.891972892238002E-3</v>
      </c>
      <c r="AD175" s="4">
        <f t="shared" si="152"/>
        <v>-1.2167077448961113E-2</v>
      </c>
      <c r="AE175" s="4">
        <f t="shared" si="152"/>
        <v>-1.3099057921373572E-2</v>
      </c>
      <c r="AF175" s="4">
        <f t="shared" si="152"/>
        <v>0.15963121334863636</v>
      </c>
      <c r="AG175" s="4">
        <f t="shared" si="152"/>
        <v>-5.5539112886220654E-3</v>
      </c>
      <c r="AH175" s="4">
        <f t="shared" si="152"/>
        <v>-5.8314838543168535E-3</v>
      </c>
      <c r="AI175" s="4">
        <f t="shared" si="152"/>
        <v>-6.5332480903471692E-3</v>
      </c>
      <c r="AJ175" s="4">
        <f t="shared" si="152"/>
        <v>-1.2037291665755168E-2</v>
      </c>
      <c r="AK175" s="4">
        <f t="shared" si="152"/>
        <v>-1.3010327003098081E-2</v>
      </c>
      <c r="AL175" s="4">
        <f t="shared" si="152"/>
        <v>7.2540023154728142E-2</v>
      </c>
      <c r="AM175" s="4">
        <f t="shared" si="152"/>
        <v>1.8437454488259668E-2</v>
      </c>
      <c r="AN175" s="4">
        <f t="shared" si="152"/>
        <v>1.1234456625499914E-2</v>
      </c>
      <c r="AO175" s="4">
        <f t="shared" si="152"/>
        <v>-1.6852482452023247E-2</v>
      </c>
      <c r="AP175" s="4">
        <f t="shared" si="152"/>
        <v>-1.0288003861225574E-2</v>
      </c>
      <c r="AQ175" s="4">
        <f t="shared" si="152"/>
        <v>-1.6685131121133082E-2</v>
      </c>
      <c r="AR175" s="4">
        <f t="shared" si="152"/>
        <v>0.10188647010329972</v>
      </c>
      <c r="AS175" s="4">
        <f t="shared" si="152"/>
        <v>2.7545637085202791E-3</v>
      </c>
      <c r="AT175" s="4">
        <f t="shared" si="152"/>
        <v>-9.629486906049577E-3</v>
      </c>
      <c r="AU175" s="4">
        <f t="shared" si="152"/>
        <v>5.3143907536980766E-3</v>
      </c>
      <c r="AV175" s="4">
        <f t="shared" si="152"/>
        <v>-2.5611234496364176E-2</v>
      </c>
      <c r="AW175" s="4">
        <f t="shared" si="152"/>
        <v>-2.8560904761249103E-2</v>
      </c>
      <c r="AX175" s="4">
        <f t="shared" si="152"/>
        <v>0.12511008864336134</v>
      </c>
      <c r="AY175" s="4">
        <f t="shared" si="152"/>
        <v>6.0380788512232521E-3</v>
      </c>
      <c r="AZ175" s="4">
        <f t="shared" si="152"/>
        <v>2.4560581607981475E-3</v>
      </c>
      <c r="BA175" s="4">
        <f t="shared" si="152"/>
        <v>-6.7630018189065531E-3</v>
      </c>
      <c r="BB175" s="4">
        <f t="shared" si="152"/>
        <v>-7.5720118502914397E-3</v>
      </c>
      <c r="BC175" s="4">
        <f t="shared" si="152"/>
        <v>1.5599524217969447E-3</v>
      </c>
      <c r="BD175" s="4">
        <f t="shared" si="152"/>
        <v>7.6900846712521689E-2</v>
      </c>
      <c r="BE175" s="4">
        <f t="shared" si="152"/>
        <v>-1.46312053851244E-3</v>
      </c>
      <c r="BF175" s="4">
        <f t="shared" si="152"/>
        <v>-7.6045690912909265E-3</v>
      </c>
      <c r="BG175" s="4">
        <f t="shared" si="152"/>
        <v>-6.4097222716200906E-3</v>
      </c>
      <c r="BH175" s="4">
        <f t="shared" si="152"/>
        <v>-9.4860619109050359E-3</v>
      </c>
      <c r="BI175" s="4">
        <f t="shared" si="152"/>
        <v>-1.8575758468806089E-2</v>
      </c>
      <c r="BJ175" s="28"/>
      <c r="BL175" s="23">
        <f t="shared" si="105"/>
        <v>8.6316768861751329E-3</v>
      </c>
      <c r="BM175" s="24">
        <f>SUM(BL166:BL175)</f>
        <v>-4.3494079980333326E-2</v>
      </c>
      <c r="BQ175" s="4">
        <f t="shared" si="122"/>
        <v>4.0635135091579268E-2</v>
      </c>
      <c r="BR175" s="1">
        <f t="shared" si="124"/>
        <v>6.7172802367771194</v>
      </c>
      <c r="BS175" s="4">
        <f t="shared" si="125"/>
        <v>1.6463803454274908</v>
      </c>
      <c r="BT175" s="4">
        <f t="shared" si="126"/>
        <v>1.9623414611334626</v>
      </c>
      <c r="BU175" s="4">
        <f t="shared" si="127"/>
        <v>2.5807596372676254</v>
      </c>
      <c r="BV175" s="1" t="str">
        <f t="shared" si="128"/>
        <v>Odrzucamy H0</v>
      </c>
      <c r="BY175" s="1">
        <f t="shared" si="129"/>
        <v>2.4139477080593337</v>
      </c>
      <c r="BZ175" s="18">
        <f t="shared" si="130"/>
        <v>1.8331129326562374</v>
      </c>
      <c r="CA175" s="18">
        <f t="shared" si="131"/>
        <v>2.2621571627982053</v>
      </c>
      <c r="CB175" s="18">
        <f t="shared" si="132"/>
        <v>3.2498355415921263</v>
      </c>
      <c r="CC175" s="1" t="str">
        <f t="shared" si="133"/>
        <v>Odrzucamy H0</v>
      </c>
      <c r="CF175" s="35">
        <f t="shared" si="134"/>
        <v>0.43333333333333335</v>
      </c>
      <c r="CG175" s="36">
        <f t="shared" si="135"/>
        <v>-1.0327955589886444</v>
      </c>
      <c r="CH175" s="24">
        <f t="shared" si="136"/>
        <v>1.6448536269514715</v>
      </c>
      <c r="CI175" s="24">
        <f t="shared" si="137"/>
        <v>1.9599639845400536</v>
      </c>
      <c r="CJ175" s="24">
        <f t="shared" si="138"/>
        <v>2.5758293035488999</v>
      </c>
      <c r="CK175" s="1" t="str">
        <f t="shared" si="139"/>
        <v>NieodrzucamyH0</v>
      </c>
      <c r="CO175" s="36">
        <f t="shared" si="140"/>
        <v>-0.55189369136855415</v>
      </c>
      <c r="CP175" s="24">
        <f t="shared" si="141"/>
        <v>1.6448536269514715</v>
      </c>
      <c r="CQ175" s="24">
        <f t="shared" si="142"/>
        <v>1.9599639845400536</v>
      </c>
      <c r="CR175" s="24">
        <f t="shared" si="143"/>
        <v>2.5758293035488999</v>
      </c>
      <c r="CS175" s="1" t="str">
        <f t="shared" si="144"/>
        <v>NieodrzucamyH0</v>
      </c>
    </row>
    <row r="177" spans="1:97" x14ac:dyDescent="0.25">
      <c r="A177" s="10" t="s">
        <v>2</v>
      </c>
    </row>
    <row r="178" spans="1:97" x14ac:dyDescent="0.25">
      <c r="A178" s="13">
        <v>-5</v>
      </c>
      <c r="B178" s="4">
        <f t="shared" ref="B178:BI178" si="153">B71-AVERAGE(B$71:B$75)</f>
        <v>-4.7816091840599713E-3</v>
      </c>
      <c r="C178" s="4">
        <f t="shared" si="153"/>
        <v>-1.94419488337711E-3</v>
      </c>
      <c r="D178" s="4">
        <f t="shared" si="153"/>
        <v>-6.4205470802737076E-4</v>
      </c>
      <c r="E178" s="4">
        <f t="shared" si="153"/>
        <v>7.2575606753001003E-3</v>
      </c>
      <c r="F178" s="4">
        <f t="shared" si="153"/>
        <v>-7.8375550979498752E-3</v>
      </c>
      <c r="G178" s="4">
        <f t="shared" si="153"/>
        <v>2.1630259617363475E-3</v>
      </c>
      <c r="H178" s="4">
        <f t="shared" si="153"/>
        <v>-6.7858329686989356E-3</v>
      </c>
      <c r="I178" s="4">
        <f t="shared" si="153"/>
        <v>-1.4366220101058372E-2</v>
      </c>
      <c r="J178" s="4">
        <f t="shared" si="153"/>
        <v>-1.688018605863776E-2</v>
      </c>
      <c r="K178" s="4">
        <f t="shared" si="153"/>
        <v>3.1055789547632665E-2</v>
      </c>
      <c r="L178" s="4">
        <f t="shared" si="153"/>
        <v>2.4092831758497614E-2</v>
      </c>
      <c r="M178" s="4">
        <f t="shared" si="153"/>
        <v>-2.2076441798578379E-2</v>
      </c>
      <c r="N178" s="4">
        <f t="shared" si="153"/>
        <v>2.4939394845279552E-3</v>
      </c>
      <c r="O178" s="4">
        <f t="shared" si="153"/>
        <v>-1.2018623006927584E-2</v>
      </c>
      <c r="P178" s="4">
        <f t="shared" si="153"/>
        <v>3.9678853201002822E-3</v>
      </c>
      <c r="Q178" s="4">
        <f t="shared" si="153"/>
        <v>2.0082374111651557E-3</v>
      </c>
      <c r="R178" s="4">
        <f t="shared" si="153"/>
        <v>5.1180906367608242E-4</v>
      </c>
      <c r="S178" s="4">
        <f t="shared" si="153"/>
        <v>2.1073017447297501E-2</v>
      </c>
      <c r="T178" s="4">
        <f t="shared" si="153"/>
        <v>1.6600584674539402E-2</v>
      </c>
      <c r="U178" s="4">
        <f t="shared" si="153"/>
        <v>-2.6661511014322617E-3</v>
      </c>
      <c r="V178" s="4">
        <f t="shared" si="153"/>
        <v>2.306090352109811E-2</v>
      </c>
      <c r="W178" s="4">
        <f t="shared" si="153"/>
        <v>5.4745626483140582E-2</v>
      </c>
      <c r="X178" s="4">
        <f t="shared" si="153"/>
        <v>-1.1100283537883265E-2</v>
      </c>
      <c r="Y178" s="4">
        <f t="shared" si="153"/>
        <v>-6.4777681860954898E-3</v>
      </c>
      <c r="Z178" s="4">
        <f t="shared" si="153"/>
        <v>-1.1282457079160122E-2</v>
      </c>
      <c r="AA178" s="4">
        <f t="shared" si="153"/>
        <v>-4.1271811977097988E-3</v>
      </c>
      <c r="AB178" s="4">
        <f t="shared" si="153"/>
        <v>7.1330629108331441E-3</v>
      </c>
      <c r="AC178" s="4">
        <f t="shared" si="153"/>
        <v>4.4353119231536772E-2</v>
      </c>
      <c r="AD178" s="4">
        <f t="shared" si="153"/>
        <v>-2.4306711339257517E-3</v>
      </c>
      <c r="AE178" s="4">
        <f t="shared" si="153"/>
        <v>8.0598628441266237E-3</v>
      </c>
      <c r="AF178" s="4">
        <f t="shared" si="153"/>
        <v>-1.7215221778326045E-2</v>
      </c>
      <c r="AG178" s="4">
        <f t="shared" si="153"/>
        <v>3.528469718639805E-3</v>
      </c>
      <c r="AH178" s="4">
        <f t="shared" si="153"/>
        <v>6.3981228581322467E-3</v>
      </c>
      <c r="AI178" s="4">
        <f t="shared" si="153"/>
        <v>2.0808855924396713E-3</v>
      </c>
      <c r="AJ178" s="4">
        <f t="shared" si="153"/>
        <v>-1.1486189995495352E-2</v>
      </c>
      <c r="AK178" s="4">
        <f t="shared" si="153"/>
        <v>5.9059131920176852E-3</v>
      </c>
      <c r="AL178" s="4">
        <f t="shared" si="153"/>
        <v>1.5056518428371627E-3</v>
      </c>
      <c r="AM178" s="4">
        <f t="shared" si="153"/>
        <v>-1.0981404007451316E-3</v>
      </c>
      <c r="AN178" s="4">
        <f t="shared" si="153"/>
        <v>-9.1617159291438391E-3</v>
      </c>
      <c r="AO178" s="4">
        <f t="shared" si="153"/>
        <v>2.988131180457769E-2</v>
      </c>
      <c r="AP178" s="4">
        <f t="shared" si="153"/>
        <v>-1.6861965975701866E-2</v>
      </c>
      <c r="AQ178" s="4">
        <f t="shared" si="153"/>
        <v>-6.500570007964955E-2</v>
      </c>
      <c r="AR178" s="4">
        <f t="shared" si="153"/>
        <v>-1.0209381352251252E-4</v>
      </c>
      <c r="AS178" s="4">
        <f t="shared" si="153"/>
        <v>-9.5648609735052292E-3</v>
      </c>
      <c r="AT178" s="4">
        <f t="shared" si="153"/>
        <v>-6.0669976871469636E-3</v>
      </c>
      <c r="AU178" s="4">
        <f t="shared" si="153"/>
        <v>3.1550581668674554E-2</v>
      </c>
      <c r="AV178" s="4">
        <f t="shared" si="153"/>
        <v>2.5309428182923779E-3</v>
      </c>
      <c r="AW178" s="4">
        <f t="shared" si="153"/>
        <v>9.0303972342565403E-3</v>
      </c>
      <c r="AX178" s="4">
        <f t="shared" si="153"/>
        <v>-6.7494447223770959E-3</v>
      </c>
      <c r="AY178" s="4">
        <f t="shared" si="153"/>
        <v>5.799225415308527E-3</v>
      </c>
      <c r="AZ178" s="4">
        <f t="shared" si="153"/>
        <v>2.5000983319850529E-2</v>
      </c>
      <c r="BA178" s="4">
        <f t="shared" si="153"/>
        <v>1.5167303700558167E-3</v>
      </c>
      <c r="BB178" s="4">
        <f t="shared" si="153"/>
        <v>-8.1953394436999755E-3</v>
      </c>
      <c r="BC178" s="4">
        <f t="shared" si="153"/>
        <v>1.073076825802791E-2</v>
      </c>
      <c r="BD178" s="4">
        <f t="shared" si="153"/>
        <v>1.1566299627631713E-2</v>
      </c>
      <c r="BE178" s="4">
        <f t="shared" si="153"/>
        <v>-7.6194289766526374E-3</v>
      </c>
      <c r="BF178" s="4">
        <f t="shared" si="153"/>
        <v>-1.6996578502491587E-3</v>
      </c>
      <c r="BG178" s="4">
        <f t="shared" si="153"/>
        <v>1.8370228162947977E-2</v>
      </c>
      <c r="BH178" s="4">
        <f t="shared" si="153"/>
        <v>-6.1681605070353432E-4</v>
      </c>
      <c r="BI178" s="4">
        <f t="shared" si="153"/>
        <v>-1.057871260081934E-3</v>
      </c>
      <c r="BL178" s="4">
        <f t="shared" ref="BL178:BL192" si="154">AVERAGE(B178:BI178)</f>
        <v>2.1009182206395941E-3</v>
      </c>
      <c r="CM178" s="1">
        <f>COUNTIF(B178:BI178,"&gt;0")</f>
        <v>30</v>
      </c>
    </row>
    <row r="179" spans="1:97" x14ac:dyDescent="0.25">
      <c r="A179" s="13">
        <v>-4</v>
      </c>
      <c r="B179" s="4">
        <f t="shared" ref="B179:BI179" si="155">B72-AVERAGE(B$71:B$75)</f>
        <v>-3.7080862519542029E-3</v>
      </c>
      <c r="C179" s="4">
        <f t="shared" si="155"/>
        <v>9.0409697413213128E-3</v>
      </c>
      <c r="D179" s="4">
        <f t="shared" si="155"/>
        <v>1.0100756678124734E-2</v>
      </c>
      <c r="E179" s="4">
        <f t="shared" si="155"/>
        <v>9.9024552629069021E-3</v>
      </c>
      <c r="F179" s="4">
        <f t="shared" si="155"/>
        <v>4.1318611738007703E-3</v>
      </c>
      <c r="G179" s="4">
        <f t="shared" si="155"/>
        <v>-7.4577328005842993E-3</v>
      </c>
      <c r="H179" s="4">
        <f t="shared" si="155"/>
        <v>-1.6484350826709619E-2</v>
      </c>
      <c r="I179" s="4">
        <f t="shared" si="155"/>
        <v>-4.7159028841671224E-3</v>
      </c>
      <c r="J179" s="4">
        <f t="shared" si="155"/>
        <v>2.6829108827641911E-2</v>
      </c>
      <c r="K179" s="4">
        <f t="shared" si="155"/>
        <v>-4.3389138676664454E-2</v>
      </c>
      <c r="L179" s="4">
        <f t="shared" si="155"/>
        <v>-5.6714177868337889E-3</v>
      </c>
      <c r="M179" s="4">
        <f t="shared" si="155"/>
        <v>3.7911038812444148E-3</v>
      </c>
      <c r="N179" s="4">
        <f t="shared" si="155"/>
        <v>-7.3278624329998973E-3</v>
      </c>
      <c r="O179" s="4">
        <f t="shared" si="155"/>
        <v>1.9273921656045013E-2</v>
      </c>
      <c r="P179" s="4">
        <f t="shared" si="155"/>
        <v>1.9291209947377531E-2</v>
      </c>
      <c r="Q179" s="4">
        <f t="shared" si="155"/>
        <v>-1.760357934500531E-2</v>
      </c>
      <c r="R179" s="4">
        <f t="shared" si="155"/>
        <v>7.143776562679169E-3</v>
      </c>
      <c r="S179" s="4">
        <f t="shared" si="155"/>
        <v>8.7032338099818645E-4</v>
      </c>
      <c r="T179" s="4">
        <f t="shared" si="155"/>
        <v>-1.2730929063501692E-2</v>
      </c>
      <c r="U179" s="4">
        <f t="shared" si="155"/>
        <v>7.9138944458184406E-3</v>
      </c>
      <c r="V179" s="4">
        <f t="shared" si="155"/>
        <v>1.9973659891622336E-2</v>
      </c>
      <c r="W179" s="4">
        <f t="shared" si="155"/>
        <v>1.8182242614777279E-2</v>
      </c>
      <c r="X179" s="4">
        <f t="shared" si="155"/>
        <v>3.9006889443718128E-3</v>
      </c>
      <c r="Y179" s="4">
        <f t="shared" si="155"/>
        <v>1.6194420465238724E-3</v>
      </c>
      <c r="Z179" s="4">
        <f t="shared" si="155"/>
        <v>-1.3626767286293154E-2</v>
      </c>
      <c r="AA179" s="4">
        <f t="shared" si="155"/>
        <v>-2.157381150168286E-2</v>
      </c>
      <c r="AB179" s="4">
        <f t="shared" si="155"/>
        <v>1.8146830432575443E-4</v>
      </c>
      <c r="AC179" s="4">
        <f t="shared" si="155"/>
        <v>7.3650196406484889E-2</v>
      </c>
      <c r="AD179" s="4">
        <f t="shared" si="155"/>
        <v>1.7474900393473552E-3</v>
      </c>
      <c r="AE179" s="4">
        <f t="shared" si="155"/>
        <v>-1.572954661562217E-4</v>
      </c>
      <c r="AF179" s="4">
        <f t="shared" si="155"/>
        <v>3.5960117021601422E-5</v>
      </c>
      <c r="AG179" s="4">
        <f t="shared" si="155"/>
        <v>2.9169535466500029E-3</v>
      </c>
      <c r="AH179" s="4">
        <f t="shared" si="155"/>
        <v>-1.224643594304153E-2</v>
      </c>
      <c r="AI179" s="4">
        <f t="shared" si="155"/>
        <v>4.4694812428427107E-2</v>
      </c>
      <c r="AJ179" s="4">
        <f t="shared" si="155"/>
        <v>4.2764408033963497E-3</v>
      </c>
      <c r="AK179" s="4">
        <f t="shared" si="155"/>
        <v>1.0385943598376884E-3</v>
      </c>
      <c r="AL179" s="4">
        <f t="shared" si="155"/>
        <v>-7.9556248865817157E-3</v>
      </c>
      <c r="AM179" s="4">
        <f t="shared" si="155"/>
        <v>-2.2222999238067239E-3</v>
      </c>
      <c r="AN179" s="4">
        <f t="shared" si="155"/>
        <v>1.3714485650699975E-2</v>
      </c>
      <c r="AO179" s="4">
        <f t="shared" si="155"/>
        <v>-1.6156592500473691E-2</v>
      </c>
      <c r="AP179" s="4">
        <f t="shared" si="155"/>
        <v>1.582899912867385E-3</v>
      </c>
      <c r="AQ179" s="4">
        <f t="shared" si="155"/>
        <v>1.6199430280431248E-2</v>
      </c>
      <c r="AR179" s="4">
        <f t="shared" si="155"/>
        <v>-1.0554919491938947E-2</v>
      </c>
      <c r="AS179" s="4">
        <f t="shared" si="155"/>
        <v>9.2509798615296526E-3</v>
      </c>
      <c r="AT179" s="4">
        <f t="shared" si="155"/>
        <v>-8.4395775560954563E-3</v>
      </c>
      <c r="AU179" s="4">
        <f t="shared" si="155"/>
        <v>4.8883408944025118E-2</v>
      </c>
      <c r="AV179" s="4">
        <f t="shared" si="155"/>
        <v>-7.4787351939576852E-3</v>
      </c>
      <c r="AW179" s="4">
        <f t="shared" si="155"/>
        <v>9.8841505239064785E-3</v>
      </c>
      <c r="AX179" s="4">
        <f t="shared" si="155"/>
        <v>-5.1642978951946181E-3</v>
      </c>
      <c r="AY179" s="4">
        <f t="shared" si="155"/>
        <v>-1.3113154495720709E-2</v>
      </c>
      <c r="AZ179" s="4">
        <f t="shared" si="155"/>
        <v>-6.1722032999458054E-2</v>
      </c>
      <c r="BA179" s="4">
        <f t="shared" si="155"/>
        <v>3.5017599179618775E-2</v>
      </c>
      <c r="BB179" s="4">
        <f t="shared" si="155"/>
        <v>2.426897669824615E-3</v>
      </c>
      <c r="BC179" s="4">
        <f t="shared" si="155"/>
        <v>1.495956291010688E-4</v>
      </c>
      <c r="BD179" s="4">
        <f t="shared" si="155"/>
        <v>-7.0180374739257654E-3</v>
      </c>
      <c r="BE179" s="4">
        <f t="shared" si="155"/>
        <v>4.3931036091662597E-3</v>
      </c>
      <c r="BF179" s="4">
        <f t="shared" si="155"/>
        <v>3.7215209579340276E-2</v>
      </c>
      <c r="BG179" s="4">
        <f t="shared" si="155"/>
        <v>3.0019633613548952E-2</v>
      </c>
      <c r="BH179" s="4">
        <f t="shared" si="155"/>
        <v>-1.3614902084625579E-3</v>
      </c>
      <c r="BI179" s="4">
        <f t="shared" si="155"/>
        <v>3.0673805164628688E-3</v>
      </c>
      <c r="BL179" s="4">
        <f t="shared" si="154"/>
        <v>3.2405338856676181E-3</v>
      </c>
      <c r="BU179" s="29">
        <f>_xlfn.STDEV.S(BL178:BL182)</f>
        <v>2.7581293034251021E-3</v>
      </c>
      <c r="CM179" s="1">
        <f>COUNTIF(B179:BI179,"&gt;0")</f>
        <v>36</v>
      </c>
    </row>
    <row r="180" spans="1:97" x14ac:dyDescent="0.25">
      <c r="A180" s="13">
        <v>-3</v>
      </c>
      <c r="B180" s="4">
        <f t="shared" ref="B180:BI180" si="156">B73-AVERAGE(B$71:B$75)</f>
        <v>-3.739296751168741E-3</v>
      </c>
      <c r="C180" s="4">
        <f t="shared" si="156"/>
        <v>-1.0973832888750479E-2</v>
      </c>
      <c r="D180" s="4">
        <f t="shared" si="156"/>
        <v>-1.8779214247672704E-2</v>
      </c>
      <c r="E180" s="4">
        <f t="shared" si="156"/>
        <v>2.6137655957737664E-3</v>
      </c>
      <c r="F180" s="4">
        <f t="shared" si="156"/>
        <v>4.0865621213390232E-3</v>
      </c>
      <c r="G180" s="4">
        <f t="shared" si="156"/>
        <v>-7.4721353604081508E-3</v>
      </c>
      <c r="H180" s="4">
        <f t="shared" si="156"/>
        <v>-1.6883924105486763E-2</v>
      </c>
      <c r="I180" s="4">
        <f t="shared" si="156"/>
        <v>1.0373981824402021E-2</v>
      </c>
      <c r="J180" s="4">
        <f t="shared" si="156"/>
        <v>-1.0589747311524438E-2</v>
      </c>
      <c r="K180" s="4">
        <f t="shared" si="156"/>
        <v>-3.8573030968595546E-4</v>
      </c>
      <c r="L180" s="4">
        <f t="shared" si="156"/>
        <v>-5.6772602559938441E-3</v>
      </c>
      <c r="M180" s="4">
        <f t="shared" si="156"/>
        <v>3.7556631181933512E-3</v>
      </c>
      <c r="N180" s="4">
        <f t="shared" si="156"/>
        <v>-7.3554548315793011E-3</v>
      </c>
      <c r="O180" s="4">
        <f t="shared" si="156"/>
        <v>-3.5450285182419914E-3</v>
      </c>
      <c r="P180" s="4">
        <f t="shared" si="156"/>
        <v>6.1059586405489089E-3</v>
      </c>
      <c r="Q180" s="4">
        <f t="shared" si="156"/>
        <v>2.9778391347133745E-3</v>
      </c>
      <c r="R180" s="4">
        <f t="shared" si="156"/>
        <v>7.1230980683799029E-3</v>
      </c>
      <c r="S180" s="4">
        <f t="shared" si="156"/>
        <v>8.7032338099818645E-4</v>
      </c>
      <c r="T180" s="4">
        <f t="shared" si="156"/>
        <v>-1.2852104117500299E-2</v>
      </c>
      <c r="U180" s="4">
        <f t="shared" si="156"/>
        <v>-2.4853510964249616E-2</v>
      </c>
      <c r="V180" s="4">
        <f t="shared" si="156"/>
        <v>-5.9489687098034358E-2</v>
      </c>
      <c r="W180" s="4">
        <f t="shared" si="156"/>
        <v>7.6141125529850303E-3</v>
      </c>
      <c r="X180" s="4">
        <f t="shared" si="156"/>
        <v>3.9004077882400373E-3</v>
      </c>
      <c r="Y180" s="4">
        <f t="shared" si="156"/>
        <v>1.6194420465238724E-3</v>
      </c>
      <c r="Z180" s="4">
        <f t="shared" si="156"/>
        <v>-1.3752270879644951E-2</v>
      </c>
      <c r="AA180" s="4">
        <f t="shared" si="156"/>
        <v>2.0587610637800121E-2</v>
      </c>
      <c r="AB180" s="4">
        <f t="shared" si="156"/>
        <v>5.2284148997316593E-2</v>
      </c>
      <c r="AC180" s="4">
        <f t="shared" si="156"/>
        <v>-2.254795148933678E-2</v>
      </c>
      <c r="AD180" s="4">
        <f t="shared" si="156"/>
        <v>1.7071402145982751E-3</v>
      </c>
      <c r="AE180" s="4">
        <f t="shared" si="156"/>
        <v>-1.6212067094776954E-4</v>
      </c>
      <c r="AF180" s="4">
        <f t="shared" si="156"/>
        <v>6.675219432132444E-6</v>
      </c>
      <c r="AG180" s="4">
        <f t="shared" si="156"/>
        <v>2.353236047182173E-3</v>
      </c>
      <c r="AH180" s="4">
        <f t="shared" si="156"/>
        <v>-5.2260279127167488E-3</v>
      </c>
      <c r="AI180" s="4">
        <f t="shared" si="156"/>
        <v>-2.7169759433278477E-2</v>
      </c>
      <c r="AJ180" s="4">
        <f t="shared" si="156"/>
        <v>4.2608816294834439E-3</v>
      </c>
      <c r="AK180" s="4">
        <f t="shared" si="156"/>
        <v>1.0375168006434756E-3</v>
      </c>
      <c r="AL180" s="4">
        <f t="shared" si="156"/>
        <v>-8.0459963539689858E-3</v>
      </c>
      <c r="AM180" s="4">
        <f t="shared" si="156"/>
        <v>-4.4816226307648026E-3</v>
      </c>
      <c r="AN180" s="4">
        <f t="shared" si="156"/>
        <v>-7.5746100113510085E-3</v>
      </c>
      <c r="AO180" s="4">
        <f t="shared" si="156"/>
        <v>-1.5140153001915763E-2</v>
      </c>
      <c r="AP180" s="4">
        <f t="shared" si="156"/>
        <v>1.5825904270608251E-3</v>
      </c>
      <c r="AQ180" s="4">
        <f t="shared" si="156"/>
        <v>1.6185123842526728E-2</v>
      </c>
      <c r="AR180" s="4">
        <f t="shared" si="156"/>
        <v>-1.0578577376062499E-2</v>
      </c>
      <c r="AS180" s="4">
        <f t="shared" si="156"/>
        <v>2.9050568925802212E-3</v>
      </c>
      <c r="AT180" s="4">
        <f t="shared" si="156"/>
        <v>-5.1833682755485222E-4</v>
      </c>
      <c r="AU180" s="4">
        <f t="shared" si="156"/>
        <v>-1.1298033548086991E-2</v>
      </c>
      <c r="AV180" s="4">
        <f t="shared" si="156"/>
        <v>-7.4788077382210482E-3</v>
      </c>
      <c r="AW180" s="4">
        <f t="shared" si="156"/>
        <v>9.8567385264504981E-3</v>
      </c>
      <c r="AX180" s="4">
        <f t="shared" si="156"/>
        <v>-5.2433805644951179E-3</v>
      </c>
      <c r="AY180" s="4">
        <f t="shared" si="156"/>
        <v>2.1246845962737477E-2</v>
      </c>
      <c r="AZ180" s="4">
        <f t="shared" si="156"/>
        <v>-9.1583287080155319E-3</v>
      </c>
      <c r="BA180" s="4">
        <f t="shared" si="156"/>
        <v>-2.5013182079525208E-2</v>
      </c>
      <c r="BB180" s="4">
        <f t="shared" si="156"/>
        <v>2.3542292527869834E-3</v>
      </c>
      <c r="BC180" s="4">
        <f t="shared" si="156"/>
        <v>1.4958695933476958E-4</v>
      </c>
      <c r="BD180" s="4">
        <f t="shared" si="156"/>
        <v>-7.1132505354712982E-3</v>
      </c>
      <c r="BE180" s="4">
        <f t="shared" si="156"/>
        <v>5.7526136349485609E-3</v>
      </c>
      <c r="BF180" s="4">
        <f t="shared" si="156"/>
        <v>-2.639425744144595E-2</v>
      </c>
      <c r="BG180" s="4">
        <f t="shared" si="156"/>
        <v>-8.3055029050310217E-3</v>
      </c>
      <c r="BH180" s="4">
        <f t="shared" si="156"/>
        <v>-1.4529657109223926E-3</v>
      </c>
      <c r="BI180" s="4">
        <f t="shared" si="156"/>
        <v>3.0208174527869237E-3</v>
      </c>
      <c r="BL180" s="4">
        <f t="shared" si="154"/>
        <v>-3.382001596821452E-3</v>
      </c>
      <c r="CM180" s="1">
        <f>COUNTIF(B180:BI180,"&gt;0")</f>
        <v>27</v>
      </c>
      <c r="CQ180" s="31">
        <f>SUM(CM178:CM182)/(60*5)</f>
        <v>0.50666666666666671</v>
      </c>
    </row>
    <row r="181" spans="1:97" x14ac:dyDescent="0.25">
      <c r="A181" s="13">
        <v>-2</v>
      </c>
      <c r="B181" s="4">
        <f t="shared" ref="B181:BI181" si="157">B74-AVERAGE(B$71:B$75)</f>
        <v>-3.770858920751513E-3</v>
      </c>
      <c r="C181" s="4">
        <f t="shared" si="157"/>
        <v>4.8823218167479308E-3</v>
      </c>
      <c r="D181" s="4">
        <f t="shared" si="157"/>
        <v>-6.4733104881571531E-3</v>
      </c>
      <c r="E181" s="4">
        <f t="shared" si="157"/>
        <v>-2.4827614765131072E-3</v>
      </c>
      <c r="F181" s="4">
        <f t="shared" si="157"/>
        <v>4.0406470834055217E-3</v>
      </c>
      <c r="G181" s="4">
        <f t="shared" si="157"/>
        <v>-7.4864292215483276E-3</v>
      </c>
      <c r="H181" s="4">
        <f t="shared" si="157"/>
        <v>-1.7299965587177203E-2</v>
      </c>
      <c r="I181" s="4">
        <f t="shared" si="157"/>
        <v>4.8982333303631297E-2</v>
      </c>
      <c r="J181" s="4">
        <f t="shared" si="157"/>
        <v>9.673406982594776E-4</v>
      </c>
      <c r="K181" s="4">
        <f t="shared" si="157"/>
        <v>5.1506586721290451E-2</v>
      </c>
      <c r="L181" s="4">
        <f t="shared" si="157"/>
        <v>-5.683074583287641E-3</v>
      </c>
      <c r="M181" s="4">
        <f t="shared" si="157"/>
        <v>3.7206405932693155E-3</v>
      </c>
      <c r="N181" s="4">
        <f t="shared" si="157"/>
        <v>-7.3833394095988419E-3</v>
      </c>
      <c r="O181" s="4">
        <f t="shared" si="157"/>
        <v>-2.2458348026381083E-3</v>
      </c>
      <c r="P181" s="4">
        <f t="shared" si="157"/>
        <v>1.8243517297992798E-2</v>
      </c>
      <c r="Q181" s="4">
        <f t="shared" si="157"/>
        <v>2.0279991033979934E-2</v>
      </c>
      <c r="R181" s="4">
        <f t="shared" si="157"/>
        <v>7.1026063651443401E-3</v>
      </c>
      <c r="S181" s="4">
        <f t="shared" si="157"/>
        <v>8.7032338099818645E-4</v>
      </c>
      <c r="T181" s="4">
        <f t="shared" si="157"/>
        <v>-1.2975991740588604E-2</v>
      </c>
      <c r="U181" s="4">
        <f t="shared" si="157"/>
        <v>1.5916124080970595E-2</v>
      </c>
      <c r="V181" s="4">
        <f t="shared" si="157"/>
        <v>4.5619175563590131E-2</v>
      </c>
      <c r="W181" s="4">
        <f t="shared" si="157"/>
        <v>-4.5686867094775256E-2</v>
      </c>
      <c r="X181" s="4">
        <f t="shared" si="157"/>
        <v>3.900126930034332E-3</v>
      </c>
      <c r="Y181" s="4">
        <f t="shared" si="157"/>
        <v>1.6194420465238724E-3</v>
      </c>
      <c r="Z181" s="4">
        <f t="shared" si="157"/>
        <v>-1.3880634527611596E-2</v>
      </c>
      <c r="AA181" s="4">
        <f t="shared" si="157"/>
        <v>-4.5398199347103296E-3</v>
      </c>
      <c r="AB181" s="4">
        <f t="shared" si="157"/>
        <v>-6.0269085659663574E-2</v>
      </c>
      <c r="AC181" s="4">
        <f t="shared" si="157"/>
        <v>-2.136523727668245E-2</v>
      </c>
      <c r="AD181" s="4">
        <f t="shared" si="157"/>
        <v>1.6672981679802211E-3</v>
      </c>
      <c r="AE181" s="4">
        <f t="shared" si="157"/>
        <v>-1.6692474693388599E-4</v>
      </c>
      <c r="AF181" s="4">
        <f t="shared" si="157"/>
        <v>-2.2929225548743402E-5</v>
      </c>
      <c r="AG181" s="4">
        <f t="shared" si="157"/>
        <v>-1.8370232702931248E-2</v>
      </c>
      <c r="AH181" s="4">
        <f t="shared" si="157"/>
        <v>4.7298707990891826E-3</v>
      </c>
      <c r="AI181" s="4">
        <f t="shared" si="157"/>
        <v>9.0469137309096836E-3</v>
      </c>
      <c r="AJ181" s="4">
        <f t="shared" si="157"/>
        <v>4.2454444802703132E-3</v>
      </c>
      <c r="AK181" s="4">
        <f t="shared" si="157"/>
        <v>1.0364414751109175E-3</v>
      </c>
      <c r="AL181" s="4">
        <f t="shared" si="157"/>
        <v>-8.1381108899682818E-3</v>
      </c>
      <c r="AM181" s="4">
        <f t="shared" si="157"/>
        <v>2.549200555880906E-2</v>
      </c>
      <c r="AN181" s="4">
        <f t="shared" si="157"/>
        <v>4.0031735263145202E-3</v>
      </c>
      <c r="AO181" s="4">
        <f t="shared" si="157"/>
        <v>6.6545254556206919E-3</v>
      </c>
      <c r="AP181" s="4">
        <f t="shared" si="157"/>
        <v>1.5822805966240422E-3</v>
      </c>
      <c r="AQ181" s="4">
        <f t="shared" si="157"/>
        <v>1.6170708562168054E-2</v>
      </c>
      <c r="AR181" s="4">
        <f t="shared" si="157"/>
        <v>-1.0602467092535863E-2</v>
      </c>
      <c r="AS181" s="4">
        <f t="shared" si="157"/>
        <v>9.7525147968363368E-3</v>
      </c>
      <c r="AT181" s="4">
        <f t="shared" si="157"/>
        <v>-3.4039985458869364E-3</v>
      </c>
      <c r="AU181" s="4">
        <f t="shared" si="157"/>
        <v>-3.2804249148048373E-2</v>
      </c>
      <c r="AV181" s="4">
        <f t="shared" si="157"/>
        <v>-7.4788803215862752E-3</v>
      </c>
      <c r="AW181" s="4">
        <f t="shared" si="157"/>
        <v>9.8296113313846543E-3</v>
      </c>
      <c r="AX181" s="4">
        <f t="shared" si="157"/>
        <v>-5.3238887894265004E-3</v>
      </c>
      <c r="AY181" s="4">
        <f t="shared" si="157"/>
        <v>-1.1726663496119848E-2</v>
      </c>
      <c r="AZ181" s="4">
        <f t="shared" si="157"/>
        <v>2.3430775016398703E-2</v>
      </c>
      <c r="BA181" s="4">
        <f t="shared" si="157"/>
        <v>1.8942638655264563E-3</v>
      </c>
      <c r="BB181" s="4">
        <f t="shared" si="157"/>
        <v>2.2827841286431182E-3</v>
      </c>
      <c r="BC181" s="4">
        <f t="shared" si="157"/>
        <v>1.495782911827312E-4</v>
      </c>
      <c r="BD181" s="4">
        <f t="shared" si="157"/>
        <v>-7.2103493222277068E-3</v>
      </c>
      <c r="BE181" s="4">
        <f t="shared" si="157"/>
        <v>4.5476370957530047E-3</v>
      </c>
      <c r="BF181" s="4">
        <f t="shared" si="157"/>
        <v>-9.2212555967296581E-3</v>
      </c>
      <c r="BG181" s="4">
        <f t="shared" si="157"/>
        <v>-2.6062246239310635E-2</v>
      </c>
      <c r="BH181" s="4">
        <f t="shared" si="157"/>
        <v>-1.546216477389388E-3</v>
      </c>
      <c r="BI181" s="4">
        <f t="shared" si="157"/>
        <v>2.9748834166281541E-3</v>
      </c>
      <c r="BL181" s="4">
        <f t="shared" si="154"/>
        <v>5.8671064879016189E-5</v>
      </c>
      <c r="CM181" s="1">
        <f>COUNTIF(B181:BI181,"&gt;0")</f>
        <v>32</v>
      </c>
    </row>
    <row r="182" spans="1:97" x14ac:dyDescent="0.25">
      <c r="A182" s="13">
        <v>-1</v>
      </c>
      <c r="B182" s="4">
        <f t="shared" ref="B182:BI182" si="158">B75-AVERAGE(B$71:B$75)</f>
        <v>1.5999851107934428E-2</v>
      </c>
      <c r="C182" s="4">
        <f t="shared" si="158"/>
        <v>-1.0052637859416565E-3</v>
      </c>
      <c r="D182" s="4">
        <f t="shared" si="158"/>
        <v>1.5793822765732494E-2</v>
      </c>
      <c r="E182" s="4">
        <f t="shared" si="158"/>
        <v>-1.729102005746766E-2</v>
      </c>
      <c r="F182" s="4">
        <f t="shared" si="158"/>
        <v>-4.4215152805954453E-3</v>
      </c>
      <c r="G182" s="4">
        <f t="shared" si="158"/>
        <v>2.0253271420804433E-2</v>
      </c>
      <c r="H182" s="4">
        <f t="shared" si="158"/>
        <v>5.7454073488072521E-2</v>
      </c>
      <c r="I182" s="4">
        <f t="shared" si="158"/>
        <v>-4.0274192142807828E-2</v>
      </c>
      <c r="J182" s="4">
        <f t="shared" si="158"/>
        <v>-3.2651615573918761E-4</v>
      </c>
      <c r="K182" s="4">
        <f t="shared" si="158"/>
        <v>-3.8787507282572714E-2</v>
      </c>
      <c r="L182" s="4">
        <f t="shared" si="158"/>
        <v>-7.0610791323823495E-3</v>
      </c>
      <c r="M182" s="4">
        <f t="shared" si="158"/>
        <v>1.0809034205871298E-2</v>
      </c>
      <c r="N182" s="4">
        <f t="shared" si="158"/>
        <v>1.9572717189650087E-2</v>
      </c>
      <c r="O182" s="4">
        <f t="shared" si="158"/>
        <v>-1.4644353282373278E-3</v>
      </c>
      <c r="P182" s="4">
        <f t="shared" si="158"/>
        <v>-4.7608571206019516E-2</v>
      </c>
      <c r="Q182" s="4">
        <f t="shared" si="158"/>
        <v>-7.6624882348531537E-3</v>
      </c>
      <c r="R182" s="4">
        <f t="shared" si="158"/>
        <v>-2.1881290059879495E-2</v>
      </c>
      <c r="S182" s="4">
        <f t="shared" si="158"/>
        <v>-2.3683987590292058E-2</v>
      </c>
      <c r="T182" s="4">
        <f t="shared" si="158"/>
        <v>2.1958440247051195E-2</v>
      </c>
      <c r="U182" s="4">
        <f t="shared" si="158"/>
        <v>3.6896435388928377E-3</v>
      </c>
      <c r="V182" s="4">
        <f t="shared" si="158"/>
        <v>-2.9164051878276216E-2</v>
      </c>
      <c r="W182" s="4">
        <f t="shared" si="158"/>
        <v>-3.485511455612763E-2</v>
      </c>
      <c r="X182" s="4">
        <f t="shared" si="158"/>
        <v>-6.0094012476291864E-4</v>
      </c>
      <c r="Y182" s="4">
        <f t="shared" si="158"/>
        <v>1.6194420465238724E-3</v>
      </c>
      <c r="Z182" s="4">
        <f t="shared" si="158"/>
        <v>5.254212977270982E-2</v>
      </c>
      <c r="AA182" s="4">
        <f t="shared" si="158"/>
        <v>9.6532019963028702E-3</v>
      </c>
      <c r="AB182" s="4">
        <f t="shared" si="158"/>
        <v>6.7040544718808236E-4</v>
      </c>
      <c r="AC182" s="4">
        <f t="shared" si="158"/>
        <v>-7.4090126872002435E-2</v>
      </c>
      <c r="AD182" s="4">
        <f t="shared" si="158"/>
        <v>-2.6912572880000989E-3</v>
      </c>
      <c r="AE182" s="4">
        <f t="shared" si="158"/>
        <v>-7.5735219600887461E-3</v>
      </c>
      <c r="AF182" s="4">
        <f t="shared" si="158"/>
        <v>1.7195515667421061E-2</v>
      </c>
      <c r="AG182" s="4">
        <f t="shared" si="158"/>
        <v>9.571573390459269E-3</v>
      </c>
      <c r="AH182" s="4">
        <f t="shared" si="158"/>
        <v>6.3444701985368506E-3</v>
      </c>
      <c r="AI182" s="4">
        <f t="shared" si="158"/>
        <v>-2.8652852318497977E-2</v>
      </c>
      <c r="AJ182" s="4">
        <f t="shared" si="158"/>
        <v>-1.2965769176547573E-3</v>
      </c>
      <c r="AK182" s="4">
        <f t="shared" si="158"/>
        <v>-9.018465827609767E-3</v>
      </c>
      <c r="AL182" s="4">
        <f t="shared" si="158"/>
        <v>2.263408028768182E-2</v>
      </c>
      <c r="AM182" s="4">
        <f t="shared" si="158"/>
        <v>-1.7689942603492399E-2</v>
      </c>
      <c r="AN182" s="4">
        <f t="shared" si="158"/>
        <v>-9.8133323651964765E-4</v>
      </c>
      <c r="AO182" s="4">
        <f t="shared" si="158"/>
        <v>-5.2390917578089228E-3</v>
      </c>
      <c r="AP182" s="4">
        <f t="shared" si="158"/>
        <v>1.2114195039149614E-2</v>
      </c>
      <c r="AQ182" s="4">
        <f t="shared" si="158"/>
        <v>1.6450437394523509E-2</v>
      </c>
      <c r="AR182" s="4">
        <f t="shared" si="158"/>
        <v>3.1838057774059819E-2</v>
      </c>
      <c r="AS182" s="4">
        <f t="shared" si="158"/>
        <v>-1.2343690577440978E-2</v>
      </c>
      <c r="AT182" s="4">
        <f t="shared" si="158"/>
        <v>1.8428910616684207E-2</v>
      </c>
      <c r="AU182" s="4">
        <f t="shared" si="158"/>
        <v>-3.6331707916564315E-2</v>
      </c>
      <c r="AV182" s="4">
        <f t="shared" si="158"/>
        <v>1.9905480435472633E-2</v>
      </c>
      <c r="AW182" s="4">
        <f t="shared" si="158"/>
        <v>-3.8600897615998171E-2</v>
      </c>
      <c r="AX182" s="4">
        <f t="shared" si="158"/>
        <v>2.2481011971493332E-2</v>
      </c>
      <c r="AY182" s="4">
        <f t="shared" si="158"/>
        <v>-2.2062533862054479E-3</v>
      </c>
      <c r="AZ182" s="4">
        <f t="shared" si="158"/>
        <v>2.2448603371224358E-2</v>
      </c>
      <c r="BA182" s="4">
        <f t="shared" si="158"/>
        <v>-1.3415411335675826E-2</v>
      </c>
      <c r="BB182" s="4">
        <f t="shared" si="158"/>
        <v>1.1314283924452615E-3</v>
      </c>
      <c r="BC182" s="4">
        <f t="shared" si="158"/>
        <v>-1.1179529137646478E-2</v>
      </c>
      <c r="BD182" s="4">
        <f t="shared" si="158"/>
        <v>9.7753377039930586E-3</v>
      </c>
      <c r="BE182" s="4">
        <f t="shared" si="158"/>
        <v>-7.0739253632151871E-3</v>
      </c>
      <c r="BF182" s="4">
        <f t="shared" si="158"/>
        <v>9.9961309084493216E-5</v>
      </c>
      <c r="BG182" s="4">
        <f t="shared" si="158"/>
        <v>-1.4022112632155276E-2</v>
      </c>
      <c r="BH182" s="4">
        <f t="shared" si="158"/>
        <v>4.9774884474778729E-3</v>
      </c>
      <c r="BI182" s="4">
        <f t="shared" si="158"/>
        <v>-8.0052101257960112E-3</v>
      </c>
      <c r="BL182" s="4">
        <f t="shared" si="154"/>
        <v>-2.0181215743647752E-3</v>
      </c>
      <c r="BS182" s="16" t="s">
        <v>4</v>
      </c>
      <c r="BT182" s="16" t="s">
        <v>5</v>
      </c>
      <c r="BU182" s="16" t="s">
        <v>6</v>
      </c>
      <c r="BZ182" s="16" t="s">
        <v>4</v>
      </c>
      <c r="CA182" s="16" t="s">
        <v>5</v>
      </c>
      <c r="CB182" s="16" t="s">
        <v>6</v>
      </c>
      <c r="CG182" s="10" t="s">
        <v>7</v>
      </c>
      <c r="CH182" s="16" t="s">
        <v>4</v>
      </c>
      <c r="CI182" s="16" t="s">
        <v>5</v>
      </c>
      <c r="CJ182" s="16" t="s">
        <v>6</v>
      </c>
      <c r="CM182" s="1">
        <f>COUNTIF(B182:BI182,"&gt;0")</f>
        <v>27</v>
      </c>
      <c r="CO182" s="10" t="s">
        <v>8</v>
      </c>
      <c r="CP182" s="16" t="s">
        <v>4</v>
      </c>
      <c r="CQ182" s="16" t="s">
        <v>5</v>
      </c>
      <c r="CR182" s="16" t="s">
        <v>6</v>
      </c>
    </row>
    <row r="183" spans="1:97" s="33" customFormat="1" x14ac:dyDescent="0.25">
      <c r="A183" s="32">
        <v>0</v>
      </c>
      <c r="B183" s="29">
        <f t="shared" ref="B183:BI183" si="159">B76-AVERAGE(B$71:B$75)</f>
        <v>8.5252339359830741E-3</v>
      </c>
      <c r="C183" s="29">
        <f t="shared" si="159"/>
        <v>-3.1465085319713664E-3</v>
      </c>
      <c r="D183" s="29">
        <f t="shared" si="159"/>
        <v>-1.5660007470351804E-3</v>
      </c>
      <c r="E183" s="29">
        <f t="shared" si="159"/>
        <v>5.8351811262030307E-3</v>
      </c>
      <c r="F183" s="29">
        <f t="shared" si="159"/>
        <v>1.4987372532543893E-2</v>
      </c>
      <c r="G183" s="29">
        <f t="shared" si="159"/>
        <v>-2.3007563344018746E-2</v>
      </c>
      <c r="H183" s="29">
        <f t="shared" si="159"/>
        <v>-1.7534844312874349E-2</v>
      </c>
      <c r="I183" s="29">
        <f t="shared" si="159"/>
        <v>-6.7716489092498203E-3</v>
      </c>
      <c r="J183" s="29">
        <f t="shared" si="159"/>
        <v>7.2059343645867208E-3</v>
      </c>
      <c r="K183" s="29">
        <f t="shared" si="159"/>
        <v>1.1368342019852375E-2</v>
      </c>
      <c r="L183" s="29">
        <f t="shared" si="159"/>
        <v>-4.5229904173112359E-2</v>
      </c>
      <c r="M183" s="29">
        <f t="shared" si="159"/>
        <v>-3.7377183555106261E-2</v>
      </c>
      <c r="N183" s="29">
        <f t="shared" si="159"/>
        <v>-1.426231085193319E-4</v>
      </c>
      <c r="O183" s="29">
        <f t="shared" si="159"/>
        <v>-8.9616160893056119E-3</v>
      </c>
      <c r="P183" s="29">
        <f t="shared" si="159"/>
        <v>9.8544207352006565E-3</v>
      </c>
      <c r="Q183" s="29">
        <f t="shared" si="159"/>
        <v>2.5710212269303753E-2</v>
      </c>
      <c r="R183" s="29">
        <f t="shared" si="159"/>
        <v>-5.7540120743866371E-2</v>
      </c>
      <c r="S183" s="29">
        <f t="shared" si="159"/>
        <v>-1.7171997077658582E-2</v>
      </c>
      <c r="T183" s="29">
        <f t="shared" si="159"/>
        <v>2.6455341030204083E-3</v>
      </c>
      <c r="U183" s="29">
        <f t="shared" si="159"/>
        <v>-5.6265907774273264E-3</v>
      </c>
      <c r="V183" s="29">
        <f t="shared" si="159"/>
        <v>5.657723895303131E-3</v>
      </c>
      <c r="W183" s="29">
        <f t="shared" si="159"/>
        <v>2.8602242846675299E-2</v>
      </c>
      <c r="X183" s="29">
        <f t="shared" si="159"/>
        <v>-1.2477145163276838E-3</v>
      </c>
      <c r="Y183" s="29">
        <f t="shared" si="159"/>
        <v>1.6194420465238724E-3</v>
      </c>
      <c r="Z183" s="29">
        <f t="shared" si="159"/>
        <v>-5.7869088846115961E-3</v>
      </c>
      <c r="AA183" s="29">
        <f t="shared" si="159"/>
        <v>1.1743599190695599E-3</v>
      </c>
      <c r="AB183" s="29">
        <f t="shared" si="159"/>
        <v>-9.0516643349681913E-3</v>
      </c>
      <c r="AC183" s="29">
        <f t="shared" si="159"/>
        <v>-2.4240625172589313E-3</v>
      </c>
      <c r="AD183" s="29">
        <f t="shared" si="159"/>
        <v>-3.7017692106117557E-2</v>
      </c>
      <c r="AE183" s="29">
        <f t="shared" si="159"/>
        <v>-1.8982306800147879E-2</v>
      </c>
      <c r="AF183" s="29">
        <f t="shared" si="159"/>
        <v>2.5597845078214783E-2</v>
      </c>
      <c r="AG183" s="29">
        <f t="shared" si="159"/>
        <v>-7.9062965024141139E-3</v>
      </c>
      <c r="AH183" s="29">
        <f t="shared" si="159"/>
        <v>1.3184829237381528E-2</v>
      </c>
      <c r="AI183" s="29">
        <f t="shared" si="159"/>
        <v>-9.151262777301019E-3</v>
      </c>
      <c r="AJ183" s="29">
        <f t="shared" si="159"/>
        <v>-1.3559333707830201E-2</v>
      </c>
      <c r="AK183" s="29">
        <f t="shared" si="159"/>
        <v>-3.4904049397684951E-3</v>
      </c>
      <c r="AL183" s="29">
        <f t="shared" si="159"/>
        <v>2.5126883072745096E-3</v>
      </c>
      <c r="AM183" s="29">
        <f t="shared" si="159"/>
        <v>2.2222535623809257E-3</v>
      </c>
      <c r="AN183" s="29">
        <f t="shared" si="159"/>
        <v>5.9439362418585526E-3</v>
      </c>
      <c r="AO183" s="29">
        <f t="shared" si="159"/>
        <v>-1.7331932553745488E-2</v>
      </c>
      <c r="AP183" s="29">
        <f t="shared" si="159"/>
        <v>-6.1666676281627447E-3</v>
      </c>
      <c r="AQ183" s="29">
        <f t="shared" si="159"/>
        <v>3.9600621731641084E-3</v>
      </c>
      <c r="AR183" s="29">
        <f t="shared" si="159"/>
        <v>2.8364390880083242E-4</v>
      </c>
      <c r="AS183" s="29">
        <f t="shared" si="159"/>
        <v>-9.1837070279253558E-3</v>
      </c>
      <c r="AT183" s="29">
        <f t="shared" si="159"/>
        <v>-1.4273712473473397E-2</v>
      </c>
      <c r="AU183" s="29">
        <f t="shared" si="159"/>
        <v>1.6289925050093999E-2</v>
      </c>
      <c r="AV183" s="29">
        <f t="shared" si="159"/>
        <v>-4.8162552483599484E-2</v>
      </c>
      <c r="AW183" s="29">
        <f t="shared" si="159"/>
        <v>-3.6318759683122995E-2</v>
      </c>
      <c r="AX183" s="29">
        <f t="shared" si="159"/>
        <v>2.418923765388813E-3</v>
      </c>
      <c r="AY183" s="29">
        <f t="shared" si="159"/>
        <v>-1.9547564667454892E-3</v>
      </c>
      <c r="AZ183" s="29">
        <f t="shared" si="159"/>
        <v>2.1397734876933305E-2</v>
      </c>
      <c r="BA183" s="29">
        <f t="shared" si="159"/>
        <v>-3.2503951008206813E-3</v>
      </c>
      <c r="BB183" s="29">
        <f t="shared" si="159"/>
        <v>-1.7683350186596114E-2</v>
      </c>
      <c r="BC183" s="29">
        <f t="shared" si="159"/>
        <v>-1.5889227165479681E-2</v>
      </c>
      <c r="BD183" s="29">
        <f t="shared" si="159"/>
        <v>1.5595637768236088E-2</v>
      </c>
      <c r="BE183" s="29">
        <f t="shared" si="159"/>
        <v>-9.9970341369884485E-3</v>
      </c>
      <c r="BF183" s="29">
        <f t="shared" si="159"/>
        <v>-8.8436281044775196E-4</v>
      </c>
      <c r="BG183" s="29">
        <f t="shared" si="159"/>
        <v>6.0598270194020497E-3</v>
      </c>
      <c r="BH183" s="29">
        <f t="shared" si="159"/>
        <v>1.6087435085952482E-2</v>
      </c>
      <c r="BI183" s="29">
        <f t="shared" si="159"/>
        <v>-1.2059847839015956E-2</v>
      </c>
      <c r="BL183" s="30">
        <f t="shared" si="154"/>
        <v>-4.5184968690611133E-3</v>
      </c>
      <c r="BM183" s="30">
        <f>BL183</f>
        <v>-4.5184968690611133E-3</v>
      </c>
      <c r="BQ183" s="29">
        <f t="shared" ref="BQ183:BQ192" si="160">_xlfn.STDEV.S(B183:BI183)</f>
        <v>1.766363543242324E-2</v>
      </c>
      <c r="BR183" s="33">
        <f>(BL183/BQ183)*SQRT(1000)</f>
        <v>-8.0893549695576343</v>
      </c>
      <c r="BS183" s="29">
        <f>_xlfn.T.INV.2T(0.1,999)</f>
        <v>1.6463803454274908</v>
      </c>
      <c r="BT183" s="29">
        <f>_xlfn.T.INV.2T(0.05,999)</f>
        <v>1.9623414611334626</v>
      </c>
      <c r="BU183" s="29">
        <f>_xlfn.T.INV.2T(0.01,999)</f>
        <v>2.5807596372676254</v>
      </c>
      <c r="BV183" s="33" t="str">
        <f>IF(ABS(BR183)&gt;BT183,"Odrzucamy H0","NieodrzucamyH0")</f>
        <v>Odrzucamy H0</v>
      </c>
      <c r="BY183" s="33">
        <f>BL183/$BU$179</f>
        <v>-1.6382469318787738</v>
      </c>
      <c r="BZ183" s="29">
        <f>_xlfn.T.INV.2T(0.1,4)</f>
        <v>2.1318467863266499</v>
      </c>
      <c r="CA183" s="29">
        <f>_xlfn.T.INV.2T(0.05,4)</f>
        <v>2.7764451051977934</v>
      </c>
      <c r="CB183" s="29">
        <f>_xlfn.T.INV.2T(0.01,4)</f>
        <v>4.604094871349993</v>
      </c>
      <c r="CC183" s="33" t="str">
        <f>IF(ABS(BY183)&gt;CA183,"Odrzucamy H0","NieodrzucamyH0")</f>
        <v>NieodrzucamyH0</v>
      </c>
      <c r="CF183" s="34">
        <f>COUNTIF(B183:BI183,"&gt;0")/60</f>
        <v>0.41666666666666669</v>
      </c>
      <c r="CG183" s="33">
        <f>(SQRT(60)/0.5)*(CF183-0.5)</f>
        <v>-1.2909944487358054</v>
      </c>
      <c r="CH183" s="30">
        <f>NORMSINV(1-0.05)</f>
        <v>1.6448536269514715</v>
      </c>
      <c r="CI183" s="30">
        <f>NORMSINV(1-0.025)</f>
        <v>1.9599639845400536</v>
      </c>
      <c r="CJ183" s="30">
        <f>NORMSINV(1-0.005)</f>
        <v>2.5758293035488999</v>
      </c>
      <c r="CK183" s="33" t="str">
        <f>IF(ABS(CG183)&gt;CI183,"Odrzucamy H0","NieodrzucamyH0")</f>
        <v>NieodrzucamyH0</v>
      </c>
      <c r="CO183" s="33">
        <f>SQRT(60)*(CF183-$CQ$180)/SQRT($CQ$180*(1-$CQ$180))</f>
        <v>-1.3943979566289264</v>
      </c>
      <c r="CP183" s="30">
        <f>NORMSINV(1-0.05)</f>
        <v>1.6448536269514715</v>
      </c>
      <c r="CQ183" s="30">
        <f>NORMSINV(1-0.025)</f>
        <v>1.9599639845400536</v>
      </c>
      <c r="CR183" s="30">
        <f>NORMSINV(1-0.005)</f>
        <v>2.5758293035488999</v>
      </c>
      <c r="CS183" s="33" t="str">
        <f>IF(ABS(CO183)&gt;CQ183,"Odrzucamy H0","NieodrzucamyH0")</f>
        <v>NieodrzucamyH0</v>
      </c>
    </row>
    <row r="184" spans="1:97" x14ac:dyDescent="0.25">
      <c r="A184" s="13">
        <v>1</v>
      </c>
      <c r="B184" s="4">
        <f t="shared" ref="B184:BI184" si="161">B77-AVERAGE(B$71:B$75)</f>
        <v>8.481078711821249E-3</v>
      </c>
      <c r="C184" s="4">
        <f t="shared" si="161"/>
        <v>-3.1471113528386604E-3</v>
      </c>
      <c r="D184" s="4">
        <f t="shared" si="161"/>
        <v>-1.5702991572166813E-3</v>
      </c>
      <c r="E184" s="4">
        <f t="shared" si="161"/>
        <v>5.8248369222454535E-3</v>
      </c>
      <c r="F184" s="4">
        <f t="shared" si="161"/>
        <v>1.8673192575090408E-2</v>
      </c>
      <c r="G184" s="4">
        <f t="shared" si="161"/>
        <v>-1.6072128661240991E-2</v>
      </c>
      <c r="H184" s="4">
        <f t="shared" si="161"/>
        <v>-5.0442315276782473E-2</v>
      </c>
      <c r="I184" s="4">
        <f t="shared" si="161"/>
        <v>-6.820410492947882E-3</v>
      </c>
      <c r="J184" s="4">
        <f t="shared" si="161"/>
        <v>7.1711457559541347E-3</v>
      </c>
      <c r="K184" s="4">
        <f t="shared" si="161"/>
        <v>1.1231787323399932E-2</v>
      </c>
      <c r="L184" s="4">
        <f t="shared" si="161"/>
        <v>-8.7329395385532631E-3</v>
      </c>
      <c r="M184" s="4">
        <f t="shared" si="161"/>
        <v>-1.9030015299377034E-2</v>
      </c>
      <c r="N184" s="4">
        <f t="shared" si="161"/>
        <v>-2.0401954039846584E-2</v>
      </c>
      <c r="O184" s="4">
        <f t="shared" si="161"/>
        <v>-9.0182486605621982E-3</v>
      </c>
      <c r="P184" s="4">
        <f t="shared" si="161"/>
        <v>9.843589799731569E-3</v>
      </c>
      <c r="Q184" s="4">
        <f t="shared" si="161"/>
        <v>2.5204916771250141E-2</v>
      </c>
      <c r="R184" s="4">
        <f t="shared" si="161"/>
        <v>-1.0427394191402699E-2</v>
      </c>
      <c r="S184" s="4">
        <f t="shared" si="161"/>
        <v>-2.2428521509047427E-3</v>
      </c>
      <c r="T184" s="4">
        <f t="shared" si="161"/>
        <v>-1.6410103167251451E-2</v>
      </c>
      <c r="U184" s="4">
        <f t="shared" si="161"/>
        <v>-5.7012312204531065E-3</v>
      </c>
      <c r="V184" s="4">
        <f t="shared" si="161"/>
        <v>5.6281109078440547E-3</v>
      </c>
      <c r="W184" s="4">
        <f t="shared" si="161"/>
        <v>2.8170781292406105E-2</v>
      </c>
      <c r="X184" s="4">
        <f t="shared" si="161"/>
        <v>1.8902274297891461E-3</v>
      </c>
      <c r="Y184" s="4">
        <f t="shared" si="161"/>
        <v>1.4254758081511101E-2</v>
      </c>
      <c r="Z184" s="4">
        <f t="shared" si="161"/>
        <v>-3.1838775299464592E-2</v>
      </c>
      <c r="AA184" s="4">
        <f t="shared" si="161"/>
        <v>1.1485504596793518E-3</v>
      </c>
      <c r="AB184" s="4">
        <f t="shared" si="161"/>
        <v>-9.0531194296545672E-3</v>
      </c>
      <c r="AC184" s="4">
        <f t="shared" si="161"/>
        <v>-2.821057475217683E-3</v>
      </c>
      <c r="AD184" s="4">
        <f t="shared" si="161"/>
        <v>1.393591333377401E-2</v>
      </c>
      <c r="AE184" s="4">
        <f t="shared" si="161"/>
        <v>-1.9733915887051943E-2</v>
      </c>
      <c r="AF184" s="4">
        <f t="shared" si="161"/>
        <v>-3.2236353983016448E-2</v>
      </c>
      <c r="AG184" s="4">
        <f t="shared" si="161"/>
        <v>-7.9088385781072492E-3</v>
      </c>
      <c r="AH184" s="4">
        <f t="shared" si="161"/>
        <v>1.2994105886685771E-2</v>
      </c>
      <c r="AI184" s="4">
        <f t="shared" si="161"/>
        <v>-9.4701908701678682E-3</v>
      </c>
      <c r="AJ184" s="4">
        <f t="shared" si="161"/>
        <v>9.7369539203242001E-3</v>
      </c>
      <c r="AK184" s="4">
        <f t="shared" si="161"/>
        <v>-1.7637141486106848E-2</v>
      </c>
      <c r="AL184" s="4">
        <f t="shared" si="161"/>
        <v>-4.5110228346285336E-2</v>
      </c>
      <c r="AM184" s="4">
        <f t="shared" si="161"/>
        <v>2.2222535623809257E-3</v>
      </c>
      <c r="AN184" s="4">
        <f t="shared" si="161"/>
        <v>5.9324593971086777E-3</v>
      </c>
      <c r="AO184" s="4">
        <f t="shared" si="161"/>
        <v>-1.7336747005497911E-2</v>
      </c>
      <c r="AP184" s="4">
        <f t="shared" si="161"/>
        <v>1.4571923631124837E-2</v>
      </c>
      <c r="AQ184" s="4">
        <f t="shared" si="161"/>
        <v>5.5209506812479003E-3</v>
      </c>
      <c r="AR184" s="4">
        <f t="shared" si="161"/>
        <v>-3.2371082390634569E-2</v>
      </c>
      <c r="AS184" s="4">
        <f t="shared" si="161"/>
        <v>-9.2044458217750529E-3</v>
      </c>
      <c r="AT184" s="4">
        <f t="shared" si="161"/>
        <v>-1.4273712473473397E-2</v>
      </c>
      <c r="AU184" s="4">
        <f t="shared" si="161"/>
        <v>1.5549218457288787E-2</v>
      </c>
      <c r="AV184" s="4">
        <f t="shared" si="161"/>
        <v>-5.8071438378109574E-2</v>
      </c>
      <c r="AW184" s="4">
        <f t="shared" si="161"/>
        <v>3.4708762552253719E-2</v>
      </c>
      <c r="AX184" s="4">
        <f t="shared" si="161"/>
        <v>-1.1464339483209884E-2</v>
      </c>
      <c r="AY184" s="4">
        <f t="shared" si="161"/>
        <v>-1.9553301001507244E-3</v>
      </c>
      <c r="AZ184" s="4">
        <f t="shared" si="161"/>
        <v>2.1324792452266116E-2</v>
      </c>
      <c r="BA184" s="4">
        <f t="shared" si="161"/>
        <v>-3.7139437918268514E-3</v>
      </c>
      <c r="BB184" s="4">
        <f t="shared" si="161"/>
        <v>3.9163089895931646E-3</v>
      </c>
      <c r="BC184" s="4">
        <f t="shared" si="161"/>
        <v>-8.3021485182843881E-3</v>
      </c>
      <c r="BD184" s="4">
        <f t="shared" si="161"/>
        <v>-1.3321666659259632E-2</v>
      </c>
      <c r="BE184" s="4">
        <f t="shared" si="161"/>
        <v>-9.9990527986558754E-3</v>
      </c>
      <c r="BF184" s="4">
        <f t="shared" si="161"/>
        <v>-8.9578724069938826E-4</v>
      </c>
      <c r="BG184" s="4">
        <f t="shared" si="161"/>
        <v>5.8563834012449415E-3</v>
      </c>
      <c r="BH184" s="4">
        <f t="shared" si="161"/>
        <v>3.3119397875406791E-2</v>
      </c>
      <c r="BI184" s="4">
        <f t="shared" si="161"/>
        <v>-1.5079196081916713E-2</v>
      </c>
      <c r="BL184" s="23">
        <f t="shared" si="154"/>
        <v>-3.7483852522753624E-3</v>
      </c>
      <c r="BM184" s="23">
        <f>SUM(BL183:BL184)</f>
        <v>-8.2668821213364753E-3</v>
      </c>
      <c r="BQ184" s="4">
        <f t="shared" si="160"/>
        <v>1.8558041351439025E-2</v>
      </c>
      <c r="BR184" s="1">
        <f t="shared" ref="BR184:BR192" si="162">(BL184/BQ184)*SQRT(1000)</f>
        <v>-6.3872230482210099</v>
      </c>
      <c r="BS184" s="4">
        <f t="shared" ref="BS184:BS192" si="163">_xlfn.T.INV.2T(0.1,999)</f>
        <v>1.6463803454274908</v>
      </c>
      <c r="BT184" s="4">
        <f t="shared" ref="BT184:BT192" si="164">_xlfn.T.INV.2T(0.05,999)</f>
        <v>1.9623414611334626</v>
      </c>
      <c r="BU184" s="4">
        <f t="shared" ref="BU184:BU192" si="165">_xlfn.T.INV.2T(0.01,999)</f>
        <v>2.5807596372676254</v>
      </c>
      <c r="BV184" s="1" t="str">
        <f t="shared" ref="BV184:BV192" si="166">IF(ABS(BR184)&gt;BT184,"Odrzucamy H0","NieodrzucamyH0")</f>
        <v>Odrzucamy H0</v>
      </c>
      <c r="BY184" s="1">
        <f t="shared" ref="BY184:BY192" si="167">BL184/$BU$179</f>
        <v>-1.3590317348865915</v>
      </c>
      <c r="BZ184" s="4">
        <f t="shared" ref="BZ184:BZ192" si="168">_xlfn.T.INV.2T(0.1,4)</f>
        <v>2.1318467863266499</v>
      </c>
      <c r="CA184" s="4">
        <f t="shared" ref="CA184:CA192" si="169">_xlfn.T.INV.2T(0.05,4)</f>
        <v>2.7764451051977934</v>
      </c>
      <c r="CB184" s="4">
        <f t="shared" ref="CB184:CB192" si="170">_xlfn.T.INV.2T(0.01,4)</f>
        <v>4.604094871349993</v>
      </c>
      <c r="CC184" s="1" t="str">
        <f t="shared" ref="CC184:CC192" si="171">IF(ABS(BY184)&gt;CA184,"Odrzucamy H0","NieodrzucamyH0")</f>
        <v>NieodrzucamyH0</v>
      </c>
      <c r="CF184" s="35">
        <f t="shared" ref="CF184:CF192" si="172">COUNTIF(B184:BI184,"&gt;0")/60</f>
        <v>0.41666666666666669</v>
      </c>
      <c r="CG184" s="36">
        <f t="shared" ref="CG184:CG192" si="173">(SQRT(60)/0.5)*(CF184-0.5)</f>
        <v>-1.2909944487358054</v>
      </c>
      <c r="CH184" s="22">
        <f t="shared" ref="CH184:CH192" si="174">NORMSINV(1-0.05)</f>
        <v>1.6448536269514715</v>
      </c>
      <c r="CI184" s="22">
        <f t="shared" ref="CI184:CI192" si="175">NORMSINV(1-0.025)</f>
        <v>1.9599639845400536</v>
      </c>
      <c r="CJ184" s="22">
        <f t="shared" ref="CJ184:CJ192" si="176">NORMSINV(1-0.005)</f>
        <v>2.5758293035488999</v>
      </c>
      <c r="CK184" s="1" t="str">
        <f t="shared" ref="CK184:CK192" si="177">IF(ABS(CG184)&gt;CI184,"Odrzucamy H0","NieodrzucamyH0")</f>
        <v>NieodrzucamyH0</v>
      </c>
      <c r="CO184" s="36">
        <f t="shared" ref="CO184:CO192" si="178">SQRT(60)*(CF184-$CQ$180)/SQRT($CQ$180*(1-$CQ$180))</f>
        <v>-1.3943979566289264</v>
      </c>
      <c r="CP184" s="22">
        <f t="shared" ref="CP184:CP192" si="179">NORMSINV(1-0.05)</f>
        <v>1.6448536269514715</v>
      </c>
      <c r="CQ184" s="22">
        <f t="shared" ref="CQ184:CQ192" si="180">NORMSINV(1-0.025)</f>
        <v>1.9599639845400536</v>
      </c>
      <c r="CR184" s="22">
        <f t="shared" ref="CR184:CR192" si="181">NORMSINV(1-0.005)</f>
        <v>2.5758293035488999</v>
      </c>
      <c r="CS184" s="1" t="str">
        <f t="shared" ref="CS184:CS192" si="182">IF(ABS(CO184)&gt;CQ184,"Odrzucamy H0","NieodrzucamyH0")</f>
        <v>NieodrzucamyH0</v>
      </c>
    </row>
    <row r="185" spans="1:97" x14ac:dyDescent="0.25">
      <c r="A185" s="13">
        <v>2</v>
      </c>
      <c r="B185" s="4">
        <f t="shared" ref="B185:BI185" si="183">B78-AVERAGE(B$71:B$75)</f>
        <v>-2.7651284599487518E-3</v>
      </c>
      <c r="C185" s="4">
        <f t="shared" si="183"/>
        <v>-3.1477132387129078E-3</v>
      </c>
      <c r="D185" s="4">
        <f t="shared" si="183"/>
        <v>-1.5746154464468731E-3</v>
      </c>
      <c r="E185" s="4">
        <f t="shared" si="183"/>
        <v>5.8145589377237659E-3</v>
      </c>
      <c r="F185" s="4">
        <f t="shared" si="183"/>
        <v>3.0763092144673224E-2</v>
      </c>
      <c r="G185" s="4">
        <f t="shared" si="183"/>
        <v>-3.5674424588801587E-2</v>
      </c>
      <c r="H185" s="4">
        <f t="shared" si="183"/>
        <v>2.6322571616337635E-3</v>
      </c>
      <c r="I185" s="4">
        <f t="shared" si="183"/>
        <v>-6.868498136454502E-3</v>
      </c>
      <c r="J185" s="4">
        <f t="shared" si="183"/>
        <v>7.1367639278376582E-3</v>
      </c>
      <c r="K185" s="4">
        <f t="shared" si="183"/>
        <v>1.1098369112525312E-2</v>
      </c>
      <c r="L185" s="4">
        <f t="shared" si="183"/>
        <v>-3.5303309615451389E-2</v>
      </c>
      <c r="M185" s="4">
        <f t="shared" si="183"/>
        <v>-1.4214967416558888E-2</v>
      </c>
      <c r="N185" s="4">
        <f t="shared" si="183"/>
        <v>8.0902605395250828E-3</v>
      </c>
      <c r="O185" s="4">
        <f t="shared" si="183"/>
        <v>-9.0757433359347616E-3</v>
      </c>
      <c r="P185" s="4">
        <f t="shared" si="183"/>
        <v>9.8328298041179037E-3</v>
      </c>
      <c r="Q185" s="4">
        <f t="shared" si="183"/>
        <v>2.4721597109400129E-2</v>
      </c>
      <c r="R185" s="4">
        <f t="shared" si="183"/>
        <v>1.4261127382062198E-2</v>
      </c>
      <c r="S185" s="4">
        <f t="shared" si="183"/>
        <v>2.5073925121884586E-2</v>
      </c>
      <c r="T185" s="4">
        <f t="shared" si="183"/>
        <v>-4.1644984733443059E-2</v>
      </c>
      <c r="U185" s="4">
        <f t="shared" si="183"/>
        <v>-5.7771783043588792E-3</v>
      </c>
      <c r="V185" s="4">
        <f t="shared" si="183"/>
        <v>5.5981729731264486E-3</v>
      </c>
      <c r="W185" s="4">
        <f t="shared" si="183"/>
        <v>2.775670245655297E-2</v>
      </c>
      <c r="X185" s="4">
        <f t="shared" si="183"/>
        <v>7.5694583685393356E-3</v>
      </c>
      <c r="Y185" s="4">
        <f t="shared" si="183"/>
        <v>2.4829887645834329E-2</v>
      </c>
      <c r="Z185" s="4">
        <f t="shared" si="183"/>
        <v>-3.8444533379271499E-2</v>
      </c>
      <c r="AA185" s="4">
        <f t="shared" si="183"/>
        <v>1.1230012566612419E-3</v>
      </c>
      <c r="AB185" s="4">
        <f t="shared" si="183"/>
        <v>-9.0545710201951988E-3</v>
      </c>
      <c r="AC185" s="4">
        <f t="shared" si="183"/>
        <v>-3.2026915050244985E-3</v>
      </c>
      <c r="AD185" s="4">
        <f t="shared" si="183"/>
        <v>1.1257012853492553E-3</v>
      </c>
      <c r="AE185" s="4">
        <f t="shared" si="183"/>
        <v>4.6776828260442303E-3</v>
      </c>
      <c r="AF185" s="4">
        <f t="shared" si="183"/>
        <v>-1.0821392341203934E-2</v>
      </c>
      <c r="AG185" s="4">
        <f t="shared" si="183"/>
        <v>-7.9113887793378149E-3</v>
      </c>
      <c r="AH185" s="4">
        <f t="shared" si="183"/>
        <v>1.280854350195869E-2</v>
      </c>
      <c r="AI185" s="4">
        <f t="shared" si="183"/>
        <v>-9.7780249633449348E-3</v>
      </c>
      <c r="AJ185" s="4">
        <f t="shared" si="183"/>
        <v>5.605501391370892E-3</v>
      </c>
      <c r="AK185" s="4">
        <f t="shared" si="183"/>
        <v>-7.142887512380118E-3</v>
      </c>
      <c r="AL185" s="4">
        <f t="shared" si="183"/>
        <v>-2.9863519934400181E-3</v>
      </c>
      <c r="AM185" s="4">
        <f t="shared" si="183"/>
        <v>2.2222535623809257E-3</v>
      </c>
      <c r="AN185" s="4">
        <f t="shared" si="183"/>
        <v>5.9210599205458108E-3</v>
      </c>
      <c r="AO185" s="4">
        <f t="shared" si="183"/>
        <v>-1.734158265461937E-2</v>
      </c>
      <c r="AP185" s="4">
        <f t="shared" si="183"/>
        <v>-8.6270990926383424E-3</v>
      </c>
      <c r="AQ185" s="4">
        <f t="shared" si="183"/>
        <v>6.8808176970855409E-2</v>
      </c>
      <c r="AR185" s="4">
        <f t="shared" si="183"/>
        <v>-1.7192345357640294E-2</v>
      </c>
      <c r="AS185" s="4">
        <f t="shared" si="183"/>
        <v>-9.2253748031738067E-3</v>
      </c>
      <c r="AT185" s="4">
        <f t="shared" si="183"/>
        <v>-1.4273712473473397E-2</v>
      </c>
      <c r="AU185" s="4">
        <f t="shared" si="183"/>
        <v>1.4847248423787721E-2</v>
      </c>
      <c r="AV185" s="4">
        <f t="shared" si="183"/>
        <v>3.1696161533732552E-2</v>
      </c>
      <c r="AW185" s="4">
        <f t="shared" si="183"/>
        <v>7.8202820022700813E-3</v>
      </c>
      <c r="AX185" s="4">
        <f t="shared" si="183"/>
        <v>-1.2134384837354037E-2</v>
      </c>
      <c r="AY185" s="4">
        <f t="shared" si="183"/>
        <v>-1.9559046034708337E-3</v>
      </c>
      <c r="AZ185" s="4">
        <f t="shared" si="183"/>
        <v>2.1253080216679085E-2</v>
      </c>
      <c r="BA185" s="4">
        <f t="shared" si="183"/>
        <v>-4.1581563961164345E-3</v>
      </c>
      <c r="BB185" s="4">
        <f t="shared" si="183"/>
        <v>1.293300854897079E-2</v>
      </c>
      <c r="BC185" s="4">
        <f t="shared" si="183"/>
        <v>5.6479714197063895E-5</v>
      </c>
      <c r="BD185" s="4">
        <f t="shared" si="183"/>
        <v>-2.0225008892179489E-2</v>
      </c>
      <c r="BE185" s="4">
        <f t="shared" si="183"/>
        <v>-1.0001077208788119E-2</v>
      </c>
      <c r="BF185" s="4">
        <f t="shared" si="183"/>
        <v>-9.0713483128101926E-4</v>
      </c>
      <c r="BG185" s="4">
        <f t="shared" si="183"/>
        <v>5.6586217958169548E-3</v>
      </c>
      <c r="BH185" s="4">
        <f t="shared" si="183"/>
        <v>1.7359606524665186E-2</v>
      </c>
      <c r="BI185" s="4">
        <f t="shared" si="183"/>
        <v>4.1758471387438101E-2</v>
      </c>
      <c r="BL185" s="23">
        <f t="shared" si="154"/>
        <v>1.6570616271185988E-3</v>
      </c>
      <c r="BM185" s="23">
        <f>SUM(BL183:BL185)</f>
        <v>-6.6098204942178765E-3</v>
      </c>
      <c r="BQ185" s="4">
        <f t="shared" si="160"/>
        <v>1.8971810978347697E-2</v>
      </c>
      <c r="BR185" s="1">
        <f t="shared" si="162"/>
        <v>2.7620394125473111</v>
      </c>
      <c r="BS185" s="4">
        <f t="shared" si="163"/>
        <v>1.6463803454274908</v>
      </c>
      <c r="BT185" s="4">
        <f t="shared" si="164"/>
        <v>1.9623414611334626</v>
      </c>
      <c r="BU185" s="4">
        <f t="shared" si="165"/>
        <v>2.5807596372676254</v>
      </c>
      <c r="BV185" s="1" t="str">
        <f t="shared" si="166"/>
        <v>Odrzucamy H0</v>
      </c>
      <c r="BY185" s="1">
        <f t="shared" si="167"/>
        <v>0.60079185738711571</v>
      </c>
      <c r="BZ185" s="4">
        <f t="shared" si="168"/>
        <v>2.1318467863266499</v>
      </c>
      <c r="CA185" s="4">
        <f t="shared" si="169"/>
        <v>2.7764451051977934</v>
      </c>
      <c r="CB185" s="4">
        <f t="shared" si="170"/>
        <v>4.604094871349993</v>
      </c>
      <c r="CC185" s="1" t="str">
        <f t="shared" si="171"/>
        <v>NieodrzucamyH0</v>
      </c>
      <c r="CF185" s="35">
        <f t="shared" si="172"/>
        <v>0.51666666666666672</v>
      </c>
      <c r="CG185" s="36">
        <f t="shared" si="173"/>
        <v>0.25819888974716193</v>
      </c>
      <c r="CH185" s="23">
        <f t="shared" si="174"/>
        <v>1.6448536269514715</v>
      </c>
      <c r="CI185" s="23">
        <f t="shared" si="175"/>
        <v>1.9599639845400536</v>
      </c>
      <c r="CJ185" s="23">
        <f t="shared" si="176"/>
        <v>2.5758293035488999</v>
      </c>
      <c r="CK185" s="1" t="str">
        <f t="shared" si="177"/>
        <v>NieodrzucamyH0</v>
      </c>
      <c r="CO185" s="36">
        <f t="shared" si="178"/>
        <v>0.15493310629210305</v>
      </c>
      <c r="CP185" s="23">
        <f t="shared" si="179"/>
        <v>1.6448536269514715</v>
      </c>
      <c r="CQ185" s="23">
        <f t="shared" si="180"/>
        <v>1.9599639845400536</v>
      </c>
      <c r="CR185" s="23">
        <f t="shared" si="181"/>
        <v>2.5758293035488999</v>
      </c>
      <c r="CS185" s="1" t="str">
        <f t="shared" si="182"/>
        <v>NieodrzucamyH0</v>
      </c>
    </row>
    <row r="186" spans="1:97" x14ac:dyDescent="0.25">
      <c r="A186" s="13">
        <v>3</v>
      </c>
      <c r="B186" s="4">
        <f t="shared" ref="B186:BI186" si="184">B79-AVERAGE(B$71:B$75)</f>
        <v>-7.6810111553196371E-3</v>
      </c>
      <c r="C186" s="4">
        <f t="shared" si="184"/>
        <v>3.0292319607123606E-3</v>
      </c>
      <c r="D186" s="4">
        <f t="shared" si="184"/>
        <v>3.9689314974605885E-3</v>
      </c>
      <c r="E186" s="4">
        <f t="shared" si="184"/>
        <v>-6.2752439881372229E-3</v>
      </c>
      <c r="F186" s="4">
        <f t="shared" si="184"/>
        <v>8.9592451122269857E-3</v>
      </c>
      <c r="G186" s="4">
        <f t="shared" si="184"/>
        <v>-6.2030889218168284E-3</v>
      </c>
      <c r="H186" s="4">
        <f t="shared" si="184"/>
        <v>-1.6887696953675858E-2</v>
      </c>
      <c r="I186" s="4">
        <f t="shared" si="184"/>
        <v>-4.5121034370620497E-2</v>
      </c>
      <c r="J186" s="4">
        <f t="shared" si="184"/>
        <v>1.5183790544608184E-2</v>
      </c>
      <c r="K186" s="4">
        <f t="shared" si="184"/>
        <v>0.13492026587224376</v>
      </c>
      <c r="L186" s="4">
        <f t="shared" si="184"/>
        <v>-3.9139239794313933E-4</v>
      </c>
      <c r="M186" s="4">
        <f t="shared" si="184"/>
        <v>-1.5379734232560673E-3</v>
      </c>
      <c r="N186" s="4">
        <f t="shared" si="184"/>
        <v>-3.3964301810354694E-3</v>
      </c>
      <c r="O186" s="4">
        <f t="shared" si="184"/>
        <v>-9.76103323957162E-3</v>
      </c>
      <c r="P186" s="4">
        <f t="shared" si="184"/>
        <v>6.0907545543211344E-3</v>
      </c>
      <c r="Q186" s="4">
        <f t="shared" si="184"/>
        <v>-1.3022417287816244E-2</v>
      </c>
      <c r="R186" s="4">
        <f t="shared" si="184"/>
        <v>2.5860682337354515E-3</v>
      </c>
      <c r="S186" s="4">
        <f t="shared" si="184"/>
        <v>1.5946986390370035E-3</v>
      </c>
      <c r="T186" s="4">
        <f t="shared" si="184"/>
        <v>-7.1310576349076227E-3</v>
      </c>
      <c r="U186" s="4">
        <f t="shared" si="184"/>
        <v>1.5352909513790919E-2</v>
      </c>
      <c r="V186" s="4">
        <f t="shared" si="184"/>
        <v>-4.5711845981766773E-3</v>
      </c>
      <c r="W186" s="4">
        <f t="shared" si="184"/>
        <v>-1.5770721969427616E-2</v>
      </c>
      <c r="X186" s="4">
        <f t="shared" si="184"/>
        <v>3.2880191802250433E-3</v>
      </c>
      <c r="Y186" s="4">
        <f t="shared" si="184"/>
        <v>9.6818327018785436E-4</v>
      </c>
      <c r="Z186" s="4">
        <f t="shared" si="184"/>
        <v>-2.2686256388108905E-2</v>
      </c>
      <c r="AA186" s="4">
        <f t="shared" si="184"/>
        <v>-1.1187192659464782E-2</v>
      </c>
      <c r="AB186" s="4">
        <f t="shared" si="184"/>
        <v>1.3993550440803099E-2</v>
      </c>
      <c r="AC186" s="4">
        <f t="shared" si="184"/>
        <v>-2.5484811162646493E-2</v>
      </c>
      <c r="AD186" s="4">
        <f t="shared" si="184"/>
        <v>8.87942682525341E-3</v>
      </c>
      <c r="AE186" s="4">
        <f t="shared" si="184"/>
        <v>-6.0625803960425847E-3</v>
      </c>
      <c r="AF186" s="4">
        <f t="shared" si="184"/>
        <v>-1.7323756243610086E-2</v>
      </c>
      <c r="AG186" s="4">
        <f t="shared" si="184"/>
        <v>-3.91681963418254E-3</v>
      </c>
      <c r="AH186" s="4">
        <f t="shared" si="184"/>
        <v>2.155162040453697E-2</v>
      </c>
      <c r="AI186" s="4">
        <f t="shared" si="184"/>
        <v>-2.120587311542145E-2</v>
      </c>
      <c r="AJ186" s="4">
        <f t="shared" si="184"/>
        <v>-7.5694106981409126E-4</v>
      </c>
      <c r="AK186" s="4">
        <f t="shared" si="184"/>
        <v>1.6712357973406092E-3</v>
      </c>
      <c r="AL186" s="4">
        <f t="shared" si="184"/>
        <v>-1.4153041598679446E-2</v>
      </c>
      <c r="AM186" s="4">
        <f t="shared" si="184"/>
        <v>-3.3800235368983832E-3</v>
      </c>
      <c r="AN186" s="4">
        <f t="shared" si="184"/>
        <v>1.5039065035583398E-2</v>
      </c>
      <c r="AO186" s="4">
        <f t="shared" si="184"/>
        <v>-2.5107082654389073E-2</v>
      </c>
      <c r="AP186" s="4">
        <f t="shared" si="184"/>
        <v>1.0706183018820318E-2</v>
      </c>
      <c r="AQ186" s="4">
        <f t="shared" si="184"/>
        <v>1.8818598392092468E-2</v>
      </c>
      <c r="AR186" s="4">
        <f t="shared" si="184"/>
        <v>-1.9133422382588909E-2</v>
      </c>
      <c r="AS186" s="4">
        <f t="shared" si="184"/>
        <v>-1.6708047017176138E-3</v>
      </c>
      <c r="AT186" s="4">
        <f t="shared" si="184"/>
        <v>-9.8367488777454867E-3</v>
      </c>
      <c r="AU186" s="4">
        <f t="shared" si="184"/>
        <v>3.9083847806351251E-3</v>
      </c>
      <c r="AV186" s="4">
        <f t="shared" si="184"/>
        <v>-4.8618542960316598E-3</v>
      </c>
      <c r="AW186" s="4">
        <f t="shared" si="184"/>
        <v>7.2060598165832228E-3</v>
      </c>
      <c r="AX186" s="4">
        <f t="shared" si="184"/>
        <v>-1.0318718498446209E-2</v>
      </c>
      <c r="AY186" s="4">
        <f t="shared" si="184"/>
        <v>1.1115645046145478E-2</v>
      </c>
      <c r="AZ186" s="4">
        <f t="shared" si="184"/>
        <v>1.0553594070795397E-2</v>
      </c>
      <c r="BA186" s="4">
        <f t="shared" si="184"/>
        <v>-2.2033666824615151E-2</v>
      </c>
      <c r="BB186" s="4">
        <f t="shared" si="184"/>
        <v>-2.2172954949695673E-3</v>
      </c>
      <c r="BC186" s="4">
        <f t="shared" si="184"/>
        <v>8.7020814918707338E-3</v>
      </c>
      <c r="BD186" s="4">
        <f t="shared" si="184"/>
        <v>-9.9440906968913632E-3</v>
      </c>
      <c r="BE186" s="4">
        <f t="shared" si="184"/>
        <v>-2.0609753102639218E-3</v>
      </c>
      <c r="BF186" s="4">
        <f t="shared" si="184"/>
        <v>3.4696851994175416E-3</v>
      </c>
      <c r="BG186" s="4">
        <f t="shared" si="184"/>
        <v>-7.5208634790046034E-3</v>
      </c>
      <c r="BH186" s="4">
        <f t="shared" si="184"/>
        <v>9.2470570722617239E-3</v>
      </c>
      <c r="BI186" s="4">
        <f t="shared" si="184"/>
        <v>9.1436694624409762E-4</v>
      </c>
      <c r="BL186" s="23">
        <f t="shared" si="154"/>
        <v>-6.1490754043839861E-4</v>
      </c>
      <c r="BM186" s="23">
        <f>SUM(BL183:BL186)</f>
        <v>-7.224728034656275E-3</v>
      </c>
      <c r="BQ186" s="4">
        <f t="shared" si="160"/>
        <v>2.1769394763614461E-2</v>
      </c>
      <c r="BR186" s="1">
        <f t="shared" si="162"/>
        <v>-0.89323033520780237</v>
      </c>
      <c r="BS186" s="4">
        <f t="shared" si="163"/>
        <v>1.6463803454274908</v>
      </c>
      <c r="BT186" s="4">
        <f t="shared" si="164"/>
        <v>1.9623414611334626</v>
      </c>
      <c r="BU186" s="4">
        <f t="shared" si="165"/>
        <v>2.5807596372676254</v>
      </c>
      <c r="BV186" s="1" t="str">
        <f t="shared" si="166"/>
        <v>NieodrzucamyH0</v>
      </c>
      <c r="BY186" s="1">
        <f t="shared" si="167"/>
        <v>-0.22294369581396845</v>
      </c>
      <c r="BZ186" s="4">
        <f t="shared" si="168"/>
        <v>2.1318467863266499</v>
      </c>
      <c r="CA186" s="4">
        <f t="shared" si="169"/>
        <v>2.7764451051977934</v>
      </c>
      <c r="CB186" s="4">
        <f t="shared" si="170"/>
        <v>4.604094871349993</v>
      </c>
      <c r="CC186" s="1" t="str">
        <f t="shared" si="171"/>
        <v>NieodrzucamyH0</v>
      </c>
      <c r="CF186" s="35">
        <f t="shared" si="172"/>
        <v>0.43333333333333335</v>
      </c>
      <c r="CG186" s="36">
        <f t="shared" si="173"/>
        <v>-1.0327955589886444</v>
      </c>
      <c r="CH186" s="23">
        <f t="shared" si="174"/>
        <v>1.6448536269514715</v>
      </c>
      <c r="CI186" s="23">
        <f t="shared" si="175"/>
        <v>1.9599639845400536</v>
      </c>
      <c r="CJ186" s="23">
        <f t="shared" si="176"/>
        <v>2.5758293035488999</v>
      </c>
      <c r="CK186" s="1" t="str">
        <f t="shared" si="177"/>
        <v>NieodrzucamyH0</v>
      </c>
      <c r="CO186" s="36">
        <f t="shared" si="178"/>
        <v>-1.1361761128087551</v>
      </c>
      <c r="CP186" s="23">
        <f t="shared" si="179"/>
        <v>1.6448536269514715</v>
      </c>
      <c r="CQ186" s="23">
        <f t="shared" si="180"/>
        <v>1.9599639845400536</v>
      </c>
      <c r="CR186" s="23">
        <f t="shared" si="181"/>
        <v>2.5758293035488999</v>
      </c>
      <c r="CS186" s="1" t="str">
        <f t="shared" si="182"/>
        <v>NieodrzucamyH0</v>
      </c>
    </row>
    <row r="187" spans="1:97" x14ac:dyDescent="0.25">
      <c r="A187" s="13">
        <v>4</v>
      </c>
      <c r="B187" s="4">
        <f t="shared" ref="B187:BI187" si="185">B80-AVERAGE(B$71:B$75)</f>
        <v>-7.7729769412782108E-3</v>
      </c>
      <c r="C187" s="4">
        <f t="shared" si="185"/>
        <v>-7.3934119757101844E-3</v>
      </c>
      <c r="D187" s="4">
        <f t="shared" si="185"/>
        <v>-1.8670645878367275E-4</v>
      </c>
      <c r="E187" s="4">
        <f t="shared" si="185"/>
        <v>1.6651715826943605E-2</v>
      </c>
      <c r="F187" s="4">
        <f t="shared" si="185"/>
        <v>8.9557023607080444E-3</v>
      </c>
      <c r="G187" s="4">
        <f t="shared" si="185"/>
        <v>-6.2285327500357004E-3</v>
      </c>
      <c r="H187" s="4">
        <f t="shared" si="185"/>
        <v>-1.7303895548795981E-2</v>
      </c>
      <c r="I187" s="4">
        <f t="shared" si="185"/>
        <v>-3.5327357374377012E-2</v>
      </c>
      <c r="J187" s="4">
        <f t="shared" si="185"/>
        <v>4.7337769842138765E-3</v>
      </c>
      <c r="K187" s="4">
        <f t="shared" si="185"/>
        <v>-5.59808802428476E-2</v>
      </c>
      <c r="L187" s="4">
        <f t="shared" si="185"/>
        <v>-4.5023067207177348E-4</v>
      </c>
      <c r="M187" s="4">
        <f t="shared" si="185"/>
        <v>-1.53838516272138E-3</v>
      </c>
      <c r="N187" s="4">
        <f t="shared" si="185"/>
        <v>-3.3981423172308274E-3</v>
      </c>
      <c r="O187" s="4">
        <f t="shared" si="185"/>
        <v>-4.5696356231669857E-2</v>
      </c>
      <c r="P187" s="4">
        <f t="shared" si="185"/>
        <v>-5.115035398476369E-2</v>
      </c>
      <c r="Q187" s="4">
        <f t="shared" si="185"/>
        <v>-8.3058212689609695E-3</v>
      </c>
      <c r="R187" s="4">
        <f t="shared" si="185"/>
        <v>2.5860682337354515E-3</v>
      </c>
      <c r="S187" s="4">
        <f t="shared" si="185"/>
        <v>1.5941742993183798E-3</v>
      </c>
      <c r="T187" s="4">
        <f t="shared" si="185"/>
        <v>-7.1598083446927866E-3</v>
      </c>
      <c r="U187" s="4">
        <f t="shared" si="185"/>
        <v>-2.3418881317706249E-2</v>
      </c>
      <c r="V187" s="4">
        <f t="shared" si="185"/>
        <v>1.2070419799135472E-2</v>
      </c>
      <c r="W187" s="4">
        <f t="shared" si="185"/>
        <v>-1.7757227189032915E-2</v>
      </c>
      <c r="X187" s="4">
        <f t="shared" si="185"/>
        <v>3.2880124084193568E-3</v>
      </c>
      <c r="Y187" s="4">
        <f t="shared" si="185"/>
        <v>9.6775885577539845E-4</v>
      </c>
      <c r="Z187" s="4">
        <f t="shared" si="185"/>
        <v>-2.3102710690638371E-2</v>
      </c>
      <c r="AA187" s="4">
        <f t="shared" si="185"/>
        <v>-2.703808400767632E-3</v>
      </c>
      <c r="AB187" s="4">
        <f t="shared" si="185"/>
        <v>-1.0258665085002148E-2</v>
      </c>
      <c r="AC187" s="4">
        <f t="shared" si="185"/>
        <v>-4.1550880319047072E-2</v>
      </c>
      <c r="AD187" s="4">
        <f t="shared" si="185"/>
        <v>8.6994883741025701E-3</v>
      </c>
      <c r="AE187" s="4">
        <f t="shared" si="185"/>
        <v>-6.0763677003660465E-3</v>
      </c>
      <c r="AF187" s="4">
        <f t="shared" si="185"/>
        <v>-1.7853704112897315E-2</v>
      </c>
      <c r="AG187" s="4">
        <f t="shared" si="185"/>
        <v>-7.7502459066176449E-3</v>
      </c>
      <c r="AH187" s="4">
        <f t="shared" si="185"/>
        <v>-9.5706633342611067E-3</v>
      </c>
      <c r="AI187" s="4">
        <f t="shared" si="185"/>
        <v>-1.3965983025297782E-2</v>
      </c>
      <c r="AJ187" s="4">
        <f t="shared" si="185"/>
        <v>-7.5811108022541583E-4</v>
      </c>
      <c r="AK187" s="4">
        <f t="shared" si="185"/>
        <v>1.6684474276327764E-3</v>
      </c>
      <c r="AL187" s="4">
        <f t="shared" si="185"/>
        <v>-1.4402142037123892E-2</v>
      </c>
      <c r="AM187" s="4">
        <f t="shared" si="185"/>
        <v>1.7830189870341545E-2</v>
      </c>
      <c r="AN187" s="4">
        <f t="shared" si="185"/>
        <v>5.5976527605502806E-3</v>
      </c>
      <c r="AO187" s="4">
        <f t="shared" si="185"/>
        <v>2.0731311097657024E-3</v>
      </c>
      <c r="AP187" s="4">
        <f t="shared" si="185"/>
        <v>1.0633410426793728E-2</v>
      </c>
      <c r="AQ187" s="4">
        <f t="shared" si="185"/>
        <v>1.8817260350945463E-2</v>
      </c>
      <c r="AR187" s="4">
        <f t="shared" si="185"/>
        <v>-1.9316262393969275E-2</v>
      </c>
      <c r="AS187" s="4">
        <f t="shared" si="185"/>
        <v>-1.5752809512660185E-2</v>
      </c>
      <c r="AT187" s="4">
        <f t="shared" si="185"/>
        <v>-3.5327201989622366E-2</v>
      </c>
      <c r="AU187" s="4">
        <f t="shared" si="185"/>
        <v>2.8411365602821308E-2</v>
      </c>
      <c r="AV187" s="4">
        <f t="shared" si="185"/>
        <v>-4.8673525075841103E-3</v>
      </c>
      <c r="AW187" s="4">
        <f t="shared" si="185"/>
        <v>7.199465318951985E-3</v>
      </c>
      <c r="AX187" s="4">
        <f t="shared" si="185"/>
        <v>-1.0517727417205408E-2</v>
      </c>
      <c r="AY187" s="4">
        <f t="shared" si="185"/>
        <v>-8.9700763507287434E-3</v>
      </c>
      <c r="AZ187" s="4">
        <f t="shared" si="185"/>
        <v>1.4521297585186461E-2</v>
      </c>
      <c r="BA187" s="4">
        <f t="shared" si="185"/>
        <v>-1.2448339787547877E-2</v>
      </c>
      <c r="BB187" s="4">
        <f t="shared" si="185"/>
        <v>-2.2325767477378656E-3</v>
      </c>
      <c r="BC187" s="4">
        <f t="shared" si="185"/>
        <v>8.6279752967849017E-3</v>
      </c>
      <c r="BD187" s="4">
        <f t="shared" si="185"/>
        <v>-1.0105811029630114E-2</v>
      </c>
      <c r="BE187" s="4">
        <f t="shared" si="185"/>
        <v>5.5616394245234686E-3</v>
      </c>
      <c r="BF187" s="4">
        <f t="shared" si="185"/>
        <v>-1.1339259657931959E-3</v>
      </c>
      <c r="BG187" s="4">
        <f t="shared" si="185"/>
        <v>7.2589989075167085E-3</v>
      </c>
      <c r="BH187" s="4">
        <f t="shared" si="185"/>
        <v>9.2458704192381717E-3</v>
      </c>
      <c r="BI187" s="4">
        <f t="shared" si="185"/>
        <v>8.9243614055400326E-4</v>
      </c>
      <c r="BL187" s="23">
        <f t="shared" si="154"/>
        <v>-5.997467923190729E-3</v>
      </c>
      <c r="BM187" s="23">
        <f>SUM(BL183:BL187)</f>
        <v>-1.3222195957847004E-2</v>
      </c>
      <c r="BQ187" s="4">
        <f t="shared" si="160"/>
        <v>1.6859458161341098E-2</v>
      </c>
      <c r="BR187" s="1">
        <f t="shared" si="162"/>
        <v>-11.249269489912155</v>
      </c>
      <c r="BS187" s="4">
        <f t="shared" si="163"/>
        <v>1.6463803454274908</v>
      </c>
      <c r="BT187" s="4">
        <f t="shared" si="164"/>
        <v>1.9623414611334626</v>
      </c>
      <c r="BU187" s="4">
        <f t="shared" si="165"/>
        <v>2.5807596372676254</v>
      </c>
      <c r="BV187" s="1" t="str">
        <f t="shared" si="166"/>
        <v>Odrzucamy H0</v>
      </c>
      <c r="BY187" s="1">
        <f t="shared" si="167"/>
        <v>-2.1744694549827481</v>
      </c>
      <c r="BZ187" s="4">
        <f t="shared" si="168"/>
        <v>2.1318467863266499</v>
      </c>
      <c r="CA187" s="4">
        <f t="shared" si="169"/>
        <v>2.7764451051977934</v>
      </c>
      <c r="CB187" s="4">
        <f t="shared" si="170"/>
        <v>4.604094871349993</v>
      </c>
      <c r="CC187" s="1" t="str">
        <f t="shared" si="171"/>
        <v>NieodrzucamyH0</v>
      </c>
      <c r="CF187" s="35">
        <f t="shared" si="172"/>
        <v>0.38333333333333336</v>
      </c>
      <c r="CG187" s="36">
        <f t="shared" si="173"/>
        <v>-1.8073922282301276</v>
      </c>
      <c r="CH187" s="23">
        <f t="shared" si="174"/>
        <v>1.6448536269514715</v>
      </c>
      <c r="CI187" s="23">
        <f t="shared" si="175"/>
        <v>1.9599639845400536</v>
      </c>
      <c r="CJ187" s="23">
        <f t="shared" si="176"/>
        <v>2.5758293035488999</v>
      </c>
      <c r="CK187" s="1" t="str">
        <f t="shared" si="177"/>
        <v>NieodrzucamyH0</v>
      </c>
      <c r="CO187" s="36">
        <f t="shared" si="178"/>
        <v>-1.9108416442692695</v>
      </c>
      <c r="CP187" s="23">
        <f t="shared" si="179"/>
        <v>1.6448536269514715</v>
      </c>
      <c r="CQ187" s="23">
        <f t="shared" si="180"/>
        <v>1.9599639845400536</v>
      </c>
      <c r="CR187" s="23">
        <f t="shared" si="181"/>
        <v>2.5758293035488999</v>
      </c>
      <c r="CS187" s="1" t="str">
        <f t="shared" si="182"/>
        <v>NieodrzucamyH0</v>
      </c>
    </row>
    <row r="188" spans="1:97" x14ac:dyDescent="0.25">
      <c r="A188" s="13">
        <v>5</v>
      </c>
      <c r="B188" s="4">
        <f t="shared" ref="B188:BI188" si="186">B81-AVERAGE(B$71:B$75)</f>
        <v>-7.8667323524510939E-3</v>
      </c>
      <c r="C188" s="4">
        <f t="shared" si="186"/>
        <v>1.8987262242022261E-2</v>
      </c>
      <c r="D188" s="4">
        <f t="shared" si="186"/>
        <v>2.7136958213783102E-2</v>
      </c>
      <c r="E188" s="4">
        <f t="shared" si="186"/>
        <v>-1.2168455250336125E-2</v>
      </c>
      <c r="F188" s="4">
        <f t="shared" si="186"/>
        <v>8.9521462349511118E-3</v>
      </c>
      <c r="G188" s="4">
        <f t="shared" si="186"/>
        <v>-6.2537218189510965E-3</v>
      </c>
      <c r="H188" s="4">
        <f t="shared" si="186"/>
        <v>-1.7737611921936208E-2</v>
      </c>
      <c r="I188" s="4">
        <f t="shared" si="186"/>
        <v>-4.9780017209979772E-2</v>
      </c>
      <c r="J188" s="4">
        <f t="shared" si="186"/>
        <v>-2.1146979792340068E-2</v>
      </c>
      <c r="K188" s="4">
        <f t="shared" si="186"/>
        <v>-6.3737799375031809E-2</v>
      </c>
      <c r="L188" s="4">
        <f t="shared" si="186"/>
        <v>-5.0817656290597524E-4</v>
      </c>
      <c r="M188" s="4">
        <f t="shared" si="186"/>
        <v>-1.5387963742955211E-3</v>
      </c>
      <c r="N188" s="4">
        <f t="shared" si="186"/>
        <v>-3.3998589428315519E-3</v>
      </c>
      <c r="O188" s="4">
        <f t="shared" si="186"/>
        <v>-3.1402522972543187E-2</v>
      </c>
      <c r="P188" s="4">
        <f t="shared" si="186"/>
        <v>-5.8954974354035825E-3</v>
      </c>
      <c r="Q188" s="4">
        <f t="shared" si="186"/>
        <v>-3.349490261262543E-2</v>
      </c>
      <c r="R188" s="4">
        <f t="shared" si="186"/>
        <v>2.5860682337354515E-3</v>
      </c>
      <c r="S188" s="4">
        <f t="shared" si="186"/>
        <v>1.5936507181469814E-3</v>
      </c>
      <c r="T188" s="4">
        <f t="shared" si="186"/>
        <v>-7.1888698752203169E-3</v>
      </c>
      <c r="U188" s="4">
        <f t="shared" si="186"/>
        <v>-2.9856567112634693E-3</v>
      </c>
      <c r="V188" s="4">
        <f t="shared" si="186"/>
        <v>9.1123252471719974E-3</v>
      </c>
      <c r="W188" s="4">
        <f t="shared" si="186"/>
        <v>7.6141125529850303E-3</v>
      </c>
      <c r="X188" s="4">
        <f t="shared" si="186"/>
        <v>3.2880056355004232E-3</v>
      </c>
      <c r="Y188" s="4">
        <f t="shared" si="186"/>
        <v>9.6733388783643373E-4</v>
      </c>
      <c r="Z188" s="4">
        <f t="shared" si="186"/>
        <v>-2.3536699087762038E-2</v>
      </c>
      <c r="AA188" s="4">
        <f t="shared" si="186"/>
        <v>-1.7366473734352829E-2</v>
      </c>
      <c r="AB188" s="4">
        <f t="shared" si="186"/>
        <v>3.8565099707258674E-2</v>
      </c>
      <c r="AC188" s="4">
        <f t="shared" si="186"/>
        <v>-2.1349647293133048E-2</v>
      </c>
      <c r="AD188" s="4">
        <f t="shared" si="186"/>
        <v>8.5242821336750825E-3</v>
      </c>
      <c r="AE188" s="4">
        <f t="shared" si="186"/>
        <v>-6.0902579661506924E-3</v>
      </c>
      <c r="AF188" s="4">
        <f t="shared" si="186"/>
        <v>-1.8408924123806895E-2</v>
      </c>
      <c r="AG188" s="4">
        <f t="shared" si="186"/>
        <v>-2.4209724756602779E-2</v>
      </c>
      <c r="AH188" s="4">
        <f t="shared" si="186"/>
        <v>8.1286344390375746E-3</v>
      </c>
      <c r="AI188" s="4">
        <f t="shared" si="186"/>
        <v>-6.4087266885823946E-2</v>
      </c>
      <c r="AJ188" s="4">
        <f t="shared" si="186"/>
        <v>-7.5928362588897642E-4</v>
      </c>
      <c r="AK188" s="4">
        <f t="shared" si="186"/>
        <v>1.6656683469202314E-3</v>
      </c>
      <c r="AL188" s="4">
        <f t="shared" si="186"/>
        <v>-1.4659296209317963E-2</v>
      </c>
      <c r="AM188" s="4">
        <f t="shared" si="186"/>
        <v>-1.7438750466868738E-2</v>
      </c>
      <c r="AN188" s="4">
        <f t="shared" si="186"/>
        <v>-3.553283292027554E-3</v>
      </c>
      <c r="AO188" s="4">
        <f t="shared" si="186"/>
        <v>-2.9020024399682008E-2</v>
      </c>
      <c r="AP188" s="4">
        <f t="shared" si="186"/>
        <v>1.0561863748025835E-2</v>
      </c>
      <c r="AQ188" s="4">
        <f t="shared" si="186"/>
        <v>1.8815919208902819E-2</v>
      </c>
      <c r="AR188" s="4">
        <f t="shared" si="186"/>
        <v>-1.950414943946913E-2</v>
      </c>
      <c r="AS188" s="4">
        <f t="shared" si="186"/>
        <v>-4.128030988426732E-2</v>
      </c>
      <c r="AT188" s="4">
        <f t="shared" si="186"/>
        <v>8.0809935065967245E-3</v>
      </c>
      <c r="AU188" s="4">
        <f t="shared" si="186"/>
        <v>-5.2597294550969689E-2</v>
      </c>
      <c r="AV188" s="4">
        <f t="shared" si="186"/>
        <v>-4.8728250248048282E-3</v>
      </c>
      <c r="AW188" s="4">
        <f t="shared" si="186"/>
        <v>7.192904560374574E-3</v>
      </c>
      <c r="AX188" s="4">
        <f t="shared" si="186"/>
        <v>-1.0722472578594641E-2</v>
      </c>
      <c r="AY188" s="4">
        <f t="shared" si="186"/>
        <v>-2.0768760372506006E-2</v>
      </c>
      <c r="AZ188" s="4">
        <f t="shared" si="186"/>
        <v>2.1280843607631932E-2</v>
      </c>
      <c r="BA188" s="4">
        <f t="shared" si="186"/>
        <v>-4.2424228141027837E-2</v>
      </c>
      <c r="BB188" s="4">
        <f t="shared" si="186"/>
        <v>-2.2477392243373689E-3</v>
      </c>
      <c r="BC188" s="4">
        <f t="shared" si="186"/>
        <v>8.5551287221411788E-3</v>
      </c>
      <c r="BD188" s="4">
        <f t="shared" si="186"/>
        <v>-1.0271724522260262E-2</v>
      </c>
      <c r="BE188" s="4">
        <f t="shared" si="186"/>
        <v>-2.3965958492186593E-2</v>
      </c>
      <c r="BF188" s="4">
        <f t="shared" si="186"/>
        <v>1.1237876940894016E-3</v>
      </c>
      <c r="BG188" s="4">
        <f t="shared" si="186"/>
        <v>5.1175321556734838E-3</v>
      </c>
      <c r="BH188" s="4">
        <f t="shared" si="186"/>
        <v>9.2446863473266989E-3</v>
      </c>
      <c r="BI188" s="4">
        <f t="shared" si="186"/>
        <v>8.7070930745287815E-4</v>
      </c>
      <c r="BL188" s="23">
        <f t="shared" si="154"/>
        <v>-8.4379129471452742E-3</v>
      </c>
      <c r="BM188" s="23">
        <f>SUM(BL183:BL188)</f>
        <v>-2.166010890499228E-2</v>
      </c>
      <c r="BQ188" s="4">
        <f t="shared" si="160"/>
        <v>2.072747846868199E-2</v>
      </c>
      <c r="BR188" s="1">
        <f t="shared" si="162"/>
        <v>-12.873260802812808</v>
      </c>
      <c r="BS188" s="4">
        <f t="shared" si="163"/>
        <v>1.6463803454274908</v>
      </c>
      <c r="BT188" s="4">
        <f t="shared" si="164"/>
        <v>1.9623414611334626</v>
      </c>
      <c r="BU188" s="4">
        <f t="shared" si="165"/>
        <v>2.5807596372676254</v>
      </c>
      <c r="BV188" s="1" t="str">
        <f t="shared" si="166"/>
        <v>Odrzucamy H0</v>
      </c>
      <c r="BY188" s="1">
        <f t="shared" si="167"/>
        <v>-3.0592883867579737</v>
      </c>
      <c r="BZ188" s="4">
        <f t="shared" si="168"/>
        <v>2.1318467863266499</v>
      </c>
      <c r="CA188" s="4">
        <f t="shared" si="169"/>
        <v>2.7764451051977934</v>
      </c>
      <c r="CB188" s="4">
        <f t="shared" si="170"/>
        <v>4.604094871349993</v>
      </c>
      <c r="CC188" s="1" t="str">
        <f t="shared" si="171"/>
        <v>Odrzucamy H0</v>
      </c>
      <c r="CF188" s="35">
        <f t="shared" si="172"/>
        <v>0.38333333333333336</v>
      </c>
      <c r="CG188" s="36">
        <f t="shared" si="173"/>
        <v>-1.8073922282301276</v>
      </c>
      <c r="CH188" s="23">
        <f t="shared" si="174"/>
        <v>1.6448536269514715</v>
      </c>
      <c r="CI188" s="23">
        <f t="shared" si="175"/>
        <v>1.9599639845400536</v>
      </c>
      <c r="CJ188" s="23">
        <f t="shared" si="176"/>
        <v>2.5758293035488999</v>
      </c>
      <c r="CK188" s="1" t="str">
        <f t="shared" si="177"/>
        <v>NieodrzucamyH0</v>
      </c>
      <c r="CO188" s="36">
        <f>SQRT(60)*(CF188-$CQ$180)/SQRT($CQ$180*(1-$CQ$180))</f>
        <v>-1.9108416442692695</v>
      </c>
      <c r="CP188" s="23">
        <f t="shared" si="179"/>
        <v>1.6448536269514715</v>
      </c>
      <c r="CQ188" s="23">
        <f t="shared" si="180"/>
        <v>1.9599639845400536</v>
      </c>
      <c r="CR188" s="23">
        <f t="shared" si="181"/>
        <v>2.5758293035488999</v>
      </c>
      <c r="CS188" s="1" t="str">
        <f t="shared" si="182"/>
        <v>NieodrzucamyH0</v>
      </c>
    </row>
    <row r="189" spans="1:97" x14ac:dyDescent="0.25">
      <c r="A189" s="13">
        <v>6</v>
      </c>
      <c r="B189" s="4">
        <f t="shared" ref="B189:BI189" si="187">B82-AVERAGE(B$71:B$75)</f>
        <v>1.9442872636595245E-2</v>
      </c>
      <c r="C189" s="4">
        <f t="shared" si="187"/>
        <v>-1.6607292291716462E-3</v>
      </c>
      <c r="D189" s="4">
        <f t="shared" si="187"/>
        <v>-1.2380827046106683E-2</v>
      </c>
      <c r="E189" s="4">
        <f t="shared" si="187"/>
        <v>-6.361603729364982E-3</v>
      </c>
      <c r="F189" s="4">
        <f t="shared" si="187"/>
        <v>2.2912244477309746E-2</v>
      </c>
      <c r="G189" s="4">
        <f t="shared" si="187"/>
        <v>-8.6737075351797643E-5</v>
      </c>
      <c r="H189" s="4">
        <f t="shared" si="187"/>
        <v>7.9868614583147091E-2</v>
      </c>
      <c r="I189" s="4">
        <f t="shared" si="187"/>
        <v>-1.0558374889332499E-2</v>
      </c>
      <c r="J189" s="4">
        <f t="shared" si="187"/>
        <v>2.1850908634480189E-2</v>
      </c>
      <c r="K189" s="4">
        <f t="shared" si="187"/>
        <v>3.7336035759221994E-2</v>
      </c>
      <c r="L189" s="4">
        <f t="shared" si="187"/>
        <v>1.5159254862783843E-2</v>
      </c>
      <c r="M189" s="4">
        <f t="shared" si="187"/>
        <v>2.8895399530408416E-4</v>
      </c>
      <c r="N189" s="4">
        <f t="shared" si="187"/>
        <v>3.0817434315116469E-2</v>
      </c>
      <c r="O189" s="4">
        <f t="shared" si="187"/>
        <v>-4.0727367302523972E-3</v>
      </c>
      <c r="P189" s="4">
        <f t="shared" si="187"/>
        <v>-9.8924199949992388E-4</v>
      </c>
      <c r="Q189" s="4">
        <f t="shared" si="187"/>
        <v>5.0032690212589083E-2</v>
      </c>
      <c r="R189" s="4">
        <f t="shared" si="187"/>
        <v>3.3357726900489139E-2</v>
      </c>
      <c r="S189" s="4">
        <f t="shared" si="187"/>
        <v>-3.6703157183425594E-2</v>
      </c>
      <c r="T189" s="4">
        <f t="shared" si="187"/>
        <v>-2.8561570389705207E-2</v>
      </c>
      <c r="U189" s="4">
        <f t="shared" si="187"/>
        <v>5.9606896486891423E-3</v>
      </c>
      <c r="V189" s="4">
        <f t="shared" si="187"/>
        <v>2.1885013825145988E-2</v>
      </c>
      <c r="W189" s="4">
        <f t="shared" si="187"/>
        <v>-1.1845961001727358E-2</v>
      </c>
      <c r="X189" s="4">
        <f t="shared" si="187"/>
        <v>9.524172349795126E-3</v>
      </c>
      <c r="Y189" s="4">
        <f t="shared" si="187"/>
        <v>-6.5797817810393251E-3</v>
      </c>
      <c r="Z189" s="4">
        <f t="shared" si="187"/>
        <v>1.1493160723716405E-2</v>
      </c>
      <c r="AA189" s="4">
        <f t="shared" si="187"/>
        <v>1.0742333932578823E-2</v>
      </c>
      <c r="AB189" s="4">
        <f t="shared" si="187"/>
        <v>1.8191834754400938E-2</v>
      </c>
      <c r="AC189" s="4">
        <f t="shared" si="187"/>
        <v>-4.9248529255389722E-2</v>
      </c>
      <c r="AD189" s="4">
        <f t="shared" si="187"/>
        <v>-1.8125166675554208E-2</v>
      </c>
      <c r="AE189" s="4">
        <f t="shared" si="187"/>
        <v>-1.0064653567166456E-2</v>
      </c>
      <c r="AF189" s="4">
        <f t="shared" si="187"/>
        <v>1.0857486620785948E-2</v>
      </c>
      <c r="AG189" s="4">
        <f t="shared" si="187"/>
        <v>-9.245687083467069E-3</v>
      </c>
      <c r="AH189" s="4">
        <f t="shared" si="187"/>
        <v>9.1420123180908867E-3</v>
      </c>
      <c r="AI189" s="4">
        <f t="shared" si="187"/>
        <v>-6.6089527854349336E-3</v>
      </c>
      <c r="AJ189" s="4">
        <f t="shared" si="187"/>
        <v>4.01700527766135E-2</v>
      </c>
      <c r="AK189" s="4">
        <f t="shared" si="187"/>
        <v>-5.0053515718936192E-3</v>
      </c>
      <c r="AL189" s="4">
        <f t="shared" si="187"/>
        <v>4.0459269947258694E-2</v>
      </c>
      <c r="AM189" s="4">
        <f t="shared" si="187"/>
        <v>4.4847638931678015E-2</v>
      </c>
      <c r="AN189" s="4">
        <f t="shared" si="187"/>
        <v>-6.6078122179022036E-2</v>
      </c>
      <c r="AO189" s="4">
        <f t="shared" si="187"/>
        <v>-5.8655328816026135E-3</v>
      </c>
      <c r="AP189" s="4">
        <f t="shared" si="187"/>
        <v>7.80484968560923E-3</v>
      </c>
      <c r="AQ189" s="4">
        <f t="shared" si="187"/>
        <v>4.1986772325248792E-3</v>
      </c>
      <c r="AR189" s="4">
        <f t="shared" si="187"/>
        <v>1.722657612438671E-2</v>
      </c>
      <c r="AS189" s="4">
        <f t="shared" si="187"/>
        <v>4.9266809837639402E-3</v>
      </c>
      <c r="AT189" s="4">
        <f t="shared" si="187"/>
        <v>-2.6046268541118932E-2</v>
      </c>
      <c r="AU189" s="4">
        <f t="shared" si="187"/>
        <v>-1.6082689097407146E-2</v>
      </c>
      <c r="AV189" s="4">
        <f t="shared" si="187"/>
        <v>-1.3821050580510794E-2</v>
      </c>
      <c r="AW189" s="4">
        <f t="shared" si="187"/>
        <v>-4.0083412566869391E-2</v>
      </c>
      <c r="AX189" s="4">
        <f t="shared" si="187"/>
        <v>2.3201061470616586E-3</v>
      </c>
      <c r="AY189" s="4">
        <f t="shared" si="187"/>
        <v>-5.0551318524127463E-3</v>
      </c>
      <c r="AZ189" s="4">
        <f t="shared" si="187"/>
        <v>5.1111976225407398E-2</v>
      </c>
      <c r="BA189" s="4">
        <f t="shared" si="187"/>
        <v>-2.2400764298759451E-2</v>
      </c>
      <c r="BB189" s="4">
        <f t="shared" si="187"/>
        <v>-1.5386133649339306E-3</v>
      </c>
      <c r="BC189" s="4">
        <f t="shared" si="187"/>
        <v>-2.4791261579098094E-2</v>
      </c>
      <c r="BD189" s="4">
        <f t="shared" si="187"/>
        <v>2.207553837762341E-2</v>
      </c>
      <c r="BE189" s="4">
        <f t="shared" si="187"/>
        <v>-1.1081592835733128E-2</v>
      </c>
      <c r="BF189" s="4">
        <f t="shared" si="187"/>
        <v>-8.7836282729481093E-4</v>
      </c>
      <c r="BG189" s="4">
        <f t="shared" si="187"/>
        <v>2.3047020888348653E-3</v>
      </c>
      <c r="BH189" s="4">
        <f t="shared" si="187"/>
        <v>2.7533439088669839E-2</v>
      </c>
      <c r="BI189" s="4">
        <f t="shared" si="187"/>
        <v>-1.0008871874606265E-2</v>
      </c>
      <c r="BL189" s="23">
        <f t="shared" si="154"/>
        <v>3.5335368614403265E-3</v>
      </c>
      <c r="BM189" s="23">
        <f>SUM(BL183:BL189)</f>
        <v>-1.8126572043551954E-2</v>
      </c>
      <c r="BQ189" s="4">
        <f t="shared" si="160"/>
        <v>2.5478496894991327E-2</v>
      </c>
      <c r="BR189" s="1">
        <f t="shared" si="162"/>
        <v>4.385668716787948</v>
      </c>
      <c r="BS189" s="4">
        <f t="shared" si="163"/>
        <v>1.6463803454274908</v>
      </c>
      <c r="BT189" s="4">
        <f t="shared" si="164"/>
        <v>1.9623414611334626</v>
      </c>
      <c r="BU189" s="4">
        <f t="shared" si="165"/>
        <v>2.5807596372676254</v>
      </c>
      <c r="BV189" s="1" t="str">
        <f t="shared" si="166"/>
        <v>Odrzucamy H0</v>
      </c>
      <c r="BY189" s="1">
        <f t="shared" si="167"/>
        <v>1.2811353177141866</v>
      </c>
      <c r="BZ189" s="4">
        <f t="shared" si="168"/>
        <v>2.1318467863266499</v>
      </c>
      <c r="CA189" s="4">
        <f t="shared" si="169"/>
        <v>2.7764451051977934</v>
      </c>
      <c r="CB189" s="4">
        <f t="shared" si="170"/>
        <v>4.604094871349993</v>
      </c>
      <c r="CC189" s="1" t="str">
        <f t="shared" si="171"/>
        <v>NieodrzucamyH0</v>
      </c>
      <c r="CF189" s="35">
        <f t="shared" si="172"/>
        <v>0.5</v>
      </c>
      <c r="CG189" s="36">
        <f t="shared" si="173"/>
        <v>0</v>
      </c>
      <c r="CH189" s="23">
        <f t="shared" si="174"/>
        <v>1.6448536269514715</v>
      </c>
      <c r="CI189" s="23">
        <f t="shared" si="175"/>
        <v>1.9599639845400536</v>
      </c>
      <c r="CJ189" s="23">
        <f t="shared" si="176"/>
        <v>2.5758293035488999</v>
      </c>
      <c r="CK189" s="1" t="str">
        <f t="shared" si="177"/>
        <v>NieodrzucamyH0</v>
      </c>
      <c r="CO189" s="36">
        <f t="shared" si="178"/>
        <v>-0.10328873752806927</v>
      </c>
      <c r="CP189" s="23">
        <f t="shared" si="179"/>
        <v>1.6448536269514715</v>
      </c>
      <c r="CQ189" s="23">
        <f t="shared" si="180"/>
        <v>1.9599639845400536</v>
      </c>
      <c r="CR189" s="23">
        <f t="shared" si="181"/>
        <v>2.5758293035488999</v>
      </c>
      <c r="CS189" s="1" t="str">
        <f t="shared" si="182"/>
        <v>NieodrzucamyH0</v>
      </c>
    </row>
    <row r="190" spans="1:97" x14ac:dyDescent="0.25">
      <c r="A190" s="13">
        <v>7</v>
      </c>
      <c r="B190" s="4">
        <f t="shared" ref="B190:BI190" si="188">B83-AVERAGE(B$71:B$75)</f>
        <v>-3.8484404575636087E-2</v>
      </c>
      <c r="C190" s="4">
        <f t="shared" si="188"/>
        <v>-5.2423926319066479E-3</v>
      </c>
      <c r="D190" s="4">
        <f t="shared" si="188"/>
        <v>-1.7770931666346071E-4</v>
      </c>
      <c r="E190" s="4">
        <f t="shared" si="188"/>
        <v>3.8651544704377486E-3</v>
      </c>
      <c r="F190" s="4">
        <f t="shared" si="188"/>
        <v>1.5628244272044227E-2</v>
      </c>
      <c r="G190" s="4">
        <f t="shared" si="188"/>
        <v>-3.144903105752701E-3</v>
      </c>
      <c r="H190" s="4">
        <f t="shared" si="188"/>
        <v>-2.1115657700408224E-2</v>
      </c>
      <c r="I190" s="4">
        <f t="shared" si="188"/>
        <v>3.0329991278092491E-3</v>
      </c>
      <c r="J190" s="4">
        <f t="shared" si="188"/>
        <v>2.7656430115776041E-2</v>
      </c>
      <c r="K190" s="4">
        <f t="shared" si="188"/>
        <v>6.0040923201479428E-3</v>
      </c>
      <c r="L190" s="4">
        <f t="shared" si="188"/>
        <v>-1.8005087537644408E-2</v>
      </c>
      <c r="M190" s="4">
        <f t="shared" si="188"/>
        <v>1.8830792401450226E-2</v>
      </c>
      <c r="N190" s="4">
        <f t="shared" si="188"/>
        <v>-4.4551850600524967E-2</v>
      </c>
      <c r="O190" s="4">
        <f t="shared" si="188"/>
        <v>7.8746607151951083E-3</v>
      </c>
      <c r="P190" s="4">
        <f t="shared" si="188"/>
        <v>9.2479553307649523E-3</v>
      </c>
      <c r="Q190" s="4">
        <f t="shared" si="188"/>
        <v>-5.3710297273112245E-4</v>
      </c>
      <c r="R190" s="4">
        <f t="shared" si="188"/>
        <v>-8.2954319537987212E-3</v>
      </c>
      <c r="S190" s="4">
        <f t="shared" si="188"/>
        <v>-4.0969756954318953E-3</v>
      </c>
      <c r="T190" s="4">
        <f t="shared" si="188"/>
        <v>-0.10969884003161946</v>
      </c>
      <c r="U190" s="4">
        <f t="shared" si="188"/>
        <v>6.1994221689094962E-3</v>
      </c>
      <c r="V190" s="4">
        <f t="shared" si="188"/>
        <v>9.7817806939538791E-3</v>
      </c>
      <c r="W190" s="4">
        <f t="shared" si="188"/>
        <v>4.4553199859899834E-3</v>
      </c>
      <c r="X190" s="4">
        <f t="shared" si="188"/>
        <v>3.3089552001958813E-3</v>
      </c>
      <c r="Y190" s="4">
        <f t="shared" si="188"/>
        <v>2.2769687549670276E-3</v>
      </c>
      <c r="Z190" s="4">
        <f t="shared" si="188"/>
        <v>-7.045535995531732E-2</v>
      </c>
      <c r="AA190" s="4">
        <f t="shared" si="188"/>
        <v>2.3280273415627909E-3</v>
      </c>
      <c r="AB190" s="4">
        <f t="shared" si="188"/>
        <v>-2.4051993668710921E-2</v>
      </c>
      <c r="AC190" s="4">
        <f t="shared" si="188"/>
        <v>-1.1741469200228021E-2</v>
      </c>
      <c r="AD190" s="4">
        <f t="shared" si="188"/>
        <v>-3.5717823195779352E-3</v>
      </c>
      <c r="AE190" s="4">
        <f t="shared" si="188"/>
        <v>-2.3563438313357514E-3</v>
      </c>
      <c r="AF190" s="4">
        <f t="shared" si="188"/>
        <v>-8.8171869314637077E-3</v>
      </c>
      <c r="AG190" s="4">
        <f t="shared" si="188"/>
        <v>-4.845836659365073E-3</v>
      </c>
      <c r="AH190" s="4">
        <f t="shared" si="188"/>
        <v>-3.2687754897420462E-3</v>
      </c>
      <c r="AI190" s="4">
        <f t="shared" si="188"/>
        <v>-1.7045732367076055E-2</v>
      </c>
      <c r="AJ190" s="4">
        <f t="shared" si="188"/>
        <v>-8.4842988792385352E-4</v>
      </c>
      <c r="AK190" s="4">
        <f t="shared" si="188"/>
        <v>3.577821347883898E-3</v>
      </c>
      <c r="AL190" s="4">
        <f t="shared" si="188"/>
        <v>-3.5505352112633171E-2</v>
      </c>
      <c r="AM190" s="4">
        <f t="shared" si="188"/>
        <v>2.1141244955988989E-2</v>
      </c>
      <c r="AN190" s="4">
        <f t="shared" si="188"/>
        <v>1.0460803365171304E-2</v>
      </c>
      <c r="AO190" s="4">
        <f t="shared" si="188"/>
        <v>-1.1738986833283714E-2</v>
      </c>
      <c r="AP190" s="4">
        <f t="shared" si="188"/>
        <v>-2.8523942858519648E-4</v>
      </c>
      <c r="AQ190" s="4">
        <f t="shared" si="188"/>
        <v>4.95677888055477E-2</v>
      </c>
      <c r="AR190" s="4">
        <f t="shared" si="188"/>
        <v>-2.7458555623713826E-2</v>
      </c>
      <c r="AS190" s="4">
        <f t="shared" si="188"/>
        <v>3.8787021912643424E-4</v>
      </c>
      <c r="AT190" s="4">
        <f t="shared" si="188"/>
        <v>-1.5590381760759154E-2</v>
      </c>
      <c r="AU190" s="4">
        <f t="shared" si="188"/>
        <v>5.2181637468823698E-3</v>
      </c>
      <c r="AV190" s="4">
        <f t="shared" si="188"/>
        <v>-1.1780354579500376E-2</v>
      </c>
      <c r="AW190" s="4">
        <f t="shared" si="188"/>
        <v>3.2193429899699828E-3</v>
      </c>
      <c r="AX190" s="4">
        <f t="shared" si="188"/>
        <v>-9.6413575519940977E-3</v>
      </c>
      <c r="AY190" s="4">
        <f t="shared" si="188"/>
        <v>8.0355277480499733E-3</v>
      </c>
      <c r="AZ190" s="4">
        <f t="shared" si="188"/>
        <v>1.318088170194256E-2</v>
      </c>
      <c r="BA190" s="4">
        <f t="shared" si="188"/>
        <v>-1.2420417427173865E-2</v>
      </c>
      <c r="BB190" s="4">
        <f t="shared" si="188"/>
        <v>3.4721931954334578E-3</v>
      </c>
      <c r="BC190" s="4">
        <f t="shared" si="188"/>
        <v>4.5010941848223567E-2</v>
      </c>
      <c r="BD190" s="4">
        <f t="shared" si="188"/>
        <v>-1.9404945995799207E-2</v>
      </c>
      <c r="BE190" s="4">
        <f t="shared" si="188"/>
        <v>-5.8227859332347365E-3</v>
      </c>
      <c r="BF190" s="4">
        <f t="shared" si="188"/>
        <v>-8.7004752088307383E-3</v>
      </c>
      <c r="BG190" s="4">
        <f t="shared" si="188"/>
        <v>-4.9188763267957554E-3</v>
      </c>
      <c r="BH190" s="4">
        <f t="shared" si="188"/>
        <v>9.8613890908030768E-3</v>
      </c>
      <c r="BI190" s="4">
        <f t="shared" si="188"/>
        <v>3.0591759417115602E-4</v>
      </c>
      <c r="BL190" s="23">
        <f t="shared" si="154"/>
        <v>-4.4948384284460513E-3</v>
      </c>
      <c r="BM190" s="23">
        <f>SUM(BL183:BL190)</f>
        <v>-2.2621410471998005E-2</v>
      </c>
      <c r="BQ190" s="4">
        <f t="shared" si="160"/>
        <v>2.3201086886105317E-2</v>
      </c>
      <c r="BR190" s="1">
        <f t="shared" si="162"/>
        <v>-6.1264057231964166</v>
      </c>
      <c r="BS190" s="4">
        <f t="shared" si="163"/>
        <v>1.6463803454274908</v>
      </c>
      <c r="BT190" s="4">
        <f t="shared" si="164"/>
        <v>1.9623414611334626</v>
      </c>
      <c r="BU190" s="4">
        <f t="shared" si="165"/>
        <v>2.5807596372676254</v>
      </c>
      <c r="BV190" s="1" t="str">
        <f t="shared" si="166"/>
        <v>Odrzucamy H0</v>
      </c>
      <c r="BY190" s="1">
        <f t="shared" si="167"/>
        <v>-1.6296692192292319</v>
      </c>
      <c r="BZ190" s="4">
        <f t="shared" si="168"/>
        <v>2.1318467863266499</v>
      </c>
      <c r="CA190" s="4">
        <f t="shared" si="169"/>
        <v>2.7764451051977934</v>
      </c>
      <c r="CB190" s="4">
        <f t="shared" si="170"/>
        <v>4.604094871349993</v>
      </c>
      <c r="CC190" s="1" t="str">
        <f t="shared" si="171"/>
        <v>NieodrzucamyH0</v>
      </c>
      <c r="CF190" s="35">
        <f t="shared" si="172"/>
        <v>0.45</v>
      </c>
      <c r="CG190" s="36">
        <f t="shared" si="173"/>
        <v>-0.77459666924148318</v>
      </c>
      <c r="CH190" s="23">
        <f t="shared" si="174"/>
        <v>1.6448536269514715</v>
      </c>
      <c r="CI190" s="23">
        <f t="shared" si="175"/>
        <v>1.9599639845400536</v>
      </c>
      <c r="CJ190" s="23">
        <f t="shared" si="176"/>
        <v>2.5758293035488999</v>
      </c>
      <c r="CK190" s="1" t="str">
        <f t="shared" si="177"/>
        <v>NieodrzucamyH0</v>
      </c>
      <c r="CO190" s="36">
        <f t="shared" si="178"/>
        <v>-0.87795426898858364</v>
      </c>
      <c r="CP190" s="23">
        <f t="shared" si="179"/>
        <v>1.6448536269514715</v>
      </c>
      <c r="CQ190" s="23">
        <f t="shared" si="180"/>
        <v>1.9599639845400536</v>
      </c>
      <c r="CR190" s="23">
        <f t="shared" si="181"/>
        <v>2.5758293035488999</v>
      </c>
      <c r="CS190" s="1" t="str">
        <f t="shared" si="182"/>
        <v>NieodrzucamyH0</v>
      </c>
    </row>
    <row r="191" spans="1:97" x14ac:dyDescent="0.25">
      <c r="A191" s="13">
        <v>8</v>
      </c>
      <c r="B191" s="4">
        <f t="shared" ref="B191:BI191" si="189">B84-AVERAGE(B$71:B$75)</f>
        <v>-4.9687486280907113E-2</v>
      </c>
      <c r="C191" s="4">
        <f t="shared" si="189"/>
        <v>-5.2441351330555401E-3</v>
      </c>
      <c r="D191" s="4">
        <f t="shared" si="189"/>
        <v>-1.7817587959807247E-4</v>
      </c>
      <c r="E191" s="4">
        <f t="shared" si="189"/>
        <v>3.8635904533194355E-3</v>
      </c>
      <c r="F191" s="4">
        <f t="shared" si="189"/>
        <v>-1.5779046998909071E-3</v>
      </c>
      <c r="G191" s="4">
        <f t="shared" si="189"/>
        <v>9.1043809469453923E-3</v>
      </c>
      <c r="H191" s="4">
        <f t="shared" si="189"/>
        <v>-0.14350058318900052</v>
      </c>
      <c r="I191" s="4">
        <f t="shared" si="189"/>
        <v>2.7550224649537016E-3</v>
      </c>
      <c r="J191" s="4">
        <f t="shared" si="189"/>
        <v>2.6979080045902278E-2</v>
      </c>
      <c r="K191" s="4">
        <f t="shared" si="189"/>
        <v>5.9635215895152459E-3</v>
      </c>
      <c r="L191" s="4">
        <f t="shared" si="189"/>
        <v>-2.8542904036899179E-2</v>
      </c>
      <c r="M191" s="4">
        <f t="shared" si="189"/>
        <v>6.3683451166721295E-3</v>
      </c>
      <c r="N191" s="4">
        <f t="shared" si="189"/>
        <v>-6.0728680540899763E-2</v>
      </c>
      <c r="O191" s="4">
        <f t="shared" si="189"/>
        <v>7.7882483910309882E-3</v>
      </c>
      <c r="P191" s="4">
        <f t="shared" si="189"/>
        <v>9.2407386838267679E-3</v>
      </c>
      <c r="Q191" s="4">
        <f t="shared" si="189"/>
        <v>-5.495013832550362E-4</v>
      </c>
      <c r="R191" s="4">
        <f t="shared" si="189"/>
        <v>-1.1073567573446401E-2</v>
      </c>
      <c r="S191" s="4">
        <f t="shared" si="189"/>
        <v>3.4258691644078923E-2</v>
      </c>
      <c r="T191" s="4">
        <f t="shared" si="189"/>
        <v>-0.29205284732504422</v>
      </c>
      <c r="U191" s="4">
        <f t="shared" si="189"/>
        <v>6.1890626103945981E-3</v>
      </c>
      <c r="V191" s="4">
        <f t="shared" si="189"/>
        <v>9.7800808477145982E-3</v>
      </c>
      <c r="W191" s="4">
        <f t="shared" si="189"/>
        <v>4.4453103889183828E-3</v>
      </c>
      <c r="X191" s="4">
        <f t="shared" si="189"/>
        <v>1.9178146817462684E-2</v>
      </c>
      <c r="Y191" s="4">
        <f t="shared" si="189"/>
        <v>2.831016360709869E-2</v>
      </c>
      <c r="Z191" s="4">
        <f t="shared" si="189"/>
        <v>-0.15986182190392279</v>
      </c>
      <c r="AA191" s="4">
        <f t="shared" si="189"/>
        <v>2.2892459171974661E-3</v>
      </c>
      <c r="AB191" s="4">
        <f t="shared" si="189"/>
        <v>-2.4244913692843741E-2</v>
      </c>
      <c r="AC191" s="4">
        <f t="shared" si="189"/>
        <v>-1.1857001870240072E-2</v>
      </c>
      <c r="AD191" s="4">
        <f t="shared" si="189"/>
        <v>-1.1065907793802603E-2</v>
      </c>
      <c r="AE191" s="4">
        <f t="shared" si="189"/>
        <v>2.9396046558423417E-2</v>
      </c>
      <c r="AF191" s="4">
        <f t="shared" si="189"/>
        <v>-0.15146531574394445</v>
      </c>
      <c r="AG191" s="4">
        <f t="shared" si="189"/>
        <v>-4.8479865967949618E-3</v>
      </c>
      <c r="AH191" s="4">
        <f t="shared" si="189"/>
        <v>-3.2752831595854537E-3</v>
      </c>
      <c r="AI191" s="4">
        <f t="shared" si="189"/>
        <v>-1.7147201869121505E-2</v>
      </c>
      <c r="AJ191" s="4">
        <f t="shared" si="189"/>
        <v>2.6951258978511933E-2</v>
      </c>
      <c r="AK191" s="4">
        <f t="shared" si="189"/>
        <v>9.2428886788911563E-3</v>
      </c>
      <c r="AL191" s="4">
        <f t="shared" si="189"/>
        <v>-9.1699757599019063E-2</v>
      </c>
      <c r="AM191" s="4">
        <f t="shared" si="189"/>
        <v>2.0789952535534655E-2</v>
      </c>
      <c r="AN191" s="4">
        <f t="shared" si="189"/>
        <v>1.0398720378915979E-2</v>
      </c>
      <c r="AO191" s="4">
        <f t="shared" si="189"/>
        <v>-1.1750515564535699E-2</v>
      </c>
      <c r="AP191" s="4">
        <f t="shared" si="189"/>
        <v>1.5799383013700714E-2</v>
      </c>
      <c r="AQ191" s="4">
        <f t="shared" si="189"/>
        <v>2.3399324451362346E-2</v>
      </c>
      <c r="AR191" s="4">
        <f t="shared" si="189"/>
        <v>-8.5647732278154781E-2</v>
      </c>
      <c r="AS191" s="4">
        <f t="shared" si="189"/>
        <v>3.6271633575128345E-4</v>
      </c>
      <c r="AT191" s="4">
        <f t="shared" si="189"/>
        <v>-1.5592117664632522E-2</v>
      </c>
      <c r="AU191" s="4">
        <f t="shared" si="189"/>
        <v>4.9498052347847106E-3</v>
      </c>
      <c r="AV191" s="4">
        <f t="shared" si="189"/>
        <v>1.2993250870013318E-2</v>
      </c>
      <c r="AW191" s="4">
        <f t="shared" si="189"/>
        <v>2.8889691725703413E-2</v>
      </c>
      <c r="AX191" s="4">
        <f t="shared" si="189"/>
        <v>-0.18048521084437141</v>
      </c>
      <c r="AY191" s="4">
        <f t="shared" si="189"/>
        <v>7.9510553953664551E-3</v>
      </c>
      <c r="AZ191" s="4">
        <f t="shared" si="189"/>
        <v>1.3180751929948362E-2</v>
      </c>
      <c r="BA191" s="4">
        <f t="shared" si="189"/>
        <v>-1.257702506936921E-2</v>
      </c>
      <c r="BB191" s="4">
        <f t="shared" si="189"/>
        <v>2.4333503212885174E-3</v>
      </c>
      <c r="BC191" s="4">
        <f t="shared" si="189"/>
        <v>-3.2666730586459435E-3</v>
      </c>
      <c r="BD191" s="4">
        <f t="shared" si="189"/>
        <v>-6.733644782014489E-2</v>
      </c>
      <c r="BE191" s="4">
        <f t="shared" si="189"/>
        <v>-5.8303521534106935E-3</v>
      </c>
      <c r="BF191" s="4">
        <f t="shared" si="189"/>
        <v>-8.7201909673834486E-3</v>
      </c>
      <c r="BG191" s="4">
        <f t="shared" si="189"/>
        <v>-4.9303068662951942E-3</v>
      </c>
      <c r="BH191" s="4">
        <f t="shared" si="189"/>
        <v>-4.049891930906031E-3</v>
      </c>
      <c r="BI191" s="4">
        <f t="shared" si="189"/>
        <v>7.5585846080963946E-5</v>
      </c>
      <c r="BL191" s="23">
        <f t="shared" si="154"/>
        <v>-1.8091000478496877E-2</v>
      </c>
      <c r="BM191" s="23">
        <f>SUM(BL183:BL191)</f>
        <v>-4.0712410950494882E-2</v>
      </c>
      <c r="BQ191" s="4">
        <f t="shared" si="160"/>
        <v>5.8866025991344766E-2</v>
      </c>
      <c r="BR191" s="1">
        <f t="shared" si="162"/>
        <v>-9.7184693037810472</v>
      </c>
      <c r="BS191" s="4">
        <f t="shared" si="163"/>
        <v>1.6463803454274908</v>
      </c>
      <c r="BT191" s="4">
        <f t="shared" si="164"/>
        <v>1.9623414611334626</v>
      </c>
      <c r="BU191" s="4">
        <f t="shared" si="165"/>
        <v>2.5807596372676254</v>
      </c>
      <c r="BV191" s="1" t="str">
        <f t="shared" si="166"/>
        <v>Odrzucamy H0</v>
      </c>
      <c r="BY191" s="1">
        <f t="shared" si="167"/>
        <v>-6.5591560395776582</v>
      </c>
      <c r="BZ191" s="4">
        <f t="shared" si="168"/>
        <v>2.1318467863266499</v>
      </c>
      <c r="CA191" s="4">
        <f t="shared" si="169"/>
        <v>2.7764451051977934</v>
      </c>
      <c r="CB191" s="4">
        <f t="shared" si="170"/>
        <v>4.604094871349993</v>
      </c>
      <c r="CC191" s="1" t="str">
        <f t="shared" si="171"/>
        <v>Odrzucamy H0</v>
      </c>
      <c r="CF191" s="35">
        <f t="shared" si="172"/>
        <v>0.5</v>
      </c>
      <c r="CG191" s="36">
        <f t="shared" si="173"/>
        <v>0</v>
      </c>
      <c r="CH191" s="23">
        <f t="shared" si="174"/>
        <v>1.6448536269514715</v>
      </c>
      <c r="CI191" s="23">
        <f t="shared" si="175"/>
        <v>1.9599639845400536</v>
      </c>
      <c r="CJ191" s="23">
        <f t="shared" si="176"/>
        <v>2.5758293035488999</v>
      </c>
      <c r="CK191" s="1" t="str">
        <f t="shared" si="177"/>
        <v>NieodrzucamyH0</v>
      </c>
      <c r="CO191" s="36">
        <f t="shared" si="178"/>
        <v>-0.10328873752806927</v>
      </c>
      <c r="CP191" s="23">
        <f t="shared" si="179"/>
        <v>1.6448536269514715</v>
      </c>
      <c r="CQ191" s="23">
        <f t="shared" si="180"/>
        <v>1.9599639845400536</v>
      </c>
      <c r="CR191" s="23">
        <f t="shared" si="181"/>
        <v>2.5758293035488999</v>
      </c>
      <c r="CS191" s="1" t="str">
        <f t="shared" si="182"/>
        <v>NieodrzucamyH0</v>
      </c>
    </row>
    <row r="192" spans="1:97" s="19" customFormat="1" ht="15.75" thickBot="1" x14ac:dyDescent="0.3">
      <c r="A192" s="21">
        <v>9</v>
      </c>
      <c r="B192" s="4">
        <f t="shared" ref="B192:BI192" si="190">B85-AVERAGE(B$71:B$75)</f>
        <v>1.2096991472483434E-2</v>
      </c>
      <c r="C192" s="4">
        <f t="shared" si="190"/>
        <v>-5.2458822436679872E-3</v>
      </c>
      <c r="D192" s="4">
        <f t="shared" si="190"/>
        <v>-1.7864308056180834E-4</v>
      </c>
      <c r="E192" s="4">
        <f t="shared" si="190"/>
        <v>3.8620303408056769E-3</v>
      </c>
      <c r="F192" s="4">
        <f t="shared" si="190"/>
        <v>1.4862241101991049E-2</v>
      </c>
      <c r="G192" s="4">
        <f t="shared" si="190"/>
        <v>-5.2787234844636627E-2</v>
      </c>
      <c r="H192" s="4">
        <f t="shared" si="190"/>
        <v>9.6775616163779776E-2</v>
      </c>
      <c r="I192" s="4">
        <f t="shared" si="190"/>
        <v>2.4860888452634834E-3</v>
      </c>
      <c r="J192" s="4">
        <f t="shared" si="190"/>
        <v>2.6335662569641913E-2</v>
      </c>
      <c r="K192" s="4">
        <f t="shared" si="190"/>
        <v>5.9234627994645597E-3</v>
      </c>
      <c r="L192" s="4">
        <f t="shared" si="190"/>
        <v>1.3831718543612179E-3</v>
      </c>
      <c r="M192" s="4">
        <f t="shared" si="190"/>
        <v>-4.7200100751684841E-2</v>
      </c>
      <c r="N192" s="4">
        <f t="shared" si="190"/>
        <v>8.7202303281523078E-2</v>
      </c>
      <c r="O192" s="4">
        <f t="shared" si="190"/>
        <v>7.703420520835294E-3</v>
      </c>
      <c r="P192" s="4">
        <f t="shared" si="190"/>
        <v>9.2335606546178582E-3</v>
      </c>
      <c r="Q192" s="4">
        <f t="shared" si="190"/>
        <v>-5.6198757041068777E-4</v>
      </c>
      <c r="R192" s="4">
        <f t="shared" si="190"/>
        <v>1.1859732097663035E-2</v>
      </c>
      <c r="S192" s="4">
        <f t="shared" si="190"/>
        <v>-2.9805538192741558E-2</v>
      </c>
      <c r="T192" s="4">
        <f t="shared" si="190"/>
        <v>-8.0204777638600427E-3</v>
      </c>
      <c r="U192" s="4">
        <f t="shared" si="190"/>
        <v>6.178769418577746E-3</v>
      </c>
      <c r="V192" s="4">
        <f t="shared" si="190"/>
        <v>9.7783765603241552E-3</v>
      </c>
      <c r="W192" s="4">
        <f t="shared" si="190"/>
        <v>4.435237153218083E-3</v>
      </c>
      <c r="X192" s="4">
        <f t="shared" si="190"/>
        <v>2.2404000914205925E-3</v>
      </c>
      <c r="Y192" s="4">
        <f t="shared" si="190"/>
        <v>-5.9418556349298633E-3</v>
      </c>
      <c r="Z192" s="4">
        <f t="shared" si="190"/>
        <v>0.11806240135796951</v>
      </c>
      <c r="AA192" s="4">
        <f t="shared" si="190"/>
        <v>2.2509430431551817E-3</v>
      </c>
      <c r="AB192" s="4">
        <f t="shared" si="190"/>
        <v>-2.4443306899577702E-2</v>
      </c>
      <c r="AC192" s="4">
        <f t="shared" si="190"/>
        <v>-1.1970090316840374E-2</v>
      </c>
      <c r="AD192" s="4">
        <f t="shared" si="190"/>
        <v>-1.4846385366385152E-2</v>
      </c>
      <c r="AE192" s="4">
        <f t="shared" si="190"/>
        <v>-1.5006618090390726E-2</v>
      </c>
      <c r="AF192" s="4">
        <f t="shared" si="190"/>
        <v>0.1635966508213158</v>
      </c>
      <c r="AG192" s="4">
        <f t="shared" si="190"/>
        <v>-4.8501302433086608E-3</v>
      </c>
      <c r="AH192" s="4">
        <f t="shared" si="190"/>
        <v>-3.2818241592747679E-3</v>
      </c>
      <c r="AI192" s="4">
        <f t="shared" si="190"/>
        <v>-1.7246657553203048E-2</v>
      </c>
      <c r="AJ192" s="4">
        <f t="shared" si="190"/>
        <v>-9.6262098663815656E-3</v>
      </c>
      <c r="AK192" s="4">
        <f t="shared" si="190"/>
        <v>-1.2104077238470278E-2</v>
      </c>
      <c r="AL192" s="4">
        <f t="shared" si="190"/>
        <v>7.6526183141623627E-2</v>
      </c>
      <c r="AM192" s="4">
        <f t="shared" si="190"/>
        <v>2.0451468414451508E-2</v>
      </c>
      <c r="AN192" s="4">
        <f t="shared" si="190"/>
        <v>1.0337604302710267E-2</v>
      </c>
      <c r="AO192" s="4">
        <f t="shared" si="190"/>
        <v>-1.1761966403227696E-2</v>
      </c>
      <c r="AP192" s="4">
        <f t="shared" si="190"/>
        <v>-1.3140657084762242E-2</v>
      </c>
      <c r="AQ192" s="4">
        <f t="shared" si="190"/>
        <v>2.7328766533080695E-3</v>
      </c>
      <c r="AR192" s="4">
        <f t="shared" si="190"/>
        <v>9.8290856804075774E-2</v>
      </c>
      <c r="AS192" s="4">
        <f t="shared" si="190"/>
        <v>3.3781288018992772E-4</v>
      </c>
      <c r="AT192" s="4">
        <f t="shared" si="190"/>
        <v>-1.5593858151800104E-2</v>
      </c>
      <c r="AU192" s="4">
        <f t="shared" si="190"/>
        <v>4.6900281621848929E-3</v>
      </c>
      <c r="AV192" s="4">
        <f t="shared" si="190"/>
        <v>-3.4937244660459013E-2</v>
      </c>
      <c r="AW192" s="4">
        <f t="shared" si="190"/>
        <v>-2.7203123854744472E-2</v>
      </c>
      <c r="AX192" s="4">
        <f t="shared" si="190"/>
        <v>0.12827935991996517</v>
      </c>
      <c r="AY192" s="4">
        <f t="shared" si="190"/>
        <v>7.8681146781358954E-3</v>
      </c>
      <c r="AZ192" s="4">
        <f t="shared" si="190"/>
        <v>1.3180622251401989E-2</v>
      </c>
      <c r="BA192" s="4">
        <f t="shared" si="190"/>
        <v>-1.2729785265368184E-2</v>
      </c>
      <c r="BB192" s="4">
        <f t="shared" si="190"/>
        <v>-1.0884686233937315E-2</v>
      </c>
      <c r="BC192" s="4">
        <f t="shared" si="190"/>
        <v>1.4424602173276179E-3</v>
      </c>
      <c r="BD192" s="4">
        <f t="shared" si="190"/>
        <v>7.8140827563701831E-2</v>
      </c>
      <c r="BE192" s="4">
        <f t="shared" si="190"/>
        <v>-5.8378769201792458E-3</v>
      </c>
      <c r="BF192" s="4">
        <f t="shared" si="190"/>
        <v>-8.7400829854137642E-3</v>
      </c>
      <c r="BG192" s="4">
        <f t="shared" si="190"/>
        <v>-4.9416605045820693E-3</v>
      </c>
      <c r="BH192" s="4">
        <f t="shared" si="190"/>
        <v>-5.0737479123889283E-3</v>
      </c>
      <c r="BI192" s="4">
        <f t="shared" si="190"/>
        <v>-2.0593979400367689E-2</v>
      </c>
      <c r="BJ192" s="28"/>
      <c r="BL192" s="23">
        <f t="shared" si="154"/>
        <v>9.899826432398862E-3</v>
      </c>
      <c r="BM192" s="24">
        <f>SUM(BL183:BL192)</f>
        <v>-3.0812584518096021E-2</v>
      </c>
      <c r="BQ192" s="4">
        <f t="shared" si="160"/>
        <v>4.1863091933609563E-2</v>
      </c>
      <c r="BR192" s="1">
        <f t="shared" si="162"/>
        <v>7.4781862783492805</v>
      </c>
      <c r="BS192" s="4">
        <f t="shared" si="163"/>
        <v>1.6463803454274908</v>
      </c>
      <c r="BT192" s="4">
        <f t="shared" si="164"/>
        <v>1.9623414611334626</v>
      </c>
      <c r="BU192" s="4">
        <f t="shared" si="165"/>
        <v>2.5807596372676254</v>
      </c>
      <c r="BV192" s="1" t="str">
        <f t="shared" si="166"/>
        <v>Odrzucamy H0</v>
      </c>
      <c r="BY192" s="1">
        <f t="shared" si="167"/>
        <v>3.5893264395200952</v>
      </c>
      <c r="BZ192" s="18">
        <f t="shared" si="168"/>
        <v>2.1318467863266499</v>
      </c>
      <c r="CA192" s="18">
        <f t="shared" si="169"/>
        <v>2.7764451051977934</v>
      </c>
      <c r="CB192" s="18">
        <f t="shared" si="170"/>
        <v>4.604094871349993</v>
      </c>
      <c r="CC192" s="1" t="str">
        <f t="shared" si="171"/>
        <v>Odrzucamy H0</v>
      </c>
      <c r="CF192" s="35">
        <f t="shared" si="172"/>
        <v>0.51666666666666672</v>
      </c>
      <c r="CG192" s="36">
        <f t="shared" si="173"/>
        <v>0.25819888974716193</v>
      </c>
      <c r="CH192" s="24">
        <f t="shared" si="174"/>
        <v>1.6448536269514715</v>
      </c>
      <c r="CI192" s="24">
        <f t="shared" si="175"/>
        <v>1.9599639845400536</v>
      </c>
      <c r="CJ192" s="24">
        <f t="shared" si="176"/>
        <v>2.5758293035488999</v>
      </c>
      <c r="CK192" s="1" t="str">
        <f t="shared" si="177"/>
        <v>NieodrzucamyH0</v>
      </c>
      <c r="CO192" s="36">
        <f t="shared" si="178"/>
        <v>0.15493310629210305</v>
      </c>
      <c r="CP192" s="24">
        <f t="shared" si="179"/>
        <v>1.6448536269514715</v>
      </c>
      <c r="CQ192" s="24">
        <f t="shared" si="180"/>
        <v>1.9599639845400536</v>
      </c>
      <c r="CR192" s="24">
        <f t="shared" si="181"/>
        <v>2.5758293035488999</v>
      </c>
      <c r="CS192" s="1" t="str">
        <f t="shared" si="182"/>
        <v>NieodrzucamyH0</v>
      </c>
    </row>
    <row r="210" spans="64:67" x14ac:dyDescent="0.25">
      <c r="BM210" s="1" t="s">
        <v>9</v>
      </c>
      <c r="BN210" s="1" t="s">
        <v>10</v>
      </c>
      <c r="BO210" s="1" t="s">
        <v>11</v>
      </c>
    </row>
    <row r="211" spans="64:67" x14ac:dyDescent="0.25">
      <c r="BL211">
        <v>0</v>
      </c>
      <c r="BM211" s="4">
        <v>-3.6003619506112948E-3</v>
      </c>
      <c r="BN211" s="4">
        <v>-5.7866464152848459E-3</v>
      </c>
      <c r="BO211" s="4">
        <v>-4.5184968690611133E-3</v>
      </c>
    </row>
    <row r="212" spans="64:67" x14ac:dyDescent="0.25">
      <c r="BL212">
        <v>1</v>
      </c>
      <c r="BM212" s="4">
        <v>-6.4306122844368391E-3</v>
      </c>
      <c r="BN212" s="4">
        <v>-1.080318121378394E-2</v>
      </c>
      <c r="BO212" s="4">
        <v>-8.2668821213364753E-3</v>
      </c>
    </row>
    <row r="213" spans="64:67" x14ac:dyDescent="0.25">
      <c r="BL213">
        <v>2</v>
      </c>
      <c r="BM213" s="4">
        <v>-3.8554157388684214E-3</v>
      </c>
      <c r="BN213" s="4">
        <v>-1.0414269132889072E-2</v>
      </c>
      <c r="BO213" s="4">
        <v>-6.6098204942178765E-3</v>
      </c>
    </row>
    <row r="214" spans="64:67" x14ac:dyDescent="0.25">
      <c r="BL214">
        <v>3</v>
      </c>
      <c r="BM214" s="4">
        <v>-3.5521883608570018E-3</v>
      </c>
      <c r="BN214" s="4">
        <v>-1.2297326219551201E-2</v>
      </c>
      <c r="BO214" s="4">
        <v>-7.224728034656275E-3</v>
      </c>
    </row>
    <row r="215" spans="64:67" x14ac:dyDescent="0.25">
      <c r="BL215">
        <v>4</v>
      </c>
      <c r="BM215" s="4">
        <v>-8.631521365597911E-3</v>
      </c>
      <c r="BN215" s="4">
        <v>-1.9562943688965662E-2</v>
      </c>
      <c r="BO215" s="4">
        <v>-1.3222195957847004E-2</v>
      </c>
    </row>
    <row r="216" spans="64:67" x14ac:dyDescent="0.25">
      <c r="BL216">
        <v>5</v>
      </c>
      <c r="BM216" s="4">
        <v>-1.6151299394293366E-2</v>
      </c>
      <c r="BN216" s="4">
        <v>-2.9269006182334665E-2</v>
      </c>
      <c r="BO216" s="4">
        <v>-2.166010890499228E-2</v>
      </c>
    </row>
    <row r="217" spans="64:67" x14ac:dyDescent="0.25">
      <c r="BL217">
        <v>6</v>
      </c>
      <c r="BM217" s="4">
        <v>-1.1699627614403222E-2</v>
      </c>
      <c r="BN217" s="4">
        <v>-2.7003618867118068E-2</v>
      </c>
      <c r="BO217" s="4">
        <v>-1.8126572043551954E-2</v>
      </c>
    </row>
    <row r="218" spans="64:67" x14ac:dyDescent="0.25">
      <c r="BL218">
        <v>7</v>
      </c>
      <c r="BM218" s="4">
        <v>-1.5276331124399457E-2</v>
      </c>
      <c r="BN218" s="4">
        <v>-3.2766606841787851E-2</v>
      </c>
      <c r="BO218" s="4">
        <v>-2.2621410471998005E-2</v>
      </c>
    </row>
    <row r="219" spans="64:67" x14ac:dyDescent="0.25">
      <c r="BL219">
        <v>8</v>
      </c>
      <c r="BM219" s="4">
        <v>-3.244919668444652E-2</v>
      </c>
      <c r="BN219" s="4">
        <v>-5.2125756866508458E-2</v>
      </c>
      <c r="BO219" s="4">
        <v>-4.0712410950494882E-2</v>
      </c>
    </row>
    <row r="220" spans="64:67" x14ac:dyDescent="0.25">
      <c r="BL220">
        <v>9</v>
      </c>
      <c r="BM220" s="4">
        <v>-2.1631235333597836E-2</v>
      </c>
      <c r="BN220" s="4">
        <v>-4.3494079980333326E-2</v>
      </c>
      <c r="BO220" s="4">
        <v>-3.0812584518096021E-2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2024-10-22T23:23:49Z</dcterms:modified>
</cp:coreProperties>
</file>