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Stopy\"/>
    </mc:Choice>
  </mc:AlternateContent>
  <xr:revisionPtr revIDLastSave="0" documentId="13_ncr:1_{C3AACDE6-4C96-4586-9561-55F39CA21E05}" xr6:coauthVersionLast="47" xr6:coauthVersionMax="47" xr10:uidLastSave="{00000000-0000-0000-0000-000000000000}"/>
  <bookViews>
    <workbookView xWindow="-1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134" i="1" l="1"/>
  <c r="CE135" i="1"/>
  <c r="CE136" i="1"/>
  <c r="CE137" i="1"/>
  <c r="CE138" i="1"/>
  <c r="CE139" i="1"/>
  <c r="CE140" i="1"/>
  <c r="CE141" i="1"/>
  <c r="CE142" i="1"/>
  <c r="CE133" i="1"/>
  <c r="CE117" i="1"/>
  <c r="CE118" i="1"/>
  <c r="CE119" i="1"/>
  <c r="CE120" i="1"/>
  <c r="CE121" i="1"/>
  <c r="CE122" i="1"/>
  <c r="CE123" i="1"/>
  <c r="CE124" i="1"/>
  <c r="CE125" i="1"/>
  <c r="CE116" i="1"/>
  <c r="CE74" i="1"/>
  <c r="CE75" i="1"/>
  <c r="CE76" i="1"/>
  <c r="CE77" i="1"/>
  <c r="CE78" i="1"/>
  <c r="CE79" i="1"/>
  <c r="CE80" i="1"/>
  <c r="CE81" i="1"/>
  <c r="CE82" i="1"/>
  <c r="CE73" i="1"/>
  <c r="CG130" i="1"/>
  <c r="CG110" i="1"/>
  <c r="CG62" i="1"/>
  <c r="BV142" i="1"/>
  <c r="BW142" i="1" s="1"/>
  <c r="BV141" i="1"/>
  <c r="BW141" i="1" s="1"/>
  <c r="BV140" i="1"/>
  <c r="BW140" i="1" s="1"/>
  <c r="BV139" i="1"/>
  <c r="BW139" i="1" s="1"/>
  <c r="BV138" i="1"/>
  <c r="BW138" i="1" s="1"/>
  <c r="BV137" i="1"/>
  <c r="BW137" i="1" s="1"/>
  <c r="BV136" i="1"/>
  <c r="BW136" i="1" s="1"/>
  <c r="BV135" i="1"/>
  <c r="BW135" i="1" s="1"/>
  <c r="BV134" i="1"/>
  <c r="BW134" i="1" s="1"/>
  <c r="BV133" i="1"/>
  <c r="BW133" i="1" s="1"/>
  <c r="BV117" i="1"/>
  <c r="BW117" i="1" s="1"/>
  <c r="BV118" i="1"/>
  <c r="BW118" i="1" s="1"/>
  <c r="BV119" i="1"/>
  <c r="BW119" i="1" s="1"/>
  <c r="BV120" i="1"/>
  <c r="BW120" i="1" s="1"/>
  <c r="BV121" i="1"/>
  <c r="BW121" i="1" s="1"/>
  <c r="BV122" i="1"/>
  <c r="BW122" i="1" s="1"/>
  <c r="BV123" i="1"/>
  <c r="BW123" i="1" s="1"/>
  <c r="BV124" i="1"/>
  <c r="BW124" i="1" s="1"/>
  <c r="BV125" i="1"/>
  <c r="BW125" i="1" s="1"/>
  <c r="BW116" i="1"/>
  <c r="BV116" i="1"/>
  <c r="BV74" i="1"/>
  <c r="BW74" i="1" s="1"/>
  <c r="BV75" i="1"/>
  <c r="BW75" i="1"/>
  <c r="BV76" i="1"/>
  <c r="BW76" i="1" s="1"/>
  <c r="BV77" i="1"/>
  <c r="BW77" i="1" s="1"/>
  <c r="BV78" i="1"/>
  <c r="BW78" i="1" s="1"/>
  <c r="BV79" i="1"/>
  <c r="BW79" i="1" s="1"/>
  <c r="BV80" i="1"/>
  <c r="BW80" i="1" s="1"/>
  <c r="BV81" i="1"/>
  <c r="BW81" i="1"/>
  <c r="BV82" i="1"/>
  <c r="BW82" i="1" s="1"/>
  <c r="BW73" i="1"/>
  <c r="BV73" i="1"/>
  <c r="B31" i="1"/>
  <c r="CA83" i="1"/>
  <c r="CA84" i="1"/>
  <c r="CA85" i="1"/>
  <c r="CA86" i="1"/>
  <c r="CA87" i="1"/>
  <c r="CA88" i="1"/>
  <c r="CA89" i="1"/>
  <c r="CA90" i="1"/>
  <c r="CA91" i="1"/>
  <c r="CA92" i="1"/>
  <c r="CA93" i="1"/>
  <c r="CH142" i="1"/>
  <c r="CG142" i="1"/>
  <c r="CF142" i="1"/>
  <c r="CH141" i="1"/>
  <c r="CG141" i="1"/>
  <c r="CF141" i="1"/>
  <c r="CH140" i="1"/>
  <c r="CG140" i="1"/>
  <c r="CF140" i="1"/>
  <c r="CH139" i="1"/>
  <c r="CG139" i="1"/>
  <c r="CF139" i="1"/>
  <c r="CH138" i="1"/>
  <c r="CG138" i="1"/>
  <c r="CF138" i="1"/>
  <c r="CH137" i="1"/>
  <c r="CG137" i="1"/>
  <c r="CF137" i="1"/>
  <c r="CH136" i="1"/>
  <c r="CG136" i="1"/>
  <c r="CF136" i="1"/>
  <c r="CH135" i="1"/>
  <c r="CG135" i="1"/>
  <c r="CF135" i="1"/>
  <c r="CH134" i="1"/>
  <c r="CG134" i="1"/>
  <c r="CF134" i="1"/>
  <c r="CH133" i="1"/>
  <c r="CG133" i="1"/>
  <c r="CF133" i="1"/>
  <c r="CH125" i="1"/>
  <c r="CG125" i="1"/>
  <c r="CF125" i="1"/>
  <c r="CH124" i="1"/>
  <c r="CG124" i="1"/>
  <c r="CF124" i="1"/>
  <c r="CH123" i="1"/>
  <c r="CG123" i="1"/>
  <c r="CF123" i="1"/>
  <c r="CH122" i="1"/>
  <c r="CG122" i="1"/>
  <c r="CF122" i="1"/>
  <c r="CH121" i="1"/>
  <c r="CG121" i="1"/>
  <c r="CF121" i="1"/>
  <c r="CH120" i="1"/>
  <c r="CG120" i="1"/>
  <c r="CF120" i="1"/>
  <c r="CH119" i="1"/>
  <c r="CG119" i="1"/>
  <c r="CF119" i="1"/>
  <c r="CH118" i="1"/>
  <c r="CG118" i="1"/>
  <c r="CF118" i="1"/>
  <c r="CH117" i="1"/>
  <c r="CG117" i="1"/>
  <c r="CF117" i="1"/>
  <c r="CH116" i="1"/>
  <c r="CG116" i="1"/>
  <c r="CF116" i="1"/>
  <c r="CI83" i="1"/>
  <c r="CI84" i="1"/>
  <c r="CI85" i="1"/>
  <c r="CI86" i="1"/>
  <c r="CI87" i="1"/>
  <c r="CI88" i="1"/>
  <c r="CI89" i="1"/>
  <c r="CI90" i="1"/>
  <c r="CI91" i="1"/>
  <c r="CI92" i="1"/>
  <c r="CI93" i="1"/>
  <c r="CH82" i="1"/>
  <c r="CG82" i="1"/>
  <c r="CF82" i="1"/>
  <c r="CH81" i="1"/>
  <c r="CG81" i="1"/>
  <c r="CF81" i="1"/>
  <c r="CH80" i="1"/>
  <c r="CG80" i="1"/>
  <c r="CF80" i="1"/>
  <c r="CH79" i="1"/>
  <c r="CG79" i="1"/>
  <c r="CF79" i="1"/>
  <c r="CH78" i="1"/>
  <c r="CG78" i="1"/>
  <c r="CF78" i="1"/>
  <c r="CH77" i="1"/>
  <c r="CG77" i="1"/>
  <c r="CF77" i="1"/>
  <c r="CH76" i="1"/>
  <c r="CG76" i="1"/>
  <c r="CF76" i="1"/>
  <c r="CH75" i="1"/>
  <c r="CG75" i="1"/>
  <c r="CF75" i="1"/>
  <c r="CH74" i="1"/>
  <c r="CG74" i="1"/>
  <c r="CF74" i="1"/>
  <c r="CH73" i="1"/>
  <c r="CG73" i="1"/>
  <c r="CF73" i="1"/>
  <c r="BZ142" i="1"/>
  <c r="BY142" i="1"/>
  <c r="BX142" i="1"/>
  <c r="BZ141" i="1"/>
  <c r="BY141" i="1"/>
  <c r="BX141" i="1"/>
  <c r="BZ140" i="1"/>
  <c r="BY140" i="1"/>
  <c r="BX140" i="1"/>
  <c r="BZ139" i="1"/>
  <c r="BY139" i="1"/>
  <c r="BX139" i="1"/>
  <c r="BZ138" i="1"/>
  <c r="BY138" i="1"/>
  <c r="BX138" i="1"/>
  <c r="BZ137" i="1"/>
  <c r="BY137" i="1"/>
  <c r="BX137" i="1"/>
  <c r="BZ136" i="1"/>
  <c r="BY136" i="1"/>
  <c r="BX136" i="1"/>
  <c r="BZ135" i="1"/>
  <c r="BY135" i="1"/>
  <c r="BX135" i="1"/>
  <c r="BZ134" i="1"/>
  <c r="BY134" i="1"/>
  <c r="BX134" i="1"/>
  <c r="BZ133" i="1"/>
  <c r="BY133" i="1"/>
  <c r="BX133" i="1"/>
  <c r="BZ125" i="1"/>
  <c r="BY125" i="1"/>
  <c r="BX125" i="1"/>
  <c r="BZ124" i="1"/>
  <c r="BY124" i="1"/>
  <c r="BX124" i="1"/>
  <c r="BZ123" i="1"/>
  <c r="BY123" i="1"/>
  <c r="BX123" i="1"/>
  <c r="BZ122" i="1"/>
  <c r="BY122" i="1"/>
  <c r="BX122" i="1"/>
  <c r="BZ121" i="1"/>
  <c r="BY121" i="1"/>
  <c r="BX121" i="1"/>
  <c r="BZ120" i="1"/>
  <c r="BY120" i="1"/>
  <c r="BX120" i="1"/>
  <c r="BZ119" i="1"/>
  <c r="BY119" i="1"/>
  <c r="BX119" i="1"/>
  <c r="BZ118" i="1"/>
  <c r="BY118" i="1"/>
  <c r="BX118" i="1"/>
  <c r="BZ117" i="1"/>
  <c r="BY117" i="1"/>
  <c r="BX117" i="1"/>
  <c r="BZ116" i="1"/>
  <c r="BY116" i="1"/>
  <c r="BX116" i="1"/>
  <c r="BZ82" i="1"/>
  <c r="BY82" i="1"/>
  <c r="BX82" i="1"/>
  <c r="BZ81" i="1"/>
  <c r="BY81" i="1"/>
  <c r="BX81" i="1"/>
  <c r="BZ80" i="1"/>
  <c r="BY80" i="1"/>
  <c r="BX80" i="1"/>
  <c r="BZ79" i="1"/>
  <c r="BY79" i="1"/>
  <c r="BX79" i="1"/>
  <c r="BZ78" i="1"/>
  <c r="BY78" i="1"/>
  <c r="BX78" i="1"/>
  <c r="BZ77" i="1"/>
  <c r="BY77" i="1"/>
  <c r="BX77" i="1"/>
  <c r="BZ76" i="1"/>
  <c r="BY76" i="1"/>
  <c r="BX76" i="1"/>
  <c r="BZ75" i="1"/>
  <c r="BY75" i="1"/>
  <c r="BX75" i="1"/>
  <c r="BZ74" i="1"/>
  <c r="BY74" i="1"/>
  <c r="BX74" i="1"/>
  <c r="BZ73" i="1"/>
  <c r="BY73" i="1"/>
  <c r="BX73" i="1"/>
  <c r="BR142" i="1"/>
  <c r="BQ142" i="1"/>
  <c r="BP142" i="1"/>
  <c r="BR141" i="1"/>
  <c r="BQ141" i="1"/>
  <c r="BP141" i="1"/>
  <c r="BR140" i="1"/>
  <c r="BQ140" i="1"/>
  <c r="BP140" i="1"/>
  <c r="BR139" i="1"/>
  <c r="BQ139" i="1"/>
  <c r="BP139" i="1"/>
  <c r="BR138" i="1"/>
  <c r="BQ138" i="1"/>
  <c r="BP138" i="1"/>
  <c r="BR137" i="1"/>
  <c r="BQ137" i="1"/>
  <c r="BP137" i="1"/>
  <c r="BR136" i="1"/>
  <c r="BQ136" i="1"/>
  <c r="BP136" i="1"/>
  <c r="BR135" i="1"/>
  <c r="BQ135" i="1"/>
  <c r="BP135" i="1"/>
  <c r="BR134" i="1"/>
  <c r="BQ134" i="1"/>
  <c r="BP134" i="1"/>
  <c r="BR133" i="1"/>
  <c r="BQ133" i="1"/>
  <c r="BP133" i="1"/>
  <c r="BR125" i="1"/>
  <c r="BQ125" i="1"/>
  <c r="BP125" i="1"/>
  <c r="BR124" i="1"/>
  <c r="BQ124" i="1"/>
  <c r="BP124" i="1"/>
  <c r="BR123" i="1"/>
  <c r="BQ123" i="1"/>
  <c r="BP123" i="1"/>
  <c r="BR122" i="1"/>
  <c r="BQ122" i="1"/>
  <c r="BP122" i="1"/>
  <c r="BR121" i="1"/>
  <c r="BQ121" i="1"/>
  <c r="BP121" i="1"/>
  <c r="BR120" i="1"/>
  <c r="BQ120" i="1"/>
  <c r="BP120" i="1"/>
  <c r="BR119" i="1"/>
  <c r="BQ119" i="1"/>
  <c r="BP119" i="1"/>
  <c r="BR118" i="1"/>
  <c r="BQ118" i="1"/>
  <c r="BP118" i="1"/>
  <c r="BR117" i="1"/>
  <c r="BQ117" i="1"/>
  <c r="BP117" i="1"/>
  <c r="BR116" i="1"/>
  <c r="BQ116" i="1"/>
  <c r="BP116" i="1"/>
  <c r="BP74" i="1"/>
  <c r="BQ74" i="1"/>
  <c r="BR74" i="1"/>
  <c r="BP75" i="1"/>
  <c r="BQ75" i="1"/>
  <c r="BR75" i="1"/>
  <c r="BP76" i="1"/>
  <c r="BQ76" i="1"/>
  <c r="BR76" i="1"/>
  <c r="BP77" i="1"/>
  <c r="BQ77" i="1"/>
  <c r="BR77" i="1"/>
  <c r="BP78" i="1"/>
  <c r="BQ78" i="1"/>
  <c r="BR78" i="1"/>
  <c r="BP79" i="1"/>
  <c r="BQ79" i="1"/>
  <c r="BR79" i="1"/>
  <c r="BP80" i="1"/>
  <c r="BQ80" i="1"/>
  <c r="BR80" i="1"/>
  <c r="BP81" i="1"/>
  <c r="BQ81" i="1"/>
  <c r="BR81" i="1"/>
  <c r="BP82" i="1"/>
  <c r="BQ82" i="1"/>
  <c r="BR82" i="1"/>
  <c r="BR73" i="1"/>
  <c r="BQ73" i="1"/>
  <c r="BP73" i="1"/>
  <c r="BK142" i="1"/>
  <c r="BJ142" i="1"/>
  <c r="BI142" i="1"/>
  <c r="BK141" i="1"/>
  <c r="BJ141" i="1"/>
  <c r="BI141" i="1"/>
  <c r="BK140" i="1"/>
  <c r="BJ140" i="1"/>
  <c r="BI140" i="1"/>
  <c r="BK139" i="1"/>
  <c r="BJ139" i="1"/>
  <c r="BI139" i="1"/>
  <c r="BK138" i="1"/>
  <c r="BJ138" i="1"/>
  <c r="BI138" i="1"/>
  <c r="BK137" i="1"/>
  <c r="BJ137" i="1"/>
  <c r="BI137" i="1"/>
  <c r="BK136" i="1"/>
  <c r="BJ136" i="1"/>
  <c r="BI136" i="1"/>
  <c r="BK135" i="1"/>
  <c r="BJ135" i="1"/>
  <c r="BI135" i="1"/>
  <c r="BK134" i="1"/>
  <c r="BJ134" i="1"/>
  <c r="BI134" i="1"/>
  <c r="BK133" i="1"/>
  <c r="BJ133" i="1"/>
  <c r="BI133" i="1"/>
  <c r="BK125" i="1"/>
  <c r="BJ125" i="1"/>
  <c r="BI125" i="1"/>
  <c r="BK124" i="1"/>
  <c r="BJ124" i="1"/>
  <c r="BI124" i="1"/>
  <c r="BK123" i="1"/>
  <c r="BJ123" i="1"/>
  <c r="BI123" i="1"/>
  <c r="BK122" i="1"/>
  <c r="BJ122" i="1"/>
  <c r="BI122" i="1"/>
  <c r="BK121" i="1"/>
  <c r="BJ121" i="1"/>
  <c r="BI121" i="1"/>
  <c r="BK120" i="1"/>
  <c r="BJ120" i="1"/>
  <c r="BI120" i="1"/>
  <c r="BK119" i="1"/>
  <c r="BJ119" i="1"/>
  <c r="BI119" i="1"/>
  <c r="BK118" i="1"/>
  <c r="BJ118" i="1"/>
  <c r="BI118" i="1"/>
  <c r="BK117" i="1"/>
  <c r="BJ117" i="1"/>
  <c r="BI117" i="1"/>
  <c r="BK116" i="1"/>
  <c r="BJ116" i="1"/>
  <c r="BI116" i="1"/>
  <c r="BL83" i="1"/>
  <c r="BL84" i="1"/>
  <c r="BL85" i="1"/>
  <c r="BL86" i="1"/>
  <c r="BL87" i="1"/>
  <c r="BL88" i="1"/>
  <c r="BL89" i="1"/>
  <c r="BL90" i="1"/>
  <c r="BL91" i="1"/>
  <c r="BL92" i="1"/>
  <c r="BL93" i="1"/>
  <c r="BI74" i="1"/>
  <c r="BJ74" i="1"/>
  <c r="BK74" i="1"/>
  <c r="BI75" i="1"/>
  <c r="BJ75" i="1"/>
  <c r="BK75" i="1"/>
  <c r="BI76" i="1"/>
  <c r="BJ76" i="1"/>
  <c r="BK76" i="1"/>
  <c r="BI77" i="1"/>
  <c r="BJ77" i="1"/>
  <c r="BK77" i="1"/>
  <c r="BI78" i="1"/>
  <c r="BJ78" i="1"/>
  <c r="BK78" i="1"/>
  <c r="BI79" i="1"/>
  <c r="BJ79" i="1"/>
  <c r="BK79" i="1"/>
  <c r="BI80" i="1"/>
  <c r="BJ80" i="1"/>
  <c r="BK80" i="1"/>
  <c r="BI81" i="1"/>
  <c r="BJ81" i="1"/>
  <c r="BK81" i="1"/>
  <c r="BI82" i="1"/>
  <c r="BJ82" i="1"/>
  <c r="BK82" i="1"/>
  <c r="BK73" i="1"/>
  <c r="BJ73" i="1"/>
  <c r="BI73" i="1"/>
  <c r="R39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AX125" i="1" l="1"/>
  <c r="AL125" i="1"/>
  <c r="Z125" i="1"/>
  <c r="N125" i="1"/>
  <c r="AY124" i="1"/>
  <c r="AM124" i="1"/>
  <c r="AA124" i="1"/>
  <c r="O124" i="1"/>
  <c r="C124" i="1"/>
  <c r="AO122" i="1"/>
  <c r="AC122" i="1"/>
  <c r="Q122" i="1"/>
  <c r="E122" i="1"/>
  <c r="AT117" i="1"/>
  <c r="AH117" i="1"/>
  <c r="V117" i="1"/>
  <c r="J117" i="1"/>
  <c r="AV115" i="1"/>
  <c r="AJ115" i="1"/>
  <c r="X115" i="1"/>
  <c r="L115" i="1"/>
  <c r="K125" i="1"/>
  <c r="AU113" i="1"/>
  <c r="AI113" i="1"/>
  <c r="W113" i="1"/>
  <c r="K113" i="1"/>
  <c r="W125" i="1"/>
  <c r="AT124" i="1"/>
  <c r="AH124" i="1"/>
  <c r="V124" i="1"/>
  <c r="J124" i="1"/>
  <c r="AI125" i="1"/>
  <c r="AG124" i="1"/>
  <c r="U124" i="1"/>
  <c r="I124" i="1"/>
  <c r="AT123" i="1"/>
  <c r="AH123" i="1"/>
  <c r="V123" i="1"/>
  <c r="J123" i="1"/>
  <c r="J125" i="1"/>
  <c r="U123" i="1"/>
  <c r="I123" i="1"/>
  <c r="AT122" i="1"/>
  <c r="AH122" i="1"/>
  <c r="V122" i="1"/>
  <c r="J122" i="1"/>
  <c r="V125" i="1"/>
  <c r="AS124" i="1"/>
  <c r="AS123" i="1"/>
  <c r="AG122" i="1"/>
  <c r="U122" i="1"/>
  <c r="AT121" i="1"/>
  <c r="AH121" i="1"/>
  <c r="V121" i="1"/>
  <c r="J121" i="1"/>
  <c r="AH125" i="1"/>
  <c r="AG123" i="1"/>
  <c r="AS122" i="1"/>
  <c r="I122" i="1"/>
  <c r="AU125" i="1"/>
  <c r="AT119" i="1"/>
  <c r="AH119" i="1"/>
  <c r="V119" i="1"/>
  <c r="J119" i="1"/>
  <c r="AU118" i="1"/>
  <c r="AI118" i="1"/>
  <c r="W118" i="1"/>
  <c r="K118" i="1"/>
  <c r="AT125" i="1"/>
  <c r="AT118" i="1"/>
  <c r="AH118" i="1"/>
  <c r="V118" i="1"/>
  <c r="J118" i="1"/>
  <c r="AY123" i="1"/>
  <c r="AM123" i="1"/>
  <c r="AA123" i="1"/>
  <c r="O123" i="1"/>
  <c r="C123" i="1"/>
  <c r="AV125" i="1"/>
  <c r="AJ125" i="1"/>
  <c r="X125" i="1"/>
  <c r="L125" i="1"/>
  <c r="AY122" i="1"/>
  <c r="AM122" i="1"/>
  <c r="AA122" i="1"/>
  <c r="O122" i="1"/>
  <c r="C122" i="1"/>
  <c r="AO120" i="1"/>
  <c r="AC120" i="1"/>
  <c r="Q120" i="1"/>
  <c r="E120" i="1"/>
  <c r="AP119" i="1"/>
  <c r="AD119" i="1"/>
  <c r="R119" i="1"/>
  <c r="F119" i="1"/>
  <c r="AR117" i="1"/>
  <c r="AF117" i="1"/>
  <c r="T117" i="1"/>
  <c r="H117" i="1"/>
  <c r="AS116" i="1"/>
  <c r="AG116" i="1"/>
  <c r="U116" i="1"/>
  <c r="I116" i="1"/>
  <c r="AV124" i="1"/>
  <c r="L124" i="1"/>
  <c r="AX122" i="1"/>
  <c r="AL122" i="1"/>
  <c r="Z122" i="1"/>
  <c r="N122" i="1"/>
  <c r="AY121" i="1"/>
  <c r="AM121" i="1"/>
  <c r="AA121" i="1"/>
  <c r="O121" i="1"/>
  <c r="C121" i="1"/>
  <c r="AO119" i="1"/>
  <c r="AC119" i="1"/>
  <c r="Q119" i="1"/>
  <c r="E119" i="1"/>
  <c r="AR116" i="1"/>
  <c r="AF116" i="1"/>
  <c r="T116" i="1"/>
  <c r="H116" i="1"/>
  <c r="AY109" i="1"/>
  <c r="AM109" i="1"/>
  <c r="AA109" i="1"/>
  <c r="AJ124" i="1"/>
  <c r="B120" i="1"/>
  <c r="AJ123" i="1"/>
  <c r="X123" i="1"/>
  <c r="L123" i="1"/>
  <c r="AY120" i="1"/>
  <c r="AM120" i="1"/>
  <c r="AA120" i="1"/>
  <c r="O120" i="1"/>
  <c r="C120" i="1"/>
  <c r="AO118" i="1"/>
  <c r="AC118" i="1"/>
  <c r="Q118" i="1"/>
  <c r="E118" i="1"/>
  <c r="AR115" i="1"/>
  <c r="AF115" i="1"/>
  <c r="T115" i="1"/>
  <c r="H115" i="1"/>
  <c r="AT113" i="1"/>
  <c r="AH113" i="1"/>
  <c r="V113" i="1"/>
  <c r="J113" i="1"/>
  <c r="X124" i="1"/>
  <c r="B108" i="1"/>
  <c r="AV123" i="1"/>
  <c r="AY119" i="1"/>
  <c r="AM119" i="1"/>
  <c r="AA119" i="1"/>
  <c r="O119" i="1"/>
  <c r="C119" i="1"/>
  <c r="AF125" i="1"/>
  <c r="H125" i="1"/>
  <c r="AV121" i="1"/>
  <c r="AJ121" i="1"/>
  <c r="X121" i="1"/>
  <c r="L121" i="1"/>
  <c r="AW120" i="1"/>
  <c r="AK120" i="1"/>
  <c r="Y120" i="1"/>
  <c r="M120" i="1"/>
  <c r="AY118" i="1"/>
  <c r="AM118" i="1"/>
  <c r="AA118" i="1"/>
  <c r="O118" i="1"/>
  <c r="C118" i="1"/>
  <c r="AN117" i="1"/>
  <c r="AB117" i="1"/>
  <c r="P117" i="1"/>
  <c r="D117" i="1"/>
  <c r="AQ114" i="1"/>
  <c r="AE114" i="1"/>
  <c r="S114" i="1"/>
  <c r="G114" i="1"/>
  <c r="S125" i="1"/>
  <c r="AF124" i="1"/>
  <c r="H124" i="1"/>
  <c r="AV120" i="1"/>
  <c r="AJ120" i="1"/>
  <c r="X120" i="1"/>
  <c r="L120" i="1"/>
  <c r="AY117" i="1"/>
  <c r="AM117" i="1"/>
  <c r="AA117" i="1"/>
  <c r="O117" i="1"/>
  <c r="C117" i="1"/>
  <c r="AP114" i="1"/>
  <c r="AD114" i="1"/>
  <c r="R114" i="1"/>
  <c r="F114" i="1"/>
  <c r="AS111" i="1"/>
  <c r="AG111" i="1"/>
  <c r="U111" i="1"/>
  <c r="I111" i="1"/>
  <c r="AQ125" i="1"/>
  <c r="G125" i="1"/>
  <c r="T124" i="1"/>
  <c r="AE124" i="1"/>
  <c r="G124" i="1"/>
  <c r="AF123" i="1"/>
  <c r="H123" i="1"/>
  <c r="AV119" i="1"/>
  <c r="AJ119" i="1"/>
  <c r="X119" i="1"/>
  <c r="L119" i="1"/>
  <c r="AY116" i="1"/>
  <c r="AM116" i="1"/>
  <c r="AA116" i="1"/>
  <c r="O116" i="1"/>
  <c r="C116" i="1"/>
  <c r="AO114" i="1"/>
  <c r="AC114" i="1"/>
  <c r="Q114" i="1"/>
  <c r="E114" i="1"/>
  <c r="AR125" i="1"/>
  <c r="AE125" i="1"/>
  <c r="AR124" i="1"/>
  <c r="AQ124" i="1"/>
  <c r="S124" i="1"/>
  <c r="AR123" i="1"/>
  <c r="T123" i="1"/>
  <c r="AO125" i="1"/>
  <c r="AC125" i="1"/>
  <c r="Q125" i="1"/>
  <c r="E125" i="1"/>
  <c r="AR122" i="1"/>
  <c r="AF122" i="1"/>
  <c r="T122" i="1"/>
  <c r="H122" i="1"/>
  <c r="T125" i="1"/>
  <c r="AN125" i="1"/>
  <c r="AB125" i="1"/>
  <c r="P125" i="1"/>
  <c r="D125" i="1"/>
  <c r="AO124" i="1"/>
  <c r="AC124" i="1"/>
  <c r="Q124" i="1"/>
  <c r="E124" i="1"/>
  <c r="AR121" i="1"/>
  <c r="AF121" i="1"/>
  <c r="T121" i="1"/>
  <c r="H121" i="1"/>
  <c r="AX115" i="1"/>
  <c r="AL115" i="1"/>
  <c r="Z115" i="1"/>
  <c r="N115" i="1"/>
  <c r="O114" i="1"/>
  <c r="C114" i="1"/>
  <c r="AY125" i="1"/>
  <c r="AM125" i="1"/>
  <c r="AA125" i="1"/>
  <c r="O125" i="1"/>
  <c r="C125" i="1"/>
  <c r="AN124" i="1"/>
  <c r="AB124" i="1"/>
  <c r="P124" i="1"/>
  <c r="D124" i="1"/>
  <c r="AO123" i="1"/>
  <c r="AC123" i="1"/>
  <c r="Q123" i="1"/>
  <c r="E123" i="1"/>
  <c r="AQ121" i="1"/>
  <c r="AE121" i="1"/>
  <c r="S121" i="1"/>
  <c r="G121" i="1"/>
  <c r="AR120" i="1"/>
  <c r="AF120" i="1"/>
  <c r="T120" i="1"/>
  <c r="H120" i="1"/>
  <c r="AW115" i="1"/>
  <c r="AK115" i="1"/>
  <c r="Y115" i="1"/>
  <c r="M115" i="1"/>
  <c r="AN112" i="1"/>
  <c r="AB112" i="1"/>
  <c r="P112" i="1"/>
  <c r="D112" i="1"/>
  <c r="B116" i="1"/>
  <c r="AK122" i="1"/>
  <c r="AP121" i="1"/>
  <c r="AW122" i="1"/>
  <c r="M122" i="1"/>
  <c r="R121" i="1"/>
  <c r="AU120" i="1"/>
  <c r="AI120" i="1"/>
  <c r="K120" i="1"/>
  <c r="Y122" i="1"/>
  <c r="AD121" i="1"/>
  <c r="F121" i="1"/>
  <c r="W120" i="1"/>
  <c r="B114" i="1"/>
  <c r="B58" i="1"/>
  <c r="B117" i="1"/>
  <c r="AW119" i="1"/>
  <c r="AK119" i="1"/>
  <c r="Y119" i="1"/>
  <c r="M119" i="1"/>
  <c r="B118" i="1"/>
  <c r="B113" i="1"/>
  <c r="B112" i="1"/>
  <c r="AP125" i="1"/>
  <c r="R125" i="1"/>
  <c r="AU124" i="1"/>
  <c r="K124" i="1"/>
  <c r="AN123" i="1"/>
  <c r="P123" i="1"/>
  <c r="B124" i="1"/>
  <c r="AD125" i="1"/>
  <c r="F125" i="1"/>
  <c r="AI124" i="1"/>
  <c r="W124" i="1"/>
  <c r="AB123" i="1"/>
  <c r="D123" i="1"/>
  <c r="B123" i="1"/>
  <c r="B111" i="1"/>
  <c r="B125" i="1"/>
  <c r="B122" i="1"/>
  <c r="AX123" i="1"/>
  <c r="AL123" i="1"/>
  <c r="Z123" i="1"/>
  <c r="N123" i="1"/>
  <c r="AQ122" i="1"/>
  <c r="AE122" i="1"/>
  <c r="S122" i="1"/>
  <c r="G122" i="1"/>
  <c r="B106" i="1"/>
  <c r="B110" i="1"/>
  <c r="B121" i="1"/>
  <c r="B109" i="1"/>
  <c r="B119" i="1"/>
  <c r="B107" i="1"/>
  <c r="AW125" i="1"/>
  <c r="AK125" i="1"/>
  <c r="Y125" i="1"/>
  <c r="M125" i="1"/>
  <c r="AP124" i="1"/>
  <c r="AD124" i="1"/>
  <c r="R124" i="1"/>
  <c r="F124" i="1"/>
  <c r="AU123" i="1"/>
  <c r="AI123" i="1"/>
  <c r="W123" i="1"/>
  <c r="K123" i="1"/>
  <c r="AN122" i="1"/>
  <c r="AB122" i="1"/>
  <c r="P122" i="1"/>
  <c r="D122" i="1"/>
  <c r="AX110" i="1"/>
  <c r="AL110" i="1"/>
  <c r="Z110" i="1"/>
  <c r="N110" i="1"/>
  <c r="AQ109" i="1"/>
  <c r="AE109" i="1"/>
  <c r="S109" i="1"/>
  <c r="F109" i="1"/>
  <c r="AU108" i="1"/>
  <c r="AI108" i="1"/>
  <c r="W108" i="1"/>
  <c r="K108" i="1"/>
  <c r="AN107" i="1"/>
  <c r="AB107" i="1"/>
  <c r="P107" i="1"/>
  <c r="D107" i="1"/>
  <c r="AS106" i="1"/>
  <c r="AG106" i="1"/>
  <c r="U106" i="1"/>
  <c r="I106" i="1"/>
  <c r="AN119" i="1"/>
  <c r="P119" i="1"/>
  <c r="AS118" i="1"/>
  <c r="U118" i="1"/>
  <c r="I118" i="1"/>
  <c r="AX117" i="1"/>
  <c r="AL117" i="1"/>
  <c r="Z117" i="1"/>
  <c r="N117" i="1"/>
  <c r="AQ116" i="1"/>
  <c r="AE116" i="1"/>
  <c r="S116" i="1"/>
  <c r="G116" i="1"/>
  <c r="AB119" i="1"/>
  <c r="D119" i="1"/>
  <c r="AG118" i="1"/>
  <c r="B115" i="1"/>
  <c r="AS125" i="1"/>
  <c r="AG125" i="1"/>
  <c r="U125" i="1"/>
  <c r="I125" i="1"/>
  <c r="AX124" i="1"/>
  <c r="AL124" i="1"/>
  <c r="Z124" i="1"/>
  <c r="N124" i="1"/>
  <c r="AQ123" i="1"/>
  <c r="AE123" i="1"/>
  <c r="S123" i="1"/>
  <c r="G123" i="1"/>
  <c r="AV122" i="1"/>
  <c r="AJ122" i="1"/>
  <c r="X122" i="1"/>
  <c r="L122" i="1"/>
  <c r="AO121" i="1"/>
  <c r="AC121" i="1"/>
  <c r="Q121" i="1"/>
  <c r="E121" i="1"/>
  <c r="AT120" i="1"/>
  <c r="AH120" i="1"/>
  <c r="V120" i="1"/>
  <c r="J120" i="1"/>
  <c r="AW124" i="1"/>
  <c r="AK124" i="1"/>
  <c r="Y124" i="1"/>
  <c r="M124" i="1"/>
  <c r="AP123" i="1"/>
  <c r="AD123" i="1"/>
  <c r="R123" i="1"/>
  <c r="F123" i="1"/>
  <c r="AU122" i="1"/>
  <c r="AI122" i="1"/>
  <c r="W122" i="1"/>
  <c r="K122" i="1"/>
  <c r="AN121" i="1"/>
  <c r="AB121" i="1"/>
  <c r="P121" i="1"/>
  <c r="D121" i="1"/>
  <c r="AS120" i="1"/>
  <c r="AG120" i="1"/>
  <c r="U120" i="1"/>
  <c r="I120" i="1"/>
  <c r="AX119" i="1"/>
  <c r="AL119" i="1"/>
  <c r="Z119" i="1"/>
  <c r="N119" i="1"/>
  <c r="AP118" i="1"/>
  <c r="AD118" i="1"/>
  <c r="R118" i="1"/>
  <c r="F118" i="1"/>
  <c r="AU117" i="1"/>
  <c r="AI117" i="1"/>
  <c r="W117" i="1"/>
  <c r="K117" i="1"/>
  <c r="AN116" i="1"/>
  <c r="AB116" i="1"/>
  <c r="P116" i="1"/>
  <c r="D116" i="1"/>
  <c r="AS115" i="1"/>
  <c r="AG115" i="1"/>
  <c r="U115" i="1"/>
  <c r="I115" i="1"/>
  <c r="AX114" i="1"/>
  <c r="AL114" i="1"/>
  <c r="Z114" i="1"/>
  <c r="N114" i="1"/>
  <c r="AQ113" i="1"/>
  <c r="AE113" i="1"/>
  <c r="S113" i="1"/>
  <c r="G113" i="1"/>
  <c r="AV112" i="1"/>
  <c r="AJ112" i="1"/>
  <c r="X112" i="1"/>
  <c r="L112" i="1"/>
  <c r="AX121" i="1"/>
  <c r="AL121" i="1"/>
  <c r="Z121" i="1"/>
  <c r="N121" i="1"/>
  <c r="AQ120" i="1"/>
  <c r="AE120" i="1"/>
  <c r="S120" i="1"/>
  <c r="G120" i="1"/>
  <c r="AW121" i="1"/>
  <c r="AK121" i="1"/>
  <c r="Y121" i="1"/>
  <c r="M121" i="1"/>
  <c r="AP120" i="1"/>
  <c r="AD120" i="1"/>
  <c r="R120" i="1"/>
  <c r="F120" i="1"/>
  <c r="AW116" i="1"/>
  <c r="AK116" i="1"/>
  <c r="Y116" i="1"/>
  <c r="M116" i="1"/>
  <c r="AP115" i="1"/>
  <c r="AD115" i="1"/>
  <c r="R115" i="1"/>
  <c r="F115" i="1"/>
  <c r="AW123" i="1"/>
  <c r="AK123" i="1"/>
  <c r="Y123" i="1"/>
  <c r="M123" i="1"/>
  <c r="AP122" i="1"/>
  <c r="AD122" i="1"/>
  <c r="R122" i="1"/>
  <c r="F122" i="1"/>
  <c r="AU121" i="1"/>
  <c r="AI121" i="1"/>
  <c r="W121" i="1"/>
  <c r="K121" i="1"/>
  <c r="AN120" i="1"/>
  <c r="AB120" i="1"/>
  <c r="P120" i="1"/>
  <c r="D120" i="1"/>
  <c r="AS119" i="1"/>
  <c r="AG119" i="1"/>
  <c r="U119" i="1"/>
  <c r="I119" i="1"/>
  <c r="AX118" i="1"/>
  <c r="AL118" i="1"/>
  <c r="Z118" i="1"/>
  <c r="N118" i="1"/>
  <c r="AQ117" i="1"/>
  <c r="AE117" i="1"/>
  <c r="S117" i="1"/>
  <c r="G117" i="1"/>
  <c r="AV116" i="1"/>
  <c r="AJ116" i="1"/>
  <c r="X116" i="1"/>
  <c r="L116" i="1"/>
  <c r="AO115" i="1"/>
  <c r="AC115" i="1"/>
  <c r="Q115" i="1"/>
  <c r="E115" i="1"/>
  <c r="AR118" i="1"/>
  <c r="AF118" i="1"/>
  <c r="T118" i="1"/>
  <c r="H118" i="1"/>
  <c r="AW117" i="1"/>
  <c r="AK117" i="1"/>
  <c r="Y117" i="1"/>
  <c r="M117" i="1"/>
  <c r="AP116" i="1"/>
  <c r="AD116" i="1"/>
  <c r="R116" i="1"/>
  <c r="F116" i="1"/>
  <c r="AU115" i="1"/>
  <c r="AI115" i="1"/>
  <c r="W115" i="1"/>
  <c r="K115" i="1"/>
  <c r="AN114" i="1"/>
  <c r="AB114" i="1"/>
  <c r="P114" i="1"/>
  <c r="D114" i="1"/>
  <c r="AS113" i="1"/>
  <c r="AG113" i="1"/>
  <c r="U113" i="1"/>
  <c r="I113" i="1"/>
  <c r="AX112" i="1"/>
  <c r="AQ118" i="1"/>
  <c r="AE118" i="1"/>
  <c r="S118" i="1"/>
  <c r="G118" i="1"/>
  <c r="AV117" i="1"/>
  <c r="AJ117" i="1"/>
  <c r="X117" i="1"/>
  <c r="L117" i="1"/>
  <c r="AO116" i="1"/>
  <c r="AC116" i="1"/>
  <c r="Q116" i="1"/>
  <c r="E116" i="1"/>
  <c r="AT115" i="1"/>
  <c r="AH115" i="1"/>
  <c r="V115" i="1"/>
  <c r="J115" i="1"/>
  <c r="AY114" i="1"/>
  <c r="AM114" i="1"/>
  <c r="AA114" i="1"/>
  <c r="AR113" i="1"/>
  <c r="AF113" i="1"/>
  <c r="T113" i="1"/>
  <c r="H113" i="1"/>
  <c r="AO111" i="1"/>
  <c r="AC111" i="1"/>
  <c r="Q111" i="1"/>
  <c r="E111" i="1"/>
  <c r="AT110" i="1"/>
  <c r="AH110" i="1"/>
  <c r="V110" i="1"/>
  <c r="J110" i="1"/>
  <c r="N109" i="1"/>
  <c r="AQ108" i="1"/>
  <c r="AE108" i="1"/>
  <c r="S108" i="1"/>
  <c r="G108" i="1"/>
  <c r="AV107" i="1"/>
  <c r="AJ107" i="1"/>
  <c r="X107" i="1"/>
  <c r="L107" i="1"/>
  <c r="AO106" i="1"/>
  <c r="AC106" i="1"/>
  <c r="Q106" i="1"/>
  <c r="E106" i="1"/>
  <c r="AW114" i="1"/>
  <c r="AK114" i="1"/>
  <c r="Y114" i="1"/>
  <c r="M114" i="1"/>
  <c r="AP113" i="1"/>
  <c r="AD113" i="1"/>
  <c r="R113" i="1"/>
  <c r="F113" i="1"/>
  <c r="AU112" i="1"/>
  <c r="AI112" i="1"/>
  <c r="W112" i="1"/>
  <c r="K112" i="1"/>
  <c r="AN111" i="1"/>
  <c r="AB111" i="1"/>
  <c r="P111" i="1"/>
  <c r="D111" i="1"/>
  <c r="AS110" i="1"/>
  <c r="AG110" i="1"/>
  <c r="U110" i="1"/>
  <c r="I110" i="1"/>
  <c r="AX109" i="1"/>
  <c r="AL109" i="1"/>
  <c r="Z109" i="1"/>
  <c r="M109" i="1"/>
  <c r="AP108" i="1"/>
  <c r="AD108" i="1"/>
  <c r="R108" i="1"/>
  <c r="F108" i="1"/>
  <c r="AU119" i="1"/>
  <c r="AI119" i="1"/>
  <c r="W119" i="1"/>
  <c r="K119" i="1"/>
  <c r="AN118" i="1"/>
  <c r="AB118" i="1"/>
  <c r="P118" i="1"/>
  <c r="D118" i="1"/>
  <c r="AS117" i="1"/>
  <c r="AG117" i="1"/>
  <c r="U117" i="1"/>
  <c r="I117" i="1"/>
  <c r="AX116" i="1"/>
  <c r="AL116" i="1"/>
  <c r="Z116" i="1"/>
  <c r="N116" i="1"/>
  <c r="AQ115" i="1"/>
  <c r="AE115" i="1"/>
  <c r="S115" i="1"/>
  <c r="G115" i="1"/>
  <c r="AV114" i="1"/>
  <c r="AJ114" i="1"/>
  <c r="X114" i="1"/>
  <c r="L114" i="1"/>
  <c r="AO113" i="1"/>
  <c r="AC113" i="1"/>
  <c r="Q113" i="1"/>
  <c r="E113" i="1"/>
  <c r="AU114" i="1"/>
  <c r="AI114" i="1"/>
  <c r="W114" i="1"/>
  <c r="K114" i="1"/>
  <c r="AN113" i="1"/>
  <c r="AB113" i="1"/>
  <c r="P113" i="1"/>
  <c r="D113" i="1"/>
  <c r="AS112" i="1"/>
  <c r="AG112" i="1"/>
  <c r="U112" i="1"/>
  <c r="I112" i="1"/>
  <c r="AX111" i="1"/>
  <c r="AL111" i="1"/>
  <c r="Z111" i="1"/>
  <c r="N111" i="1"/>
  <c r="AQ110" i="1"/>
  <c r="AE110" i="1"/>
  <c r="S110" i="1"/>
  <c r="G110" i="1"/>
  <c r="AV109" i="1"/>
  <c r="AJ109" i="1"/>
  <c r="X109" i="1"/>
  <c r="K109" i="1"/>
  <c r="AN108" i="1"/>
  <c r="AB108" i="1"/>
  <c r="P108" i="1"/>
  <c r="D108" i="1"/>
  <c r="AS107" i="1"/>
  <c r="AG107" i="1"/>
  <c r="U107" i="1"/>
  <c r="I107" i="1"/>
  <c r="AX106" i="1"/>
  <c r="AL106" i="1"/>
  <c r="Z106" i="1"/>
  <c r="N106" i="1"/>
  <c r="AT114" i="1"/>
  <c r="AH114" i="1"/>
  <c r="V114" i="1"/>
  <c r="J114" i="1"/>
  <c r="AY113" i="1"/>
  <c r="AM113" i="1"/>
  <c r="AA113" i="1"/>
  <c r="O113" i="1"/>
  <c r="C113" i="1"/>
  <c r="AR119" i="1"/>
  <c r="AF119" i="1"/>
  <c r="T119" i="1"/>
  <c r="H119" i="1"/>
  <c r="AW118" i="1"/>
  <c r="AK118" i="1"/>
  <c r="Y118" i="1"/>
  <c r="M118" i="1"/>
  <c r="AP117" i="1"/>
  <c r="AD117" i="1"/>
  <c r="R117" i="1"/>
  <c r="F117" i="1"/>
  <c r="AU116" i="1"/>
  <c r="AI116" i="1"/>
  <c r="W116" i="1"/>
  <c r="K116" i="1"/>
  <c r="AN115" i="1"/>
  <c r="AB115" i="1"/>
  <c r="P115" i="1"/>
  <c r="D115" i="1"/>
  <c r="AS114" i="1"/>
  <c r="AG114" i="1"/>
  <c r="U114" i="1"/>
  <c r="AS121" i="1"/>
  <c r="AG121" i="1"/>
  <c r="U121" i="1"/>
  <c r="I121" i="1"/>
  <c r="AX120" i="1"/>
  <c r="AL120" i="1"/>
  <c r="Z120" i="1"/>
  <c r="N120" i="1"/>
  <c r="AQ119" i="1"/>
  <c r="AE119" i="1"/>
  <c r="S119" i="1"/>
  <c r="G119" i="1"/>
  <c r="AV118" i="1"/>
  <c r="AJ118" i="1"/>
  <c r="X118" i="1"/>
  <c r="L118" i="1"/>
  <c r="AO117" i="1"/>
  <c r="AC117" i="1"/>
  <c r="Q117" i="1"/>
  <c r="E117" i="1"/>
  <c r="AT116" i="1"/>
  <c r="AH116" i="1"/>
  <c r="V116" i="1"/>
  <c r="J116" i="1"/>
  <c r="AY115" i="1"/>
  <c r="AM115" i="1"/>
  <c r="AA115" i="1"/>
  <c r="O115" i="1"/>
  <c r="C115" i="1"/>
  <c r="AR114" i="1"/>
  <c r="AF114" i="1"/>
  <c r="T114" i="1"/>
  <c r="AY112" i="1"/>
  <c r="AM112" i="1"/>
  <c r="AA112" i="1"/>
  <c r="O112" i="1"/>
  <c r="C112" i="1"/>
  <c r="AR111" i="1"/>
  <c r="AF111" i="1"/>
  <c r="T111" i="1"/>
  <c r="H111" i="1"/>
  <c r="AW110" i="1"/>
  <c r="AK110" i="1"/>
  <c r="Y110" i="1"/>
  <c r="M110" i="1"/>
  <c r="AP109" i="1"/>
  <c r="AD109" i="1"/>
  <c r="Q109" i="1"/>
  <c r="E109" i="1"/>
  <c r="AT108" i="1"/>
  <c r="AH108" i="1"/>
  <c r="V108" i="1"/>
  <c r="J108" i="1"/>
  <c r="AY107" i="1"/>
  <c r="AM107" i="1"/>
  <c r="AA107" i="1"/>
  <c r="O107" i="1"/>
  <c r="C107" i="1"/>
  <c r="AR106" i="1"/>
  <c r="AF106" i="1"/>
  <c r="T106" i="1"/>
  <c r="H106" i="1"/>
  <c r="AL112" i="1"/>
  <c r="Z112" i="1"/>
  <c r="N112" i="1"/>
  <c r="AQ111" i="1"/>
  <c r="AE111" i="1"/>
  <c r="S111" i="1"/>
  <c r="G111" i="1"/>
  <c r="AV110" i="1"/>
  <c r="AJ110" i="1"/>
  <c r="X110" i="1"/>
  <c r="L110" i="1"/>
  <c r="AO109" i="1"/>
  <c r="AC109" i="1"/>
  <c r="P109" i="1"/>
  <c r="D109" i="1"/>
  <c r="AS108" i="1"/>
  <c r="AG108" i="1"/>
  <c r="U108" i="1"/>
  <c r="I108" i="1"/>
  <c r="AX107" i="1"/>
  <c r="AL107" i="1"/>
  <c r="Z107" i="1"/>
  <c r="N107" i="1"/>
  <c r="AQ106" i="1"/>
  <c r="AE106" i="1"/>
  <c r="S106" i="1"/>
  <c r="G106" i="1"/>
  <c r="AW112" i="1"/>
  <c r="AK112" i="1"/>
  <c r="Y112" i="1"/>
  <c r="M112" i="1"/>
  <c r="AP111" i="1"/>
  <c r="AD111" i="1"/>
  <c r="R111" i="1"/>
  <c r="F111" i="1"/>
  <c r="AU110" i="1"/>
  <c r="AI110" i="1"/>
  <c r="W110" i="1"/>
  <c r="K110" i="1"/>
  <c r="AN109" i="1"/>
  <c r="AB109" i="1"/>
  <c r="O109" i="1"/>
  <c r="C109" i="1"/>
  <c r="AR108" i="1"/>
  <c r="AF108" i="1"/>
  <c r="T108" i="1"/>
  <c r="H108" i="1"/>
  <c r="AW107" i="1"/>
  <c r="AK107" i="1"/>
  <c r="Y107" i="1"/>
  <c r="M107" i="1"/>
  <c r="AP106" i="1"/>
  <c r="AD106" i="1"/>
  <c r="R106" i="1"/>
  <c r="F106" i="1"/>
  <c r="AU107" i="1"/>
  <c r="AI107" i="1"/>
  <c r="W107" i="1"/>
  <c r="K107" i="1"/>
  <c r="AN106" i="1"/>
  <c r="AB106" i="1"/>
  <c r="P106" i="1"/>
  <c r="D106" i="1"/>
  <c r="AT112" i="1"/>
  <c r="AH112" i="1"/>
  <c r="V112" i="1"/>
  <c r="J112" i="1"/>
  <c r="AY111" i="1"/>
  <c r="AM111" i="1"/>
  <c r="AA111" i="1"/>
  <c r="O111" i="1"/>
  <c r="C111" i="1"/>
  <c r="AR110" i="1"/>
  <c r="AF110" i="1"/>
  <c r="T110" i="1"/>
  <c r="H110" i="1"/>
  <c r="AW109" i="1"/>
  <c r="AK109" i="1"/>
  <c r="Y109" i="1"/>
  <c r="L109" i="1"/>
  <c r="AO108" i="1"/>
  <c r="AC108" i="1"/>
  <c r="Q108" i="1"/>
  <c r="E108" i="1"/>
  <c r="AT107" i="1"/>
  <c r="AH107" i="1"/>
  <c r="V107" i="1"/>
  <c r="J107" i="1"/>
  <c r="AY106" i="1"/>
  <c r="AM106" i="1"/>
  <c r="AA106" i="1"/>
  <c r="O106" i="1"/>
  <c r="C106" i="1"/>
  <c r="AR112" i="1"/>
  <c r="AF112" i="1"/>
  <c r="T112" i="1"/>
  <c r="H112" i="1"/>
  <c r="AW111" i="1"/>
  <c r="AK111" i="1"/>
  <c r="Y111" i="1"/>
  <c r="M111" i="1"/>
  <c r="AP110" i="1"/>
  <c r="AD110" i="1"/>
  <c r="R110" i="1"/>
  <c r="F110" i="1"/>
  <c r="AU109" i="1"/>
  <c r="AI109" i="1"/>
  <c r="W109" i="1"/>
  <c r="J109" i="1"/>
  <c r="AY108" i="1"/>
  <c r="AM108" i="1"/>
  <c r="AA108" i="1"/>
  <c r="O108" i="1"/>
  <c r="C108" i="1"/>
  <c r="AR107" i="1"/>
  <c r="AF107" i="1"/>
  <c r="T107" i="1"/>
  <c r="H107" i="1"/>
  <c r="AW106" i="1"/>
  <c r="AK106" i="1"/>
  <c r="Y106" i="1"/>
  <c r="M106" i="1"/>
  <c r="R109" i="1"/>
  <c r="I114" i="1"/>
  <c r="AX113" i="1"/>
  <c r="AL113" i="1"/>
  <c r="Z113" i="1"/>
  <c r="N113" i="1"/>
  <c r="AQ112" i="1"/>
  <c r="AE112" i="1"/>
  <c r="S112" i="1"/>
  <c r="G112" i="1"/>
  <c r="AV111" i="1"/>
  <c r="AJ111" i="1"/>
  <c r="X111" i="1"/>
  <c r="L111" i="1"/>
  <c r="AO110" i="1"/>
  <c r="AC110" i="1"/>
  <c r="Q110" i="1"/>
  <c r="E110" i="1"/>
  <c r="AT109" i="1"/>
  <c r="AH109" i="1"/>
  <c r="V109" i="1"/>
  <c r="I109" i="1"/>
  <c r="AX108" i="1"/>
  <c r="AL108" i="1"/>
  <c r="Z108" i="1"/>
  <c r="N108" i="1"/>
  <c r="AQ107" i="1"/>
  <c r="AE107" i="1"/>
  <c r="S107" i="1"/>
  <c r="G107" i="1"/>
  <c r="AV106" i="1"/>
  <c r="AJ106" i="1"/>
  <c r="X106" i="1"/>
  <c r="L106" i="1"/>
  <c r="H114" i="1"/>
  <c r="AW113" i="1"/>
  <c r="AK113" i="1"/>
  <c r="Y113" i="1"/>
  <c r="M113" i="1"/>
  <c r="AP112" i="1"/>
  <c r="AD112" i="1"/>
  <c r="R112" i="1"/>
  <c r="F112" i="1"/>
  <c r="AU111" i="1"/>
  <c r="AI111" i="1"/>
  <c r="W111" i="1"/>
  <c r="K111" i="1"/>
  <c r="AN110" i="1"/>
  <c r="AB110" i="1"/>
  <c r="P110" i="1"/>
  <c r="D110" i="1"/>
  <c r="AS109" i="1"/>
  <c r="AG109" i="1"/>
  <c r="U109" i="1"/>
  <c r="H109" i="1"/>
  <c r="AW108" i="1"/>
  <c r="AK108" i="1"/>
  <c r="Y108" i="1"/>
  <c r="M108" i="1"/>
  <c r="AP107" i="1"/>
  <c r="AD107" i="1"/>
  <c r="R107" i="1"/>
  <c r="F107" i="1"/>
  <c r="AU106" i="1"/>
  <c r="AI106" i="1"/>
  <c r="W106" i="1"/>
  <c r="K106" i="1"/>
  <c r="AV113" i="1"/>
  <c r="AJ113" i="1"/>
  <c r="X113" i="1"/>
  <c r="L113" i="1"/>
  <c r="AO112" i="1"/>
  <c r="AC112" i="1"/>
  <c r="Q112" i="1"/>
  <c r="E112" i="1"/>
  <c r="AT111" i="1"/>
  <c r="AH111" i="1"/>
  <c r="V111" i="1"/>
  <c r="J111" i="1"/>
  <c r="AY110" i="1"/>
  <c r="AM110" i="1"/>
  <c r="AA110" i="1"/>
  <c r="O110" i="1"/>
  <c r="C110" i="1"/>
  <c r="AR109" i="1"/>
  <c r="AF109" i="1"/>
  <c r="T109" i="1"/>
  <c r="G109" i="1"/>
  <c r="AV108" i="1"/>
  <c r="AJ108" i="1"/>
  <c r="X108" i="1"/>
  <c r="L108" i="1"/>
  <c r="AO107" i="1"/>
  <c r="AC107" i="1"/>
  <c r="Q107" i="1"/>
  <c r="E107" i="1"/>
  <c r="AT106" i="1"/>
  <c r="AH106" i="1"/>
  <c r="V106" i="1"/>
  <c r="J106" i="1"/>
  <c r="AO93" i="1"/>
  <c r="AH92" i="1"/>
  <c r="H90" i="1"/>
  <c r="AW89" i="1"/>
  <c r="AN86" i="1"/>
  <c r="D86" i="1"/>
  <c r="AS85" i="1"/>
  <c r="AG85" i="1"/>
  <c r="U85" i="1"/>
  <c r="I85" i="1"/>
  <c r="AM91" i="1"/>
  <c r="AB86" i="1"/>
  <c r="O91" i="1"/>
  <c r="AF90" i="1"/>
  <c r="T90" i="1"/>
  <c r="AK89" i="1"/>
  <c r="E93" i="1"/>
  <c r="B87" i="1"/>
  <c r="Q93" i="1"/>
  <c r="V92" i="1"/>
  <c r="AD88" i="1"/>
  <c r="AU87" i="1"/>
  <c r="AC93" i="1"/>
  <c r="W87" i="1"/>
  <c r="P86" i="1"/>
  <c r="AP88" i="1"/>
  <c r="J92" i="1"/>
  <c r="AR90" i="1"/>
  <c r="M89" i="1"/>
  <c r="F88" i="1"/>
  <c r="AT92" i="1"/>
  <c r="C91" i="1"/>
  <c r="Y89" i="1"/>
  <c r="R88" i="1"/>
  <c r="AX84" i="1"/>
  <c r="AL84" i="1"/>
  <c r="Z84" i="1"/>
  <c r="N84" i="1"/>
  <c r="AE83" i="1"/>
  <c r="G83" i="1"/>
  <c r="AN93" i="1"/>
  <c r="AB93" i="1"/>
  <c r="P93" i="1"/>
  <c r="D93" i="1"/>
  <c r="AS92" i="1"/>
  <c r="AG92" i="1"/>
  <c r="U92" i="1"/>
  <c r="I92" i="1"/>
  <c r="AX91" i="1"/>
  <c r="AL91" i="1"/>
  <c r="Z91" i="1"/>
  <c r="N91" i="1"/>
  <c r="AQ90" i="1"/>
  <c r="AE90" i="1"/>
  <c r="S90" i="1"/>
  <c r="G90" i="1"/>
  <c r="AV89" i="1"/>
  <c r="AJ89" i="1"/>
  <c r="X89" i="1"/>
  <c r="L89" i="1"/>
  <c r="B63" i="1"/>
  <c r="J140" i="1"/>
  <c r="J80" i="1"/>
  <c r="AR138" i="1"/>
  <c r="AR78" i="1"/>
  <c r="AP136" i="1"/>
  <c r="AP76" i="1"/>
  <c r="AU135" i="1"/>
  <c r="AU75" i="1"/>
  <c r="U133" i="1"/>
  <c r="U73" i="1"/>
  <c r="AX132" i="1"/>
  <c r="AX72" i="1"/>
  <c r="AG128" i="1"/>
  <c r="AG68" i="1"/>
  <c r="N67" i="1"/>
  <c r="S66" i="1"/>
  <c r="Z62" i="1"/>
  <c r="AJ60" i="1"/>
  <c r="B86" i="1"/>
  <c r="B61" i="1"/>
  <c r="AM93" i="1"/>
  <c r="AR92" i="1"/>
  <c r="AF92" i="1"/>
  <c r="T92" i="1"/>
  <c r="H92" i="1"/>
  <c r="AW91" i="1"/>
  <c r="AK91" i="1"/>
  <c r="Y91" i="1"/>
  <c r="M91" i="1"/>
  <c r="AP90" i="1"/>
  <c r="AD90" i="1"/>
  <c r="R90" i="1"/>
  <c r="F90" i="1"/>
  <c r="AU89" i="1"/>
  <c r="W89" i="1"/>
  <c r="AN88" i="1"/>
  <c r="AB88" i="1"/>
  <c r="P88" i="1"/>
  <c r="D88" i="1"/>
  <c r="O139" i="1"/>
  <c r="O79" i="1"/>
  <c r="AF138" i="1"/>
  <c r="AF78" i="1"/>
  <c r="R136" i="1"/>
  <c r="R76" i="1"/>
  <c r="K135" i="1"/>
  <c r="K75" i="1"/>
  <c r="AQ131" i="1"/>
  <c r="AQ71" i="1"/>
  <c r="AO129" i="1"/>
  <c r="AO69" i="1"/>
  <c r="AL67" i="1"/>
  <c r="AQ66" i="1"/>
  <c r="W65" i="1"/>
  <c r="I63" i="1"/>
  <c r="S61" i="1"/>
  <c r="L60" i="1"/>
  <c r="N93" i="1"/>
  <c r="AJ91" i="1"/>
  <c r="L91" i="1"/>
  <c r="AO90" i="1"/>
  <c r="AC90" i="1"/>
  <c r="Q90" i="1"/>
  <c r="E90" i="1"/>
  <c r="AT89" i="1"/>
  <c r="AH89" i="1"/>
  <c r="V89" i="1"/>
  <c r="J89" i="1"/>
  <c r="AM88" i="1"/>
  <c r="O88" i="1"/>
  <c r="C88" i="1"/>
  <c r="AR87" i="1"/>
  <c r="AF87" i="1"/>
  <c r="T87" i="1"/>
  <c r="H87" i="1"/>
  <c r="AY139" i="1"/>
  <c r="AY79" i="1"/>
  <c r="S131" i="1"/>
  <c r="S71" i="1"/>
  <c r="I128" i="1"/>
  <c r="I68" i="1"/>
  <c r="AS63" i="1"/>
  <c r="AX62" i="1"/>
  <c r="AQ61" i="1"/>
  <c r="B85" i="1"/>
  <c r="O93" i="1"/>
  <c r="Z93" i="1"/>
  <c r="AE92" i="1"/>
  <c r="G92" i="1"/>
  <c r="AV91" i="1"/>
  <c r="X91" i="1"/>
  <c r="B83" i="1"/>
  <c r="B131" i="1"/>
  <c r="B71" i="1"/>
  <c r="B59" i="1"/>
  <c r="AW93" i="1"/>
  <c r="AK93" i="1"/>
  <c r="Y93" i="1"/>
  <c r="M93" i="1"/>
  <c r="AP92" i="1"/>
  <c r="AD92" i="1"/>
  <c r="R92" i="1"/>
  <c r="F92" i="1"/>
  <c r="AU91" i="1"/>
  <c r="W91" i="1"/>
  <c r="AJ142" i="1"/>
  <c r="AJ82" i="1"/>
  <c r="E141" i="1"/>
  <c r="E81" i="1"/>
  <c r="AI135" i="1"/>
  <c r="AI75" i="1"/>
  <c r="D134" i="1"/>
  <c r="D74" i="1"/>
  <c r="AV130" i="1"/>
  <c r="AV70" i="1"/>
  <c r="U63" i="1"/>
  <c r="AJ93" i="1"/>
  <c r="AO92" i="1"/>
  <c r="AC92" i="1"/>
  <c r="Q92" i="1"/>
  <c r="E92" i="1"/>
  <c r="AT91" i="1"/>
  <c r="AH91" i="1"/>
  <c r="V91" i="1"/>
  <c r="J91" i="1"/>
  <c r="AY90" i="1"/>
  <c r="AM90" i="1"/>
  <c r="AA90" i="1"/>
  <c r="O90" i="1"/>
  <c r="C90" i="1"/>
  <c r="AV142" i="1"/>
  <c r="AV82" i="1"/>
  <c r="Q141" i="1"/>
  <c r="Q81" i="1"/>
  <c r="AT140" i="1"/>
  <c r="AT80" i="1"/>
  <c r="Y137" i="1"/>
  <c r="Y77" i="1"/>
  <c r="AB134" i="1"/>
  <c r="AB74" i="1"/>
  <c r="Q129" i="1"/>
  <c r="Q69" i="1"/>
  <c r="U128" i="1"/>
  <c r="U68" i="1"/>
  <c r="AI65" i="1"/>
  <c r="AG63" i="1"/>
  <c r="N62" i="1"/>
  <c r="B134" i="1"/>
  <c r="B74" i="1"/>
  <c r="AA93" i="1"/>
  <c r="B60" i="1"/>
  <c r="B142" i="1"/>
  <c r="B82" i="1"/>
  <c r="W93" i="1"/>
  <c r="AN92" i="1"/>
  <c r="AB92" i="1"/>
  <c r="P92" i="1"/>
  <c r="D92" i="1"/>
  <c r="AS91" i="1"/>
  <c r="AG91" i="1"/>
  <c r="U91" i="1"/>
  <c r="I91" i="1"/>
  <c r="AX90" i="1"/>
  <c r="AL90" i="1"/>
  <c r="Z90" i="1"/>
  <c r="N90" i="1"/>
  <c r="AE89" i="1"/>
  <c r="G89" i="1"/>
  <c r="B135" i="1"/>
  <c r="B75" i="1"/>
  <c r="L142" i="1"/>
  <c r="L82" i="1"/>
  <c r="AO141" i="1"/>
  <c r="AO81" i="1"/>
  <c r="V140" i="1"/>
  <c r="V80" i="1"/>
  <c r="AW137" i="1"/>
  <c r="AW77" i="1"/>
  <c r="AD136" i="1"/>
  <c r="AD76" i="1"/>
  <c r="W135" i="1"/>
  <c r="W75" i="1"/>
  <c r="AG133" i="1"/>
  <c r="AG73" i="1"/>
  <c r="AE131" i="1"/>
  <c r="AE71" i="1"/>
  <c r="AE66" i="1"/>
  <c r="D64" i="1"/>
  <c r="AV60" i="1"/>
  <c r="C93" i="1"/>
  <c r="B132" i="1"/>
  <c r="B72" i="1"/>
  <c r="AL93" i="1"/>
  <c r="B130" i="1"/>
  <c r="B70" i="1"/>
  <c r="X93" i="1"/>
  <c r="B93" i="1"/>
  <c r="AI93" i="1"/>
  <c r="B140" i="1"/>
  <c r="B80" i="1"/>
  <c r="AT93" i="1"/>
  <c r="AH93" i="1"/>
  <c r="V93" i="1"/>
  <c r="J93" i="1"/>
  <c r="AM92" i="1"/>
  <c r="O92" i="1"/>
  <c r="C92" i="1"/>
  <c r="AR91" i="1"/>
  <c r="AF91" i="1"/>
  <c r="T91" i="1"/>
  <c r="H91" i="1"/>
  <c r="AA139" i="1"/>
  <c r="AA79" i="1"/>
  <c r="H138" i="1"/>
  <c r="H78" i="1"/>
  <c r="M137" i="1"/>
  <c r="M77" i="1"/>
  <c r="F136" i="1"/>
  <c r="F76" i="1"/>
  <c r="P134" i="1"/>
  <c r="P74" i="1"/>
  <c r="AS133" i="1"/>
  <c r="AS73" i="1"/>
  <c r="AL132" i="1"/>
  <c r="AL72" i="1"/>
  <c r="AJ130" i="1"/>
  <c r="AJ70" i="1"/>
  <c r="Z67" i="1"/>
  <c r="F66" i="1"/>
  <c r="K65" i="1"/>
  <c r="P64" i="1"/>
  <c r="G61" i="1"/>
  <c r="B133" i="1"/>
  <c r="B73" i="1"/>
  <c r="AY93" i="1"/>
  <c r="AX93" i="1"/>
  <c r="AV93" i="1"/>
  <c r="L93" i="1"/>
  <c r="B141" i="1"/>
  <c r="B81" i="1"/>
  <c r="B129" i="1"/>
  <c r="B69" i="1"/>
  <c r="AU93" i="1"/>
  <c r="K93" i="1"/>
  <c r="B92" i="1"/>
  <c r="B128" i="1"/>
  <c r="B68" i="1"/>
  <c r="B91" i="1"/>
  <c r="B139" i="1"/>
  <c r="B79" i="1"/>
  <c r="B67" i="1"/>
  <c r="AS93" i="1"/>
  <c r="AG93" i="1"/>
  <c r="U93" i="1"/>
  <c r="I93" i="1"/>
  <c r="AX92" i="1"/>
  <c r="AL92" i="1"/>
  <c r="Z92" i="1"/>
  <c r="N92" i="1"/>
  <c r="AE91" i="1"/>
  <c r="G91" i="1"/>
  <c r="X142" i="1"/>
  <c r="X82" i="1"/>
  <c r="AC141" i="1"/>
  <c r="AC81" i="1"/>
  <c r="C139" i="1"/>
  <c r="C79" i="1"/>
  <c r="T138" i="1"/>
  <c r="T78" i="1"/>
  <c r="I133" i="1"/>
  <c r="I73" i="1"/>
  <c r="L130" i="1"/>
  <c r="L70" i="1"/>
  <c r="AC129" i="1"/>
  <c r="AC69" i="1"/>
  <c r="AN64" i="1"/>
  <c r="X60" i="1"/>
  <c r="B62" i="1"/>
  <c r="B84" i="1"/>
  <c r="B90" i="1"/>
  <c r="B138" i="1"/>
  <c r="B78" i="1"/>
  <c r="B66" i="1"/>
  <c r="AR93" i="1"/>
  <c r="AF93" i="1"/>
  <c r="T93" i="1"/>
  <c r="H93" i="1"/>
  <c r="AW92" i="1"/>
  <c r="AK92" i="1"/>
  <c r="Y92" i="1"/>
  <c r="M92" i="1"/>
  <c r="AP91" i="1"/>
  <c r="AD91" i="1"/>
  <c r="R91" i="1"/>
  <c r="F91" i="1"/>
  <c r="AU90" i="1"/>
  <c r="AI90" i="1"/>
  <c r="W90" i="1"/>
  <c r="K90" i="1"/>
  <c r="AH140" i="1"/>
  <c r="AH80" i="1"/>
  <c r="AN134" i="1"/>
  <c r="AN74" i="1"/>
  <c r="Z132" i="1"/>
  <c r="Z72" i="1"/>
  <c r="E129" i="1"/>
  <c r="E69" i="1"/>
  <c r="AU65" i="1"/>
  <c r="AL62" i="1"/>
  <c r="B89" i="1"/>
  <c r="AE93" i="1"/>
  <c r="AV92" i="1"/>
  <c r="X92" i="1"/>
  <c r="AC91" i="1"/>
  <c r="E91" i="1"/>
  <c r="AT90" i="1"/>
  <c r="AH90" i="1"/>
  <c r="V90" i="1"/>
  <c r="J90" i="1"/>
  <c r="AM89" i="1"/>
  <c r="O89" i="1"/>
  <c r="C89" i="1"/>
  <c r="AR88" i="1"/>
  <c r="AF88" i="1"/>
  <c r="T88" i="1"/>
  <c r="H88" i="1"/>
  <c r="AM139" i="1"/>
  <c r="AM79" i="1"/>
  <c r="AK137" i="1"/>
  <c r="AK77" i="1"/>
  <c r="N132" i="1"/>
  <c r="N72" i="1"/>
  <c r="G131" i="1"/>
  <c r="G71" i="1"/>
  <c r="X130" i="1"/>
  <c r="X70" i="1"/>
  <c r="AS128" i="1"/>
  <c r="AS68" i="1"/>
  <c r="AX67" i="1"/>
  <c r="AB64" i="1"/>
  <c r="AE61" i="1"/>
  <c r="B137" i="1"/>
  <c r="B77" i="1"/>
  <c r="B65" i="1"/>
  <c r="AQ93" i="1"/>
  <c r="S93" i="1"/>
  <c r="G93" i="1"/>
  <c r="AJ92" i="1"/>
  <c r="L92" i="1"/>
  <c r="AO91" i="1"/>
  <c r="Q91" i="1"/>
  <c r="B88" i="1"/>
  <c r="B136" i="1"/>
  <c r="B76" i="1"/>
  <c r="B64" i="1"/>
  <c r="AP93" i="1"/>
  <c r="AD93" i="1"/>
  <c r="R93" i="1"/>
  <c r="F93" i="1"/>
  <c r="AU92" i="1"/>
  <c r="W92" i="1"/>
  <c r="AN91" i="1"/>
  <c r="AB91" i="1"/>
  <c r="P91" i="1"/>
  <c r="D91" i="1"/>
  <c r="AS90" i="1"/>
  <c r="AG90" i="1"/>
  <c r="U90" i="1"/>
  <c r="I90" i="1"/>
  <c r="AO88" i="1"/>
  <c r="AC88" i="1"/>
  <c r="Q88" i="1"/>
  <c r="E88" i="1"/>
  <c r="AT87" i="1"/>
  <c r="AH87" i="1"/>
  <c r="V87" i="1"/>
  <c r="J87" i="1"/>
  <c r="AM86" i="1"/>
  <c r="O86" i="1"/>
  <c r="C86" i="1"/>
  <c r="AR85" i="1"/>
  <c r="AF85" i="1"/>
  <c r="T85" i="1"/>
  <c r="H85" i="1"/>
  <c r="AW84" i="1"/>
  <c r="AK84" i="1"/>
  <c r="Y84" i="1"/>
  <c r="M84" i="1"/>
  <c r="AP83" i="1"/>
  <c r="AD83" i="1"/>
  <c r="R83" i="1"/>
  <c r="F83" i="1"/>
  <c r="AU142" i="1"/>
  <c r="AU82" i="1"/>
  <c r="AI142" i="1"/>
  <c r="AI82" i="1"/>
  <c r="W142" i="1"/>
  <c r="W82" i="1"/>
  <c r="K142" i="1"/>
  <c r="K82" i="1"/>
  <c r="AN141" i="1"/>
  <c r="AN81" i="1"/>
  <c r="AB141" i="1"/>
  <c r="AB81" i="1"/>
  <c r="P141" i="1"/>
  <c r="P81" i="1"/>
  <c r="D141" i="1"/>
  <c r="D81" i="1"/>
  <c r="AS140" i="1"/>
  <c r="AS80" i="1"/>
  <c r="AG140" i="1"/>
  <c r="AG80" i="1"/>
  <c r="U140" i="1"/>
  <c r="U80" i="1"/>
  <c r="I140" i="1"/>
  <c r="I80" i="1"/>
  <c r="AX139" i="1"/>
  <c r="AX79" i="1"/>
  <c r="AL139" i="1"/>
  <c r="AL79" i="1"/>
  <c r="Z139" i="1"/>
  <c r="Z79" i="1"/>
  <c r="N139" i="1"/>
  <c r="N79" i="1"/>
  <c r="AQ138" i="1"/>
  <c r="AQ78" i="1"/>
  <c r="AE138" i="1"/>
  <c r="AE78" i="1"/>
  <c r="S138" i="1"/>
  <c r="S78" i="1"/>
  <c r="G138" i="1"/>
  <c r="G78" i="1"/>
  <c r="AV137" i="1"/>
  <c r="AV77" i="1"/>
  <c r="AJ137" i="1"/>
  <c r="AJ77" i="1"/>
  <c r="X137" i="1"/>
  <c r="X77" i="1"/>
  <c r="L137" i="1"/>
  <c r="L77" i="1"/>
  <c r="AO136" i="1"/>
  <c r="AO76" i="1"/>
  <c r="AC136" i="1"/>
  <c r="AC76" i="1"/>
  <c r="Q136" i="1"/>
  <c r="Q76" i="1"/>
  <c r="E136" i="1"/>
  <c r="E76" i="1"/>
  <c r="AT135" i="1"/>
  <c r="AT75" i="1"/>
  <c r="AH135" i="1"/>
  <c r="AH75" i="1"/>
  <c r="V135" i="1"/>
  <c r="V75" i="1"/>
  <c r="J135" i="1"/>
  <c r="J75" i="1"/>
  <c r="AY134" i="1"/>
  <c r="AY74" i="1"/>
  <c r="AM134" i="1"/>
  <c r="AM74" i="1"/>
  <c r="AA134" i="1"/>
  <c r="AA74" i="1"/>
  <c r="O134" i="1"/>
  <c r="O74" i="1"/>
  <c r="C134" i="1"/>
  <c r="C74" i="1"/>
  <c r="AR133" i="1"/>
  <c r="AR73" i="1"/>
  <c r="AF133" i="1"/>
  <c r="AF73" i="1"/>
  <c r="T133" i="1"/>
  <c r="T73" i="1"/>
  <c r="H133" i="1"/>
  <c r="H73" i="1"/>
  <c r="AW132" i="1"/>
  <c r="AW72" i="1"/>
  <c r="AK132" i="1"/>
  <c r="AK72" i="1"/>
  <c r="Y132" i="1"/>
  <c r="Y72" i="1"/>
  <c r="M132" i="1"/>
  <c r="M72" i="1"/>
  <c r="AS87" i="1"/>
  <c r="AG87" i="1"/>
  <c r="U87" i="1"/>
  <c r="I87" i="1"/>
  <c r="AX86" i="1"/>
  <c r="AL86" i="1"/>
  <c r="Z86" i="1"/>
  <c r="N86" i="1"/>
  <c r="AE85" i="1"/>
  <c r="G85" i="1"/>
  <c r="AV84" i="1"/>
  <c r="AJ84" i="1"/>
  <c r="X84" i="1"/>
  <c r="L84" i="1"/>
  <c r="AO83" i="1"/>
  <c r="AC83" i="1"/>
  <c r="Q83" i="1"/>
  <c r="E83" i="1"/>
  <c r="AT142" i="1"/>
  <c r="AT82" i="1"/>
  <c r="AH142" i="1"/>
  <c r="AH82" i="1"/>
  <c r="V142" i="1"/>
  <c r="V82" i="1"/>
  <c r="J142" i="1"/>
  <c r="J82" i="1"/>
  <c r="AY141" i="1"/>
  <c r="AY81" i="1"/>
  <c r="AM141" i="1"/>
  <c r="AM81" i="1"/>
  <c r="AA141" i="1"/>
  <c r="AA81" i="1"/>
  <c r="O141" i="1"/>
  <c r="O81" i="1"/>
  <c r="C141" i="1"/>
  <c r="C81" i="1"/>
  <c r="AR140" i="1"/>
  <c r="AR80" i="1"/>
  <c r="AF140" i="1"/>
  <c r="AF80" i="1"/>
  <c r="T140" i="1"/>
  <c r="T80" i="1"/>
  <c r="H140" i="1"/>
  <c r="H80" i="1"/>
  <c r="AW139" i="1"/>
  <c r="AW79" i="1"/>
  <c r="AK139" i="1"/>
  <c r="AK79" i="1"/>
  <c r="Y139" i="1"/>
  <c r="Y79" i="1"/>
  <c r="M139" i="1"/>
  <c r="M79" i="1"/>
  <c r="AP138" i="1"/>
  <c r="AP78" i="1"/>
  <c r="AD138" i="1"/>
  <c r="AD78" i="1"/>
  <c r="R138" i="1"/>
  <c r="R78" i="1"/>
  <c r="F138" i="1"/>
  <c r="F78" i="1"/>
  <c r="AU137" i="1"/>
  <c r="AU77" i="1"/>
  <c r="AI137" i="1"/>
  <c r="AI77" i="1"/>
  <c r="W137" i="1"/>
  <c r="W77" i="1"/>
  <c r="K137" i="1"/>
  <c r="K77" i="1"/>
  <c r="AN136" i="1"/>
  <c r="AN76" i="1"/>
  <c r="AB136" i="1"/>
  <c r="AB76" i="1"/>
  <c r="P136" i="1"/>
  <c r="P76" i="1"/>
  <c r="D136" i="1"/>
  <c r="D76" i="1"/>
  <c r="AS135" i="1"/>
  <c r="AS75" i="1"/>
  <c r="AG135" i="1"/>
  <c r="AG75" i="1"/>
  <c r="U135" i="1"/>
  <c r="U75" i="1"/>
  <c r="I135" i="1"/>
  <c r="I75" i="1"/>
  <c r="AX134" i="1"/>
  <c r="AX74" i="1"/>
  <c r="AL134" i="1"/>
  <c r="AL74" i="1"/>
  <c r="Z134" i="1"/>
  <c r="Z74" i="1"/>
  <c r="N134" i="1"/>
  <c r="N74" i="1"/>
  <c r="AQ133" i="1"/>
  <c r="AQ73" i="1"/>
  <c r="AE133" i="1"/>
  <c r="AE73" i="1"/>
  <c r="S133" i="1"/>
  <c r="S73" i="1"/>
  <c r="G133" i="1"/>
  <c r="G73" i="1"/>
  <c r="AV132" i="1"/>
  <c r="AV72" i="1"/>
  <c r="AJ132" i="1"/>
  <c r="AJ72" i="1"/>
  <c r="X132" i="1"/>
  <c r="X72" i="1"/>
  <c r="L132" i="1"/>
  <c r="L72" i="1"/>
  <c r="AO131" i="1"/>
  <c r="AO71" i="1"/>
  <c r="AC131" i="1"/>
  <c r="AC71" i="1"/>
  <c r="Q131" i="1"/>
  <c r="Q71" i="1"/>
  <c r="E131" i="1"/>
  <c r="E71" i="1"/>
  <c r="AT130" i="1"/>
  <c r="AT70" i="1"/>
  <c r="AH130" i="1"/>
  <c r="AH70" i="1"/>
  <c r="V130" i="1"/>
  <c r="V70" i="1"/>
  <c r="J130" i="1"/>
  <c r="J70" i="1"/>
  <c r="AY129" i="1"/>
  <c r="AY69" i="1"/>
  <c r="AM129" i="1"/>
  <c r="AM69" i="1"/>
  <c r="AA129" i="1"/>
  <c r="AA69" i="1"/>
  <c r="O129" i="1"/>
  <c r="O69" i="1"/>
  <c r="C129" i="1"/>
  <c r="C69" i="1"/>
  <c r="AQ128" i="1"/>
  <c r="AQ68" i="1"/>
  <c r="AE128" i="1"/>
  <c r="AE68" i="1"/>
  <c r="S128" i="1"/>
  <c r="S68" i="1"/>
  <c r="G128" i="1"/>
  <c r="G68" i="1"/>
  <c r="AV67" i="1"/>
  <c r="AJ67" i="1"/>
  <c r="X67" i="1"/>
  <c r="L67" i="1"/>
  <c r="AO66" i="1"/>
  <c r="AW86" i="1"/>
  <c r="AK86" i="1"/>
  <c r="Y86" i="1"/>
  <c r="M86" i="1"/>
  <c r="AP85" i="1"/>
  <c r="AD85" i="1"/>
  <c r="R85" i="1"/>
  <c r="F85" i="1"/>
  <c r="AU84" i="1"/>
  <c r="W84" i="1"/>
  <c r="AN83" i="1"/>
  <c r="P83" i="1"/>
  <c r="AS142" i="1"/>
  <c r="AS82" i="1"/>
  <c r="AG142" i="1"/>
  <c r="AG82" i="1"/>
  <c r="U142" i="1"/>
  <c r="U82" i="1"/>
  <c r="I142" i="1"/>
  <c r="I82" i="1"/>
  <c r="AX141" i="1"/>
  <c r="AX81" i="1"/>
  <c r="AL141" i="1"/>
  <c r="AL81" i="1"/>
  <c r="Z141" i="1"/>
  <c r="Z81" i="1"/>
  <c r="N141" i="1"/>
  <c r="N81" i="1"/>
  <c r="AQ140" i="1"/>
  <c r="AQ80" i="1"/>
  <c r="AE140" i="1"/>
  <c r="AE80" i="1"/>
  <c r="S140" i="1"/>
  <c r="S80" i="1"/>
  <c r="G140" i="1"/>
  <c r="G80" i="1"/>
  <c r="AV139" i="1"/>
  <c r="AV79" i="1"/>
  <c r="AJ139" i="1"/>
  <c r="AJ79" i="1"/>
  <c r="X139" i="1"/>
  <c r="X79" i="1"/>
  <c r="L139" i="1"/>
  <c r="L79" i="1"/>
  <c r="AO138" i="1"/>
  <c r="AO78" i="1"/>
  <c r="AC138" i="1"/>
  <c r="AC78" i="1"/>
  <c r="Q138" i="1"/>
  <c r="Q78" i="1"/>
  <c r="E138" i="1"/>
  <c r="E78" i="1"/>
  <c r="AT137" i="1"/>
  <c r="AT77" i="1"/>
  <c r="AH137" i="1"/>
  <c r="AH77" i="1"/>
  <c r="V137" i="1"/>
  <c r="V77" i="1"/>
  <c r="J137" i="1"/>
  <c r="J77" i="1"/>
  <c r="AY136" i="1"/>
  <c r="AY76" i="1"/>
  <c r="AM136" i="1"/>
  <c r="AM76" i="1"/>
  <c r="AA136" i="1"/>
  <c r="AA76" i="1"/>
  <c r="O136" i="1"/>
  <c r="O76" i="1"/>
  <c r="C136" i="1"/>
  <c r="C76" i="1"/>
  <c r="AR135" i="1"/>
  <c r="AR75" i="1"/>
  <c r="AF135" i="1"/>
  <c r="AF75" i="1"/>
  <c r="T135" i="1"/>
  <c r="T75" i="1"/>
  <c r="H135" i="1"/>
  <c r="H75" i="1"/>
  <c r="AW134" i="1"/>
  <c r="AW74" i="1"/>
  <c r="AK134" i="1"/>
  <c r="AK74" i="1"/>
  <c r="Y134" i="1"/>
  <c r="Y74" i="1"/>
  <c r="M134" i="1"/>
  <c r="M74" i="1"/>
  <c r="AP133" i="1"/>
  <c r="AP73" i="1"/>
  <c r="AD133" i="1"/>
  <c r="AD73" i="1"/>
  <c r="R133" i="1"/>
  <c r="R73" i="1"/>
  <c r="F133" i="1"/>
  <c r="F73" i="1"/>
  <c r="AU132" i="1"/>
  <c r="AU72" i="1"/>
  <c r="AI132" i="1"/>
  <c r="AI72" i="1"/>
  <c r="W132" i="1"/>
  <c r="W72" i="1"/>
  <c r="K132" i="1"/>
  <c r="K72" i="1"/>
  <c r="AN131" i="1"/>
  <c r="AN71" i="1"/>
  <c r="AB131" i="1"/>
  <c r="AB71" i="1"/>
  <c r="P131" i="1"/>
  <c r="P71" i="1"/>
  <c r="D131" i="1"/>
  <c r="D71" i="1"/>
  <c r="AS130" i="1"/>
  <c r="AS70" i="1"/>
  <c r="AG130" i="1"/>
  <c r="AG70" i="1"/>
  <c r="U130" i="1"/>
  <c r="U70" i="1"/>
  <c r="I130" i="1"/>
  <c r="I70" i="1"/>
  <c r="AN90" i="1"/>
  <c r="AB90" i="1"/>
  <c r="P90" i="1"/>
  <c r="D90" i="1"/>
  <c r="AS89" i="1"/>
  <c r="AG89" i="1"/>
  <c r="U89" i="1"/>
  <c r="I89" i="1"/>
  <c r="AX88" i="1"/>
  <c r="AL88" i="1"/>
  <c r="Z88" i="1"/>
  <c r="N88" i="1"/>
  <c r="AE87" i="1"/>
  <c r="G87" i="1"/>
  <c r="AV86" i="1"/>
  <c r="AJ86" i="1"/>
  <c r="X86" i="1"/>
  <c r="L86" i="1"/>
  <c r="AO85" i="1"/>
  <c r="AC85" i="1"/>
  <c r="Q85" i="1"/>
  <c r="E85" i="1"/>
  <c r="AT84" i="1"/>
  <c r="AH84" i="1"/>
  <c r="V84" i="1"/>
  <c r="J84" i="1"/>
  <c r="AM83" i="1"/>
  <c r="O83" i="1"/>
  <c r="AR142" i="1"/>
  <c r="AR82" i="1"/>
  <c r="AF142" i="1"/>
  <c r="AF82" i="1"/>
  <c r="T142" i="1"/>
  <c r="T82" i="1"/>
  <c r="H142" i="1"/>
  <c r="H82" i="1"/>
  <c r="AW141" i="1"/>
  <c r="AW81" i="1"/>
  <c r="AK141" i="1"/>
  <c r="AK81" i="1"/>
  <c r="Y141" i="1"/>
  <c r="Y81" i="1"/>
  <c r="M141" i="1"/>
  <c r="M81" i="1"/>
  <c r="AP140" i="1"/>
  <c r="AP80" i="1"/>
  <c r="AD140" i="1"/>
  <c r="AD80" i="1"/>
  <c r="R140" i="1"/>
  <c r="R80" i="1"/>
  <c r="F140" i="1"/>
  <c r="F80" i="1"/>
  <c r="AU139" i="1"/>
  <c r="AU79" i="1"/>
  <c r="AI139" i="1"/>
  <c r="AI79" i="1"/>
  <c r="W139" i="1"/>
  <c r="W79" i="1"/>
  <c r="K139" i="1"/>
  <c r="K79" i="1"/>
  <c r="AN138" i="1"/>
  <c r="AN78" i="1"/>
  <c r="AB138" i="1"/>
  <c r="AB78" i="1"/>
  <c r="P138" i="1"/>
  <c r="P78" i="1"/>
  <c r="D138" i="1"/>
  <c r="D78" i="1"/>
  <c r="AS137" i="1"/>
  <c r="AS77" i="1"/>
  <c r="AG137" i="1"/>
  <c r="AG77" i="1"/>
  <c r="U137" i="1"/>
  <c r="U77" i="1"/>
  <c r="I137" i="1"/>
  <c r="I77" i="1"/>
  <c r="AX136" i="1"/>
  <c r="AX76" i="1"/>
  <c r="AL136" i="1"/>
  <c r="AL76" i="1"/>
  <c r="Z136" i="1"/>
  <c r="Z76" i="1"/>
  <c r="N136" i="1"/>
  <c r="N76" i="1"/>
  <c r="AR89" i="1"/>
  <c r="AF89" i="1"/>
  <c r="T89" i="1"/>
  <c r="H89" i="1"/>
  <c r="AW88" i="1"/>
  <c r="AK88" i="1"/>
  <c r="Y88" i="1"/>
  <c r="M88" i="1"/>
  <c r="AP87" i="1"/>
  <c r="AD87" i="1"/>
  <c r="R87" i="1"/>
  <c r="F87" i="1"/>
  <c r="AU86" i="1"/>
  <c r="W86" i="1"/>
  <c r="AN85" i="1"/>
  <c r="AB85" i="1"/>
  <c r="P85" i="1"/>
  <c r="D85" i="1"/>
  <c r="AS84" i="1"/>
  <c r="AG84" i="1"/>
  <c r="U84" i="1"/>
  <c r="I84" i="1"/>
  <c r="AX83" i="1"/>
  <c r="AL83" i="1"/>
  <c r="Z83" i="1"/>
  <c r="N83" i="1"/>
  <c r="AQ142" i="1"/>
  <c r="AQ82" i="1"/>
  <c r="AE142" i="1"/>
  <c r="AE82" i="1"/>
  <c r="S142" i="1"/>
  <c r="S82" i="1"/>
  <c r="G142" i="1"/>
  <c r="G82" i="1"/>
  <c r="AV141" i="1"/>
  <c r="AV81" i="1"/>
  <c r="AJ141" i="1"/>
  <c r="AJ81" i="1"/>
  <c r="X141" i="1"/>
  <c r="X81" i="1"/>
  <c r="L141" i="1"/>
  <c r="L81" i="1"/>
  <c r="AO140" i="1"/>
  <c r="AO80" i="1"/>
  <c r="AC140" i="1"/>
  <c r="AC80" i="1"/>
  <c r="Q140" i="1"/>
  <c r="Q80" i="1"/>
  <c r="E140" i="1"/>
  <c r="E80" i="1"/>
  <c r="AV88" i="1"/>
  <c r="AJ88" i="1"/>
  <c r="X88" i="1"/>
  <c r="L88" i="1"/>
  <c r="AO87" i="1"/>
  <c r="AC87" i="1"/>
  <c r="Q87" i="1"/>
  <c r="E87" i="1"/>
  <c r="AT86" i="1"/>
  <c r="AH86" i="1"/>
  <c r="V86" i="1"/>
  <c r="J86" i="1"/>
  <c r="AM85" i="1"/>
  <c r="O85" i="1"/>
  <c r="C85" i="1"/>
  <c r="AR84" i="1"/>
  <c r="AF84" i="1"/>
  <c r="T84" i="1"/>
  <c r="H84" i="1"/>
  <c r="AW83" i="1"/>
  <c r="AK83" i="1"/>
  <c r="Y83" i="1"/>
  <c r="M83" i="1"/>
  <c r="AP142" i="1"/>
  <c r="AP82" i="1"/>
  <c r="AD142" i="1"/>
  <c r="AD82" i="1"/>
  <c r="R142" i="1"/>
  <c r="R82" i="1"/>
  <c r="F142" i="1"/>
  <c r="F82" i="1"/>
  <c r="AU141" i="1"/>
  <c r="AU81" i="1"/>
  <c r="AI141" i="1"/>
  <c r="AI81" i="1"/>
  <c r="W141" i="1"/>
  <c r="W81" i="1"/>
  <c r="K141" i="1"/>
  <c r="K81" i="1"/>
  <c r="AN140" i="1"/>
  <c r="AN80" i="1"/>
  <c r="AB140" i="1"/>
  <c r="AB80" i="1"/>
  <c r="P140" i="1"/>
  <c r="P80" i="1"/>
  <c r="D140" i="1"/>
  <c r="D80" i="1"/>
  <c r="AS139" i="1"/>
  <c r="AS79" i="1"/>
  <c r="AG139" i="1"/>
  <c r="AG79" i="1"/>
  <c r="U139" i="1"/>
  <c r="U79" i="1"/>
  <c r="I139" i="1"/>
  <c r="I79" i="1"/>
  <c r="AX138" i="1"/>
  <c r="AX78" i="1"/>
  <c r="AL138" i="1"/>
  <c r="AL78" i="1"/>
  <c r="Z138" i="1"/>
  <c r="Z78" i="1"/>
  <c r="N138" i="1"/>
  <c r="N78" i="1"/>
  <c r="AQ137" i="1"/>
  <c r="AQ77" i="1"/>
  <c r="AE137" i="1"/>
  <c r="AE77" i="1"/>
  <c r="S137" i="1"/>
  <c r="S77" i="1"/>
  <c r="G137" i="1"/>
  <c r="G77" i="1"/>
  <c r="AV136" i="1"/>
  <c r="AV76" i="1"/>
  <c r="AJ136" i="1"/>
  <c r="AJ76" i="1"/>
  <c r="X136" i="1"/>
  <c r="X76" i="1"/>
  <c r="L136" i="1"/>
  <c r="L76" i="1"/>
  <c r="AO135" i="1"/>
  <c r="AO75" i="1"/>
  <c r="AC135" i="1"/>
  <c r="AC75" i="1"/>
  <c r="Q135" i="1"/>
  <c r="Q75" i="1"/>
  <c r="E135" i="1"/>
  <c r="E75" i="1"/>
  <c r="AT134" i="1"/>
  <c r="AT74" i="1"/>
  <c r="AH134" i="1"/>
  <c r="AH74" i="1"/>
  <c r="V134" i="1"/>
  <c r="V74" i="1"/>
  <c r="J134" i="1"/>
  <c r="J74" i="1"/>
  <c r="AY133" i="1"/>
  <c r="AY73" i="1"/>
  <c r="AM133" i="1"/>
  <c r="AM73" i="1"/>
  <c r="AA133" i="1"/>
  <c r="AA73" i="1"/>
  <c r="O133" i="1"/>
  <c r="O73" i="1"/>
  <c r="C133" i="1"/>
  <c r="C73" i="1"/>
  <c r="AR132" i="1"/>
  <c r="AR72" i="1"/>
  <c r="AF132" i="1"/>
  <c r="AF72" i="1"/>
  <c r="T132" i="1"/>
  <c r="T72" i="1"/>
  <c r="H132" i="1"/>
  <c r="H72" i="1"/>
  <c r="AW131" i="1"/>
  <c r="AW71" i="1"/>
  <c r="AK131" i="1"/>
  <c r="AK71" i="1"/>
  <c r="Y131" i="1"/>
  <c r="Y71" i="1"/>
  <c r="M131" i="1"/>
  <c r="M71" i="1"/>
  <c r="AP130" i="1"/>
  <c r="AP70" i="1"/>
  <c r="AD130" i="1"/>
  <c r="AD70" i="1"/>
  <c r="R130" i="1"/>
  <c r="R70" i="1"/>
  <c r="F130" i="1"/>
  <c r="F70" i="1"/>
  <c r="AW90" i="1"/>
  <c r="AK90" i="1"/>
  <c r="Y90" i="1"/>
  <c r="M90" i="1"/>
  <c r="AP89" i="1"/>
  <c r="AD89" i="1"/>
  <c r="R89" i="1"/>
  <c r="F89" i="1"/>
  <c r="AU88" i="1"/>
  <c r="W88" i="1"/>
  <c r="AN87" i="1"/>
  <c r="AB87" i="1"/>
  <c r="P87" i="1"/>
  <c r="D87" i="1"/>
  <c r="AS86" i="1"/>
  <c r="AG86" i="1"/>
  <c r="U86" i="1"/>
  <c r="I86" i="1"/>
  <c r="AX85" i="1"/>
  <c r="AL85" i="1"/>
  <c r="Z85" i="1"/>
  <c r="N85" i="1"/>
  <c r="AE84" i="1"/>
  <c r="G84" i="1"/>
  <c r="AV83" i="1"/>
  <c r="X83" i="1"/>
  <c r="AO142" i="1"/>
  <c r="AO82" i="1"/>
  <c r="AC142" i="1"/>
  <c r="AC82" i="1"/>
  <c r="Q142" i="1"/>
  <c r="Q82" i="1"/>
  <c r="E142" i="1"/>
  <c r="E82" i="1"/>
  <c r="AT141" i="1"/>
  <c r="AT81" i="1"/>
  <c r="AH141" i="1"/>
  <c r="AH81" i="1"/>
  <c r="V141" i="1"/>
  <c r="V81" i="1"/>
  <c r="J141" i="1"/>
  <c r="J81" i="1"/>
  <c r="AY140" i="1"/>
  <c r="AY80" i="1"/>
  <c r="AM140" i="1"/>
  <c r="AM80" i="1"/>
  <c r="AA140" i="1"/>
  <c r="AA80" i="1"/>
  <c r="O140" i="1"/>
  <c r="O80" i="1"/>
  <c r="C140" i="1"/>
  <c r="C80" i="1"/>
  <c r="AR139" i="1"/>
  <c r="AR79" i="1"/>
  <c r="AF139" i="1"/>
  <c r="AF79" i="1"/>
  <c r="T139" i="1"/>
  <c r="T79" i="1"/>
  <c r="H139" i="1"/>
  <c r="H79" i="1"/>
  <c r="AW138" i="1"/>
  <c r="AW78" i="1"/>
  <c r="AK138" i="1"/>
  <c r="AK78" i="1"/>
  <c r="Y138" i="1"/>
  <c r="Y78" i="1"/>
  <c r="M138" i="1"/>
  <c r="M78" i="1"/>
  <c r="AP137" i="1"/>
  <c r="AP77" i="1"/>
  <c r="AD137" i="1"/>
  <c r="AD77" i="1"/>
  <c r="R137" i="1"/>
  <c r="R77" i="1"/>
  <c r="F137" i="1"/>
  <c r="F77" i="1"/>
  <c r="AU136" i="1"/>
  <c r="AU76" i="1"/>
  <c r="AI136" i="1"/>
  <c r="AI76" i="1"/>
  <c r="W136" i="1"/>
  <c r="W76" i="1"/>
  <c r="K136" i="1"/>
  <c r="K76" i="1"/>
  <c r="AN135" i="1"/>
  <c r="AN75" i="1"/>
  <c r="AB135" i="1"/>
  <c r="AB75" i="1"/>
  <c r="P135" i="1"/>
  <c r="P75" i="1"/>
  <c r="D135" i="1"/>
  <c r="D75" i="1"/>
  <c r="AS134" i="1"/>
  <c r="AS74" i="1"/>
  <c r="AG134" i="1"/>
  <c r="AG74" i="1"/>
  <c r="U134" i="1"/>
  <c r="U74" i="1"/>
  <c r="I134" i="1"/>
  <c r="I74" i="1"/>
  <c r="AX133" i="1"/>
  <c r="AX73" i="1"/>
  <c r="AL133" i="1"/>
  <c r="AL73" i="1"/>
  <c r="Z133" i="1"/>
  <c r="Z73" i="1"/>
  <c r="N133" i="1"/>
  <c r="N73" i="1"/>
  <c r="AV90" i="1"/>
  <c r="AJ90" i="1"/>
  <c r="X90" i="1"/>
  <c r="L90" i="1"/>
  <c r="AO89" i="1"/>
  <c r="AC89" i="1"/>
  <c r="Q89" i="1"/>
  <c r="E89" i="1"/>
  <c r="AT88" i="1"/>
  <c r="AH88" i="1"/>
  <c r="V88" i="1"/>
  <c r="J88" i="1"/>
  <c r="AM87" i="1"/>
  <c r="O87" i="1"/>
  <c r="C87" i="1"/>
  <c r="AR86" i="1"/>
  <c r="AF86" i="1"/>
  <c r="T86" i="1"/>
  <c r="H86" i="1"/>
  <c r="AW85" i="1"/>
  <c r="AK85" i="1"/>
  <c r="Y85" i="1"/>
  <c r="M85" i="1"/>
  <c r="AP84" i="1"/>
  <c r="AD84" i="1"/>
  <c r="R84" i="1"/>
  <c r="F84" i="1"/>
  <c r="AU83" i="1"/>
  <c r="W83" i="1"/>
  <c r="AN142" i="1"/>
  <c r="AN82" i="1"/>
  <c r="AB142" i="1"/>
  <c r="AB82" i="1"/>
  <c r="P142" i="1"/>
  <c r="P82" i="1"/>
  <c r="D142" i="1"/>
  <c r="D82" i="1"/>
  <c r="AS141" i="1"/>
  <c r="AS81" i="1"/>
  <c r="AG141" i="1"/>
  <c r="AG81" i="1"/>
  <c r="U141" i="1"/>
  <c r="U81" i="1"/>
  <c r="I141" i="1"/>
  <c r="I81" i="1"/>
  <c r="AN89" i="1"/>
  <c r="AB89" i="1"/>
  <c r="P89" i="1"/>
  <c r="D89" i="1"/>
  <c r="AS88" i="1"/>
  <c r="AG88" i="1"/>
  <c r="U88" i="1"/>
  <c r="I88" i="1"/>
  <c r="AX87" i="1"/>
  <c r="AL87" i="1"/>
  <c r="Z87" i="1"/>
  <c r="N87" i="1"/>
  <c r="AE86" i="1"/>
  <c r="G86" i="1"/>
  <c r="AV85" i="1"/>
  <c r="AJ85" i="1"/>
  <c r="X85" i="1"/>
  <c r="L85" i="1"/>
  <c r="AO84" i="1"/>
  <c r="AC84" i="1"/>
  <c r="Q84" i="1"/>
  <c r="E84" i="1"/>
  <c r="AT83" i="1"/>
  <c r="AH83" i="1"/>
  <c r="V83" i="1"/>
  <c r="J83" i="1"/>
  <c r="AY142" i="1"/>
  <c r="AY82" i="1"/>
  <c r="AM142" i="1"/>
  <c r="AM82" i="1"/>
  <c r="AA142" i="1"/>
  <c r="AA82" i="1"/>
  <c r="O142" i="1"/>
  <c r="O82" i="1"/>
  <c r="C142" i="1"/>
  <c r="C82" i="1"/>
  <c r="AR141" i="1"/>
  <c r="AR81" i="1"/>
  <c r="AF141" i="1"/>
  <c r="AF81" i="1"/>
  <c r="T141" i="1"/>
  <c r="T81" i="1"/>
  <c r="H141" i="1"/>
  <c r="H81" i="1"/>
  <c r="AW140" i="1"/>
  <c r="AW80" i="1"/>
  <c r="AK140" i="1"/>
  <c r="AK80" i="1"/>
  <c r="Y140" i="1"/>
  <c r="Y80" i="1"/>
  <c r="M140" i="1"/>
  <c r="M80" i="1"/>
  <c r="AP139" i="1"/>
  <c r="AP79" i="1"/>
  <c r="AD139" i="1"/>
  <c r="AD79" i="1"/>
  <c r="R139" i="1"/>
  <c r="R79" i="1"/>
  <c r="F139" i="1"/>
  <c r="F79" i="1"/>
  <c r="AU138" i="1"/>
  <c r="AU78" i="1"/>
  <c r="AI138" i="1"/>
  <c r="AI78" i="1"/>
  <c r="W138" i="1"/>
  <c r="W78" i="1"/>
  <c r="K138" i="1"/>
  <c r="K78" i="1"/>
  <c r="AN137" i="1"/>
  <c r="AN77" i="1"/>
  <c r="AB137" i="1"/>
  <c r="AB77" i="1"/>
  <c r="P137" i="1"/>
  <c r="P77" i="1"/>
  <c r="D137" i="1"/>
  <c r="D77" i="1"/>
  <c r="AS136" i="1"/>
  <c r="AS76" i="1"/>
  <c r="AG136" i="1"/>
  <c r="AG76" i="1"/>
  <c r="U136" i="1"/>
  <c r="U76" i="1"/>
  <c r="I136" i="1"/>
  <c r="I76" i="1"/>
  <c r="AX135" i="1"/>
  <c r="AX75" i="1"/>
  <c r="AL135" i="1"/>
  <c r="AL75" i="1"/>
  <c r="Z135" i="1"/>
  <c r="Z75" i="1"/>
  <c r="N135" i="1"/>
  <c r="N75" i="1"/>
  <c r="AQ134" i="1"/>
  <c r="AQ74" i="1"/>
  <c r="AE134" i="1"/>
  <c r="AE74" i="1"/>
  <c r="S134" i="1"/>
  <c r="S74" i="1"/>
  <c r="G134" i="1"/>
  <c r="G74" i="1"/>
  <c r="AV133" i="1"/>
  <c r="AV73" i="1"/>
  <c r="AJ133" i="1"/>
  <c r="AJ73" i="1"/>
  <c r="X133" i="1"/>
  <c r="X73" i="1"/>
  <c r="L133" i="1"/>
  <c r="L73" i="1"/>
  <c r="AO132" i="1"/>
  <c r="AO72" i="1"/>
  <c r="AC132" i="1"/>
  <c r="AC72" i="1"/>
  <c r="Q132" i="1"/>
  <c r="Q72" i="1"/>
  <c r="E132" i="1"/>
  <c r="E72" i="1"/>
  <c r="AT131" i="1"/>
  <c r="AT71" i="1"/>
  <c r="AH131" i="1"/>
  <c r="AH71" i="1"/>
  <c r="V131" i="1"/>
  <c r="V71" i="1"/>
  <c r="J131" i="1"/>
  <c r="J71" i="1"/>
  <c r="AW87" i="1"/>
  <c r="AK87" i="1"/>
  <c r="Y87" i="1"/>
  <c r="M87" i="1"/>
  <c r="AP86" i="1"/>
  <c r="AD86" i="1"/>
  <c r="R86" i="1"/>
  <c r="F86" i="1"/>
  <c r="AU85" i="1"/>
  <c r="W85" i="1"/>
  <c r="AN84" i="1"/>
  <c r="AB84" i="1"/>
  <c r="P84" i="1"/>
  <c r="D84" i="1"/>
  <c r="AS83" i="1"/>
  <c r="AG83" i="1"/>
  <c r="U83" i="1"/>
  <c r="I83" i="1"/>
  <c r="AX142" i="1"/>
  <c r="AX82" i="1"/>
  <c r="AL142" i="1"/>
  <c r="AL82" i="1"/>
  <c r="Z142" i="1"/>
  <c r="Z82" i="1"/>
  <c r="N142" i="1"/>
  <c r="N82" i="1"/>
  <c r="AQ141" i="1"/>
  <c r="AQ81" i="1"/>
  <c r="AE141" i="1"/>
  <c r="AE81" i="1"/>
  <c r="S141" i="1"/>
  <c r="S81" i="1"/>
  <c r="G141" i="1"/>
  <c r="G81" i="1"/>
  <c r="AV140" i="1"/>
  <c r="AV80" i="1"/>
  <c r="AJ140" i="1"/>
  <c r="AJ80" i="1"/>
  <c r="X140" i="1"/>
  <c r="X80" i="1"/>
  <c r="L140" i="1"/>
  <c r="L80" i="1"/>
  <c r="AO139" i="1"/>
  <c r="AO79" i="1"/>
  <c r="AC139" i="1"/>
  <c r="AC79" i="1"/>
  <c r="Q139" i="1"/>
  <c r="Q79" i="1"/>
  <c r="E139" i="1"/>
  <c r="E79" i="1"/>
  <c r="AT138" i="1"/>
  <c r="AT78" i="1"/>
  <c r="AH138" i="1"/>
  <c r="AH78" i="1"/>
  <c r="V138" i="1"/>
  <c r="V78" i="1"/>
  <c r="J138" i="1"/>
  <c r="J78" i="1"/>
  <c r="AY137" i="1"/>
  <c r="AY77" i="1"/>
  <c r="AM137" i="1"/>
  <c r="AM77" i="1"/>
  <c r="AA137" i="1"/>
  <c r="AA77" i="1"/>
  <c r="O137" i="1"/>
  <c r="O77" i="1"/>
  <c r="C137" i="1"/>
  <c r="C77" i="1"/>
  <c r="AR136" i="1"/>
  <c r="AR76" i="1"/>
  <c r="AF136" i="1"/>
  <c r="AF76" i="1"/>
  <c r="T136" i="1"/>
  <c r="T76" i="1"/>
  <c r="H136" i="1"/>
  <c r="H76" i="1"/>
  <c r="AW135" i="1"/>
  <c r="AW75" i="1"/>
  <c r="AK135" i="1"/>
  <c r="AK75" i="1"/>
  <c r="Y135" i="1"/>
  <c r="Y75" i="1"/>
  <c r="M135" i="1"/>
  <c r="M75" i="1"/>
  <c r="AP134" i="1"/>
  <c r="AP74" i="1"/>
  <c r="AD134" i="1"/>
  <c r="AD74" i="1"/>
  <c r="R134" i="1"/>
  <c r="R74" i="1"/>
  <c r="F134" i="1"/>
  <c r="F74" i="1"/>
  <c r="AU133" i="1"/>
  <c r="AU73" i="1"/>
  <c r="AI133" i="1"/>
  <c r="AI73" i="1"/>
  <c r="W133" i="1"/>
  <c r="W73" i="1"/>
  <c r="K133" i="1"/>
  <c r="K73" i="1"/>
  <c r="AN132" i="1"/>
  <c r="AN72" i="1"/>
  <c r="AB132" i="1"/>
  <c r="AB72" i="1"/>
  <c r="P132" i="1"/>
  <c r="P72" i="1"/>
  <c r="D132" i="1"/>
  <c r="D72" i="1"/>
  <c r="AS131" i="1"/>
  <c r="AS71" i="1"/>
  <c r="AG131" i="1"/>
  <c r="AG71" i="1"/>
  <c r="U131" i="1"/>
  <c r="U71" i="1"/>
  <c r="I131" i="1"/>
  <c r="I71" i="1"/>
  <c r="AX130" i="1"/>
  <c r="AX70" i="1"/>
  <c r="AL130" i="1"/>
  <c r="AL70" i="1"/>
  <c r="Z130" i="1"/>
  <c r="Z70" i="1"/>
  <c r="N130" i="1"/>
  <c r="N70" i="1"/>
  <c r="AQ129" i="1"/>
  <c r="AQ69" i="1"/>
  <c r="AE129" i="1"/>
  <c r="AE69" i="1"/>
  <c r="S129" i="1"/>
  <c r="S69" i="1"/>
  <c r="G129" i="1"/>
  <c r="G69" i="1"/>
  <c r="AX89" i="1"/>
  <c r="AL89" i="1"/>
  <c r="Z89" i="1"/>
  <c r="N89" i="1"/>
  <c r="AE88" i="1"/>
  <c r="G88" i="1"/>
  <c r="AV87" i="1"/>
  <c r="AJ87" i="1"/>
  <c r="X87" i="1"/>
  <c r="L87" i="1"/>
  <c r="AO86" i="1"/>
  <c r="AC86" i="1"/>
  <c r="Q86" i="1"/>
  <c r="E86" i="1"/>
  <c r="AT85" i="1"/>
  <c r="AH85" i="1"/>
  <c r="V85" i="1"/>
  <c r="J85" i="1"/>
  <c r="AM84" i="1"/>
  <c r="O84" i="1"/>
  <c r="C84" i="1"/>
  <c r="AF83" i="1"/>
  <c r="H83" i="1"/>
  <c r="AW142" i="1"/>
  <c r="AW82" i="1"/>
  <c r="AK142" i="1"/>
  <c r="AK82" i="1"/>
  <c r="Y142" i="1"/>
  <c r="Y82" i="1"/>
  <c r="M142" i="1"/>
  <c r="M82" i="1"/>
  <c r="AP141" i="1"/>
  <c r="AP81" i="1"/>
  <c r="AD141" i="1"/>
  <c r="AD81" i="1"/>
  <c r="R141" i="1"/>
  <c r="R81" i="1"/>
  <c r="F141" i="1"/>
  <c r="F81" i="1"/>
  <c r="AU140" i="1"/>
  <c r="AU80" i="1"/>
  <c r="AI140" i="1"/>
  <c r="AI80" i="1"/>
  <c r="W140" i="1"/>
  <c r="W80" i="1"/>
  <c r="K140" i="1"/>
  <c r="K80" i="1"/>
  <c r="AN139" i="1"/>
  <c r="AN79" i="1"/>
  <c r="AB139" i="1"/>
  <c r="AB79" i="1"/>
  <c r="P139" i="1"/>
  <c r="P79" i="1"/>
  <c r="D139" i="1"/>
  <c r="D79" i="1"/>
  <c r="AS138" i="1"/>
  <c r="AS78" i="1"/>
  <c r="AG138" i="1"/>
  <c r="AG78" i="1"/>
  <c r="U138" i="1"/>
  <c r="U78" i="1"/>
  <c r="I138" i="1"/>
  <c r="I78" i="1"/>
  <c r="AX137" i="1"/>
  <c r="AX77" i="1"/>
  <c r="AL137" i="1"/>
  <c r="AL77" i="1"/>
  <c r="Z137" i="1"/>
  <c r="Z77" i="1"/>
  <c r="N137" i="1"/>
  <c r="N77" i="1"/>
  <c r="AQ136" i="1"/>
  <c r="AQ76" i="1"/>
  <c r="AE136" i="1"/>
  <c r="AE76" i="1"/>
  <c r="S136" i="1"/>
  <c r="S76" i="1"/>
  <c r="G136" i="1"/>
  <c r="G76" i="1"/>
  <c r="AV135" i="1"/>
  <c r="AV75" i="1"/>
  <c r="AJ135" i="1"/>
  <c r="AJ75" i="1"/>
  <c r="X135" i="1"/>
  <c r="X75" i="1"/>
  <c r="L135" i="1"/>
  <c r="L75" i="1"/>
  <c r="AO134" i="1"/>
  <c r="AO74" i="1"/>
  <c r="AC134" i="1"/>
  <c r="AC74" i="1"/>
  <c r="Q134" i="1"/>
  <c r="Q74" i="1"/>
  <c r="E134" i="1"/>
  <c r="E74" i="1"/>
  <c r="AT133" i="1"/>
  <c r="AT73" i="1"/>
  <c r="AH133" i="1"/>
  <c r="AH73" i="1"/>
  <c r="V133" i="1"/>
  <c r="V73" i="1"/>
  <c r="J133" i="1"/>
  <c r="J73" i="1"/>
  <c r="AP131" i="1"/>
  <c r="AP71" i="1"/>
  <c r="AD131" i="1"/>
  <c r="AD71" i="1"/>
  <c r="R131" i="1"/>
  <c r="R71" i="1"/>
  <c r="F131" i="1"/>
  <c r="F71" i="1"/>
  <c r="AU130" i="1"/>
  <c r="AU70" i="1"/>
  <c r="AI130" i="1"/>
  <c r="AI70" i="1"/>
  <c r="W130" i="1"/>
  <c r="W70" i="1"/>
  <c r="K130" i="1"/>
  <c r="K70" i="1"/>
  <c r="AN129" i="1"/>
  <c r="AN69" i="1"/>
  <c r="AB129" i="1"/>
  <c r="AB69" i="1"/>
  <c r="P129" i="1"/>
  <c r="P69" i="1"/>
  <c r="D129" i="1"/>
  <c r="D69" i="1"/>
  <c r="AR128" i="1"/>
  <c r="AR68" i="1"/>
  <c r="AF128" i="1"/>
  <c r="AF68" i="1"/>
  <c r="T128" i="1"/>
  <c r="T68" i="1"/>
  <c r="H128" i="1"/>
  <c r="H68" i="1"/>
  <c r="AW67" i="1"/>
  <c r="AK67" i="1"/>
  <c r="Y67" i="1"/>
  <c r="M67" i="1"/>
  <c r="AP66" i="1"/>
  <c r="AD66" i="1"/>
  <c r="Q66" i="1"/>
  <c r="E66" i="1"/>
  <c r="AT65" i="1"/>
  <c r="AH65" i="1"/>
  <c r="V65" i="1"/>
  <c r="J65" i="1"/>
  <c r="AY64" i="1"/>
  <c r="AM64" i="1"/>
  <c r="AA64" i="1"/>
  <c r="O64" i="1"/>
  <c r="C64" i="1"/>
  <c r="AR63" i="1"/>
  <c r="AF63" i="1"/>
  <c r="T63" i="1"/>
  <c r="H63" i="1"/>
  <c r="AW62" i="1"/>
  <c r="AK62" i="1"/>
  <c r="Y62" i="1"/>
  <c r="M62" i="1"/>
  <c r="AP61" i="1"/>
  <c r="AD61" i="1"/>
  <c r="R61" i="1"/>
  <c r="F61" i="1"/>
  <c r="AU60" i="1"/>
  <c r="AI60" i="1"/>
  <c r="W60" i="1"/>
  <c r="K60" i="1"/>
  <c r="AN59" i="1"/>
  <c r="AB59" i="1"/>
  <c r="P59" i="1"/>
  <c r="D59" i="1"/>
  <c r="AR58" i="1"/>
  <c r="AF58" i="1"/>
  <c r="T58" i="1"/>
  <c r="H58" i="1"/>
  <c r="AC66" i="1"/>
  <c r="P66" i="1"/>
  <c r="D66" i="1"/>
  <c r="AS65" i="1"/>
  <c r="AG65" i="1"/>
  <c r="U65" i="1"/>
  <c r="I65" i="1"/>
  <c r="AX64" i="1"/>
  <c r="AL64" i="1"/>
  <c r="Z64" i="1"/>
  <c r="N64" i="1"/>
  <c r="AQ63" i="1"/>
  <c r="AE63" i="1"/>
  <c r="S63" i="1"/>
  <c r="G63" i="1"/>
  <c r="AV62" i="1"/>
  <c r="AJ62" i="1"/>
  <c r="X62" i="1"/>
  <c r="L62" i="1"/>
  <c r="AO61" i="1"/>
  <c r="AC61" i="1"/>
  <c r="Q61" i="1"/>
  <c r="E61" i="1"/>
  <c r="AT60" i="1"/>
  <c r="AH60" i="1"/>
  <c r="V60" i="1"/>
  <c r="J60" i="1"/>
  <c r="AY59" i="1"/>
  <c r="AM59" i="1"/>
  <c r="AA59" i="1"/>
  <c r="O59" i="1"/>
  <c r="C59" i="1"/>
  <c r="AQ58" i="1"/>
  <c r="AE58" i="1"/>
  <c r="S58" i="1"/>
  <c r="G58" i="1"/>
  <c r="AX129" i="1"/>
  <c r="AX69" i="1"/>
  <c r="AL129" i="1"/>
  <c r="AL69" i="1"/>
  <c r="Z129" i="1"/>
  <c r="Z69" i="1"/>
  <c r="N129" i="1"/>
  <c r="N69" i="1"/>
  <c r="AP128" i="1"/>
  <c r="AP68" i="1"/>
  <c r="AD128" i="1"/>
  <c r="AD68" i="1"/>
  <c r="R128" i="1"/>
  <c r="R68" i="1"/>
  <c r="F128" i="1"/>
  <c r="F68" i="1"/>
  <c r="AU67" i="1"/>
  <c r="AI67" i="1"/>
  <c r="W67" i="1"/>
  <c r="K67" i="1"/>
  <c r="AN66" i="1"/>
  <c r="AB66" i="1"/>
  <c r="O66" i="1"/>
  <c r="C66" i="1"/>
  <c r="AR65" i="1"/>
  <c r="AF65" i="1"/>
  <c r="T65" i="1"/>
  <c r="H65" i="1"/>
  <c r="AW64" i="1"/>
  <c r="AK64" i="1"/>
  <c r="Y64" i="1"/>
  <c r="M64" i="1"/>
  <c r="AP63" i="1"/>
  <c r="AD63" i="1"/>
  <c r="R63" i="1"/>
  <c r="F63" i="1"/>
  <c r="AU62" i="1"/>
  <c r="AI62" i="1"/>
  <c r="W62" i="1"/>
  <c r="K62" i="1"/>
  <c r="AN61" i="1"/>
  <c r="AB61" i="1"/>
  <c r="P61" i="1"/>
  <c r="D61" i="1"/>
  <c r="AS60" i="1"/>
  <c r="AG60" i="1"/>
  <c r="U60" i="1"/>
  <c r="I60" i="1"/>
  <c r="AX59" i="1"/>
  <c r="AL59" i="1"/>
  <c r="Z59" i="1"/>
  <c r="N59" i="1"/>
  <c r="AP58" i="1"/>
  <c r="AD58" i="1"/>
  <c r="R58" i="1"/>
  <c r="F58" i="1"/>
  <c r="AQ135" i="1"/>
  <c r="AQ75" i="1"/>
  <c r="AE135" i="1"/>
  <c r="AE75" i="1"/>
  <c r="S135" i="1"/>
  <c r="S75" i="1"/>
  <c r="G135" i="1"/>
  <c r="G75" i="1"/>
  <c r="AV134" i="1"/>
  <c r="AV74" i="1"/>
  <c r="AJ134" i="1"/>
  <c r="AJ74" i="1"/>
  <c r="X134" i="1"/>
  <c r="X74" i="1"/>
  <c r="L134" i="1"/>
  <c r="L74" i="1"/>
  <c r="AO133" i="1"/>
  <c r="AO73" i="1"/>
  <c r="AC133" i="1"/>
  <c r="AC73" i="1"/>
  <c r="Q133" i="1"/>
  <c r="Q73" i="1"/>
  <c r="E133" i="1"/>
  <c r="E73" i="1"/>
  <c r="AT132" i="1"/>
  <c r="AT72" i="1"/>
  <c r="AH132" i="1"/>
  <c r="AH72" i="1"/>
  <c r="V132" i="1"/>
  <c r="V72" i="1"/>
  <c r="J132" i="1"/>
  <c r="J72" i="1"/>
  <c r="AY131" i="1"/>
  <c r="AY71" i="1"/>
  <c r="AM131" i="1"/>
  <c r="AM71" i="1"/>
  <c r="AA131" i="1"/>
  <c r="AA71" i="1"/>
  <c r="O131" i="1"/>
  <c r="O71" i="1"/>
  <c r="C131" i="1"/>
  <c r="C71" i="1"/>
  <c r="AR130" i="1"/>
  <c r="AR70" i="1"/>
  <c r="AF130" i="1"/>
  <c r="AF70" i="1"/>
  <c r="T130" i="1"/>
  <c r="T70" i="1"/>
  <c r="H130" i="1"/>
  <c r="H70" i="1"/>
  <c r="AW129" i="1"/>
  <c r="AW69" i="1"/>
  <c r="AK129" i="1"/>
  <c r="AK69" i="1"/>
  <c r="Y129" i="1"/>
  <c r="Y69" i="1"/>
  <c r="M129" i="1"/>
  <c r="M69" i="1"/>
  <c r="AO128" i="1"/>
  <c r="AO68" i="1"/>
  <c r="AC128" i="1"/>
  <c r="AC68" i="1"/>
  <c r="Q128" i="1"/>
  <c r="Q68" i="1"/>
  <c r="E128" i="1"/>
  <c r="E68" i="1"/>
  <c r="AT67" i="1"/>
  <c r="AH67" i="1"/>
  <c r="V67" i="1"/>
  <c r="J67" i="1"/>
  <c r="AY66" i="1"/>
  <c r="AM66" i="1"/>
  <c r="AA66" i="1"/>
  <c r="N66" i="1"/>
  <c r="AQ65" i="1"/>
  <c r="AE65" i="1"/>
  <c r="S65" i="1"/>
  <c r="G65" i="1"/>
  <c r="AV64" i="1"/>
  <c r="AJ64" i="1"/>
  <c r="X64" i="1"/>
  <c r="L64" i="1"/>
  <c r="AO63" i="1"/>
  <c r="AC63" i="1"/>
  <c r="Q63" i="1"/>
  <c r="E63" i="1"/>
  <c r="AT62" i="1"/>
  <c r="AH62" i="1"/>
  <c r="V62" i="1"/>
  <c r="J62" i="1"/>
  <c r="AY61" i="1"/>
  <c r="AM61" i="1"/>
  <c r="AA61" i="1"/>
  <c r="O61" i="1"/>
  <c r="C61" i="1"/>
  <c r="AR60" i="1"/>
  <c r="AF60" i="1"/>
  <c r="T60" i="1"/>
  <c r="H60" i="1"/>
  <c r="AW59" i="1"/>
  <c r="AK59" i="1"/>
  <c r="Y59" i="1"/>
  <c r="M59" i="1"/>
  <c r="AT139" i="1"/>
  <c r="AT79" i="1"/>
  <c r="AH139" i="1"/>
  <c r="AH79" i="1"/>
  <c r="V139" i="1"/>
  <c r="V79" i="1"/>
  <c r="J139" i="1"/>
  <c r="J79" i="1"/>
  <c r="AY138" i="1"/>
  <c r="AY78" i="1"/>
  <c r="AM138" i="1"/>
  <c r="AM78" i="1"/>
  <c r="AA138" i="1"/>
  <c r="AA78" i="1"/>
  <c r="O138" i="1"/>
  <c r="O78" i="1"/>
  <c r="C138" i="1"/>
  <c r="C78" i="1"/>
  <c r="AR137" i="1"/>
  <c r="AR77" i="1"/>
  <c r="AF137" i="1"/>
  <c r="AF77" i="1"/>
  <c r="T137" i="1"/>
  <c r="T77" i="1"/>
  <c r="H137" i="1"/>
  <c r="H77" i="1"/>
  <c r="AW136" i="1"/>
  <c r="AW76" i="1"/>
  <c r="AK136" i="1"/>
  <c r="AK76" i="1"/>
  <c r="Y136" i="1"/>
  <c r="Y76" i="1"/>
  <c r="M136" i="1"/>
  <c r="M76" i="1"/>
  <c r="AP135" i="1"/>
  <c r="AP75" i="1"/>
  <c r="AD135" i="1"/>
  <c r="AD75" i="1"/>
  <c r="R135" i="1"/>
  <c r="R75" i="1"/>
  <c r="F135" i="1"/>
  <c r="F75" i="1"/>
  <c r="AU134" i="1"/>
  <c r="AU74" i="1"/>
  <c r="AI134" i="1"/>
  <c r="AI74" i="1"/>
  <c r="W134" i="1"/>
  <c r="W74" i="1"/>
  <c r="K134" i="1"/>
  <c r="K74" i="1"/>
  <c r="AN133" i="1"/>
  <c r="AN73" i="1"/>
  <c r="AB133" i="1"/>
  <c r="AB73" i="1"/>
  <c r="P133" i="1"/>
  <c r="P73" i="1"/>
  <c r="D133" i="1"/>
  <c r="D73" i="1"/>
  <c r="AS132" i="1"/>
  <c r="AS72" i="1"/>
  <c r="AG132" i="1"/>
  <c r="AG72" i="1"/>
  <c r="U132" i="1"/>
  <c r="U72" i="1"/>
  <c r="I132" i="1"/>
  <c r="I72" i="1"/>
  <c r="AX131" i="1"/>
  <c r="AX71" i="1"/>
  <c r="AL131" i="1"/>
  <c r="AL71" i="1"/>
  <c r="Z131" i="1"/>
  <c r="Z71" i="1"/>
  <c r="N131" i="1"/>
  <c r="N71" i="1"/>
  <c r="AQ130" i="1"/>
  <c r="AQ70" i="1"/>
  <c r="AE130" i="1"/>
  <c r="AE70" i="1"/>
  <c r="S130" i="1"/>
  <c r="S70" i="1"/>
  <c r="G130" i="1"/>
  <c r="G70" i="1"/>
  <c r="AV129" i="1"/>
  <c r="AV69" i="1"/>
  <c r="AJ129" i="1"/>
  <c r="AJ69" i="1"/>
  <c r="X129" i="1"/>
  <c r="X69" i="1"/>
  <c r="L129" i="1"/>
  <c r="L69" i="1"/>
  <c r="AN128" i="1"/>
  <c r="AN68" i="1"/>
  <c r="AB128" i="1"/>
  <c r="AB68" i="1"/>
  <c r="P128" i="1"/>
  <c r="P68" i="1"/>
  <c r="D128" i="1"/>
  <c r="D68" i="1"/>
  <c r="AS67" i="1"/>
  <c r="AG67" i="1"/>
  <c r="U67" i="1"/>
  <c r="I67" i="1"/>
  <c r="AX66" i="1"/>
  <c r="AL66" i="1"/>
  <c r="Z66" i="1"/>
  <c r="M66" i="1"/>
  <c r="AP65" i="1"/>
  <c r="AD65" i="1"/>
  <c r="R65" i="1"/>
  <c r="F65" i="1"/>
  <c r="AU64" i="1"/>
  <c r="AI64" i="1"/>
  <c r="W64" i="1"/>
  <c r="K64" i="1"/>
  <c r="AN63" i="1"/>
  <c r="AB63" i="1"/>
  <c r="P63" i="1"/>
  <c r="D63" i="1"/>
  <c r="AS62" i="1"/>
  <c r="AG62" i="1"/>
  <c r="U62" i="1"/>
  <c r="I62" i="1"/>
  <c r="AX61" i="1"/>
  <c r="AL61" i="1"/>
  <c r="Z61" i="1"/>
  <c r="N61" i="1"/>
  <c r="AU129" i="1"/>
  <c r="AU69" i="1"/>
  <c r="AI129" i="1"/>
  <c r="AI69" i="1"/>
  <c r="W129" i="1"/>
  <c r="W69" i="1"/>
  <c r="K129" i="1"/>
  <c r="K69" i="1"/>
  <c r="AY128" i="1"/>
  <c r="AY68" i="1"/>
  <c r="AM128" i="1"/>
  <c r="AM68" i="1"/>
  <c r="AA128" i="1"/>
  <c r="AA68" i="1"/>
  <c r="O128" i="1"/>
  <c r="O68" i="1"/>
  <c r="C128" i="1"/>
  <c r="C68" i="1"/>
  <c r="AR67" i="1"/>
  <c r="AF67" i="1"/>
  <c r="T67" i="1"/>
  <c r="H67" i="1"/>
  <c r="AW66" i="1"/>
  <c r="AK66" i="1"/>
  <c r="Y66" i="1"/>
  <c r="L66" i="1"/>
  <c r="AO65" i="1"/>
  <c r="AC65" i="1"/>
  <c r="Q65" i="1"/>
  <c r="E65" i="1"/>
  <c r="AT64" i="1"/>
  <c r="AH64" i="1"/>
  <c r="V64" i="1"/>
  <c r="J64" i="1"/>
  <c r="AY63" i="1"/>
  <c r="AM63" i="1"/>
  <c r="AA63" i="1"/>
  <c r="O63" i="1"/>
  <c r="C63" i="1"/>
  <c r="AR62" i="1"/>
  <c r="AF62" i="1"/>
  <c r="T62" i="1"/>
  <c r="H62" i="1"/>
  <c r="AW61" i="1"/>
  <c r="AK61" i="1"/>
  <c r="Y61" i="1"/>
  <c r="M61" i="1"/>
  <c r="AP60" i="1"/>
  <c r="AD60" i="1"/>
  <c r="R60" i="1"/>
  <c r="F60" i="1"/>
  <c r="AU59" i="1"/>
  <c r="AI59" i="1"/>
  <c r="W59" i="1"/>
  <c r="K59" i="1"/>
  <c r="AY58" i="1"/>
  <c r="AM58" i="1"/>
  <c r="AA58" i="1"/>
  <c r="O58" i="1"/>
  <c r="C58" i="1"/>
  <c r="AQ132" i="1"/>
  <c r="AQ72" i="1"/>
  <c r="AE132" i="1"/>
  <c r="AE72" i="1"/>
  <c r="S132" i="1"/>
  <c r="S72" i="1"/>
  <c r="G132" i="1"/>
  <c r="G72" i="1"/>
  <c r="AV131" i="1"/>
  <c r="AV71" i="1"/>
  <c r="AJ131" i="1"/>
  <c r="AJ71" i="1"/>
  <c r="X131" i="1"/>
  <c r="X71" i="1"/>
  <c r="L131" i="1"/>
  <c r="L71" i="1"/>
  <c r="AO130" i="1"/>
  <c r="AO70" i="1"/>
  <c r="AC130" i="1"/>
  <c r="AC70" i="1"/>
  <c r="Q130" i="1"/>
  <c r="Q70" i="1"/>
  <c r="E130" i="1"/>
  <c r="E70" i="1"/>
  <c r="AT129" i="1"/>
  <c r="AT69" i="1"/>
  <c r="AH129" i="1"/>
  <c r="AH69" i="1"/>
  <c r="V129" i="1"/>
  <c r="V69" i="1"/>
  <c r="J129" i="1"/>
  <c r="J69" i="1"/>
  <c r="AX128" i="1"/>
  <c r="AX68" i="1"/>
  <c r="AL128" i="1"/>
  <c r="AL68" i="1"/>
  <c r="Z128" i="1"/>
  <c r="Z68" i="1"/>
  <c r="N128" i="1"/>
  <c r="N68" i="1"/>
  <c r="AQ67" i="1"/>
  <c r="AE67" i="1"/>
  <c r="S67" i="1"/>
  <c r="G67" i="1"/>
  <c r="AV66" i="1"/>
  <c r="AJ66" i="1"/>
  <c r="X66" i="1"/>
  <c r="K66" i="1"/>
  <c r="AN65" i="1"/>
  <c r="AB65" i="1"/>
  <c r="P65" i="1"/>
  <c r="D65" i="1"/>
  <c r="AS64" i="1"/>
  <c r="AG64" i="1"/>
  <c r="U64" i="1"/>
  <c r="I64" i="1"/>
  <c r="AX63" i="1"/>
  <c r="AL63" i="1"/>
  <c r="Z63" i="1"/>
  <c r="N63" i="1"/>
  <c r="AQ62" i="1"/>
  <c r="AE62" i="1"/>
  <c r="S62" i="1"/>
  <c r="G62" i="1"/>
  <c r="AV61" i="1"/>
  <c r="AJ61" i="1"/>
  <c r="X61" i="1"/>
  <c r="L61" i="1"/>
  <c r="AO60" i="1"/>
  <c r="AC60" i="1"/>
  <c r="Q60" i="1"/>
  <c r="E60" i="1"/>
  <c r="AT59" i="1"/>
  <c r="AH59" i="1"/>
  <c r="V59" i="1"/>
  <c r="J59" i="1"/>
  <c r="AX58" i="1"/>
  <c r="AL58" i="1"/>
  <c r="Z58" i="1"/>
  <c r="N58" i="1"/>
  <c r="AX140" i="1"/>
  <c r="AX80" i="1"/>
  <c r="AL140" i="1"/>
  <c r="AL80" i="1"/>
  <c r="Z140" i="1"/>
  <c r="Z80" i="1"/>
  <c r="N140" i="1"/>
  <c r="N80" i="1"/>
  <c r="AQ139" i="1"/>
  <c r="AQ79" i="1"/>
  <c r="AE139" i="1"/>
  <c r="AE79" i="1"/>
  <c r="S139" i="1"/>
  <c r="S79" i="1"/>
  <c r="G139" i="1"/>
  <c r="G79" i="1"/>
  <c r="AV138" i="1"/>
  <c r="AV78" i="1"/>
  <c r="AJ138" i="1"/>
  <c r="AJ78" i="1"/>
  <c r="X138" i="1"/>
  <c r="X78" i="1"/>
  <c r="L138" i="1"/>
  <c r="L78" i="1"/>
  <c r="AO137" i="1"/>
  <c r="AO77" i="1"/>
  <c r="AC137" i="1"/>
  <c r="AC77" i="1"/>
  <c r="Q137" i="1"/>
  <c r="Q77" i="1"/>
  <c r="E137" i="1"/>
  <c r="E77" i="1"/>
  <c r="AT136" i="1"/>
  <c r="AT76" i="1"/>
  <c r="AH136" i="1"/>
  <c r="AH76" i="1"/>
  <c r="V136" i="1"/>
  <c r="V76" i="1"/>
  <c r="J136" i="1"/>
  <c r="J76" i="1"/>
  <c r="AY135" i="1"/>
  <c r="AY75" i="1"/>
  <c r="AM135" i="1"/>
  <c r="AM75" i="1"/>
  <c r="AA135" i="1"/>
  <c r="AA75" i="1"/>
  <c r="O135" i="1"/>
  <c r="O75" i="1"/>
  <c r="C75" i="1"/>
  <c r="C135" i="1"/>
  <c r="AR134" i="1"/>
  <c r="AR74" i="1"/>
  <c r="AF134" i="1"/>
  <c r="AF74" i="1"/>
  <c r="T134" i="1"/>
  <c r="T74" i="1"/>
  <c r="H134" i="1"/>
  <c r="H74" i="1"/>
  <c r="AW133" i="1"/>
  <c r="AW73" i="1"/>
  <c r="AK133" i="1"/>
  <c r="AK73" i="1"/>
  <c r="Y133" i="1"/>
  <c r="Y73" i="1"/>
  <c r="M133" i="1"/>
  <c r="M73" i="1"/>
  <c r="AP132" i="1"/>
  <c r="AP72" i="1"/>
  <c r="AD132" i="1"/>
  <c r="AD72" i="1"/>
  <c r="R132" i="1"/>
  <c r="R72" i="1"/>
  <c r="F132" i="1"/>
  <c r="F72" i="1"/>
  <c r="AU131" i="1"/>
  <c r="AU71" i="1"/>
  <c r="AI131" i="1"/>
  <c r="AI71" i="1"/>
  <c r="W131" i="1"/>
  <c r="W71" i="1"/>
  <c r="K131" i="1"/>
  <c r="K71" i="1"/>
  <c r="AN130" i="1"/>
  <c r="AN70" i="1"/>
  <c r="AB130" i="1"/>
  <c r="AB70" i="1"/>
  <c r="P130" i="1"/>
  <c r="P70" i="1"/>
  <c r="D130" i="1"/>
  <c r="D70" i="1"/>
  <c r="AS129" i="1"/>
  <c r="AS69" i="1"/>
  <c r="AG129" i="1"/>
  <c r="AG69" i="1"/>
  <c r="U129" i="1"/>
  <c r="U69" i="1"/>
  <c r="I129" i="1"/>
  <c r="I69" i="1"/>
  <c r="AW128" i="1"/>
  <c r="AW68" i="1"/>
  <c r="AK128" i="1"/>
  <c r="AK68" i="1"/>
  <c r="Y128" i="1"/>
  <c r="Y68" i="1"/>
  <c r="M128" i="1"/>
  <c r="M68" i="1"/>
  <c r="AP67" i="1"/>
  <c r="AD67" i="1"/>
  <c r="R67" i="1"/>
  <c r="F67" i="1"/>
  <c r="AU66" i="1"/>
  <c r="AI66" i="1"/>
  <c r="W66" i="1"/>
  <c r="J66" i="1"/>
  <c r="AY65" i="1"/>
  <c r="AM65" i="1"/>
  <c r="AA65" i="1"/>
  <c r="O65" i="1"/>
  <c r="C65" i="1"/>
  <c r="AR64" i="1"/>
  <c r="AF64" i="1"/>
  <c r="T64" i="1"/>
  <c r="H64" i="1"/>
  <c r="AW63" i="1"/>
  <c r="AK63" i="1"/>
  <c r="Y63" i="1"/>
  <c r="M63" i="1"/>
  <c r="AP62" i="1"/>
  <c r="AD62" i="1"/>
  <c r="R62" i="1"/>
  <c r="F62" i="1"/>
  <c r="AU61" i="1"/>
  <c r="AI61" i="1"/>
  <c r="W61" i="1"/>
  <c r="K61" i="1"/>
  <c r="AN60" i="1"/>
  <c r="AB60" i="1"/>
  <c r="P60" i="1"/>
  <c r="D60" i="1"/>
  <c r="AY130" i="1"/>
  <c r="AY70" i="1"/>
  <c r="AM130" i="1"/>
  <c r="AM70" i="1"/>
  <c r="AA130" i="1"/>
  <c r="AA70" i="1"/>
  <c r="O130" i="1"/>
  <c r="O70" i="1"/>
  <c r="C130" i="1"/>
  <c r="C70" i="1"/>
  <c r="AR129" i="1"/>
  <c r="AR69" i="1"/>
  <c r="AF129" i="1"/>
  <c r="AF69" i="1"/>
  <c r="T129" i="1"/>
  <c r="T69" i="1"/>
  <c r="H129" i="1"/>
  <c r="H69" i="1"/>
  <c r="AV128" i="1"/>
  <c r="AV68" i="1"/>
  <c r="AJ128" i="1"/>
  <c r="AJ68" i="1"/>
  <c r="X128" i="1"/>
  <c r="X68" i="1"/>
  <c r="L128" i="1"/>
  <c r="L68" i="1"/>
  <c r="AO67" i="1"/>
  <c r="AC67" i="1"/>
  <c r="Q67" i="1"/>
  <c r="E67" i="1"/>
  <c r="AT66" i="1"/>
  <c r="AH66" i="1"/>
  <c r="V66" i="1"/>
  <c r="I66" i="1"/>
  <c r="AX65" i="1"/>
  <c r="AL65" i="1"/>
  <c r="Z65" i="1"/>
  <c r="N65" i="1"/>
  <c r="AQ64" i="1"/>
  <c r="AE64" i="1"/>
  <c r="S64" i="1"/>
  <c r="G64" i="1"/>
  <c r="AV63" i="1"/>
  <c r="AJ63" i="1"/>
  <c r="X63" i="1"/>
  <c r="L63" i="1"/>
  <c r="AO62" i="1"/>
  <c r="AC62" i="1"/>
  <c r="Q62" i="1"/>
  <c r="E62" i="1"/>
  <c r="AT61" i="1"/>
  <c r="AH61" i="1"/>
  <c r="V61" i="1"/>
  <c r="J61" i="1"/>
  <c r="AY60" i="1"/>
  <c r="AM60" i="1"/>
  <c r="AA60" i="1"/>
  <c r="O60" i="1"/>
  <c r="C60" i="1"/>
  <c r="AR59" i="1"/>
  <c r="AF59" i="1"/>
  <c r="T59" i="1"/>
  <c r="H59" i="1"/>
  <c r="AV58" i="1"/>
  <c r="AJ58" i="1"/>
  <c r="X58" i="1"/>
  <c r="L58" i="1"/>
  <c r="AU128" i="1"/>
  <c r="AU68" i="1"/>
  <c r="AI128" i="1"/>
  <c r="AI68" i="1"/>
  <c r="W128" i="1"/>
  <c r="W68" i="1"/>
  <c r="K128" i="1"/>
  <c r="K68" i="1"/>
  <c r="AN67" i="1"/>
  <c r="AB67" i="1"/>
  <c r="P67" i="1"/>
  <c r="D67" i="1"/>
  <c r="AS66" i="1"/>
  <c r="AG66" i="1"/>
  <c r="U66" i="1"/>
  <c r="H66" i="1"/>
  <c r="AW65" i="1"/>
  <c r="AK65" i="1"/>
  <c r="Y65" i="1"/>
  <c r="M65" i="1"/>
  <c r="AP64" i="1"/>
  <c r="AD64" i="1"/>
  <c r="R64" i="1"/>
  <c r="F64" i="1"/>
  <c r="AU63" i="1"/>
  <c r="AI63" i="1"/>
  <c r="W63" i="1"/>
  <c r="K63" i="1"/>
  <c r="AN62" i="1"/>
  <c r="AB62" i="1"/>
  <c r="P62" i="1"/>
  <c r="D62" i="1"/>
  <c r="AS61" i="1"/>
  <c r="AG61" i="1"/>
  <c r="U61" i="1"/>
  <c r="I61" i="1"/>
  <c r="AX60" i="1"/>
  <c r="AL60" i="1"/>
  <c r="Z60" i="1"/>
  <c r="N60" i="1"/>
  <c r="AQ59" i="1"/>
  <c r="AE59" i="1"/>
  <c r="S59" i="1"/>
  <c r="G59" i="1"/>
  <c r="AU58" i="1"/>
  <c r="AI58" i="1"/>
  <c r="W58" i="1"/>
  <c r="K58" i="1"/>
  <c r="AY132" i="1"/>
  <c r="AY72" i="1"/>
  <c r="AM132" i="1"/>
  <c r="AM72" i="1"/>
  <c r="AA132" i="1"/>
  <c r="AA72" i="1"/>
  <c r="O132" i="1"/>
  <c r="O72" i="1"/>
  <c r="C132" i="1"/>
  <c r="C72" i="1"/>
  <c r="AR131" i="1"/>
  <c r="AR71" i="1"/>
  <c r="AF131" i="1"/>
  <c r="AF71" i="1"/>
  <c r="T131" i="1"/>
  <c r="T71" i="1"/>
  <c r="H131" i="1"/>
  <c r="H71" i="1"/>
  <c r="AW130" i="1"/>
  <c r="AW70" i="1"/>
  <c r="AK130" i="1"/>
  <c r="AK70" i="1"/>
  <c r="Y130" i="1"/>
  <c r="Y70" i="1"/>
  <c r="M130" i="1"/>
  <c r="M70" i="1"/>
  <c r="AP129" i="1"/>
  <c r="AP69" i="1"/>
  <c r="AD129" i="1"/>
  <c r="AD69" i="1"/>
  <c r="R129" i="1"/>
  <c r="R69" i="1"/>
  <c r="F129" i="1"/>
  <c r="F69" i="1"/>
  <c r="AT128" i="1"/>
  <c r="AT68" i="1"/>
  <c r="AH128" i="1"/>
  <c r="AH68" i="1"/>
  <c r="V128" i="1"/>
  <c r="V68" i="1"/>
  <c r="J128" i="1"/>
  <c r="J68" i="1"/>
  <c r="AY67" i="1"/>
  <c r="AM67" i="1"/>
  <c r="AA67" i="1"/>
  <c r="O67" i="1"/>
  <c r="C67" i="1"/>
  <c r="AR66" i="1"/>
  <c r="AF66" i="1"/>
  <c r="T66" i="1"/>
  <c r="G66" i="1"/>
  <c r="AV65" i="1"/>
  <c r="AJ65" i="1"/>
  <c r="X65" i="1"/>
  <c r="L65" i="1"/>
  <c r="AO64" i="1"/>
  <c r="AC64" i="1"/>
  <c r="Q64" i="1"/>
  <c r="E64" i="1"/>
  <c r="AT63" i="1"/>
  <c r="AH63" i="1"/>
  <c r="V63" i="1"/>
  <c r="J63" i="1"/>
  <c r="AY62" i="1"/>
  <c r="AM62" i="1"/>
  <c r="AA62" i="1"/>
  <c r="O62" i="1"/>
  <c r="C62" i="1"/>
  <c r="AR61" i="1"/>
  <c r="AF61" i="1"/>
  <c r="T61" i="1"/>
  <c r="H61" i="1"/>
  <c r="AW60" i="1"/>
  <c r="AK60" i="1"/>
  <c r="Y60" i="1"/>
  <c r="M60" i="1"/>
  <c r="AP59" i="1"/>
  <c r="AD59" i="1"/>
  <c r="R59" i="1"/>
  <c r="F59" i="1"/>
  <c r="AT58" i="1"/>
  <c r="AH58" i="1"/>
  <c r="V58" i="1"/>
  <c r="J58" i="1"/>
  <c r="AO59" i="1"/>
  <c r="AC59" i="1"/>
  <c r="Q59" i="1"/>
  <c r="E59" i="1"/>
  <c r="AS58" i="1"/>
  <c r="AG58" i="1"/>
  <c r="U58" i="1"/>
  <c r="I58" i="1"/>
  <c r="AO58" i="1"/>
  <c r="AC58" i="1"/>
  <c r="Q58" i="1"/>
  <c r="E58" i="1"/>
  <c r="AQ60" i="1"/>
  <c r="AE60" i="1"/>
  <c r="S60" i="1"/>
  <c r="G60" i="1"/>
  <c r="AV59" i="1"/>
  <c r="AJ59" i="1"/>
  <c r="X59" i="1"/>
  <c r="L59" i="1"/>
  <c r="AN58" i="1"/>
  <c r="AB58" i="1"/>
  <c r="P58" i="1"/>
  <c r="D58" i="1"/>
  <c r="AS59" i="1"/>
  <c r="AG59" i="1"/>
  <c r="U59" i="1"/>
  <c r="I59" i="1"/>
  <c r="AW58" i="1"/>
  <c r="AK58" i="1"/>
  <c r="Y58" i="1"/>
  <c r="M58" i="1"/>
  <c r="R66" i="1"/>
  <c r="AY87" i="1"/>
  <c r="AQ87" i="1"/>
  <c r="AI87" i="1"/>
  <c r="AA87" i="1"/>
  <c r="S87" i="1"/>
  <c r="K87" i="1"/>
  <c r="C83" i="1"/>
  <c r="AY85" i="1"/>
  <c r="AQ85" i="1"/>
  <c r="AI85" i="1"/>
  <c r="AA85" i="1"/>
  <c r="S85" i="1"/>
  <c r="K85" i="1"/>
  <c r="AY88" i="1"/>
  <c r="AQ88" i="1"/>
  <c r="AI88" i="1"/>
  <c r="AA88" i="1"/>
  <c r="S88" i="1"/>
  <c r="K88" i="1"/>
  <c r="AR83" i="1"/>
  <c r="AJ83" i="1"/>
  <c r="AB83" i="1"/>
  <c r="T83" i="1"/>
  <c r="L83" i="1"/>
  <c r="D83" i="1"/>
  <c r="AY91" i="1"/>
  <c r="AQ91" i="1"/>
  <c r="AI91" i="1"/>
  <c r="AA91" i="1"/>
  <c r="S91" i="1"/>
  <c r="K91" i="1"/>
  <c r="AY83" i="1"/>
  <c r="AQ83" i="1"/>
  <c r="AI83" i="1"/>
  <c r="AA83" i="1"/>
  <c r="S83" i="1"/>
  <c r="K83" i="1"/>
  <c r="AY86" i="1"/>
  <c r="AQ86" i="1"/>
  <c r="AI86" i="1"/>
  <c r="AA86" i="1"/>
  <c r="S86" i="1"/>
  <c r="K86" i="1"/>
  <c r="AY89" i="1"/>
  <c r="AQ89" i="1"/>
  <c r="AI89" i="1"/>
  <c r="AA89" i="1"/>
  <c r="S89" i="1"/>
  <c r="K89" i="1"/>
  <c r="AY92" i="1"/>
  <c r="AQ92" i="1"/>
  <c r="AI92" i="1"/>
  <c r="AA92" i="1"/>
  <c r="S92" i="1"/>
  <c r="K92" i="1"/>
  <c r="AY84" i="1"/>
  <c r="AQ84" i="1"/>
  <c r="AI84" i="1"/>
  <c r="AA84" i="1"/>
  <c r="S84" i="1"/>
  <c r="K84" i="1"/>
  <c r="BG121" i="1" l="1"/>
  <c r="BB124" i="1"/>
  <c r="BG125" i="1"/>
  <c r="CC108" i="1"/>
  <c r="CC107" i="1"/>
  <c r="BB109" i="1"/>
  <c r="CC110" i="1"/>
  <c r="BG118" i="1"/>
  <c r="BB114" i="1"/>
  <c r="BB111" i="1"/>
  <c r="CC115" i="1"/>
  <c r="BB137" i="1"/>
  <c r="BG137" i="1"/>
  <c r="BG139" i="1"/>
  <c r="BB139" i="1"/>
  <c r="BB131" i="1"/>
  <c r="CC131" i="1"/>
  <c r="CC109" i="1"/>
  <c r="BG123" i="1"/>
  <c r="BB123" i="1"/>
  <c r="CC114" i="1"/>
  <c r="BB122" i="1"/>
  <c r="BG135" i="1"/>
  <c r="BB135" i="1"/>
  <c r="CC129" i="1"/>
  <c r="BB129" i="1"/>
  <c r="BG133" i="1"/>
  <c r="BB133" i="1"/>
  <c r="BB130" i="1"/>
  <c r="CC130" i="1"/>
  <c r="CA125" i="1"/>
  <c r="BB113" i="1"/>
  <c r="BB121" i="1"/>
  <c r="BB138" i="1"/>
  <c r="BG138" i="1"/>
  <c r="BG124" i="1"/>
  <c r="BH124" i="1" s="1"/>
  <c r="BL124" i="1" s="1"/>
  <c r="BB112" i="1"/>
  <c r="BB107" i="1"/>
  <c r="BB110" i="1"/>
  <c r="BG140" i="1"/>
  <c r="BB140" i="1"/>
  <c r="CA124" i="1"/>
  <c r="BG119" i="1"/>
  <c r="BB119" i="1"/>
  <c r="CC106" i="1"/>
  <c r="BG117" i="1"/>
  <c r="BB117" i="1"/>
  <c r="CC111" i="1"/>
  <c r="CC112" i="1"/>
  <c r="BB132" i="1"/>
  <c r="CC132" i="1"/>
  <c r="BG122" i="1"/>
  <c r="CC113" i="1"/>
  <c r="BB136" i="1"/>
  <c r="BG136" i="1"/>
  <c r="CC128" i="1"/>
  <c r="BB128" i="1"/>
  <c r="BB106" i="1"/>
  <c r="BB118" i="1"/>
  <c r="BG116" i="1"/>
  <c r="BB108" i="1"/>
  <c r="BB115" i="1"/>
  <c r="BB120" i="1"/>
  <c r="BB116" i="1"/>
  <c r="BG134" i="1"/>
  <c r="BB134" i="1"/>
  <c r="BG120" i="1"/>
  <c r="BH120" i="1" s="1"/>
  <c r="BL120" i="1" s="1"/>
  <c r="BB141" i="1"/>
  <c r="BG141" i="1"/>
  <c r="BB142" i="1"/>
  <c r="BG142" i="1"/>
  <c r="BB125" i="1"/>
  <c r="BG81" i="1"/>
  <c r="BB81" i="1"/>
  <c r="BG73" i="1"/>
  <c r="BB73" i="1"/>
  <c r="BB80" i="1"/>
  <c r="BG80" i="1"/>
  <c r="BG74" i="1"/>
  <c r="BB74" i="1"/>
  <c r="BB65" i="1"/>
  <c r="CC65" i="1"/>
  <c r="CC58" i="1"/>
  <c r="BB58" i="1"/>
  <c r="BG77" i="1"/>
  <c r="BB77" i="1"/>
  <c r="BG75" i="1"/>
  <c r="BB75" i="1"/>
  <c r="CC62" i="1"/>
  <c r="BB62" i="1"/>
  <c r="CC67" i="1"/>
  <c r="BB67" i="1"/>
  <c r="CC59" i="1"/>
  <c r="BB59" i="1"/>
  <c r="BG79" i="1"/>
  <c r="BB79" i="1"/>
  <c r="CC68" i="1"/>
  <c r="BB68" i="1"/>
  <c r="CC70" i="1"/>
  <c r="BB70" i="1"/>
  <c r="BG82" i="1"/>
  <c r="BB82" i="1"/>
  <c r="CC71" i="1"/>
  <c r="BB71" i="1"/>
  <c r="CC60" i="1"/>
  <c r="BB60" i="1"/>
  <c r="CC72" i="1"/>
  <c r="BB72" i="1"/>
  <c r="BB63" i="1"/>
  <c r="CC63" i="1"/>
  <c r="BB64" i="1"/>
  <c r="CC64" i="1"/>
  <c r="BG76" i="1"/>
  <c r="BB76" i="1"/>
  <c r="BB66" i="1"/>
  <c r="CC66" i="1"/>
  <c r="CC69" i="1"/>
  <c r="BB69" i="1"/>
  <c r="CC61" i="1"/>
  <c r="BB61" i="1"/>
  <c r="BG78" i="1"/>
  <c r="BB78" i="1"/>
  <c r="BC124" i="1" l="1"/>
  <c r="BH140" i="1"/>
  <c r="BL140" i="1" s="1"/>
  <c r="CA122" i="1"/>
  <c r="CA137" i="1"/>
  <c r="CA116" i="1"/>
  <c r="CA140" i="1"/>
  <c r="BH122" i="1"/>
  <c r="BL122" i="1" s="1"/>
  <c r="BH137" i="1"/>
  <c r="BL137" i="1" s="1"/>
  <c r="BC125" i="1"/>
  <c r="CA117" i="1"/>
  <c r="CA118" i="1"/>
  <c r="BH123" i="1"/>
  <c r="BL123" i="1" s="1"/>
  <c r="BH135" i="1"/>
  <c r="BL135" i="1" s="1"/>
  <c r="BH118" i="1"/>
  <c r="BL118" i="1" s="1"/>
  <c r="CA123" i="1"/>
  <c r="BK110" i="1"/>
  <c r="BO124" i="1" s="1"/>
  <c r="BS124" i="1" s="1"/>
  <c r="CA133" i="1"/>
  <c r="CA136" i="1"/>
  <c r="CA119" i="1"/>
  <c r="CA134" i="1"/>
  <c r="BC140" i="1"/>
  <c r="BC139" i="1"/>
  <c r="BC137" i="1"/>
  <c r="BC138" i="1"/>
  <c r="BH133" i="1"/>
  <c r="BL133" i="1" s="1"/>
  <c r="BC136" i="1"/>
  <c r="BC135" i="1"/>
  <c r="BC134" i="1"/>
  <c r="BC133" i="1"/>
  <c r="BH134" i="1"/>
  <c r="BL134" i="1" s="1"/>
  <c r="BK129" i="1"/>
  <c r="BO135" i="1" s="1"/>
  <c r="BS135" i="1" s="1"/>
  <c r="BH117" i="1"/>
  <c r="BL117" i="1" s="1"/>
  <c r="BH121" i="1"/>
  <c r="BL121" i="1" s="1"/>
  <c r="CA121" i="1"/>
  <c r="BC117" i="1"/>
  <c r="BC122" i="1"/>
  <c r="BC119" i="1"/>
  <c r="BH116" i="1"/>
  <c r="BL116" i="1" s="1"/>
  <c r="BC123" i="1"/>
  <c r="BC116" i="1"/>
  <c r="BC121" i="1"/>
  <c r="BC118" i="1"/>
  <c r="BC120" i="1"/>
  <c r="BH138" i="1"/>
  <c r="BL138" i="1" s="1"/>
  <c r="BH139" i="1"/>
  <c r="BL139" i="1" s="1"/>
  <c r="CA139" i="1"/>
  <c r="BH136" i="1"/>
  <c r="BL136" i="1" s="1"/>
  <c r="BH119" i="1"/>
  <c r="BL119" i="1" s="1"/>
  <c r="CA138" i="1"/>
  <c r="CA135" i="1"/>
  <c r="CA120" i="1"/>
  <c r="CA141" i="1"/>
  <c r="BH141" i="1"/>
  <c r="BL141" i="1" s="1"/>
  <c r="BC141" i="1"/>
  <c r="BC142" i="1"/>
  <c r="BH142" i="1"/>
  <c r="BL142" i="1" s="1"/>
  <c r="BH125" i="1"/>
  <c r="BL125" i="1" s="1"/>
  <c r="CA142" i="1"/>
  <c r="CA78" i="1"/>
  <c r="BH74" i="1"/>
  <c r="BL74" i="1" s="1"/>
  <c r="CA75" i="1"/>
  <c r="CA74" i="1"/>
  <c r="BH75" i="1"/>
  <c r="BL75" i="1" s="1"/>
  <c r="CA80" i="1"/>
  <c r="CA79" i="1"/>
  <c r="CA77" i="1"/>
  <c r="BH80" i="1"/>
  <c r="BL80" i="1" s="1"/>
  <c r="BH78" i="1"/>
  <c r="BL78" i="1" s="1"/>
  <c r="BH79" i="1"/>
  <c r="BL79" i="1" s="1"/>
  <c r="BH77" i="1"/>
  <c r="BL77" i="1" s="1"/>
  <c r="BC77" i="1"/>
  <c r="BC76" i="1"/>
  <c r="BC75" i="1"/>
  <c r="BC74" i="1"/>
  <c r="BC82" i="1"/>
  <c r="BC81" i="1"/>
  <c r="BC73" i="1"/>
  <c r="BC80" i="1"/>
  <c r="BC79" i="1"/>
  <c r="BH73" i="1"/>
  <c r="BL73" i="1" s="1"/>
  <c r="BC78" i="1"/>
  <c r="CA73" i="1"/>
  <c r="BK61" i="1"/>
  <c r="BO74" i="1" s="1"/>
  <c r="BS74" i="1" s="1"/>
  <c r="CA81" i="1"/>
  <c r="CA82" i="1"/>
  <c r="BH81" i="1"/>
  <c r="BL81" i="1" s="1"/>
  <c r="CA76" i="1"/>
  <c r="BH76" i="1"/>
  <c r="BL76" i="1" s="1"/>
  <c r="BH82" i="1"/>
  <c r="BL82" i="1" s="1"/>
  <c r="CI78" i="1" l="1"/>
  <c r="CI135" i="1"/>
  <c r="CI77" i="1"/>
  <c r="BO123" i="1"/>
  <c r="BS123" i="1" s="1"/>
  <c r="CI120" i="1"/>
  <c r="BO125" i="1"/>
  <c r="BS125" i="1" s="1"/>
  <c r="CI79" i="1"/>
  <c r="CI118" i="1"/>
  <c r="BO80" i="1"/>
  <c r="BS80" i="1" s="1"/>
  <c r="CI137" i="1"/>
  <c r="BO139" i="1"/>
  <c r="BS139" i="1" s="1"/>
  <c r="BO134" i="1"/>
  <c r="BS134" i="1" s="1"/>
  <c r="BO133" i="1"/>
  <c r="BS133" i="1" s="1"/>
  <c r="BO118" i="1"/>
  <c r="BS118" i="1" s="1"/>
  <c r="CI122" i="1"/>
  <c r="CI76" i="1"/>
  <c r="BO142" i="1"/>
  <c r="BS142" i="1" s="1"/>
  <c r="CI121" i="1"/>
  <c r="CI80" i="1"/>
  <c r="CI134" i="1"/>
  <c r="CI74" i="1"/>
  <c r="BO137" i="1"/>
  <c r="BS137" i="1" s="1"/>
  <c r="BO119" i="1"/>
  <c r="BS119" i="1" s="1"/>
  <c r="CI119" i="1"/>
  <c r="CI75" i="1"/>
  <c r="BO140" i="1"/>
  <c r="BS140" i="1" s="1"/>
  <c r="BO141" i="1"/>
  <c r="BS141" i="1" s="1"/>
  <c r="BO121" i="1"/>
  <c r="BS121" i="1" s="1"/>
  <c r="BO122" i="1"/>
  <c r="BS122" i="1" s="1"/>
  <c r="BO117" i="1"/>
  <c r="BS117" i="1" s="1"/>
  <c r="BO138" i="1"/>
  <c r="BS138" i="1" s="1"/>
  <c r="CI125" i="1"/>
  <c r="BO136" i="1"/>
  <c r="BS136" i="1" s="1"/>
  <c r="CI136" i="1"/>
  <c r="BO120" i="1"/>
  <c r="BS120" i="1" s="1"/>
  <c r="BO116" i="1"/>
  <c r="BS116" i="1" s="1"/>
  <c r="CI140" i="1"/>
  <c r="CI81" i="1"/>
  <c r="BO82" i="1"/>
  <c r="BS82" i="1" s="1"/>
  <c r="BO81" i="1"/>
  <c r="BS81" i="1" s="1"/>
  <c r="BO73" i="1"/>
  <c r="BS73" i="1" s="1"/>
  <c r="BO78" i="1"/>
  <c r="BS78" i="1" s="1"/>
  <c r="BO76" i="1"/>
  <c r="BS76" i="1" s="1"/>
  <c r="BO77" i="1"/>
  <c r="BS77" i="1" s="1"/>
  <c r="BO75" i="1"/>
  <c r="BS75" i="1" s="1"/>
  <c r="BO79" i="1"/>
  <c r="BS79" i="1" s="1"/>
  <c r="CI82" i="1"/>
  <c r="CI142" i="1"/>
  <c r="CI141" i="1"/>
  <c r="CI139" i="1"/>
  <c r="CI138" i="1"/>
  <c r="CI133" i="1"/>
  <c r="CI123" i="1"/>
  <c r="CI117" i="1"/>
  <c r="CI124" i="1"/>
  <c r="CI116" i="1"/>
  <c r="CI73" i="1"/>
</calcChain>
</file>

<file path=xl/sharedStrings.xml><?xml version="1.0" encoding="utf-8"?>
<sst xmlns="http://schemas.openxmlformats.org/spreadsheetml/2006/main" count="51" uniqueCount="14">
  <si>
    <t xml:space="preserve">Stopy zwrotu </t>
  </si>
  <si>
    <t xml:space="preserve">Akcje spółek </t>
  </si>
  <si>
    <t>AR - 10 DNI</t>
  </si>
  <si>
    <t>AR - 5 DNI</t>
  </si>
  <si>
    <t>CAR</t>
  </si>
  <si>
    <t>* (0,1)</t>
  </si>
  <si>
    <t>** (0,05)</t>
  </si>
  <si>
    <t>*** (0,01)</t>
  </si>
  <si>
    <t>Z1</t>
  </si>
  <si>
    <t>Z2</t>
  </si>
  <si>
    <t xml:space="preserve">AR - 15 DNI </t>
  </si>
  <si>
    <t>15 dni</t>
  </si>
  <si>
    <t>10 dni</t>
  </si>
  <si>
    <t>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</si>
</sst>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4" borderId="0" xfId="0" applyNumberFormat="1" applyFill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164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6" fontId="0" fillId="4" borderId="0" xfId="0" applyNumberFormat="1" applyFill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166" fontId="0" fillId="0" borderId="0" xfId="0" applyNumberFormat="1" applyFill="1"/>
    <xf numFmtId="2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badania!$BC$160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badania!$BB$161:$BB$170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badania!$BC$161:$BC$170</c:f>
              <c:numCache>
                <c:formatCode>0.0000</c:formatCode>
                <c:ptCount val="10"/>
                <c:pt idx="0">
                  <c:v>2.0566811044335602E-3</c:v>
                </c:pt>
                <c:pt idx="1">
                  <c:v>1.0603376588761539E-3</c:v>
                </c:pt>
                <c:pt idx="2">
                  <c:v>1.0496744791192963E-4</c:v>
                </c:pt>
                <c:pt idx="3">
                  <c:v>1.0691166774227396E-3</c:v>
                </c:pt>
                <c:pt idx="4">
                  <c:v>2.4722182724215981E-4</c:v>
                </c:pt>
                <c:pt idx="5">
                  <c:v>-1.0614034122025193E-3</c:v>
                </c:pt>
                <c:pt idx="6">
                  <c:v>-1.3134071340324095E-3</c:v>
                </c:pt>
                <c:pt idx="7">
                  <c:v>-2.1011682040270418E-3</c:v>
                </c:pt>
                <c:pt idx="8">
                  <c:v>-3.9588975013318938E-3</c:v>
                </c:pt>
                <c:pt idx="9">
                  <c:v>-2.5531591588263455E-3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badania!$BD$160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badania!$BB$161:$BB$170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badania!$BD$161:$BD$170</c:f>
              <c:numCache>
                <c:formatCode>0.0000</c:formatCode>
                <c:ptCount val="10"/>
                <c:pt idx="0">
                  <c:v>2.5189072247566681E-3</c:v>
                </c:pt>
                <c:pt idx="1">
                  <c:v>1.9847898995223679E-3</c:v>
                </c:pt>
                <c:pt idx="2">
                  <c:v>1.4916458088812484E-3</c:v>
                </c:pt>
                <c:pt idx="3">
                  <c:v>2.9180211587151658E-3</c:v>
                </c:pt>
                <c:pt idx="4">
                  <c:v>2.5583524288576936E-3</c:v>
                </c:pt>
                <c:pt idx="5">
                  <c:v>1.7119533097361209E-3</c:v>
                </c:pt>
                <c:pt idx="6">
                  <c:v>1.9221757082293366E-3</c:v>
                </c:pt>
                <c:pt idx="7">
                  <c:v>1.59664075855781E-3</c:v>
                </c:pt>
                <c:pt idx="8">
                  <c:v>2.0113758157606345E-4</c:v>
                </c:pt>
                <c:pt idx="9">
                  <c:v>2.0691020444047175E-3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badania!$BE$160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badania!$BB$161:$BB$170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badania!$BE$161:$BE$170</c:f>
              <c:numCache>
                <c:formatCode>0.0000</c:formatCode>
                <c:ptCount val="10"/>
                <c:pt idx="0">
                  <c:v>2.8894390001955139E-3</c:v>
                </c:pt>
                <c:pt idx="1">
                  <c:v>2.7258534504000574E-3</c:v>
                </c:pt>
                <c:pt idx="2">
                  <c:v>2.6032411351977827E-3</c:v>
                </c:pt>
                <c:pt idx="3">
                  <c:v>4.4001482604705405E-3</c:v>
                </c:pt>
                <c:pt idx="4">
                  <c:v>4.4110113060519115E-3</c:v>
                </c:pt>
                <c:pt idx="5">
                  <c:v>3.9351439623691803E-3</c:v>
                </c:pt>
                <c:pt idx="6">
                  <c:v>4.515898136301242E-3</c:v>
                </c:pt>
                <c:pt idx="7">
                  <c:v>4.5608949620685579E-3</c:v>
                </c:pt>
                <c:pt idx="8">
                  <c:v>3.5359235605256552E-3</c:v>
                </c:pt>
                <c:pt idx="9">
                  <c:v>5.7744197987931517E-3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313764</xdr:colOff>
      <xdr:row>51</xdr:row>
      <xdr:rowOff>112059</xdr:rowOff>
    </xdr:from>
    <xdr:to>
      <xdr:col>54</xdr:col>
      <xdr:colOff>300034</xdr:colOff>
      <xdr:row>54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57</xdr:col>
      <xdr:colOff>85725</xdr:colOff>
      <xdr:row>67</xdr:row>
      <xdr:rowOff>142427</xdr:rowOff>
    </xdr:from>
    <xdr:to>
      <xdr:col>59</xdr:col>
      <xdr:colOff>114301</xdr:colOff>
      <xdr:row>70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59</xdr:col>
      <xdr:colOff>95250</xdr:colOff>
      <xdr:row>68</xdr:row>
      <xdr:rowOff>87020</xdr:rowOff>
    </xdr:from>
    <xdr:to>
      <xdr:col>60</xdr:col>
      <xdr:colOff>428625</xdr:colOff>
      <xdr:row>70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58</xdr:col>
      <xdr:colOff>514351</xdr:colOff>
      <xdr:row>59</xdr:row>
      <xdr:rowOff>85725</xdr:rowOff>
    </xdr:from>
    <xdr:to>
      <xdr:col>61</xdr:col>
      <xdr:colOff>438150</xdr:colOff>
      <xdr:row>63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66</xdr:col>
      <xdr:colOff>95250</xdr:colOff>
      <xdr:row>67</xdr:row>
      <xdr:rowOff>123825</xdr:rowOff>
    </xdr:from>
    <xdr:to>
      <xdr:col>67</xdr:col>
      <xdr:colOff>264458</xdr:colOff>
      <xdr:row>70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73</xdr:col>
      <xdr:colOff>247650</xdr:colOff>
      <xdr:row>66</xdr:row>
      <xdr:rowOff>85725</xdr:rowOff>
    </xdr:from>
    <xdr:to>
      <xdr:col>77</xdr:col>
      <xdr:colOff>74665</xdr:colOff>
      <xdr:row>70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81</xdr:col>
      <xdr:colOff>409575</xdr:colOff>
      <xdr:row>59</xdr:row>
      <xdr:rowOff>142875</xdr:rowOff>
    </xdr:from>
    <xdr:to>
      <xdr:col>84</xdr:col>
      <xdr:colOff>1905</xdr:colOff>
      <xdr:row>62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82</xdr:col>
      <xdr:colOff>104775</xdr:colOff>
      <xdr:row>66</xdr:row>
      <xdr:rowOff>180975</xdr:rowOff>
    </xdr:from>
    <xdr:to>
      <xdr:col>84</xdr:col>
      <xdr:colOff>478468</xdr:colOff>
      <xdr:row>69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533400</xdr:colOff>
      <xdr:row>155</xdr:row>
      <xdr:rowOff>90487</xdr:rowOff>
    </xdr:from>
    <xdr:to>
      <xdr:col>66</xdr:col>
      <xdr:colOff>381000</xdr:colOff>
      <xdr:row>169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70"/>
  <sheetViews>
    <sheetView tabSelected="1" topLeftCell="AT112" zoomScaleNormal="100" workbookViewId="0">
      <selection activeCell="BI135" sqref="BI135"/>
    </sheetView>
  </sheetViews>
  <sheetFormatPr defaultColWidth="8.85546875" defaultRowHeight="15" x14ac:dyDescent="0.25"/>
  <cols>
    <col min="1" max="1" width="8.85546875" style="1" customWidth="1"/>
    <col min="2" max="51" width="9.140625" style="1" bestFit="1" customWidth="1"/>
    <col min="52" max="52" width="8.85546875" style="26"/>
    <col min="53" max="53" width="8.85546875" style="1"/>
    <col min="54" max="55" width="9.42578125" style="1" bestFit="1" customWidth="1"/>
    <col min="56" max="74" width="8.85546875" style="1"/>
    <col min="75" max="75" width="19.7109375" style="1" bestFit="1" customWidth="1"/>
    <col min="76" max="16384" width="8.85546875" style="1"/>
  </cols>
  <sheetData>
    <row r="1" spans="1:52" x14ac:dyDescent="0.25">
      <c r="A1" s="10" t="s">
        <v>1</v>
      </c>
    </row>
    <row r="2" spans="1:52" s="4" customFormat="1" x14ac:dyDescent="0.25">
      <c r="A2">
        <v>-15</v>
      </c>
      <c r="B2">
        <v>33.799999237060497</v>
      </c>
      <c r="C2">
        <v>36.520000457763601</v>
      </c>
      <c r="D2">
        <v>35.279998779296797</v>
      </c>
      <c r="E2">
        <v>26.2399997711181</v>
      </c>
      <c r="F2">
        <v>24.620000839233398</v>
      </c>
      <c r="G2">
        <v>53.400001525878899</v>
      </c>
      <c r="H2">
        <v>54.919998168945298</v>
      </c>
      <c r="I2">
        <v>41.189998626708899</v>
      </c>
      <c r="J2">
        <v>15.149999618530201</v>
      </c>
      <c r="K2">
        <v>12.6099996566772</v>
      </c>
      <c r="L2">
        <v>163.19999694824199</v>
      </c>
      <c r="M2">
        <v>170.44999694824199</v>
      </c>
      <c r="N2">
        <v>143.30000305175699</v>
      </c>
      <c r="O2">
        <v>77.819999694824205</v>
      </c>
      <c r="P2">
        <v>72</v>
      </c>
      <c r="Q2">
        <v>15200</v>
      </c>
      <c r="R2">
        <v>14030</v>
      </c>
      <c r="S2">
        <v>12580</v>
      </c>
      <c r="T2">
        <v>7370</v>
      </c>
      <c r="U2">
        <v>6025</v>
      </c>
      <c r="V2">
        <v>391.20001220703102</v>
      </c>
      <c r="W2">
        <v>522</v>
      </c>
      <c r="X2">
        <v>513.5</v>
      </c>
      <c r="Y2">
        <v>330.39999389648398</v>
      </c>
      <c r="Z2">
        <v>183.600006103515</v>
      </c>
      <c r="AA2">
        <v>104.449996948242</v>
      </c>
      <c r="AB2">
        <v>122.75</v>
      </c>
      <c r="AC2">
        <v>120.34999847412099</v>
      </c>
      <c r="AD2">
        <v>94.779998779296804</v>
      </c>
      <c r="AE2">
        <v>49.650001525878899</v>
      </c>
      <c r="AF2">
        <v>9.3640003204345703</v>
      </c>
      <c r="AG2">
        <v>10.265000343322701</v>
      </c>
      <c r="AH2">
        <v>9</v>
      </c>
      <c r="AI2">
        <v>4.8540000915527299</v>
      </c>
      <c r="AJ2">
        <v>4.0139999389648402</v>
      </c>
      <c r="AK2">
        <v>77.5</v>
      </c>
      <c r="AL2">
        <v>90.040000915527301</v>
      </c>
      <c r="AM2">
        <v>80</v>
      </c>
      <c r="AN2">
        <v>62.259998321533203</v>
      </c>
      <c r="AO2">
        <v>61.380001068115199</v>
      </c>
      <c r="AP2">
        <v>42.919998168945298</v>
      </c>
      <c r="AQ2">
        <v>45.799999237060497</v>
      </c>
      <c r="AR2">
        <v>44.099998474121001</v>
      </c>
      <c r="AS2">
        <v>33.099998474121001</v>
      </c>
      <c r="AT2">
        <v>20.75</v>
      </c>
      <c r="AU2">
        <v>37.220001220703097</v>
      </c>
      <c r="AV2">
        <v>39.549999237060497</v>
      </c>
      <c r="AW2">
        <v>35.599998474121001</v>
      </c>
      <c r="AX2">
        <v>36.310001373291001</v>
      </c>
      <c r="AY2">
        <v>28.530000686645501</v>
      </c>
      <c r="AZ2" s="27"/>
    </row>
    <row r="3" spans="1:52" s="4" customFormat="1" x14ac:dyDescent="0.25">
      <c r="A3">
        <v>-14</v>
      </c>
      <c r="B3">
        <v>33.459999084472599</v>
      </c>
      <c r="C3">
        <v>37.319999694824197</v>
      </c>
      <c r="D3">
        <v>34</v>
      </c>
      <c r="E3">
        <v>26.540000915527301</v>
      </c>
      <c r="F3">
        <v>23.840000152587798</v>
      </c>
      <c r="G3">
        <v>51.799999237060497</v>
      </c>
      <c r="H3">
        <v>51.599998474121001</v>
      </c>
      <c r="I3">
        <v>42.799999237060497</v>
      </c>
      <c r="J3">
        <v>14.539999961853001</v>
      </c>
      <c r="K3">
        <v>12.954999923706</v>
      </c>
      <c r="L3">
        <v>162.64999389648401</v>
      </c>
      <c r="M3">
        <v>160.100006103515</v>
      </c>
      <c r="N3">
        <v>142.69999694824199</v>
      </c>
      <c r="O3">
        <v>75.599998474121094</v>
      </c>
      <c r="P3">
        <v>72.760002136230398</v>
      </c>
      <c r="Q3">
        <v>15130</v>
      </c>
      <c r="R3">
        <v>14280</v>
      </c>
      <c r="S3">
        <v>12420</v>
      </c>
      <c r="T3">
        <v>7245</v>
      </c>
      <c r="U3">
        <v>5950</v>
      </c>
      <c r="V3">
        <v>398.39999389648398</v>
      </c>
      <c r="W3">
        <v>528</v>
      </c>
      <c r="X3">
        <v>510</v>
      </c>
      <c r="Y3">
        <v>317.20001220703102</v>
      </c>
      <c r="Z3">
        <v>182.30000305175699</v>
      </c>
      <c r="AA3">
        <v>103.300003051757</v>
      </c>
      <c r="AB3">
        <v>124.09999847412099</v>
      </c>
      <c r="AC3">
        <v>121</v>
      </c>
      <c r="AD3">
        <v>94.139999389648395</v>
      </c>
      <c r="AE3">
        <v>50.020000457763601</v>
      </c>
      <c r="AF3">
        <v>9.1319999694824201</v>
      </c>
      <c r="AG3">
        <v>10.045000076293899</v>
      </c>
      <c r="AH3">
        <v>8.3999996185302699</v>
      </c>
      <c r="AI3">
        <v>4.7649998664855904</v>
      </c>
      <c r="AJ3">
        <v>4.0700001716613698</v>
      </c>
      <c r="AK3">
        <v>76.440002441406193</v>
      </c>
      <c r="AL3">
        <v>87.599998474121094</v>
      </c>
      <c r="AM3">
        <v>78.620002746582003</v>
      </c>
      <c r="AN3">
        <v>59.040000915527301</v>
      </c>
      <c r="AO3">
        <v>60.659999847412102</v>
      </c>
      <c r="AP3">
        <v>42.650001525878899</v>
      </c>
      <c r="AQ3">
        <v>46.430000305175703</v>
      </c>
      <c r="AR3">
        <v>44.470001220703097</v>
      </c>
      <c r="AS3">
        <v>32.560001373291001</v>
      </c>
      <c r="AT3">
        <v>20.670000076293899</v>
      </c>
      <c r="AU3">
        <v>37.009998321533203</v>
      </c>
      <c r="AV3">
        <v>39.700000762939403</v>
      </c>
      <c r="AW3">
        <v>35.759998321533203</v>
      </c>
      <c r="AX3">
        <v>36.599998474121001</v>
      </c>
      <c r="AY3">
        <v>28.420000076293899</v>
      </c>
      <c r="AZ3" s="27"/>
    </row>
    <row r="4" spans="1:52" s="4" customFormat="1" x14ac:dyDescent="0.25">
      <c r="A4">
        <v>-13</v>
      </c>
      <c r="B4">
        <v>33</v>
      </c>
      <c r="C4">
        <v>36.360000610351499</v>
      </c>
      <c r="D4">
        <v>34.060001373291001</v>
      </c>
      <c r="E4">
        <v>25.7399997711181</v>
      </c>
      <c r="F4">
        <v>24.019999821980701</v>
      </c>
      <c r="G4">
        <v>51.740001678466797</v>
      </c>
      <c r="H4">
        <v>52</v>
      </c>
      <c r="I4">
        <v>38.020000457763601</v>
      </c>
      <c r="J4">
        <v>14.149999618530201</v>
      </c>
      <c r="K4">
        <v>13.1066665649413</v>
      </c>
      <c r="L4">
        <v>160.44999694824199</v>
      </c>
      <c r="M4">
        <v>162.14999389648401</v>
      </c>
      <c r="N4">
        <v>133.100006103515</v>
      </c>
      <c r="O4">
        <v>73.120002746582003</v>
      </c>
      <c r="P4">
        <v>75.546669006347599</v>
      </c>
      <c r="Q4">
        <v>14860</v>
      </c>
      <c r="R4">
        <v>14230</v>
      </c>
      <c r="S4">
        <v>11920</v>
      </c>
      <c r="T4">
        <v>7110</v>
      </c>
      <c r="U4">
        <v>5965</v>
      </c>
      <c r="V4">
        <v>400</v>
      </c>
      <c r="W4">
        <v>519.5</v>
      </c>
      <c r="X4">
        <v>493.600006103515</v>
      </c>
      <c r="Y4">
        <v>309.20001220703102</v>
      </c>
      <c r="Z4">
        <v>183.49999999999901</v>
      </c>
      <c r="AA4">
        <v>103.75</v>
      </c>
      <c r="AB4">
        <v>123.25</v>
      </c>
      <c r="AC4">
        <v>112.400001525878</v>
      </c>
      <c r="AD4">
        <v>92.900001525878906</v>
      </c>
      <c r="AE4">
        <v>50.580000559488802</v>
      </c>
      <c r="AF4">
        <v>8.9600000381469709</v>
      </c>
      <c r="AG4">
        <v>9.9700002670287997</v>
      </c>
      <c r="AH4">
        <v>7.9899997711181596</v>
      </c>
      <c r="AI4">
        <v>4.5500001907348597</v>
      </c>
      <c r="AJ4">
        <v>4.1266667048136298</v>
      </c>
      <c r="AK4">
        <v>78.900001525878906</v>
      </c>
      <c r="AL4">
        <v>86.440002441406193</v>
      </c>
      <c r="AM4">
        <v>73.639999389648395</v>
      </c>
      <c r="AN4">
        <v>56.860000610351499</v>
      </c>
      <c r="AO4">
        <v>61.926666259765597</v>
      </c>
      <c r="AP4">
        <v>42.680000305175703</v>
      </c>
      <c r="AQ4">
        <v>45.9799995422363</v>
      </c>
      <c r="AR4">
        <v>41.900001525878899</v>
      </c>
      <c r="AS4">
        <v>31.639999389648398</v>
      </c>
      <c r="AT4">
        <v>20.963333129882699</v>
      </c>
      <c r="AU4">
        <v>36.630001068115199</v>
      </c>
      <c r="AV4">
        <v>39.080001831054602</v>
      </c>
      <c r="AW4">
        <v>34.959999084472599</v>
      </c>
      <c r="AX4">
        <v>35.799999237060497</v>
      </c>
      <c r="AY4">
        <v>28.7399997711181</v>
      </c>
      <c r="AZ4" s="27"/>
    </row>
    <row r="5" spans="1:52" s="4" customFormat="1" x14ac:dyDescent="0.25">
      <c r="A5">
        <v>-12</v>
      </c>
      <c r="B5">
        <v>32.893333435058501</v>
      </c>
      <c r="C5">
        <v>36.306667327880803</v>
      </c>
      <c r="D5">
        <v>34.053334554036397</v>
      </c>
      <c r="E5">
        <v>25.639999389648398</v>
      </c>
      <c r="F5">
        <v>24.1999994913736</v>
      </c>
      <c r="G5">
        <v>51.880001068115199</v>
      </c>
      <c r="H5">
        <v>52.713333129882798</v>
      </c>
      <c r="I5">
        <v>38.510000864664597</v>
      </c>
      <c r="J5">
        <v>13.8500003814697</v>
      </c>
      <c r="K5">
        <v>13.258333206176699</v>
      </c>
      <c r="L5">
        <v>159.78333028157499</v>
      </c>
      <c r="M5">
        <v>161.599995930989</v>
      </c>
      <c r="N5">
        <v>133.58333841959501</v>
      </c>
      <c r="O5">
        <v>69.959999084472599</v>
      </c>
      <c r="P5">
        <v>78.333335876464801</v>
      </c>
      <c r="Q5">
        <v>14726.666666666601</v>
      </c>
      <c r="R5">
        <v>14220</v>
      </c>
      <c r="S5">
        <v>12056.666666666601</v>
      </c>
      <c r="T5">
        <v>6845</v>
      </c>
      <c r="U5">
        <v>5980</v>
      </c>
      <c r="V5">
        <v>403.33333333333297</v>
      </c>
      <c r="W5">
        <v>523</v>
      </c>
      <c r="X5">
        <v>493.99999999999898</v>
      </c>
      <c r="Y5">
        <v>301.79998779296801</v>
      </c>
      <c r="Z5">
        <v>184.69999694824099</v>
      </c>
      <c r="AA5">
        <v>104.133333841959</v>
      </c>
      <c r="AB5">
        <v>123.5</v>
      </c>
      <c r="AC5">
        <v>113.600001017252</v>
      </c>
      <c r="AD5">
        <v>89.680000305175696</v>
      </c>
      <c r="AE5">
        <v>51.140000661214103</v>
      </c>
      <c r="AF5">
        <v>8.9286667505900006</v>
      </c>
      <c r="AG5">
        <v>9.9300003051757706</v>
      </c>
      <c r="AH5">
        <v>8.0153331756591708</v>
      </c>
      <c r="AI5">
        <v>4.2659997940063397</v>
      </c>
      <c r="AJ5">
        <v>4.1833332379658899</v>
      </c>
      <c r="AK5">
        <v>79.206667582194001</v>
      </c>
      <c r="AL5">
        <v>87.473335266113196</v>
      </c>
      <c r="AM5">
        <v>72.966667175292898</v>
      </c>
      <c r="AN5">
        <v>54.340000152587798</v>
      </c>
      <c r="AO5">
        <v>63.193332672119098</v>
      </c>
      <c r="AP5">
        <v>42.8366673787434</v>
      </c>
      <c r="AQ5">
        <v>46.133332570393797</v>
      </c>
      <c r="AR5">
        <v>41.926667531331297</v>
      </c>
      <c r="AS5">
        <v>30.620000839233398</v>
      </c>
      <c r="AT5">
        <v>21.256666183471602</v>
      </c>
      <c r="AU5">
        <v>36.636667887369697</v>
      </c>
      <c r="AV5">
        <v>39.180001576741397</v>
      </c>
      <c r="AW5">
        <v>35.039999643961501</v>
      </c>
      <c r="AX5">
        <v>34.799999237060497</v>
      </c>
      <c r="AY5">
        <v>29.059999465942301</v>
      </c>
      <c r="AZ5" s="27"/>
    </row>
    <row r="6" spans="1:52" s="4" customFormat="1" x14ac:dyDescent="0.25">
      <c r="A6">
        <v>-11</v>
      </c>
      <c r="B6">
        <v>32.786666870117102</v>
      </c>
      <c r="C6">
        <v>36.253334045410099</v>
      </c>
      <c r="D6">
        <v>34.046667734781799</v>
      </c>
      <c r="E6">
        <v>25.079999287923101</v>
      </c>
      <c r="F6">
        <v>24.379999160766602</v>
      </c>
      <c r="G6">
        <v>52.020000457763601</v>
      </c>
      <c r="H6">
        <v>53.426666259765597</v>
      </c>
      <c r="I6">
        <v>39.000001271565701</v>
      </c>
      <c r="J6">
        <v>13.400000254313101</v>
      </c>
      <c r="K6">
        <v>13.4099998474121</v>
      </c>
      <c r="L6">
        <v>159.11666361490799</v>
      </c>
      <c r="M6">
        <v>161.04999796549399</v>
      </c>
      <c r="N6">
        <v>134.06667073567601</v>
      </c>
      <c r="O6">
        <v>67.373332977294794</v>
      </c>
      <c r="P6">
        <v>81.120002746582003</v>
      </c>
      <c r="Q6">
        <v>14593.333333333299</v>
      </c>
      <c r="R6">
        <v>14210</v>
      </c>
      <c r="S6">
        <v>12193.333333333299</v>
      </c>
      <c r="T6">
        <v>6630</v>
      </c>
      <c r="U6">
        <v>5995</v>
      </c>
      <c r="V6">
        <v>406.666666666666</v>
      </c>
      <c r="W6">
        <v>526.5</v>
      </c>
      <c r="X6">
        <v>494.39999389648301</v>
      </c>
      <c r="Y6">
        <v>289.06666056314998</v>
      </c>
      <c r="Z6">
        <v>185.89999389648401</v>
      </c>
      <c r="AA6">
        <v>104.516667683918</v>
      </c>
      <c r="AB6">
        <v>123.75</v>
      </c>
      <c r="AC6">
        <v>114.800000508626</v>
      </c>
      <c r="AD6">
        <v>87.220001220702997</v>
      </c>
      <c r="AE6">
        <v>51.700000762939403</v>
      </c>
      <c r="AF6">
        <v>8.8973334630330303</v>
      </c>
      <c r="AG6">
        <v>9.8900003433227397</v>
      </c>
      <c r="AH6">
        <v>8.04066658020019</v>
      </c>
      <c r="AI6">
        <v>4.1639998753865397</v>
      </c>
      <c r="AJ6">
        <v>4.2399997711181596</v>
      </c>
      <c r="AK6">
        <v>79.513333638509096</v>
      </c>
      <c r="AL6">
        <v>88.506668090820199</v>
      </c>
      <c r="AM6">
        <v>72.293334960937401</v>
      </c>
      <c r="AN6">
        <v>54.306667327880703</v>
      </c>
      <c r="AO6">
        <v>64.459999084472599</v>
      </c>
      <c r="AP6">
        <v>42.993334452311103</v>
      </c>
      <c r="AQ6">
        <v>46.286665598551302</v>
      </c>
      <c r="AR6">
        <v>41.953333536783802</v>
      </c>
      <c r="AS6">
        <v>29.653333663940298</v>
      </c>
      <c r="AT6">
        <v>21.549999237060501</v>
      </c>
      <c r="AU6">
        <v>36.643334706624302</v>
      </c>
      <c r="AV6">
        <v>39.280001322428298</v>
      </c>
      <c r="AW6">
        <v>35.120000203450402</v>
      </c>
      <c r="AX6">
        <v>33.699999491373603</v>
      </c>
      <c r="AY6">
        <v>29.379999160766602</v>
      </c>
      <c r="AZ6" s="27"/>
    </row>
    <row r="7" spans="1:52" s="4" customFormat="1" x14ac:dyDescent="0.25">
      <c r="A7">
        <v>-10</v>
      </c>
      <c r="B7">
        <v>32.680000305175703</v>
      </c>
      <c r="C7">
        <v>36.200000762939403</v>
      </c>
      <c r="D7">
        <v>34.040000915527301</v>
      </c>
      <c r="E7">
        <v>24.519999186197801</v>
      </c>
      <c r="F7">
        <v>24.520000457763601</v>
      </c>
      <c r="G7">
        <v>52.159999847412102</v>
      </c>
      <c r="H7">
        <v>54.139999389648402</v>
      </c>
      <c r="I7">
        <v>39.490001678466797</v>
      </c>
      <c r="J7">
        <v>12.9500001271565</v>
      </c>
      <c r="K7">
        <v>13.6000003814697</v>
      </c>
      <c r="L7">
        <v>158.44999694824199</v>
      </c>
      <c r="M7">
        <v>160.5</v>
      </c>
      <c r="N7">
        <v>134.55000305175699</v>
      </c>
      <c r="O7">
        <v>64.786666870117102</v>
      </c>
      <c r="P7">
        <v>82.900001525878906</v>
      </c>
      <c r="Q7">
        <v>14460</v>
      </c>
      <c r="R7">
        <v>14200</v>
      </c>
      <c r="S7">
        <v>12330</v>
      </c>
      <c r="T7">
        <v>6415</v>
      </c>
      <c r="U7">
        <v>6255</v>
      </c>
      <c r="V7">
        <v>410</v>
      </c>
      <c r="W7">
        <v>530</v>
      </c>
      <c r="X7">
        <v>494.79998779296801</v>
      </c>
      <c r="Y7">
        <v>276.33333333333201</v>
      </c>
      <c r="Z7">
        <v>186.80000305175699</v>
      </c>
      <c r="AA7">
        <v>104.900001525878</v>
      </c>
      <c r="AB7">
        <v>124</v>
      </c>
      <c r="AC7">
        <v>116</v>
      </c>
      <c r="AD7">
        <v>84.760002136230398</v>
      </c>
      <c r="AE7">
        <v>51.659999847412102</v>
      </c>
      <c r="AF7">
        <v>8.8660001754760707</v>
      </c>
      <c r="AG7">
        <v>9.8500003814697195</v>
      </c>
      <c r="AH7">
        <v>8.0659999847412092</v>
      </c>
      <c r="AI7">
        <v>4.0619999567667602</v>
      </c>
      <c r="AJ7">
        <v>4.3299999237060502</v>
      </c>
      <c r="AK7">
        <v>79.819999694824205</v>
      </c>
      <c r="AL7">
        <v>89.540000915527301</v>
      </c>
      <c r="AM7">
        <v>71.620002746582003</v>
      </c>
      <c r="AN7">
        <v>54.2733345031738</v>
      </c>
      <c r="AO7">
        <v>63.799999237060497</v>
      </c>
      <c r="AP7">
        <v>43.150001525878899</v>
      </c>
      <c r="AQ7">
        <v>46.439998626708899</v>
      </c>
      <c r="AR7">
        <v>41.9799995422363</v>
      </c>
      <c r="AS7">
        <v>28.686666488647401</v>
      </c>
      <c r="AT7">
        <v>21.600000381469702</v>
      </c>
      <c r="AU7">
        <v>36.650001525878899</v>
      </c>
      <c r="AV7">
        <v>39.380001068115199</v>
      </c>
      <c r="AW7">
        <v>35.200000762939403</v>
      </c>
      <c r="AX7">
        <v>32.599999745686802</v>
      </c>
      <c r="AY7">
        <v>29.040000915527301</v>
      </c>
      <c r="AZ7" s="27"/>
    </row>
    <row r="8" spans="1:52" s="4" customFormat="1" x14ac:dyDescent="0.25">
      <c r="A8">
        <v>-9</v>
      </c>
      <c r="B8">
        <v>35.060001373291001</v>
      </c>
      <c r="C8">
        <v>36.299999237060497</v>
      </c>
      <c r="D8">
        <v>35</v>
      </c>
      <c r="E8">
        <v>23.959999084472599</v>
      </c>
      <c r="F8">
        <v>24.4799995422363</v>
      </c>
      <c r="G8">
        <v>51.599998474121001</v>
      </c>
      <c r="H8">
        <v>52.799999237060497</v>
      </c>
      <c r="I8">
        <v>41.099998474121001</v>
      </c>
      <c r="J8">
        <v>12.5</v>
      </c>
      <c r="K8">
        <v>13.895000457763601</v>
      </c>
      <c r="L8">
        <v>155.100006103515</v>
      </c>
      <c r="M8">
        <v>159.05000305175699</v>
      </c>
      <c r="N8">
        <v>141.05000305175699</v>
      </c>
      <c r="O8">
        <v>62.200000762939403</v>
      </c>
      <c r="P8">
        <v>83.099998474121094</v>
      </c>
      <c r="Q8">
        <v>14300</v>
      </c>
      <c r="R8">
        <v>14150</v>
      </c>
      <c r="S8">
        <v>13240</v>
      </c>
      <c r="T8">
        <v>6200</v>
      </c>
      <c r="U8">
        <v>6295</v>
      </c>
      <c r="V8">
        <v>393</v>
      </c>
      <c r="W8">
        <v>537</v>
      </c>
      <c r="X8">
        <v>485</v>
      </c>
      <c r="Y8">
        <v>263.600006103515</v>
      </c>
      <c r="Z8">
        <v>187.19999694824199</v>
      </c>
      <c r="AA8">
        <v>103.34999847412099</v>
      </c>
      <c r="AB8">
        <v>125.550003051757</v>
      </c>
      <c r="AC8">
        <v>118.75</v>
      </c>
      <c r="AD8">
        <v>82.300003051757798</v>
      </c>
      <c r="AE8">
        <v>51.439998626708899</v>
      </c>
      <c r="AF8">
        <v>8.8339996337890607</v>
      </c>
      <c r="AG8">
        <v>9.8500003814697195</v>
      </c>
      <c r="AH8">
        <v>8.2880001068115199</v>
      </c>
      <c r="AI8">
        <v>3.96000003814697</v>
      </c>
      <c r="AJ8">
        <v>4.2750000953674299</v>
      </c>
      <c r="AK8">
        <v>79.559997558593693</v>
      </c>
      <c r="AL8">
        <v>89.5</v>
      </c>
      <c r="AM8">
        <v>71.879997253417898</v>
      </c>
      <c r="AN8">
        <v>54.240001678466797</v>
      </c>
      <c r="AO8">
        <v>64.559997558593693</v>
      </c>
      <c r="AP8">
        <v>42.110000610351499</v>
      </c>
      <c r="AQ8">
        <v>47.389999389648402</v>
      </c>
      <c r="AR8">
        <v>43.540000915527301</v>
      </c>
      <c r="AS8">
        <v>27.7199993133544</v>
      </c>
      <c r="AT8">
        <v>21.639999389648398</v>
      </c>
      <c r="AU8">
        <v>36.130001068115199</v>
      </c>
      <c r="AV8">
        <v>40.240001678466797</v>
      </c>
      <c r="AW8">
        <v>35.939998626708899</v>
      </c>
      <c r="AX8">
        <v>31.5</v>
      </c>
      <c r="AY8">
        <v>28.909999847412099</v>
      </c>
      <c r="AZ8" s="27"/>
    </row>
    <row r="9" spans="1:52" s="4" customFormat="1" x14ac:dyDescent="0.25">
      <c r="A9">
        <v>-8</v>
      </c>
      <c r="B9">
        <v>35.099998474121001</v>
      </c>
      <c r="C9">
        <v>35.400001525878899</v>
      </c>
      <c r="D9">
        <v>35.139999389648402</v>
      </c>
      <c r="E9">
        <v>23.340000152587798</v>
      </c>
      <c r="F9">
        <v>24.579999923706001</v>
      </c>
      <c r="G9">
        <v>51.840000152587798</v>
      </c>
      <c r="H9">
        <v>51.259998321533203</v>
      </c>
      <c r="I9">
        <v>42.180000305175703</v>
      </c>
      <c r="J9">
        <v>12.079999923706</v>
      </c>
      <c r="K9">
        <v>14.050000190734799</v>
      </c>
      <c r="L9">
        <v>154.25</v>
      </c>
      <c r="M9">
        <v>155.100006103515</v>
      </c>
      <c r="N9">
        <v>145.5</v>
      </c>
      <c r="O9">
        <v>62.200000762939403</v>
      </c>
      <c r="P9">
        <v>81.099998474121094</v>
      </c>
      <c r="Q9">
        <v>14460</v>
      </c>
      <c r="R9">
        <v>14100</v>
      </c>
      <c r="S9">
        <v>13390</v>
      </c>
      <c r="T9">
        <v>5995</v>
      </c>
      <c r="U9">
        <v>6185</v>
      </c>
      <c r="V9">
        <v>409.600006103515</v>
      </c>
      <c r="W9">
        <v>553</v>
      </c>
      <c r="X9">
        <v>464</v>
      </c>
      <c r="Y9">
        <v>243.80000305175699</v>
      </c>
      <c r="Z9">
        <v>185</v>
      </c>
      <c r="AA9">
        <v>104.199996948242</v>
      </c>
      <c r="AB9">
        <v>125.34999847412099</v>
      </c>
      <c r="AC9">
        <v>117.400001525878</v>
      </c>
      <c r="AD9">
        <v>80.260002136230398</v>
      </c>
      <c r="AE9">
        <v>51.799999237060497</v>
      </c>
      <c r="AF9">
        <v>8.78199958801269</v>
      </c>
      <c r="AG9">
        <v>9.8940000534057599</v>
      </c>
      <c r="AH9">
        <v>8.6899995803833008</v>
      </c>
      <c r="AI9">
        <v>3.8650000095367401</v>
      </c>
      <c r="AJ9">
        <v>4.25</v>
      </c>
      <c r="AK9">
        <v>80</v>
      </c>
      <c r="AL9">
        <v>89.099998474121094</v>
      </c>
      <c r="AM9">
        <v>74.800003051757798</v>
      </c>
      <c r="AN9">
        <v>51.419998168945298</v>
      </c>
      <c r="AO9">
        <v>63.680000305175703</v>
      </c>
      <c r="AP9">
        <v>42.560001373291001</v>
      </c>
      <c r="AQ9">
        <v>47.220001220703097</v>
      </c>
      <c r="AR9">
        <v>44.259998321533203</v>
      </c>
      <c r="AS9">
        <v>27.920000076293899</v>
      </c>
      <c r="AT9">
        <v>21.2000007629394</v>
      </c>
      <c r="AU9">
        <v>36.419998168945298</v>
      </c>
      <c r="AV9">
        <v>39.520000457763601</v>
      </c>
      <c r="AW9">
        <v>36.380001068115199</v>
      </c>
      <c r="AX9">
        <v>31.2600002288818</v>
      </c>
      <c r="AY9">
        <v>29.120000839233398</v>
      </c>
      <c r="AZ9" s="27"/>
    </row>
    <row r="10" spans="1:52" s="4" customFormat="1" x14ac:dyDescent="0.25">
      <c r="A10">
        <v>-7</v>
      </c>
      <c r="B10">
        <v>35.580001831054602</v>
      </c>
      <c r="C10">
        <v>35.5</v>
      </c>
      <c r="D10">
        <v>34.900001525878899</v>
      </c>
      <c r="E10">
        <v>23.159999847412099</v>
      </c>
      <c r="F10">
        <v>24.639999389648398</v>
      </c>
      <c r="G10">
        <v>55.740001678466797</v>
      </c>
      <c r="H10">
        <v>50.720001220703097</v>
      </c>
      <c r="I10">
        <v>41.419998168945298</v>
      </c>
      <c r="J10">
        <v>10.8500003814697</v>
      </c>
      <c r="K10">
        <v>13.024999618530201</v>
      </c>
      <c r="L10">
        <v>157.64999389648401</v>
      </c>
      <c r="M10">
        <v>154.600006103515</v>
      </c>
      <c r="N10">
        <v>145.30000305175699</v>
      </c>
      <c r="O10">
        <v>58.799999237060497</v>
      </c>
      <c r="P10">
        <v>79.919998168945298</v>
      </c>
      <c r="Q10">
        <v>14800</v>
      </c>
      <c r="R10">
        <v>14110</v>
      </c>
      <c r="S10">
        <v>13370</v>
      </c>
      <c r="T10">
        <v>5550</v>
      </c>
      <c r="U10">
        <v>6220</v>
      </c>
      <c r="V10">
        <v>411</v>
      </c>
      <c r="W10">
        <v>552.5</v>
      </c>
      <c r="X10">
        <v>488</v>
      </c>
      <c r="Y10">
        <v>229.600006103515</v>
      </c>
      <c r="Z10">
        <v>183.89999389648401</v>
      </c>
      <c r="AA10">
        <v>103.050003051757</v>
      </c>
      <c r="AB10">
        <v>124</v>
      </c>
      <c r="AC10">
        <v>116.199996948242</v>
      </c>
      <c r="AD10">
        <v>75.239997863769503</v>
      </c>
      <c r="AE10">
        <v>50.659999847412102</v>
      </c>
      <c r="AF10">
        <v>8.9300003051757795</v>
      </c>
      <c r="AG10">
        <v>9.9879999160766602</v>
      </c>
      <c r="AH10">
        <v>8.4759998321533203</v>
      </c>
      <c r="AI10">
        <v>3.5250000953674299</v>
      </c>
      <c r="AJ10">
        <v>4.19099998474121</v>
      </c>
      <c r="AK10">
        <v>82.019996643066406</v>
      </c>
      <c r="AL10">
        <v>87.459999084472599</v>
      </c>
      <c r="AM10">
        <v>73.599998474121094</v>
      </c>
      <c r="AN10">
        <v>46.470001220703097</v>
      </c>
      <c r="AO10">
        <v>62.5</v>
      </c>
      <c r="AP10">
        <v>42.240001678466797</v>
      </c>
      <c r="AQ10">
        <v>47.680000305175703</v>
      </c>
      <c r="AR10">
        <v>44.319999694824197</v>
      </c>
      <c r="AS10">
        <v>26.629999160766602</v>
      </c>
      <c r="AT10">
        <v>21.149999618530199</v>
      </c>
      <c r="AU10">
        <v>36.5</v>
      </c>
      <c r="AV10">
        <v>39.599998474121001</v>
      </c>
      <c r="AW10">
        <v>37.009998321533203</v>
      </c>
      <c r="AX10">
        <v>30.090000152587798</v>
      </c>
      <c r="AY10">
        <v>28.9799995422363</v>
      </c>
      <c r="AZ10" s="27"/>
    </row>
    <row r="11" spans="1:52" s="4" customFormat="1" x14ac:dyDescent="0.25">
      <c r="A11">
        <v>-6</v>
      </c>
      <c r="B11">
        <v>35.200000762939403</v>
      </c>
      <c r="C11">
        <v>35.680000305175703</v>
      </c>
      <c r="D11">
        <v>33.880001068115199</v>
      </c>
      <c r="E11">
        <v>21.079999923706001</v>
      </c>
      <c r="F11">
        <v>24.5933329264322</v>
      </c>
      <c r="G11">
        <v>55.400001525878899</v>
      </c>
      <c r="H11">
        <v>51.799999237060497</v>
      </c>
      <c r="I11">
        <v>40.900001525878899</v>
      </c>
      <c r="J11">
        <v>9.1300001144409109</v>
      </c>
      <c r="K11">
        <v>13.223333040873101</v>
      </c>
      <c r="L11">
        <v>156.100006103515</v>
      </c>
      <c r="M11">
        <v>153.39999389648401</v>
      </c>
      <c r="N11">
        <v>139.19999694824199</v>
      </c>
      <c r="O11">
        <v>49.400001525878899</v>
      </c>
      <c r="P11">
        <v>80.093332926432197</v>
      </c>
      <c r="Q11">
        <v>14300</v>
      </c>
      <c r="R11">
        <v>14330</v>
      </c>
      <c r="S11">
        <v>13040</v>
      </c>
      <c r="T11">
        <v>4660</v>
      </c>
      <c r="U11">
        <v>6225</v>
      </c>
      <c r="V11">
        <v>420.20001220703102</v>
      </c>
      <c r="W11">
        <v>564.5</v>
      </c>
      <c r="X11">
        <v>479.600006103515</v>
      </c>
      <c r="Y11">
        <v>192.100006103515</v>
      </c>
      <c r="Z11">
        <v>183.933329264322</v>
      </c>
      <c r="AA11">
        <v>108.5</v>
      </c>
      <c r="AB11">
        <v>131.75</v>
      </c>
      <c r="AC11">
        <v>114.75</v>
      </c>
      <c r="AD11">
        <v>60.5</v>
      </c>
      <c r="AE11">
        <v>50.939999898274699</v>
      </c>
      <c r="AF11">
        <v>9.0240001678466797</v>
      </c>
      <c r="AG11">
        <v>9.8079996109008807</v>
      </c>
      <c r="AH11">
        <v>8.1400003433227504</v>
      </c>
      <c r="AI11">
        <v>2.8510000705718901</v>
      </c>
      <c r="AJ11">
        <v>4.2046666145324698</v>
      </c>
      <c r="AK11">
        <v>81.319999694824205</v>
      </c>
      <c r="AL11">
        <v>86.059997558593693</v>
      </c>
      <c r="AM11">
        <v>73.760002136230398</v>
      </c>
      <c r="AN11">
        <v>43.439998626708899</v>
      </c>
      <c r="AO11">
        <v>62.686667124430301</v>
      </c>
      <c r="AP11">
        <v>43.900001525878899</v>
      </c>
      <c r="AQ11">
        <v>48.799999237060497</v>
      </c>
      <c r="AR11">
        <v>44.389999389648402</v>
      </c>
      <c r="AS11">
        <v>23.1800003051757</v>
      </c>
      <c r="AT11">
        <v>21.183333079020102</v>
      </c>
      <c r="AU11">
        <v>36.919998168945298</v>
      </c>
      <c r="AV11">
        <v>39.900001525878899</v>
      </c>
      <c r="AW11">
        <v>36.680000305175703</v>
      </c>
      <c r="AX11">
        <v>26.7399997711181</v>
      </c>
      <c r="AY11">
        <v>28.9599997202555</v>
      </c>
      <c r="AZ11" s="27"/>
    </row>
    <row r="12" spans="1:52" s="4" customFormat="1" x14ac:dyDescent="0.25">
      <c r="A12">
        <v>-5</v>
      </c>
      <c r="B12">
        <v>35.180000305175703</v>
      </c>
      <c r="C12">
        <v>35.6850004196166</v>
      </c>
      <c r="D12">
        <v>33.993334452311103</v>
      </c>
      <c r="E12">
        <v>20.2000007629394</v>
      </c>
      <c r="F12">
        <v>24.546666463216098</v>
      </c>
      <c r="G12">
        <v>55.600001017252602</v>
      </c>
      <c r="H12">
        <v>50.724999427795296</v>
      </c>
      <c r="I12">
        <v>40.766667683919202</v>
      </c>
      <c r="J12">
        <v>10</v>
      </c>
      <c r="K12">
        <v>13.421666463216001</v>
      </c>
      <c r="L12">
        <v>156.61666870117099</v>
      </c>
      <c r="M12">
        <v>152.39999389648401</v>
      </c>
      <c r="N12">
        <v>139.29999796549399</v>
      </c>
      <c r="O12">
        <v>52.4799995422363</v>
      </c>
      <c r="P12">
        <v>80.266667683919195</v>
      </c>
      <c r="Q12">
        <v>14216.666666666601</v>
      </c>
      <c r="R12">
        <v>14212.5</v>
      </c>
      <c r="S12">
        <v>13076.666666666601</v>
      </c>
      <c r="T12">
        <v>4802</v>
      </c>
      <c r="U12">
        <v>6230</v>
      </c>
      <c r="V12">
        <v>421.13334147135402</v>
      </c>
      <c r="W12">
        <v>562.375</v>
      </c>
      <c r="X12">
        <v>482.06667073567598</v>
      </c>
      <c r="Y12">
        <v>208.39999389648401</v>
      </c>
      <c r="Z12">
        <v>183.96666463216101</v>
      </c>
      <c r="AA12">
        <v>109.083333333333</v>
      </c>
      <c r="AB12">
        <v>131.41249847412101</v>
      </c>
      <c r="AC12">
        <v>115.89999898274699</v>
      </c>
      <c r="AD12">
        <v>63.680000305175703</v>
      </c>
      <c r="AE12">
        <v>51.219999949137303</v>
      </c>
      <c r="AF12">
        <v>9.1406666437784807</v>
      </c>
      <c r="AG12">
        <v>9.8354997634887695</v>
      </c>
      <c r="AH12">
        <v>8.1933336257934499</v>
      </c>
      <c r="AI12">
        <v>2.8050000667571999</v>
      </c>
      <c r="AJ12">
        <v>4.2183332443237296</v>
      </c>
      <c r="AK12">
        <v>81.519999186197893</v>
      </c>
      <c r="AL12">
        <v>86.429998397827006</v>
      </c>
      <c r="AM12">
        <v>73.693333943684806</v>
      </c>
      <c r="AN12">
        <v>45.680000305175703</v>
      </c>
      <c r="AO12">
        <v>62.873334248860601</v>
      </c>
      <c r="AP12">
        <v>44.130001068115199</v>
      </c>
      <c r="AQ12">
        <v>48.9799995422362</v>
      </c>
      <c r="AR12">
        <v>44.6033325195312</v>
      </c>
      <c r="AS12">
        <v>23.5</v>
      </c>
      <c r="AT12">
        <v>21.216666539510001</v>
      </c>
      <c r="AU12">
        <v>37.013332366943303</v>
      </c>
      <c r="AV12">
        <v>40.112501144409102</v>
      </c>
      <c r="AW12">
        <v>36.6700007120767</v>
      </c>
      <c r="AX12">
        <v>26.909999847412099</v>
      </c>
      <c r="AY12">
        <v>28.939999898274699</v>
      </c>
      <c r="AZ12" s="27"/>
    </row>
    <row r="13" spans="1:52" s="4" customFormat="1" x14ac:dyDescent="0.25">
      <c r="A13">
        <v>-4</v>
      </c>
      <c r="B13">
        <v>35.159999847412003</v>
      </c>
      <c r="C13">
        <v>35.690000534057504</v>
      </c>
      <c r="D13">
        <v>34.1066678365071</v>
      </c>
      <c r="E13">
        <v>20.713333765665599</v>
      </c>
      <c r="F13">
        <v>24.5</v>
      </c>
      <c r="G13">
        <v>55.800000508626297</v>
      </c>
      <c r="H13">
        <v>49.649999618530202</v>
      </c>
      <c r="I13">
        <v>40.633333841959598</v>
      </c>
      <c r="J13">
        <v>10.5</v>
      </c>
      <c r="K13">
        <v>13.619999885559</v>
      </c>
      <c r="L13">
        <v>157.13333129882699</v>
      </c>
      <c r="M13">
        <v>151.39999389648401</v>
      </c>
      <c r="N13">
        <v>139.39999898274701</v>
      </c>
      <c r="O13">
        <v>52.1666666666666</v>
      </c>
      <c r="P13">
        <v>80.440002441406193</v>
      </c>
      <c r="Q13">
        <v>14133.333333333299</v>
      </c>
      <c r="R13">
        <v>14095</v>
      </c>
      <c r="S13">
        <v>13113.333333333299</v>
      </c>
      <c r="T13">
        <v>4684.6666666666597</v>
      </c>
      <c r="U13">
        <v>6235</v>
      </c>
      <c r="V13">
        <v>422.06667073567701</v>
      </c>
      <c r="W13">
        <v>560.25</v>
      </c>
      <c r="X13">
        <v>484.53333536783799</v>
      </c>
      <c r="Y13">
        <v>204.999994913736</v>
      </c>
      <c r="Z13">
        <v>184</v>
      </c>
      <c r="AA13">
        <v>109.666666666666</v>
      </c>
      <c r="AB13">
        <v>131.07499694824199</v>
      </c>
      <c r="AC13">
        <v>117.049997965494</v>
      </c>
      <c r="AD13">
        <v>61.039999643961501</v>
      </c>
      <c r="AE13">
        <v>51.5</v>
      </c>
      <c r="AF13">
        <v>9.2573331197102799</v>
      </c>
      <c r="AG13">
        <v>9.8629999160766602</v>
      </c>
      <c r="AH13">
        <v>8.2466669082641495</v>
      </c>
      <c r="AI13">
        <v>2.84333340326944</v>
      </c>
      <c r="AJ13">
        <v>4.2319998741149902</v>
      </c>
      <c r="AK13">
        <v>81.719998677571596</v>
      </c>
      <c r="AL13">
        <v>86.799999237060405</v>
      </c>
      <c r="AM13">
        <v>73.6266657511392</v>
      </c>
      <c r="AN13">
        <v>46.453333536783802</v>
      </c>
      <c r="AO13">
        <v>63.060001373291001</v>
      </c>
      <c r="AP13">
        <v>44.360000610351499</v>
      </c>
      <c r="AQ13">
        <v>49.159999847412003</v>
      </c>
      <c r="AR13">
        <v>44.816665649413999</v>
      </c>
      <c r="AS13">
        <v>22.8333333333333</v>
      </c>
      <c r="AT13">
        <v>21.25</v>
      </c>
      <c r="AU13">
        <v>37.1066665649413</v>
      </c>
      <c r="AV13">
        <v>40.325000762939403</v>
      </c>
      <c r="AW13">
        <v>36.660001118977803</v>
      </c>
      <c r="AX13">
        <v>26.913333257039302</v>
      </c>
      <c r="AY13">
        <v>28.920000076293899</v>
      </c>
      <c r="AZ13" s="27"/>
    </row>
    <row r="14" spans="1:52" s="4" customFormat="1" x14ac:dyDescent="0.25">
      <c r="A14">
        <v>-3</v>
      </c>
      <c r="B14">
        <v>35.139999389648402</v>
      </c>
      <c r="C14">
        <v>35.6950006484984</v>
      </c>
      <c r="D14">
        <v>34.220001220703097</v>
      </c>
      <c r="E14">
        <v>21.226666768391802</v>
      </c>
      <c r="F14">
        <v>24.7000007629394</v>
      </c>
      <c r="G14">
        <v>56</v>
      </c>
      <c r="H14">
        <v>48.574999809265101</v>
      </c>
      <c r="I14">
        <v>40.5</v>
      </c>
      <c r="J14">
        <v>11</v>
      </c>
      <c r="K14">
        <v>14.300000190734799</v>
      </c>
      <c r="L14">
        <v>157.64999389648401</v>
      </c>
      <c r="M14">
        <v>150.39999389648401</v>
      </c>
      <c r="N14">
        <v>139.5</v>
      </c>
      <c r="O14">
        <v>51.853333791096901</v>
      </c>
      <c r="P14">
        <v>85.199996948242102</v>
      </c>
      <c r="Q14">
        <v>14050</v>
      </c>
      <c r="R14">
        <v>13977.5</v>
      </c>
      <c r="S14">
        <v>13150</v>
      </c>
      <c r="T14">
        <v>4567.3333333333303</v>
      </c>
      <c r="U14">
        <v>6510</v>
      </c>
      <c r="V14">
        <v>423</v>
      </c>
      <c r="W14">
        <v>558.125</v>
      </c>
      <c r="X14">
        <v>487</v>
      </c>
      <c r="Y14">
        <v>201.599995930989</v>
      </c>
      <c r="Z14">
        <v>186</v>
      </c>
      <c r="AA14">
        <v>110.25</v>
      </c>
      <c r="AB14">
        <v>130.737495422363</v>
      </c>
      <c r="AC14">
        <v>118.199996948242</v>
      </c>
      <c r="AD14">
        <v>58.399998982747299</v>
      </c>
      <c r="AE14">
        <v>53.459999084472599</v>
      </c>
      <c r="AF14">
        <v>9.3739995956420898</v>
      </c>
      <c r="AG14">
        <v>9.8905000686645508</v>
      </c>
      <c r="AH14">
        <v>8.3000001907348597</v>
      </c>
      <c r="AI14">
        <v>2.8816667397816902</v>
      </c>
      <c r="AJ14">
        <v>4.2960000038146902</v>
      </c>
      <c r="AK14">
        <v>81.919998168945298</v>
      </c>
      <c r="AL14">
        <v>87.170000076293903</v>
      </c>
      <c r="AM14">
        <v>73.559997558593693</v>
      </c>
      <c r="AN14">
        <v>47.226666768391901</v>
      </c>
      <c r="AO14">
        <v>65.860000610351506</v>
      </c>
      <c r="AP14">
        <v>44.590000152587798</v>
      </c>
      <c r="AQ14">
        <v>49.340000152587798</v>
      </c>
      <c r="AR14">
        <v>45.029998779296797</v>
      </c>
      <c r="AS14">
        <v>22.1666666666666</v>
      </c>
      <c r="AT14">
        <v>22.540000915527301</v>
      </c>
      <c r="AU14">
        <v>37.200000762939403</v>
      </c>
      <c r="AV14">
        <v>40.537500381469698</v>
      </c>
      <c r="AW14">
        <v>36.650001525878899</v>
      </c>
      <c r="AX14">
        <v>26.9166666666666</v>
      </c>
      <c r="AY14">
        <v>30</v>
      </c>
      <c r="AZ14" s="27"/>
    </row>
    <row r="15" spans="1:52" s="4" customFormat="1" x14ac:dyDescent="0.25">
      <c r="A15">
        <v>-2</v>
      </c>
      <c r="B15">
        <v>35.619998931884702</v>
      </c>
      <c r="C15">
        <v>35.700000762939403</v>
      </c>
      <c r="D15">
        <v>34.360000610351499</v>
      </c>
      <c r="E15">
        <v>21.7399997711181</v>
      </c>
      <c r="F15">
        <v>25.120000839233398</v>
      </c>
      <c r="G15">
        <v>57.599998474121001</v>
      </c>
      <c r="H15">
        <v>47.5</v>
      </c>
      <c r="I15">
        <v>42.200000762939403</v>
      </c>
      <c r="J15">
        <v>11.5</v>
      </c>
      <c r="K15">
        <v>15.3800001144409</v>
      </c>
      <c r="L15">
        <v>156.89999389648401</v>
      </c>
      <c r="M15">
        <v>149.39999389648401</v>
      </c>
      <c r="N15">
        <v>147.14999389648401</v>
      </c>
      <c r="O15">
        <v>51.540000915527301</v>
      </c>
      <c r="P15">
        <v>85.319999694824205</v>
      </c>
      <c r="Q15">
        <v>14430</v>
      </c>
      <c r="R15">
        <v>13860</v>
      </c>
      <c r="S15">
        <v>13600</v>
      </c>
      <c r="T15">
        <v>4450</v>
      </c>
      <c r="U15">
        <v>6645</v>
      </c>
      <c r="V15">
        <v>424</v>
      </c>
      <c r="W15">
        <v>556</v>
      </c>
      <c r="X15">
        <v>475</v>
      </c>
      <c r="Y15">
        <v>198.19999694824199</v>
      </c>
      <c r="Z15">
        <v>207.80000305175699</v>
      </c>
      <c r="AA15">
        <v>111.449996948242</v>
      </c>
      <c r="AB15">
        <v>130.39999389648401</v>
      </c>
      <c r="AC15">
        <v>120</v>
      </c>
      <c r="AD15">
        <v>55.759998321533203</v>
      </c>
      <c r="AE15">
        <v>55.419998168945298</v>
      </c>
      <c r="AF15">
        <v>9.3479995727538991</v>
      </c>
      <c r="AG15">
        <v>9.9180002212524396</v>
      </c>
      <c r="AH15">
        <v>8.25</v>
      </c>
      <c r="AI15">
        <v>2.92000007629394</v>
      </c>
      <c r="AJ15">
        <v>4.44099998474121</v>
      </c>
      <c r="AK15">
        <v>81.959999084472599</v>
      </c>
      <c r="AL15">
        <v>87.540000915527301</v>
      </c>
      <c r="AM15">
        <v>76.379997253417898</v>
      </c>
      <c r="AN15">
        <v>48</v>
      </c>
      <c r="AO15">
        <v>66.540000915527301</v>
      </c>
      <c r="AP15">
        <v>45.200000762939403</v>
      </c>
      <c r="AQ15">
        <v>49.520000457763601</v>
      </c>
      <c r="AR15">
        <v>44.909999847412102</v>
      </c>
      <c r="AS15">
        <v>21.5</v>
      </c>
      <c r="AT15">
        <v>23.149999618530199</v>
      </c>
      <c r="AU15">
        <v>37.509998321533203</v>
      </c>
      <c r="AV15">
        <v>40.75</v>
      </c>
      <c r="AW15">
        <v>37.560001373291001</v>
      </c>
      <c r="AX15">
        <v>26.920000076293899</v>
      </c>
      <c r="AY15">
        <v>30.559999465942301</v>
      </c>
      <c r="AZ15" s="27"/>
    </row>
    <row r="16" spans="1:52" s="4" customFormat="1" x14ac:dyDescent="0.25">
      <c r="A16">
        <v>-1</v>
      </c>
      <c r="B16">
        <v>35.939998626708899</v>
      </c>
      <c r="C16">
        <v>35.5</v>
      </c>
      <c r="D16">
        <v>34.720001220703097</v>
      </c>
      <c r="E16">
        <v>22.459999084472599</v>
      </c>
      <c r="F16">
        <v>25</v>
      </c>
      <c r="G16">
        <v>57.680000305175703</v>
      </c>
      <c r="H16">
        <v>48.700000762939403</v>
      </c>
      <c r="I16">
        <v>42.330001831054602</v>
      </c>
      <c r="J16">
        <v>13.9799995422363</v>
      </c>
      <c r="K16">
        <v>15.3350000381469</v>
      </c>
      <c r="L16">
        <v>150.14999389648401</v>
      </c>
      <c r="M16">
        <v>152.350006103515</v>
      </c>
      <c r="N16">
        <v>145.39999389648401</v>
      </c>
      <c r="O16">
        <v>55</v>
      </c>
      <c r="P16">
        <v>85.379997253417898</v>
      </c>
      <c r="Q16">
        <v>12420</v>
      </c>
      <c r="R16">
        <v>13800</v>
      </c>
      <c r="S16">
        <v>13690</v>
      </c>
      <c r="T16">
        <v>5000</v>
      </c>
      <c r="U16">
        <v>6795</v>
      </c>
      <c r="V16">
        <v>464</v>
      </c>
      <c r="W16">
        <v>526.5</v>
      </c>
      <c r="X16">
        <v>471</v>
      </c>
      <c r="Y16">
        <v>233.39999389648401</v>
      </c>
      <c r="Z16">
        <v>212</v>
      </c>
      <c r="AA16">
        <v>114.400001525878</v>
      </c>
      <c r="AB16">
        <v>127.34999847412099</v>
      </c>
      <c r="AC16">
        <v>118.699996948242</v>
      </c>
      <c r="AD16">
        <v>55.939998626708899</v>
      </c>
      <c r="AE16">
        <v>53.400001525878899</v>
      </c>
      <c r="AF16">
        <v>9.3400001525878906</v>
      </c>
      <c r="AG16">
        <v>9.8500003814697195</v>
      </c>
      <c r="AH16">
        <v>8.1459999084472603</v>
      </c>
      <c r="AI16">
        <v>3.45000004768371</v>
      </c>
      <c r="AJ16">
        <v>4.5689997673034597</v>
      </c>
      <c r="AK16">
        <v>81.559997558593693</v>
      </c>
      <c r="AL16">
        <v>87</v>
      </c>
      <c r="AM16">
        <v>75</v>
      </c>
      <c r="AN16">
        <v>49.459999084472599</v>
      </c>
      <c r="AO16">
        <v>67.459999084472599</v>
      </c>
      <c r="AP16">
        <v>46</v>
      </c>
      <c r="AQ16">
        <v>47.779998779296797</v>
      </c>
      <c r="AR16">
        <v>44.279998779296797</v>
      </c>
      <c r="AS16">
        <v>22.100000381469702</v>
      </c>
      <c r="AT16">
        <v>22.299999237060501</v>
      </c>
      <c r="AU16">
        <v>37.610000610351499</v>
      </c>
      <c r="AV16">
        <v>39.900001525878899</v>
      </c>
      <c r="AW16">
        <v>37.090000152587798</v>
      </c>
      <c r="AX16">
        <v>28.819999694824201</v>
      </c>
      <c r="AY16">
        <v>30.399999618530199</v>
      </c>
      <c r="AZ16" s="27"/>
    </row>
    <row r="17" spans="1:52" s="8" customFormat="1" x14ac:dyDescent="0.25">
      <c r="A17">
        <v>0</v>
      </c>
      <c r="B17">
        <v>35.799999237060497</v>
      </c>
      <c r="C17">
        <v>35.560001373291001</v>
      </c>
      <c r="D17">
        <v>34.779998779296797</v>
      </c>
      <c r="E17">
        <v>23.2000007629394</v>
      </c>
      <c r="F17">
        <v>26.120000839233398</v>
      </c>
      <c r="G17">
        <v>56.200000762939403</v>
      </c>
      <c r="H17">
        <v>49.490001678466797</v>
      </c>
      <c r="I17">
        <v>40.680000305175703</v>
      </c>
      <c r="J17">
        <v>13.25</v>
      </c>
      <c r="K17">
        <v>16.534999847412099</v>
      </c>
      <c r="L17">
        <v>155.5</v>
      </c>
      <c r="M17">
        <v>152</v>
      </c>
      <c r="N17">
        <v>141.55000305175699</v>
      </c>
      <c r="O17">
        <v>52.659999847412102</v>
      </c>
      <c r="P17">
        <v>86.279998779296804</v>
      </c>
      <c r="Q17">
        <v>12100</v>
      </c>
      <c r="R17">
        <v>14350</v>
      </c>
      <c r="S17">
        <v>15700</v>
      </c>
      <c r="T17">
        <v>4680</v>
      </c>
      <c r="U17">
        <v>6860</v>
      </c>
      <c r="V17">
        <v>466</v>
      </c>
      <c r="W17">
        <v>570</v>
      </c>
      <c r="X17">
        <v>449</v>
      </c>
      <c r="Y17">
        <v>242</v>
      </c>
      <c r="Z17">
        <v>215.39999389648401</v>
      </c>
      <c r="AA17">
        <v>116.900001525878</v>
      </c>
      <c r="AB17">
        <v>129.5</v>
      </c>
      <c r="AC17">
        <v>116.300003051757</v>
      </c>
      <c r="AD17">
        <v>52.740001678466797</v>
      </c>
      <c r="AE17">
        <v>52.560001373291001</v>
      </c>
      <c r="AF17">
        <v>9.3660001754760707</v>
      </c>
      <c r="AG17">
        <v>10.319999694824199</v>
      </c>
      <c r="AH17">
        <v>7.8319997787475497</v>
      </c>
      <c r="AI17">
        <v>3.53600001335144</v>
      </c>
      <c r="AJ17">
        <v>4.8359999656677202</v>
      </c>
      <c r="AK17">
        <v>80.720001220703097</v>
      </c>
      <c r="AL17">
        <v>89</v>
      </c>
      <c r="AM17">
        <v>73.720001220703097</v>
      </c>
      <c r="AN17">
        <v>47.869998931884702</v>
      </c>
      <c r="AO17">
        <v>66.760002136230398</v>
      </c>
      <c r="AP17">
        <v>46.060001373291001</v>
      </c>
      <c r="AQ17">
        <v>49.799999237060497</v>
      </c>
      <c r="AR17">
        <v>44</v>
      </c>
      <c r="AS17">
        <v>21</v>
      </c>
      <c r="AT17">
        <v>22.299999237060501</v>
      </c>
      <c r="AU17">
        <v>38.4799995422363</v>
      </c>
      <c r="AV17">
        <v>40.919998168945298</v>
      </c>
      <c r="AW17">
        <v>37.080001831054602</v>
      </c>
      <c r="AX17">
        <v>30</v>
      </c>
      <c r="AY17">
        <v>29.840000152587798</v>
      </c>
      <c r="AZ17" s="27"/>
    </row>
    <row r="18" spans="1:52" s="4" customFormat="1" x14ac:dyDescent="0.25">
      <c r="A18">
        <v>1</v>
      </c>
      <c r="B18">
        <v>36.400001525878899</v>
      </c>
      <c r="C18">
        <v>35.279998779296797</v>
      </c>
      <c r="D18">
        <v>34.540000915527301</v>
      </c>
      <c r="E18">
        <v>24.379999160766602</v>
      </c>
      <c r="F18">
        <v>26.193333943684799</v>
      </c>
      <c r="G18">
        <v>55</v>
      </c>
      <c r="H18">
        <v>49.340000152587798</v>
      </c>
      <c r="I18">
        <v>40.130001068115199</v>
      </c>
      <c r="J18">
        <v>14</v>
      </c>
      <c r="K18">
        <v>16.856666564941399</v>
      </c>
      <c r="L18">
        <v>153.75</v>
      </c>
      <c r="M18">
        <v>150</v>
      </c>
      <c r="N18">
        <v>142.25</v>
      </c>
      <c r="O18">
        <v>56.459999084472599</v>
      </c>
      <c r="P18">
        <v>86.659998575846302</v>
      </c>
      <c r="Q18">
        <v>12790</v>
      </c>
      <c r="R18">
        <v>14300</v>
      </c>
      <c r="S18">
        <v>17300</v>
      </c>
      <c r="T18">
        <v>4800</v>
      </c>
      <c r="U18">
        <v>6858.3333333333303</v>
      </c>
      <c r="V18">
        <v>466.20001220703102</v>
      </c>
      <c r="W18">
        <v>569.5</v>
      </c>
      <c r="X18">
        <v>450</v>
      </c>
      <c r="Y18">
        <v>241.39999389648401</v>
      </c>
      <c r="Z18">
        <v>214.79999796549399</v>
      </c>
      <c r="AA18">
        <v>119.650001525878</v>
      </c>
      <c r="AB18">
        <v>129.80000305175699</v>
      </c>
      <c r="AC18">
        <v>115</v>
      </c>
      <c r="AD18">
        <v>53</v>
      </c>
      <c r="AE18">
        <v>52.713334401448499</v>
      </c>
      <c r="AF18">
        <v>9.8000001907348597</v>
      </c>
      <c r="AG18">
        <v>10.2200002670288</v>
      </c>
      <c r="AH18">
        <v>8.1000003814697195</v>
      </c>
      <c r="AI18">
        <v>4.0359997749328604</v>
      </c>
      <c r="AJ18">
        <v>4.98400004704793</v>
      </c>
      <c r="AK18">
        <v>84.220001220703097</v>
      </c>
      <c r="AL18">
        <v>88.459999084472599</v>
      </c>
      <c r="AM18">
        <v>73.5</v>
      </c>
      <c r="AN18">
        <v>50.5</v>
      </c>
      <c r="AO18">
        <v>67.073333740234304</v>
      </c>
      <c r="AP18">
        <v>46.900001525878899</v>
      </c>
      <c r="AQ18">
        <v>49.240001678466797</v>
      </c>
      <c r="AR18">
        <v>43.5</v>
      </c>
      <c r="AS18">
        <v>21.889999389648398</v>
      </c>
      <c r="AT18">
        <v>22.349999745686802</v>
      </c>
      <c r="AU18">
        <v>39</v>
      </c>
      <c r="AV18">
        <v>40.549999237060497</v>
      </c>
      <c r="AW18">
        <v>36.790000915527301</v>
      </c>
      <c r="AX18">
        <v>31.299999237060501</v>
      </c>
      <c r="AY18">
        <v>29.8033332824706</v>
      </c>
      <c r="AZ18" s="27"/>
    </row>
    <row r="19" spans="1:52" s="4" customFormat="1" x14ac:dyDescent="0.25">
      <c r="A19">
        <v>2</v>
      </c>
      <c r="B19">
        <v>36.3133341471354</v>
      </c>
      <c r="C19">
        <v>35.1666653951008</v>
      </c>
      <c r="D19">
        <v>34.526667277018198</v>
      </c>
      <c r="E19">
        <v>24.399999618530199</v>
      </c>
      <c r="F19">
        <v>26.266667048136298</v>
      </c>
      <c r="G19">
        <v>56.080000559488902</v>
      </c>
      <c r="H19">
        <v>50.226666768391802</v>
      </c>
      <c r="I19">
        <v>39.556667327880803</v>
      </c>
      <c r="J19">
        <v>13.6099996566772</v>
      </c>
      <c r="K19">
        <v>17.1783332824707</v>
      </c>
      <c r="L19">
        <v>157.433334350585</v>
      </c>
      <c r="M19">
        <v>151.433334350585</v>
      </c>
      <c r="N19">
        <v>142.98333231608001</v>
      </c>
      <c r="O19">
        <v>57.919998168945298</v>
      </c>
      <c r="P19">
        <v>87.0399983723958</v>
      </c>
      <c r="Q19">
        <v>12830</v>
      </c>
      <c r="R19">
        <v>14176.666666666601</v>
      </c>
      <c r="S19">
        <v>17410</v>
      </c>
      <c r="T19">
        <v>4984</v>
      </c>
      <c r="U19">
        <v>6856.6666666666597</v>
      </c>
      <c r="V19">
        <v>466.13334147135402</v>
      </c>
      <c r="W19">
        <v>571.33333333333303</v>
      </c>
      <c r="X19">
        <v>448</v>
      </c>
      <c r="Y19">
        <v>248.39999389648401</v>
      </c>
      <c r="Z19">
        <v>214.200002034504</v>
      </c>
      <c r="AA19">
        <v>120.433334350585</v>
      </c>
      <c r="AB19">
        <v>129.65000406900899</v>
      </c>
      <c r="AC19">
        <v>114.98333231607999</v>
      </c>
      <c r="AD19">
        <v>56.799999237060497</v>
      </c>
      <c r="AE19">
        <v>52.866667429605997</v>
      </c>
      <c r="AF19">
        <v>9.8500000635782801</v>
      </c>
      <c r="AG19">
        <v>10.1800003051757</v>
      </c>
      <c r="AH19">
        <v>8.0160002708434899</v>
      </c>
      <c r="AI19">
        <v>3.9360001087188698</v>
      </c>
      <c r="AJ19">
        <v>5.1320001284281398</v>
      </c>
      <c r="AK19">
        <v>85.293334960937401</v>
      </c>
      <c r="AL19">
        <v>88.206665039062401</v>
      </c>
      <c r="AM19">
        <v>73.726666768391894</v>
      </c>
      <c r="AN19">
        <v>52.580001831054602</v>
      </c>
      <c r="AO19">
        <v>67.386665344238196</v>
      </c>
      <c r="AP19">
        <v>47.226668039957602</v>
      </c>
      <c r="AQ19">
        <v>49.110000610351499</v>
      </c>
      <c r="AR19">
        <v>43.326666514078703</v>
      </c>
      <c r="AS19">
        <v>23.059999465942301</v>
      </c>
      <c r="AT19">
        <v>22.400000254313099</v>
      </c>
      <c r="AU19">
        <v>39.233333587646399</v>
      </c>
      <c r="AV19">
        <v>40.556666056315002</v>
      </c>
      <c r="AW19">
        <v>36.823333740234297</v>
      </c>
      <c r="AX19">
        <v>30.2299995422363</v>
      </c>
      <c r="AY19">
        <v>29.766666412353398</v>
      </c>
      <c r="AZ19" s="27"/>
    </row>
    <row r="20" spans="1:52" s="4" customFormat="1" x14ac:dyDescent="0.25">
      <c r="A20">
        <v>3</v>
      </c>
      <c r="B20">
        <v>36.226666768391901</v>
      </c>
      <c r="C20">
        <v>35.053332010904803</v>
      </c>
      <c r="D20">
        <v>34.513333638509103</v>
      </c>
      <c r="E20">
        <v>24.233332951863499</v>
      </c>
      <c r="F20">
        <v>26.340000152587798</v>
      </c>
      <c r="G20">
        <v>57.160001118977803</v>
      </c>
      <c r="H20">
        <v>51.113333384195897</v>
      </c>
      <c r="I20">
        <v>38.983333587646399</v>
      </c>
      <c r="J20">
        <v>13.2399997711181</v>
      </c>
      <c r="K20">
        <v>17.5</v>
      </c>
      <c r="L20">
        <v>161.11666870117099</v>
      </c>
      <c r="M20">
        <v>152.86666870117099</v>
      </c>
      <c r="N20">
        <v>143.71666463216101</v>
      </c>
      <c r="O20">
        <v>56.826665242513002</v>
      </c>
      <c r="P20">
        <v>87.419998168945298</v>
      </c>
      <c r="Q20">
        <v>12870</v>
      </c>
      <c r="R20">
        <v>14053.333333333299</v>
      </c>
      <c r="S20">
        <v>17520</v>
      </c>
      <c r="T20">
        <v>4956.6666666666597</v>
      </c>
      <c r="U20">
        <v>6855</v>
      </c>
      <c r="V20">
        <v>466.06667073567701</v>
      </c>
      <c r="W20">
        <v>573.16666666666595</v>
      </c>
      <c r="X20">
        <v>446</v>
      </c>
      <c r="Y20">
        <v>240.26666259765599</v>
      </c>
      <c r="Z20">
        <v>213.600006103515</v>
      </c>
      <c r="AA20">
        <v>121.216667175292</v>
      </c>
      <c r="AB20">
        <v>129.50000508626201</v>
      </c>
      <c r="AC20">
        <v>114.966664632161</v>
      </c>
      <c r="AD20">
        <v>55.566665649413999</v>
      </c>
      <c r="AE20">
        <v>53.020000457763601</v>
      </c>
      <c r="AF20">
        <v>9.8999999364217004</v>
      </c>
      <c r="AG20">
        <v>10.140000343322701</v>
      </c>
      <c r="AH20">
        <v>7.9320001602172798</v>
      </c>
      <c r="AI20">
        <v>3.8493334452311099</v>
      </c>
      <c r="AJ20">
        <v>5.2800002098083496</v>
      </c>
      <c r="AK20">
        <v>86.366668701171804</v>
      </c>
      <c r="AL20">
        <v>87.953330993652202</v>
      </c>
      <c r="AM20">
        <v>73.953333536783802</v>
      </c>
      <c r="AN20">
        <v>51.626668294270701</v>
      </c>
      <c r="AO20">
        <v>67.699996948242102</v>
      </c>
      <c r="AP20">
        <v>47.553334554036397</v>
      </c>
      <c r="AQ20">
        <v>48.9799995422362</v>
      </c>
      <c r="AR20">
        <v>43.153333028157498</v>
      </c>
      <c r="AS20">
        <v>22.523333231607999</v>
      </c>
      <c r="AT20">
        <v>22.4500007629394</v>
      </c>
      <c r="AU20">
        <v>39.466667175292898</v>
      </c>
      <c r="AV20">
        <v>40.5633328755696</v>
      </c>
      <c r="AW20">
        <v>36.8566665649413</v>
      </c>
      <c r="AX20">
        <v>29.4466660817464</v>
      </c>
      <c r="AY20">
        <v>29.7299995422363</v>
      </c>
      <c r="AZ20" s="27"/>
    </row>
    <row r="21" spans="1:52" s="4" customFormat="1" x14ac:dyDescent="0.25">
      <c r="A21">
        <v>4</v>
      </c>
      <c r="B21">
        <v>36.139999389648402</v>
      </c>
      <c r="C21">
        <v>34.939998626708899</v>
      </c>
      <c r="D21">
        <v>34.5</v>
      </c>
      <c r="E21">
        <v>24.066666285196799</v>
      </c>
      <c r="F21">
        <v>26.860000610351499</v>
      </c>
      <c r="G21">
        <v>58.240001678466797</v>
      </c>
      <c r="H21">
        <v>52</v>
      </c>
      <c r="I21">
        <v>38.409999847412102</v>
      </c>
      <c r="J21">
        <v>12.869999885559</v>
      </c>
      <c r="K21">
        <v>18</v>
      </c>
      <c r="L21">
        <v>164.80000305175699</v>
      </c>
      <c r="M21">
        <v>154.30000305175699</v>
      </c>
      <c r="N21">
        <v>144.44999694824199</v>
      </c>
      <c r="O21">
        <v>55.733332316080698</v>
      </c>
      <c r="P21">
        <v>88.099998474121094</v>
      </c>
      <c r="Q21">
        <v>12910</v>
      </c>
      <c r="R21">
        <v>13930</v>
      </c>
      <c r="S21">
        <v>17630</v>
      </c>
      <c r="T21">
        <v>4929.3333333333303</v>
      </c>
      <c r="U21">
        <v>6980</v>
      </c>
      <c r="V21">
        <v>466</v>
      </c>
      <c r="W21">
        <v>575</v>
      </c>
      <c r="X21">
        <v>444</v>
      </c>
      <c r="Y21">
        <v>232.13333129882801</v>
      </c>
      <c r="Z21">
        <v>215.600006103515</v>
      </c>
      <c r="AA21">
        <v>122</v>
      </c>
      <c r="AB21">
        <v>129.350006103515</v>
      </c>
      <c r="AC21">
        <v>114.949996948242</v>
      </c>
      <c r="AD21">
        <v>54.3333320617675</v>
      </c>
      <c r="AE21">
        <v>52.400001525878899</v>
      </c>
      <c r="AF21">
        <v>9.9499998092651296</v>
      </c>
      <c r="AG21">
        <v>10.1000003814697</v>
      </c>
      <c r="AH21">
        <v>7.84800004959106</v>
      </c>
      <c r="AI21">
        <v>3.7626667817433601</v>
      </c>
      <c r="AJ21">
        <v>5.5199999809265101</v>
      </c>
      <c r="AK21">
        <v>87.440002441406193</v>
      </c>
      <c r="AL21">
        <v>87.699996948242102</v>
      </c>
      <c r="AM21">
        <v>74.180000305175696</v>
      </c>
      <c r="AN21">
        <v>50.673334757486899</v>
      </c>
      <c r="AO21">
        <v>67.800003051757798</v>
      </c>
      <c r="AP21">
        <v>47.880001068115199</v>
      </c>
      <c r="AQ21">
        <v>48.849998474121001</v>
      </c>
      <c r="AR21">
        <v>42.9799995422363</v>
      </c>
      <c r="AS21">
        <v>21.986666997273701</v>
      </c>
      <c r="AT21">
        <v>22.059999465942301</v>
      </c>
      <c r="AU21">
        <v>39.700000762939403</v>
      </c>
      <c r="AV21">
        <v>40.569999694824197</v>
      </c>
      <c r="AW21">
        <v>36.889999389648402</v>
      </c>
      <c r="AX21">
        <v>28.663332621256501</v>
      </c>
      <c r="AY21">
        <v>30.040000915527301</v>
      </c>
      <c r="AZ21" s="27"/>
    </row>
    <row r="22" spans="1:52" s="4" customFormat="1" x14ac:dyDescent="0.25">
      <c r="A22">
        <v>5</v>
      </c>
      <c r="B22">
        <v>36.779998779296797</v>
      </c>
      <c r="C22">
        <v>35.299999237060497</v>
      </c>
      <c r="D22">
        <v>34.799999237060497</v>
      </c>
      <c r="E22">
        <v>23.899999618530199</v>
      </c>
      <c r="F22">
        <v>26.600000381469702</v>
      </c>
      <c r="G22">
        <v>60.599998474121001</v>
      </c>
      <c r="H22">
        <v>49.279998779296797</v>
      </c>
      <c r="I22">
        <v>39.759998321533203</v>
      </c>
      <c r="J22">
        <v>12.5</v>
      </c>
      <c r="K22">
        <v>19.065000534057599</v>
      </c>
      <c r="L22">
        <v>163</v>
      </c>
      <c r="M22">
        <v>152.100006103515</v>
      </c>
      <c r="N22">
        <v>144.30000305175699</v>
      </c>
      <c r="O22">
        <v>54.639999389648402</v>
      </c>
      <c r="P22">
        <v>87.860000610351506</v>
      </c>
      <c r="Q22">
        <v>13550</v>
      </c>
      <c r="R22">
        <v>14440</v>
      </c>
      <c r="S22">
        <v>17930</v>
      </c>
      <c r="T22">
        <v>4902</v>
      </c>
      <c r="U22">
        <v>7050</v>
      </c>
      <c r="V22">
        <v>490.79998779296801</v>
      </c>
      <c r="W22">
        <v>555.5</v>
      </c>
      <c r="X22">
        <v>423.20001220703102</v>
      </c>
      <c r="Y22">
        <v>224</v>
      </c>
      <c r="Z22">
        <v>221.80000305175699</v>
      </c>
      <c r="AA22">
        <v>122.5</v>
      </c>
      <c r="AB22">
        <v>127.400001525878</v>
      </c>
      <c r="AC22">
        <v>113.199996948242</v>
      </c>
      <c r="AD22">
        <v>53.099998474121001</v>
      </c>
      <c r="AE22">
        <v>54.4799995422363</v>
      </c>
      <c r="AF22">
        <v>10.0100002288818</v>
      </c>
      <c r="AG22">
        <v>10.204999923706</v>
      </c>
      <c r="AH22">
        <v>7.8400001525878897</v>
      </c>
      <c r="AI22">
        <v>3.6760001182556099</v>
      </c>
      <c r="AJ22">
        <v>5.88000011444091</v>
      </c>
      <c r="AK22">
        <v>88.040000915527301</v>
      </c>
      <c r="AL22">
        <v>88.040000915527301</v>
      </c>
      <c r="AM22">
        <v>74.900001525878906</v>
      </c>
      <c r="AN22">
        <v>49.720001220703097</v>
      </c>
      <c r="AO22">
        <v>68.760002136230398</v>
      </c>
      <c r="AP22">
        <v>48.310001373291001</v>
      </c>
      <c r="AQ22">
        <v>47.619998931884702</v>
      </c>
      <c r="AR22">
        <v>43.409999847412102</v>
      </c>
      <c r="AS22">
        <v>21.4500007629394</v>
      </c>
      <c r="AT22">
        <v>22.549999237060501</v>
      </c>
      <c r="AU22">
        <v>40.049999237060497</v>
      </c>
      <c r="AV22">
        <v>40.319999694824197</v>
      </c>
      <c r="AW22">
        <v>36.810001373291001</v>
      </c>
      <c r="AX22">
        <v>27.879999160766602</v>
      </c>
      <c r="AY22">
        <v>30.780000686645501</v>
      </c>
      <c r="AZ22" s="27"/>
    </row>
    <row r="23" spans="1:52" s="4" customFormat="1" x14ac:dyDescent="0.25">
      <c r="A23">
        <v>6</v>
      </c>
      <c r="B23">
        <v>36.560001373291001</v>
      </c>
      <c r="C23">
        <v>34.919998168945298</v>
      </c>
      <c r="D23">
        <v>35.020000457763601</v>
      </c>
      <c r="E23">
        <v>24.420000076293899</v>
      </c>
      <c r="F23">
        <v>26.659999847412099</v>
      </c>
      <c r="G23">
        <v>59.880001068115199</v>
      </c>
      <c r="H23">
        <v>45.259998321533203</v>
      </c>
      <c r="I23">
        <v>36.220001220703097</v>
      </c>
      <c r="J23">
        <v>13</v>
      </c>
      <c r="K23">
        <v>19.840000152587798</v>
      </c>
      <c r="L23">
        <v>162.55000305175699</v>
      </c>
      <c r="M23">
        <v>151.55000305175699</v>
      </c>
      <c r="N23">
        <v>136.19999694824199</v>
      </c>
      <c r="O23">
        <v>58.439998626708899</v>
      </c>
      <c r="P23">
        <v>88.199996948242102</v>
      </c>
      <c r="Q23">
        <v>13950</v>
      </c>
      <c r="R23">
        <v>14250</v>
      </c>
      <c r="S23">
        <v>17550</v>
      </c>
      <c r="T23">
        <v>5400</v>
      </c>
      <c r="U23">
        <v>7300</v>
      </c>
      <c r="V23">
        <v>484</v>
      </c>
      <c r="W23">
        <v>553</v>
      </c>
      <c r="X23">
        <v>411.20001220703102</v>
      </c>
      <c r="Y23">
        <v>225</v>
      </c>
      <c r="Z23">
        <v>226.19999694824199</v>
      </c>
      <c r="AA23">
        <v>120.09999847412099</v>
      </c>
      <c r="AB23">
        <v>126.34999847412099</v>
      </c>
      <c r="AC23">
        <v>112.050003051757</v>
      </c>
      <c r="AD23">
        <v>54.5</v>
      </c>
      <c r="AE23">
        <v>55</v>
      </c>
      <c r="AF23">
        <v>9.9899997711181605</v>
      </c>
      <c r="AG23">
        <v>9.8020000457763601</v>
      </c>
      <c r="AH23">
        <v>7.5019998550415004</v>
      </c>
      <c r="AI23">
        <v>3.7960000038146902</v>
      </c>
      <c r="AJ23">
        <v>5.8959999084472603</v>
      </c>
      <c r="AK23">
        <v>87</v>
      </c>
      <c r="AL23">
        <v>87.860000610351506</v>
      </c>
      <c r="AM23">
        <v>71.860000610351506</v>
      </c>
      <c r="AN23">
        <v>50.099998474121001</v>
      </c>
      <c r="AO23">
        <v>68.839996337890597</v>
      </c>
      <c r="AP23">
        <v>47.189998626708899</v>
      </c>
      <c r="AQ23">
        <v>47.159999847412102</v>
      </c>
      <c r="AR23">
        <v>41.75</v>
      </c>
      <c r="AS23">
        <v>22.309999465942301</v>
      </c>
      <c r="AT23">
        <v>22.659999847412099</v>
      </c>
      <c r="AU23">
        <v>40.049999237060497</v>
      </c>
      <c r="AV23">
        <v>39.549999237060497</v>
      </c>
      <c r="AW23">
        <v>35.810001373291001</v>
      </c>
      <c r="AX23">
        <v>28.899999618530199</v>
      </c>
      <c r="AY23">
        <v>31.299999237060501</v>
      </c>
      <c r="AZ23" s="27"/>
    </row>
    <row r="24" spans="1:52" s="4" customFormat="1" x14ac:dyDescent="0.25">
      <c r="A24">
        <v>7</v>
      </c>
      <c r="B24">
        <v>37.340000152587798</v>
      </c>
      <c r="C24">
        <v>34.889999389648302</v>
      </c>
      <c r="D24">
        <v>35.040000915527301</v>
      </c>
      <c r="E24">
        <v>24.120000839233398</v>
      </c>
      <c r="F24">
        <v>28</v>
      </c>
      <c r="G24">
        <v>54.860000610351499</v>
      </c>
      <c r="H24">
        <v>45.924999237060497</v>
      </c>
      <c r="I24">
        <v>38.900001525878899</v>
      </c>
      <c r="J24">
        <v>12.8400001525878</v>
      </c>
      <c r="K24">
        <v>21.139999389648398</v>
      </c>
      <c r="L24">
        <v>167.39999389648401</v>
      </c>
      <c r="M24">
        <v>155.24999999999901</v>
      </c>
      <c r="N24">
        <v>143.14999389648401</v>
      </c>
      <c r="O24">
        <v>58.959999084472599</v>
      </c>
      <c r="P24">
        <v>91.519996643066406</v>
      </c>
      <c r="Q24">
        <v>14010</v>
      </c>
      <c r="R24">
        <v>14125</v>
      </c>
      <c r="S24">
        <v>17300</v>
      </c>
      <c r="T24">
        <v>5205</v>
      </c>
      <c r="U24">
        <v>7700</v>
      </c>
      <c r="V24">
        <v>498</v>
      </c>
      <c r="W24">
        <v>557.5</v>
      </c>
      <c r="X24">
        <v>418</v>
      </c>
      <c r="Y24">
        <v>219.39999389648401</v>
      </c>
      <c r="Z24">
        <v>247.600006103515</v>
      </c>
      <c r="AA24">
        <v>123.300003051757</v>
      </c>
      <c r="AB24">
        <v>126.274997711181</v>
      </c>
      <c r="AC24">
        <v>116</v>
      </c>
      <c r="AD24">
        <v>55.200000762939403</v>
      </c>
      <c r="AE24">
        <v>57.299999237060497</v>
      </c>
      <c r="AF24">
        <v>10.050000190734799</v>
      </c>
      <c r="AG24">
        <v>9.7059998512267995</v>
      </c>
      <c r="AH24">
        <v>7.7399997711181596</v>
      </c>
      <c r="AI24">
        <v>3.7449998855590798</v>
      </c>
      <c r="AJ24">
        <v>6.25</v>
      </c>
      <c r="AK24">
        <v>89.300003051757798</v>
      </c>
      <c r="AL24">
        <v>86.819999694824105</v>
      </c>
      <c r="AM24">
        <v>74.760002136230398</v>
      </c>
      <c r="AN24">
        <v>51.200000762939403</v>
      </c>
      <c r="AO24">
        <v>72.680000305175696</v>
      </c>
      <c r="AP24">
        <v>47.099998474121001</v>
      </c>
      <c r="AQ24">
        <v>46.754999160766502</v>
      </c>
      <c r="AR24">
        <v>43.090000152587798</v>
      </c>
      <c r="AS24">
        <v>21.840000152587798</v>
      </c>
      <c r="AT24">
        <v>23.569999694824201</v>
      </c>
      <c r="AU24">
        <v>40.400001525878899</v>
      </c>
      <c r="AV24">
        <v>39.624999999999901</v>
      </c>
      <c r="AW24">
        <v>35.700000762939403</v>
      </c>
      <c r="AX24">
        <v>28.2000007629394</v>
      </c>
      <c r="AY24">
        <v>32.220001220703097</v>
      </c>
      <c r="AZ24" s="27"/>
    </row>
    <row r="25" spans="1:52" s="4" customFormat="1" x14ac:dyDescent="0.25">
      <c r="A25">
        <v>8</v>
      </c>
      <c r="B25">
        <v>36.720001220703097</v>
      </c>
      <c r="C25">
        <v>34.860000610351499</v>
      </c>
      <c r="D25">
        <v>34.959999084472599</v>
      </c>
      <c r="E25">
        <v>24.440000534057599</v>
      </c>
      <c r="F25">
        <v>27.8333333333333</v>
      </c>
      <c r="G25">
        <v>56.259998321533203</v>
      </c>
      <c r="H25">
        <v>46.590000152587798</v>
      </c>
      <c r="I25">
        <v>36.720001220703097</v>
      </c>
      <c r="J25">
        <v>12.8500003814697</v>
      </c>
      <c r="K25">
        <v>20.493333180745399</v>
      </c>
      <c r="L25">
        <v>168.19999694824199</v>
      </c>
      <c r="M25">
        <v>158.94999694824199</v>
      </c>
      <c r="N25">
        <v>142.19999694824199</v>
      </c>
      <c r="O25">
        <v>59.360000610351499</v>
      </c>
      <c r="P25">
        <v>91.279998779296804</v>
      </c>
      <c r="Q25">
        <v>14400</v>
      </c>
      <c r="R25">
        <v>14000</v>
      </c>
      <c r="S25">
        <v>17450</v>
      </c>
      <c r="T25">
        <v>5420</v>
      </c>
      <c r="U25">
        <v>7750</v>
      </c>
      <c r="V25">
        <v>511</v>
      </c>
      <c r="W25">
        <v>562</v>
      </c>
      <c r="X25">
        <v>399.20001220703102</v>
      </c>
      <c r="Y25">
        <v>225.600006103515</v>
      </c>
      <c r="Z25">
        <v>250.933339436848</v>
      </c>
      <c r="AA25">
        <v>123.5</v>
      </c>
      <c r="AB25">
        <v>126.199996948242</v>
      </c>
      <c r="AC25">
        <v>113.800003051757</v>
      </c>
      <c r="AD25">
        <v>57</v>
      </c>
      <c r="AE25">
        <v>58.199999491373603</v>
      </c>
      <c r="AF25">
        <v>10.399999618530201</v>
      </c>
      <c r="AG25">
        <v>9.6099996566772408</v>
      </c>
      <c r="AH25">
        <v>7.69600009918212</v>
      </c>
      <c r="AI25">
        <v>3.8589999675750701</v>
      </c>
      <c r="AJ25">
        <v>6.2726666132608999</v>
      </c>
      <c r="AK25">
        <v>90.599998474121094</v>
      </c>
      <c r="AL25">
        <v>85.779998779296804</v>
      </c>
      <c r="AM25">
        <v>72.900001525878906</v>
      </c>
      <c r="AN25">
        <v>52.900001525878899</v>
      </c>
      <c r="AO25">
        <v>72.319999694824105</v>
      </c>
      <c r="AP25">
        <v>46.090000152587798</v>
      </c>
      <c r="AQ25">
        <v>46.349998474121001</v>
      </c>
      <c r="AR25">
        <v>41.950000762939403</v>
      </c>
      <c r="AS25">
        <v>23.459999084472599</v>
      </c>
      <c r="AT25">
        <v>23.873332977294901</v>
      </c>
      <c r="AU25">
        <v>39.650001525878899</v>
      </c>
      <c r="AV25">
        <v>39.700000762939403</v>
      </c>
      <c r="AW25">
        <v>35.709999084472599</v>
      </c>
      <c r="AX25">
        <v>30</v>
      </c>
      <c r="AY25">
        <v>32.196667989094998</v>
      </c>
      <c r="AZ25" s="27"/>
    </row>
    <row r="26" spans="1:52" s="4" customFormat="1" x14ac:dyDescent="0.25">
      <c r="A26">
        <v>9</v>
      </c>
      <c r="B26">
        <v>36.620000203450402</v>
      </c>
      <c r="C26">
        <v>34.826666514078703</v>
      </c>
      <c r="D26">
        <v>34.773333231607999</v>
      </c>
      <c r="E26">
        <v>24.2000007629394</v>
      </c>
      <c r="F26">
        <v>27.6666666666666</v>
      </c>
      <c r="G26">
        <v>57.8733317057291</v>
      </c>
      <c r="H26">
        <v>45.303333282470597</v>
      </c>
      <c r="I26">
        <v>36.163333892822202</v>
      </c>
      <c r="J26">
        <v>12.75</v>
      </c>
      <c r="K26">
        <v>19.846666971842399</v>
      </c>
      <c r="L26">
        <v>168.69999694824199</v>
      </c>
      <c r="M26">
        <v>156.88333129882699</v>
      </c>
      <c r="N26">
        <v>140.06666564941301</v>
      </c>
      <c r="O26">
        <v>58.099998474121001</v>
      </c>
      <c r="P26">
        <v>91.040000915527301</v>
      </c>
      <c r="Q26">
        <v>14346.666666666601</v>
      </c>
      <c r="R26">
        <v>13983.333333333299</v>
      </c>
      <c r="S26">
        <v>17340</v>
      </c>
      <c r="T26">
        <v>5220</v>
      </c>
      <c r="U26">
        <v>7800</v>
      </c>
      <c r="V26">
        <v>514.16666666666595</v>
      </c>
      <c r="W26">
        <v>565.66666666666595</v>
      </c>
      <c r="X26">
        <v>400.46667480468699</v>
      </c>
      <c r="Y26">
        <v>222</v>
      </c>
      <c r="Z26">
        <v>254.266672770181</v>
      </c>
      <c r="AA26">
        <v>123.633333841959</v>
      </c>
      <c r="AB26">
        <v>126.266665140787</v>
      </c>
      <c r="AC26">
        <v>113.86666870117099</v>
      </c>
      <c r="AD26">
        <v>55.319999694824197</v>
      </c>
      <c r="AE26">
        <v>59.099999745686802</v>
      </c>
      <c r="AF26">
        <v>10.426666259765501</v>
      </c>
      <c r="AG26">
        <v>9.5379997889200805</v>
      </c>
      <c r="AH26">
        <v>7.7886667251586799</v>
      </c>
      <c r="AI26">
        <v>3.7400000095367401</v>
      </c>
      <c r="AJ26">
        <v>6.2953332265217998</v>
      </c>
      <c r="AK26">
        <v>90.213333129882798</v>
      </c>
      <c r="AL26">
        <v>84.799997965494697</v>
      </c>
      <c r="AM26">
        <v>72.260002136230398</v>
      </c>
      <c r="AN26">
        <v>51.939998626708899</v>
      </c>
      <c r="AO26">
        <v>71.959999084472599</v>
      </c>
      <c r="AP26">
        <v>46.173333485921098</v>
      </c>
      <c r="AQ26">
        <v>46.179999033609903</v>
      </c>
      <c r="AR26">
        <v>42.130001068115199</v>
      </c>
      <c r="AS26">
        <v>22.75</v>
      </c>
      <c r="AT26">
        <v>24.1766662597656</v>
      </c>
      <c r="AU26">
        <v>39.833334604899001</v>
      </c>
      <c r="AV26">
        <v>39.766667683919202</v>
      </c>
      <c r="AW26">
        <v>35.513332366943303</v>
      </c>
      <c r="AX26">
        <v>30.4300003051757</v>
      </c>
      <c r="AY26">
        <v>32.173334757486899</v>
      </c>
      <c r="AZ26" s="27"/>
    </row>
    <row r="27" spans="1:52" s="4" customFormat="1" x14ac:dyDescent="0.25">
      <c r="A27" s="5">
        <v>10</v>
      </c>
      <c r="B27">
        <v>36.5199991861979</v>
      </c>
      <c r="C27">
        <v>34.7933324178059</v>
      </c>
      <c r="D27">
        <v>34.5866673787434</v>
      </c>
      <c r="E27">
        <v>24.1666673024495</v>
      </c>
      <c r="F27">
        <v>27.5</v>
      </c>
      <c r="G27">
        <v>59.486665089924998</v>
      </c>
      <c r="H27">
        <v>44.016666412353402</v>
      </c>
      <c r="I27">
        <v>35.6066665649413</v>
      </c>
      <c r="J27">
        <v>12.6499999364217</v>
      </c>
      <c r="K27">
        <v>19.2000007629394</v>
      </c>
      <c r="L27">
        <v>169.19999694824199</v>
      </c>
      <c r="M27">
        <v>154.81666564941401</v>
      </c>
      <c r="N27">
        <v>137.933334350585</v>
      </c>
      <c r="O27">
        <v>57.866666158040303</v>
      </c>
      <c r="P27">
        <v>90.800003051757798</v>
      </c>
      <c r="Q27">
        <v>14293.333333333299</v>
      </c>
      <c r="R27">
        <v>13966.666666666601</v>
      </c>
      <c r="S27">
        <v>17230</v>
      </c>
      <c r="T27">
        <v>5211.6666666666597</v>
      </c>
      <c r="U27">
        <v>7850</v>
      </c>
      <c r="V27">
        <v>517.33333333333303</v>
      </c>
      <c r="W27">
        <v>569.33333333333303</v>
      </c>
      <c r="X27">
        <v>401.73333740234301</v>
      </c>
      <c r="Y27">
        <v>222.79999796549399</v>
      </c>
      <c r="Z27">
        <v>257.600006103515</v>
      </c>
      <c r="AA27">
        <v>123.766667683918</v>
      </c>
      <c r="AB27">
        <v>126.33333333333201</v>
      </c>
      <c r="AC27">
        <v>113.933334350585</v>
      </c>
      <c r="AD27">
        <v>55.546666463216098</v>
      </c>
      <c r="AE27">
        <v>60</v>
      </c>
      <c r="AF27">
        <v>10.4533329010009</v>
      </c>
      <c r="AG27">
        <v>9.4659999211629202</v>
      </c>
      <c r="AH27">
        <v>7.8813333511352397</v>
      </c>
      <c r="AI27">
        <v>3.7056667009989401</v>
      </c>
      <c r="AJ27">
        <v>6.3179998397827104</v>
      </c>
      <c r="AK27">
        <v>89.826667785644403</v>
      </c>
      <c r="AL27">
        <v>83.819997151692604</v>
      </c>
      <c r="AM27">
        <v>71.620002746582003</v>
      </c>
      <c r="AN27">
        <v>52.119998931884702</v>
      </c>
      <c r="AO27">
        <v>71.599998474121094</v>
      </c>
      <c r="AP27">
        <v>46.256666819254399</v>
      </c>
      <c r="AQ27">
        <v>46.009999593098797</v>
      </c>
      <c r="AR27">
        <v>42.310001373291001</v>
      </c>
      <c r="AS27">
        <v>22.670000076293899</v>
      </c>
      <c r="AT27">
        <v>24.4799995422363</v>
      </c>
      <c r="AU27">
        <v>40.016667683919202</v>
      </c>
      <c r="AV27">
        <v>39.833334604899001</v>
      </c>
      <c r="AW27">
        <v>35.316665649413999</v>
      </c>
      <c r="AX27">
        <v>30.406667073567601</v>
      </c>
      <c r="AY27">
        <v>32.150001525878899</v>
      </c>
      <c r="AZ27" s="27"/>
    </row>
    <row r="28" spans="1:52" s="2" customFormat="1" x14ac:dyDescent="0.25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  <c r="AA28" s="3">
        <v>26</v>
      </c>
      <c r="AB28" s="3">
        <v>27</v>
      </c>
      <c r="AC28" s="3">
        <v>28</v>
      </c>
      <c r="AD28" s="3">
        <v>29</v>
      </c>
      <c r="AE28" s="3">
        <v>30</v>
      </c>
      <c r="AF28" s="3">
        <v>31</v>
      </c>
      <c r="AG28" s="3">
        <v>32</v>
      </c>
      <c r="AH28" s="3">
        <v>33</v>
      </c>
      <c r="AI28" s="3">
        <v>34</v>
      </c>
      <c r="AJ28" s="3">
        <v>35</v>
      </c>
      <c r="AK28" s="3">
        <v>36</v>
      </c>
      <c r="AL28" s="3">
        <v>37</v>
      </c>
      <c r="AM28" s="3">
        <v>38</v>
      </c>
      <c r="AN28" s="3">
        <v>39</v>
      </c>
      <c r="AO28" s="3">
        <v>40</v>
      </c>
      <c r="AP28" s="3">
        <v>41</v>
      </c>
      <c r="AQ28" s="3">
        <v>42</v>
      </c>
      <c r="AR28" s="3">
        <v>43</v>
      </c>
      <c r="AS28" s="3">
        <v>44</v>
      </c>
      <c r="AT28" s="3">
        <v>45</v>
      </c>
      <c r="AU28" s="3">
        <v>46</v>
      </c>
      <c r="AV28" s="3">
        <v>47</v>
      </c>
      <c r="AW28" s="3">
        <v>48</v>
      </c>
      <c r="AX28" s="3">
        <v>49</v>
      </c>
      <c r="AY28" s="3">
        <v>50</v>
      </c>
      <c r="AZ28" s="28"/>
    </row>
    <row r="30" spans="1:52" x14ac:dyDescent="0.25">
      <c r="A30" s="10" t="s">
        <v>0</v>
      </c>
    </row>
    <row r="31" spans="1:52" x14ac:dyDescent="0.25">
      <c r="A31" s="11">
        <v>-15</v>
      </c>
      <c r="B31" s="4">
        <f>LN(B3/B2)</f>
        <v>-1.0110111719967649E-2</v>
      </c>
      <c r="C31" s="4">
        <f t="shared" ref="C31:AY31" si="0">LN(C3/C2)</f>
        <v>2.1669299540502771E-2</v>
      </c>
      <c r="D31" s="4">
        <f t="shared" si="0"/>
        <v>-3.6955671921997675E-2</v>
      </c>
      <c r="E31" s="4">
        <f t="shared" si="0"/>
        <v>1.1368108046936387E-2</v>
      </c>
      <c r="F31" s="4">
        <f t="shared" si="0"/>
        <v>-3.2194306246128346E-2</v>
      </c>
      <c r="G31" s="4">
        <f t="shared" si="0"/>
        <v>-3.0420640003784551E-2</v>
      </c>
      <c r="H31" s="4">
        <f t="shared" si="0"/>
        <v>-6.2355904643152778E-2</v>
      </c>
      <c r="I31" s="4">
        <f t="shared" si="0"/>
        <v>3.8342609654473392E-2</v>
      </c>
      <c r="J31" s="4">
        <f t="shared" si="0"/>
        <v>-4.1097037294069834E-2</v>
      </c>
      <c r="K31" s="4">
        <f t="shared" si="0"/>
        <v>2.6991685374323903E-2</v>
      </c>
      <c r="L31" s="4">
        <f t="shared" si="0"/>
        <v>-3.3758084366086053E-3</v>
      </c>
      <c r="M31" s="4">
        <f t="shared" si="0"/>
        <v>-6.2643322553977476E-2</v>
      </c>
      <c r="N31" s="4">
        <f t="shared" si="0"/>
        <v>-4.1958530334463276E-3</v>
      </c>
      <c r="O31" s="4">
        <f t="shared" si="0"/>
        <v>-2.8942200632943824E-2</v>
      </c>
      <c r="P31" s="4">
        <f t="shared" si="0"/>
        <v>1.0500263993821774E-2</v>
      </c>
      <c r="Q31" s="4">
        <f t="shared" si="0"/>
        <v>-4.6159000519661961E-3</v>
      </c>
      <c r="R31" s="4">
        <f t="shared" si="0"/>
        <v>1.7662062797068796E-2</v>
      </c>
      <c r="S31" s="4">
        <f t="shared" si="0"/>
        <v>-1.2800174766961787E-2</v>
      </c>
      <c r="T31" s="4">
        <f t="shared" si="0"/>
        <v>-1.7106130428599511E-2</v>
      </c>
      <c r="U31" s="4">
        <f t="shared" si="0"/>
        <v>-1.2526259819180256E-2</v>
      </c>
      <c r="V31" s="4">
        <f t="shared" si="0"/>
        <v>1.8237541025643886E-2</v>
      </c>
      <c r="W31" s="4">
        <f t="shared" si="0"/>
        <v>1.142869582362285E-2</v>
      </c>
      <c r="X31" s="4">
        <f t="shared" si="0"/>
        <v>-6.8393036502414932E-3</v>
      </c>
      <c r="Y31" s="4">
        <f t="shared" si="0"/>
        <v>-4.0771494929314825E-2</v>
      </c>
      <c r="Z31" s="4">
        <f t="shared" si="0"/>
        <v>-7.1058130050163813E-3</v>
      </c>
      <c r="AA31" s="4">
        <f t="shared" si="0"/>
        <v>-1.1071053116914323E-2</v>
      </c>
      <c r="AB31" s="4">
        <f t="shared" si="0"/>
        <v>1.0937913240371494E-2</v>
      </c>
      <c r="AC31" s="4">
        <f t="shared" si="0"/>
        <v>5.3863940463391088E-3</v>
      </c>
      <c r="AD31" s="4">
        <f t="shared" si="0"/>
        <v>-6.7753741705588377E-3</v>
      </c>
      <c r="AE31" s="4">
        <f t="shared" si="0"/>
        <v>7.4245133771962827E-3</v>
      </c>
      <c r="AF31" s="4">
        <f t="shared" si="0"/>
        <v>-2.5087858522782207E-2</v>
      </c>
      <c r="AG31" s="4">
        <f t="shared" si="0"/>
        <v>-2.166507805473945E-2</v>
      </c>
      <c r="AH31" s="4">
        <f t="shared" si="0"/>
        <v>-6.8992916900015536E-2</v>
      </c>
      <c r="AI31" s="4">
        <f t="shared" si="0"/>
        <v>-1.8505617079353432E-2</v>
      </c>
      <c r="AJ31" s="4">
        <f t="shared" si="0"/>
        <v>1.3854806463167677E-2</v>
      </c>
      <c r="AK31" s="4">
        <f t="shared" si="0"/>
        <v>-1.3771785048373042E-2</v>
      </c>
      <c r="AL31" s="4">
        <f t="shared" si="0"/>
        <v>-2.7473045682901237E-2</v>
      </c>
      <c r="AM31" s="4">
        <f t="shared" si="0"/>
        <v>-1.7400479745265863E-2</v>
      </c>
      <c r="AN31" s="4">
        <f t="shared" si="0"/>
        <v>-5.3103942255354857E-2</v>
      </c>
      <c r="AO31" s="4">
        <f t="shared" si="0"/>
        <v>-1.1799566848297801E-2</v>
      </c>
      <c r="AP31" s="4">
        <f t="shared" si="0"/>
        <v>-6.3105653860085981E-3</v>
      </c>
      <c r="AQ31" s="4">
        <f t="shared" si="0"/>
        <v>1.366173414257173E-2</v>
      </c>
      <c r="AR31" s="4">
        <f t="shared" si="0"/>
        <v>8.3550841202716629E-3</v>
      </c>
      <c r="AS31" s="4">
        <f t="shared" si="0"/>
        <v>-1.644865297237209E-2</v>
      </c>
      <c r="AT31" s="4">
        <f t="shared" si="0"/>
        <v>-3.8628692919855049E-3</v>
      </c>
      <c r="AU31" s="4">
        <f t="shared" si="0"/>
        <v>-5.6581829647174347E-3</v>
      </c>
      <c r="AV31" s="4">
        <f t="shared" si="0"/>
        <v>3.7855319876047211E-3</v>
      </c>
      <c r="AW31" s="4">
        <f t="shared" si="0"/>
        <v>4.4843083721071153E-3</v>
      </c>
      <c r="AX31" s="4">
        <f t="shared" si="0"/>
        <v>7.9549754691040746E-3</v>
      </c>
      <c r="AY31" s="4">
        <f t="shared" si="0"/>
        <v>-3.8630639394297782E-3</v>
      </c>
    </row>
    <row r="32" spans="1:52" x14ac:dyDescent="0.25">
      <c r="A32" s="11">
        <v>-14</v>
      </c>
      <c r="B32" s="4">
        <f t="shared" ref="B32:AY32" si="1">LN(B4/B3)</f>
        <v>-1.3843106730350285E-2</v>
      </c>
      <c r="C32" s="4">
        <f t="shared" si="1"/>
        <v>-2.6060081706247944E-2</v>
      </c>
      <c r="D32" s="4">
        <f t="shared" si="1"/>
        <v>1.7631909381394003E-3</v>
      </c>
      <c r="E32" s="4">
        <f t="shared" si="1"/>
        <v>-3.0606870124281396E-2</v>
      </c>
      <c r="F32" s="4">
        <f t="shared" si="1"/>
        <v>7.5219606428988421E-3</v>
      </c>
      <c r="G32" s="4">
        <f t="shared" si="1"/>
        <v>-1.1589253385832382E-3</v>
      </c>
      <c r="H32" s="4">
        <f t="shared" si="1"/>
        <v>7.7220756652092654E-3</v>
      </c>
      <c r="I32" s="4">
        <f t="shared" si="1"/>
        <v>-0.11842573566170492</v>
      </c>
      <c r="J32" s="4">
        <f t="shared" si="1"/>
        <v>-2.718887235153343E-2</v>
      </c>
      <c r="K32" s="4">
        <f t="shared" si="1"/>
        <v>1.1639190724592239E-2</v>
      </c>
      <c r="L32" s="4">
        <f t="shared" si="1"/>
        <v>-1.3618266858028366E-2</v>
      </c>
      <c r="M32" s="4">
        <f t="shared" si="1"/>
        <v>1.27231369863444E-2</v>
      </c>
      <c r="N32" s="4">
        <f t="shared" si="1"/>
        <v>-6.9643731839283546E-2</v>
      </c>
      <c r="O32" s="4">
        <f t="shared" si="1"/>
        <v>-3.3354298293345637E-2</v>
      </c>
      <c r="P32" s="4">
        <f t="shared" si="1"/>
        <v>3.7584214814282729E-2</v>
      </c>
      <c r="Q32" s="4">
        <f t="shared" si="1"/>
        <v>-1.8006488510651494E-2</v>
      </c>
      <c r="R32" s="4">
        <f t="shared" si="1"/>
        <v>-3.5075448096773139E-3</v>
      </c>
      <c r="S32" s="4">
        <f t="shared" si="1"/>
        <v>-4.1090414868128963E-2</v>
      </c>
      <c r="T32" s="4">
        <f t="shared" si="1"/>
        <v>-1.8809331957496227E-2</v>
      </c>
      <c r="U32" s="4">
        <f t="shared" si="1"/>
        <v>2.5178359923410348E-3</v>
      </c>
      <c r="V32" s="4">
        <f t="shared" si="1"/>
        <v>4.0080367176092485E-3</v>
      </c>
      <c r="W32" s="4">
        <f t="shared" si="1"/>
        <v>-1.6229473166979404E-2</v>
      </c>
      <c r="X32" s="4">
        <f t="shared" si="1"/>
        <v>-3.2685240761887578E-2</v>
      </c>
      <c r="Y32" s="4">
        <f t="shared" si="1"/>
        <v>-2.5544172051728622E-2</v>
      </c>
      <c r="Z32" s="4">
        <f t="shared" si="1"/>
        <v>6.5609690697007329E-3</v>
      </c>
      <c r="AA32" s="4">
        <f t="shared" si="1"/>
        <v>4.3467534425531426E-3</v>
      </c>
      <c r="AB32" s="4">
        <f t="shared" si="1"/>
        <v>-6.8728669922019266E-3</v>
      </c>
      <c r="AC32" s="4">
        <f t="shared" si="1"/>
        <v>-7.3726594561723452E-2</v>
      </c>
      <c r="AD32" s="4">
        <f t="shared" si="1"/>
        <v>-1.3259367244796243E-2</v>
      </c>
      <c r="AE32" s="4">
        <f t="shared" si="1"/>
        <v>1.1133317702197797E-2</v>
      </c>
      <c r="AF32" s="4">
        <f t="shared" si="1"/>
        <v>-1.9014494081406801E-2</v>
      </c>
      <c r="AG32" s="4">
        <f t="shared" si="1"/>
        <v>-7.4943951051329354E-3</v>
      </c>
      <c r="AH32" s="4">
        <f t="shared" si="1"/>
        <v>-5.0040929304058505E-2</v>
      </c>
      <c r="AI32" s="4">
        <f t="shared" si="1"/>
        <v>-4.6170234203744283E-2</v>
      </c>
      <c r="AJ32" s="4">
        <f t="shared" si="1"/>
        <v>1.3826946200610427E-2</v>
      </c>
      <c r="AK32" s="4">
        <f t="shared" si="1"/>
        <v>3.1675095880303115E-2</v>
      </c>
      <c r="AL32" s="4">
        <f t="shared" si="1"/>
        <v>-1.3330420641011595E-2</v>
      </c>
      <c r="AM32" s="4">
        <f t="shared" si="1"/>
        <v>-6.5437806852054817E-2</v>
      </c>
      <c r="AN32" s="4">
        <f t="shared" si="1"/>
        <v>-3.7623078841976042E-2</v>
      </c>
      <c r="AO32" s="4">
        <f t="shared" si="1"/>
        <v>2.0666382975599279E-2</v>
      </c>
      <c r="AP32" s="4">
        <f t="shared" si="1"/>
        <v>7.0312386942418753E-4</v>
      </c>
      <c r="AQ32" s="4">
        <f t="shared" si="1"/>
        <v>-9.7392992253211123E-3</v>
      </c>
      <c r="AR32" s="4">
        <f t="shared" si="1"/>
        <v>-5.9528968627391779E-2</v>
      </c>
      <c r="AS32" s="4">
        <f t="shared" si="1"/>
        <v>-2.8662459702633546E-2</v>
      </c>
      <c r="AT32" s="4">
        <f t="shared" si="1"/>
        <v>1.4091492797509601E-2</v>
      </c>
      <c r="AU32" s="4">
        <f t="shared" si="1"/>
        <v>-1.0320495096056655E-2</v>
      </c>
      <c r="AV32" s="4">
        <f t="shared" si="1"/>
        <v>-1.5740332882173653E-2</v>
      </c>
      <c r="AW32" s="4">
        <f t="shared" si="1"/>
        <v>-2.2625378768841665E-2</v>
      </c>
      <c r="AX32" s="4">
        <f t="shared" si="1"/>
        <v>-2.2100326621141583E-2</v>
      </c>
      <c r="AY32" s="4">
        <f t="shared" si="1"/>
        <v>1.1196747333530191E-2</v>
      </c>
    </row>
    <row r="33" spans="1:52" x14ac:dyDescent="0.25">
      <c r="A33" s="11">
        <v>-13</v>
      </c>
      <c r="B33" s="4">
        <f t="shared" ref="B33:AY33" si="2">LN(B5/B4)</f>
        <v>-3.2375553808569372E-3</v>
      </c>
      <c r="C33" s="4">
        <f t="shared" si="2"/>
        <v>-1.4678887462531054E-3</v>
      </c>
      <c r="D33" s="4">
        <f t="shared" si="2"/>
        <v>-1.9575665132618494E-4</v>
      </c>
      <c r="E33" s="4">
        <f t="shared" si="2"/>
        <v>-3.8925850281055418E-3</v>
      </c>
      <c r="F33" s="4">
        <f t="shared" si="2"/>
        <v>7.465802904477967E-3</v>
      </c>
      <c r="G33" s="4">
        <f t="shared" si="2"/>
        <v>2.702170838138705E-3</v>
      </c>
      <c r="H33" s="4">
        <f t="shared" si="2"/>
        <v>1.3624705533679053E-2</v>
      </c>
      <c r="I33" s="4">
        <f t="shared" si="2"/>
        <v>1.2805621179449264E-2</v>
      </c>
      <c r="J33" s="4">
        <f t="shared" si="2"/>
        <v>-2.1429336953964054E-2</v>
      </c>
      <c r="K33" s="4">
        <f t="shared" si="2"/>
        <v>1.1505277115535029E-2</v>
      </c>
      <c r="L33" s="4">
        <f t="shared" si="2"/>
        <v>-4.1636367803294765E-3</v>
      </c>
      <c r="M33" s="4">
        <f t="shared" si="2"/>
        <v>-3.397674204683412E-3</v>
      </c>
      <c r="N33" s="4">
        <f t="shared" si="2"/>
        <v>3.6247696394462762E-3</v>
      </c>
      <c r="O33" s="4">
        <f t="shared" si="2"/>
        <v>-4.4178327644597608E-2</v>
      </c>
      <c r="P33" s="4">
        <f t="shared" si="2"/>
        <v>3.622266011739704E-2</v>
      </c>
      <c r="Q33" s="4">
        <f t="shared" si="2"/>
        <v>-9.0131299657562041E-3</v>
      </c>
      <c r="R33" s="4">
        <f t="shared" si="2"/>
        <v>-7.02987726666229E-4</v>
      </c>
      <c r="S33" s="4">
        <f t="shared" si="2"/>
        <v>1.140009565868776E-2</v>
      </c>
      <c r="T33" s="4">
        <f t="shared" si="2"/>
        <v>-3.798378507473725E-2</v>
      </c>
      <c r="U33" s="4">
        <f t="shared" si="2"/>
        <v>2.511512412660994E-3</v>
      </c>
      <c r="V33" s="4">
        <f t="shared" si="2"/>
        <v>8.2988028146941829E-3</v>
      </c>
      <c r="W33" s="4">
        <f t="shared" si="2"/>
        <v>6.7146535256409033E-3</v>
      </c>
      <c r="X33" s="4">
        <f t="shared" si="2"/>
        <v>8.1003223143646008E-4</v>
      </c>
      <c r="Y33" s="4">
        <f t="shared" si="2"/>
        <v>-2.4223850306342283E-2</v>
      </c>
      <c r="Z33" s="4">
        <f t="shared" si="2"/>
        <v>6.51820318778635E-3</v>
      </c>
      <c r="AA33" s="4">
        <f t="shared" si="2"/>
        <v>3.6879750709828906E-3</v>
      </c>
      <c r="AB33" s="4">
        <f t="shared" si="2"/>
        <v>2.0263431452324674E-3</v>
      </c>
      <c r="AC33" s="4">
        <f t="shared" si="2"/>
        <v>1.0619564206716467E-2</v>
      </c>
      <c r="AD33" s="4">
        <f t="shared" si="2"/>
        <v>-3.5275880077909154E-2</v>
      </c>
      <c r="AE33" s="4">
        <f t="shared" si="2"/>
        <v>1.1010730489248118E-2</v>
      </c>
      <c r="AF33" s="4">
        <f t="shared" si="2"/>
        <v>-3.5031475481796916E-3</v>
      </c>
      <c r="AG33" s="4">
        <f t="shared" si="2"/>
        <v>-4.020101967189476E-3</v>
      </c>
      <c r="AH33" s="4">
        <f t="shared" si="2"/>
        <v>3.1656230808956992E-3</v>
      </c>
      <c r="AI33" s="4">
        <f t="shared" si="2"/>
        <v>-6.4450703120758901E-2</v>
      </c>
      <c r="AJ33" s="4">
        <f t="shared" si="2"/>
        <v>1.3638366280330567E-2</v>
      </c>
      <c r="AK33" s="4">
        <f t="shared" si="2"/>
        <v>3.8792347295157057E-3</v>
      </c>
      <c r="AL33" s="4">
        <f t="shared" si="2"/>
        <v>1.1883447222481204E-2</v>
      </c>
      <c r="AM33" s="4">
        <f t="shared" si="2"/>
        <v>-9.1856252451877844E-3</v>
      </c>
      <c r="AN33" s="4">
        <f t="shared" si="2"/>
        <v>-4.5331510150918138E-2</v>
      </c>
      <c r="AO33" s="4">
        <f t="shared" si="2"/>
        <v>2.0247917172858815E-2</v>
      </c>
      <c r="AP33" s="4">
        <f t="shared" si="2"/>
        <v>3.6640166901321979E-3</v>
      </c>
      <c r="AQ33" s="4">
        <f t="shared" si="2"/>
        <v>3.3292285984306363E-3</v>
      </c>
      <c r="AR33" s="4">
        <f t="shared" si="2"/>
        <v>6.3621772526048146E-4</v>
      </c>
      <c r="AS33" s="4">
        <f t="shared" si="2"/>
        <v>-3.2768705971395529E-2</v>
      </c>
      <c r="AT33" s="4">
        <f t="shared" si="2"/>
        <v>1.3895678745379027E-2</v>
      </c>
      <c r="AU33" s="4">
        <f t="shared" si="2"/>
        <v>1.8198778156413057E-4</v>
      </c>
      <c r="AV33" s="4">
        <f t="shared" si="2"/>
        <v>2.5555787313330277E-3</v>
      </c>
      <c r="AW33" s="4">
        <f t="shared" si="2"/>
        <v>2.2857313077948092E-3</v>
      </c>
      <c r="AX33" s="4">
        <f t="shared" si="2"/>
        <v>-2.8330507238615559E-2</v>
      </c>
      <c r="AY33" s="4">
        <f t="shared" si="2"/>
        <v>1.1072767077377581E-2</v>
      </c>
    </row>
    <row r="34" spans="1:52" x14ac:dyDescent="0.25">
      <c r="A34" s="11">
        <v>-12</v>
      </c>
      <c r="B34" s="4">
        <f t="shared" ref="B34:AY34" si="3">LN(B6/B5)</f>
        <v>-3.2480712004615063E-3</v>
      </c>
      <c r="C34" s="4">
        <f t="shared" si="3"/>
        <v>-1.4700466115188217E-3</v>
      </c>
      <c r="D34" s="4">
        <f t="shared" si="3"/>
        <v>-1.9579497949559694E-4</v>
      </c>
      <c r="E34" s="4">
        <f t="shared" si="3"/>
        <v>-2.2082920875305702E-2</v>
      </c>
      <c r="F34" s="4">
        <f t="shared" si="3"/>
        <v>7.4104774850772773E-3</v>
      </c>
      <c r="G34" s="4">
        <f t="shared" si="3"/>
        <v>2.6948887838361109E-3</v>
      </c>
      <c r="H34" s="4">
        <f t="shared" si="3"/>
        <v>1.3441565368660887E-2</v>
      </c>
      <c r="I34" s="4">
        <f t="shared" si="3"/>
        <v>1.2643708454088617E-2</v>
      </c>
      <c r="J34" s="4">
        <f t="shared" si="3"/>
        <v>-3.303053424083062E-2</v>
      </c>
      <c r="K34" s="4">
        <f t="shared" si="3"/>
        <v>1.1374409949876357E-2</v>
      </c>
      <c r="L34" s="4">
        <f t="shared" si="3"/>
        <v>-4.18104515898795E-3</v>
      </c>
      <c r="M34" s="4">
        <f t="shared" si="3"/>
        <v>-3.409257763023464E-3</v>
      </c>
      <c r="N34" s="4">
        <f t="shared" si="3"/>
        <v>3.6116781239602228E-3</v>
      </c>
      <c r="O34" s="4">
        <f t="shared" si="3"/>
        <v>-3.7674350592924011E-2</v>
      </c>
      <c r="P34" s="4">
        <f t="shared" si="3"/>
        <v>3.4956315759575057E-2</v>
      </c>
      <c r="Q34" s="4">
        <f t="shared" si="3"/>
        <v>-9.0951058972520201E-3</v>
      </c>
      <c r="R34" s="4">
        <f t="shared" si="3"/>
        <v>-7.0348226608557747E-4</v>
      </c>
      <c r="S34" s="4">
        <f t="shared" si="3"/>
        <v>1.1271596998715805E-2</v>
      </c>
      <c r="T34" s="4">
        <f t="shared" si="3"/>
        <v>-3.1913654542641084E-2</v>
      </c>
      <c r="U34" s="4">
        <f t="shared" si="3"/>
        <v>2.5052205169371418E-3</v>
      </c>
      <c r="V34" s="4">
        <f t="shared" si="3"/>
        <v>8.2304991365147826E-3</v>
      </c>
      <c r="W34" s="4">
        <f t="shared" si="3"/>
        <v>6.6698675091072324E-3</v>
      </c>
      <c r="X34" s="4">
        <f t="shared" si="3"/>
        <v>8.0937661025915993E-4</v>
      </c>
      <c r="Y34" s="4">
        <f t="shared" si="3"/>
        <v>-4.3107184983617979E-2</v>
      </c>
      <c r="Z34" s="4">
        <f t="shared" si="3"/>
        <v>6.4759912127381972E-3</v>
      </c>
      <c r="AA34" s="4">
        <f t="shared" si="3"/>
        <v>3.6744238720397998E-3</v>
      </c>
      <c r="AB34" s="4">
        <f t="shared" si="3"/>
        <v>2.0222453807678706E-3</v>
      </c>
      <c r="AC34" s="4">
        <f t="shared" si="3"/>
        <v>1.0507973074272122E-2</v>
      </c>
      <c r="AD34" s="4">
        <f t="shared" si="3"/>
        <v>-2.7814105756547067E-2</v>
      </c>
      <c r="AE34" s="4">
        <f t="shared" si="3"/>
        <v>1.0890813478901648E-2</v>
      </c>
      <c r="AF34" s="4">
        <f t="shared" si="3"/>
        <v>-3.5154627455160786E-3</v>
      </c>
      <c r="AG34" s="4">
        <f t="shared" si="3"/>
        <v>-4.0363284410371769E-3</v>
      </c>
      <c r="AH34" s="4">
        <f t="shared" si="3"/>
        <v>3.1556335262551932E-3</v>
      </c>
      <c r="AI34" s="4">
        <f t="shared" si="3"/>
        <v>-2.4200450935509953E-2</v>
      </c>
      <c r="AJ34" s="4">
        <f t="shared" si="3"/>
        <v>1.3454861149614382E-2</v>
      </c>
      <c r="AK34" s="4">
        <f t="shared" si="3"/>
        <v>3.8642443997112422E-3</v>
      </c>
      <c r="AL34" s="4">
        <f t="shared" si="3"/>
        <v>1.1743887729421112E-2</v>
      </c>
      <c r="AM34" s="4">
        <f t="shared" si="3"/>
        <v>-9.2707837951841541E-3</v>
      </c>
      <c r="AN34" s="4">
        <f t="shared" si="3"/>
        <v>-6.1360051856024212E-4</v>
      </c>
      <c r="AO34" s="4">
        <f t="shared" si="3"/>
        <v>1.9846062290828789E-2</v>
      </c>
      <c r="AP34" s="4">
        <f t="shared" si="3"/>
        <v>3.6506406668894899E-3</v>
      </c>
      <c r="AQ34" s="4">
        <f t="shared" si="3"/>
        <v>3.3181816031729425E-3</v>
      </c>
      <c r="AR34" s="4">
        <f t="shared" si="3"/>
        <v>6.3581320961540863E-4</v>
      </c>
      <c r="AS34" s="4">
        <f t="shared" si="3"/>
        <v>-3.2078864654323386E-2</v>
      </c>
      <c r="AT34" s="4">
        <f t="shared" si="3"/>
        <v>1.3705232218920636E-2</v>
      </c>
      <c r="AU34" s="4">
        <f t="shared" si="3"/>
        <v>1.8195466804039591E-4</v>
      </c>
      <c r="AV34" s="4">
        <f t="shared" si="3"/>
        <v>2.5490643930516409E-3</v>
      </c>
      <c r="AW34" s="4">
        <f t="shared" si="3"/>
        <v>2.2805186526481847E-3</v>
      </c>
      <c r="AX34" s="4">
        <f t="shared" si="3"/>
        <v>-3.2119542591334968E-2</v>
      </c>
      <c r="AY34" s="4">
        <f t="shared" si="3"/>
        <v>1.0951502416568466E-2</v>
      </c>
    </row>
    <row r="35" spans="1:52" x14ac:dyDescent="0.25">
      <c r="A35" s="11">
        <v>-11</v>
      </c>
      <c r="B35" s="4">
        <f t="shared" ref="B35:AY35" si="4">LN(B7/B6)</f>
        <v>-3.2586555550578062E-3</v>
      </c>
      <c r="C35" s="4">
        <f t="shared" si="4"/>
        <v>-1.4722108304516823E-3</v>
      </c>
      <c r="D35" s="4">
        <f t="shared" si="4"/>
        <v>-1.9583332267419188E-4</v>
      </c>
      <c r="E35" s="4">
        <f t="shared" si="4"/>
        <v>-2.258160949381156E-2</v>
      </c>
      <c r="F35" s="4">
        <f t="shared" si="4"/>
        <v>5.7260401069013211E-3</v>
      </c>
      <c r="G35" s="4">
        <f t="shared" si="4"/>
        <v>2.6876458727490282E-3</v>
      </c>
      <c r="H35" s="4">
        <f t="shared" si="4"/>
        <v>1.326328342880829E-2</v>
      </c>
      <c r="I35" s="4">
        <f t="shared" si="4"/>
        <v>1.2485839068253306E-2</v>
      </c>
      <c r="J35" s="4">
        <f t="shared" si="4"/>
        <v>-3.415892797087372E-2</v>
      </c>
      <c r="K35" s="4">
        <f t="shared" si="4"/>
        <v>1.4069134876326552E-2</v>
      </c>
      <c r="L35" s="4">
        <f t="shared" si="4"/>
        <v>-4.1985997196943691E-3</v>
      </c>
      <c r="M35" s="4">
        <f t="shared" si="4"/>
        <v>-3.420920574377101E-3</v>
      </c>
      <c r="N35" s="4">
        <f t="shared" si="4"/>
        <v>3.5986808330427736E-3</v>
      </c>
      <c r="O35" s="4">
        <f t="shared" si="4"/>
        <v>-3.9149462461130505E-2</v>
      </c>
      <c r="P35" s="4">
        <f t="shared" si="4"/>
        <v>2.1705506846376687E-2</v>
      </c>
      <c r="Q35" s="4">
        <f t="shared" si="4"/>
        <v>-9.1785866959861965E-3</v>
      </c>
      <c r="R35" s="4">
        <f t="shared" si="4"/>
        <v>-7.0397750179426938E-4</v>
      </c>
      <c r="S35" s="4">
        <f t="shared" si="4"/>
        <v>1.1145962881645788E-2</v>
      </c>
      <c r="T35" s="4">
        <f t="shared" si="4"/>
        <v>-3.2965806130171388E-2</v>
      </c>
      <c r="U35" s="4">
        <f t="shared" si="4"/>
        <v>4.2455355439396915E-2</v>
      </c>
      <c r="V35" s="4">
        <f t="shared" si="4"/>
        <v>8.1633106391625979E-3</v>
      </c>
      <c r="W35" s="4">
        <f t="shared" si="4"/>
        <v>6.6256749721372533E-3</v>
      </c>
      <c r="X35" s="4">
        <f t="shared" si="4"/>
        <v>8.0872204951422052E-4</v>
      </c>
      <c r="Y35" s="4">
        <f t="shared" si="4"/>
        <v>-4.5049454435527145E-2</v>
      </c>
      <c r="Z35" s="4">
        <f t="shared" si="4"/>
        <v>4.8296802366270255E-3</v>
      </c>
      <c r="AA35" s="4">
        <f t="shared" si="4"/>
        <v>3.6609718944458584E-3</v>
      </c>
      <c r="AB35" s="4">
        <f t="shared" si="4"/>
        <v>2.0181641562371953E-3</v>
      </c>
      <c r="AC35" s="4">
        <f t="shared" si="4"/>
        <v>1.0398702790358549E-2</v>
      </c>
      <c r="AD35" s="4">
        <f t="shared" si="4"/>
        <v>-2.8609917806915363E-2</v>
      </c>
      <c r="AE35" s="4">
        <f t="shared" si="4"/>
        <v>-7.740115574326569E-4</v>
      </c>
      <c r="AF35" s="4">
        <f t="shared" si="4"/>
        <v>-3.5278648357336974E-3</v>
      </c>
      <c r="AG35" s="4">
        <f t="shared" si="4"/>
        <v>-4.0526864368625052E-3</v>
      </c>
      <c r="AH35" s="4">
        <f t="shared" si="4"/>
        <v>3.1457068201381114E-3</v>
      </c>
      <c r="AI35" s="4">
        <f t="shared" si="4"/>
        <v>-2.4800668311483968E-2</v>
      </c>
      <c r="AJ35" s="4">
        <f t="shared" si="4"/>
        <v>2.1004309132249755E-2</v>
      </c>
      <c r="AK35" s="4">
        <f t="shared" si="4"/>
        <v>3.84936947682965E-3</v>
      </c>
      <c r="AL35" s="4">
        <f t="shared" si="4"/>
        <v>1.160756820307752E-2</v>
      </c>
      <c r="AM35" s="4">
        <f t="shared" si="4"/>
        <v>-9.357536116531279E-3</v>
      </c>
      <c r="AN35" s="4">
        <f t="shared" si="4"/>
        <v>-6.139772553308278E-4</v>
      </c>
      <c r="AO35" s="4">
        <f t="shared" si="4"/>
        <v>-1.0291683791815583E-2</v>
      </c>
      <c r="AP35" s="4">
        <f t="shared" si="4"/>
        <v>3.6373619507402304E-3</v>
      </c>
      <c r="AQ35" s="4">
        <f t="shared" si="4"/>
        <v>3.3072076774661651E-3</v>
      </c>
      <c r="AR35" s="4">
        <f t="shared" si="4"/>
        <v>6.3540920803380945E-4</v>
      </c>
      <c r="AS35" s="4">
        <f t="shared" si="4"/>
        <v>-3.3142120446529366E-2</v>
      </c>
      <c r="AT35" s="4">
        <f t="shared" si="4"/>
        <v>2.3175512042223323E-3</v>
      </c>
      <c r="AU35" s="4">
        <f t="shared" si="4"/>
        <v>1.8192156656195741E-4</v>
      </c>
      <c r="AV35" s="4">
        <f t="shared" si="4"/>
        <v>2.5425831812973558E-3</v>
      </c>
      <c r="AW35" s="4">
        <f t="shared" si="4"/>
        <v>2.2753297185432913E-3</v>
      </c>
      <c r="AX35" s="4">
        <f t="shared" si="4"/>
        <v>-3.3185541693900901E-2</v>
      </c>
      <c r="AY35" s="4">
        <f t="shared" si="4"/>
        <v>-1.1639920697928317E-2</v>
      </c>
    </row>
    <row r="36" spans="1:52" x14ac:dyDescent="0.25">
      <c r="A36" s="11">
        <v>-10</v>
      </c>
      <c r="B36" s="4">
        <f t="shared" ref="B36:AY36" si="5">LN(B8/B7)</f>
        <v>7.0297639332721318E-2</v>
      </c>
      <c r="C36" s="4">
        <f t="shared" si="5"/>
        <v>2.7585803457885207E-3</v>
      </c>
      <c r="D36" s="4">
        <f t="shared" si="5"/>
        <v>2.7811730888609092E-2</v>
      </c>
      <c r="E36" s="4">
        <f t="shared" si="5"/>
        <v>-2.3103342842098733E-2</v>
      </c>
      <c r="F36" s="4">
        <f t="shared" si="5"/>
        <v>-1.6326907923714441E-3</v>
      </c>
      <c r="G36" s="4">
        <f t="shared" si="5"/>
        <v>-1.0794271776797863E-2</v>
      </c>
      <c r="H36" s="4">
        <f t="shared" si="5"/>
        <v>-2.5062096649971614E-2</v>
      </c>
      <c r="I36" s="4">
        <f t="shared" si="5"/>
        <v>3.996056657403077E-2</v>
      </c>
      <c r="J36" s="4">
        <f t="shared" si="5"/>
        <v>-3.5367153656326013E-2</v>
      </c>
      <c r="K36" s="4">
        <f t="shared" si="5"/>
        <v>2.145927534770159E-2</v>
      </c>
      <c r="L36" s="4">
        <f t="shared" si="5"/>
        <v>-2.1368957342240012E-2</v>
      </c>
      <c r="M36" s="4">
        <f t="shared" si="5"/>
        <v>-9.0753051875112744E-3</v>
      </c>
      <c r="N36" s="4">
        <f t="shared" si="5"/>
        <v>4.7178559229873414E-2</v>
      </c>
      <c r="O36" s="4">
        <f t="shared" si="5"/>
        <v>-4.0744811998865448E-2</v>
      </c>
      <c r="P36" s="4">
        <f t="shared" si="5"/>
        <v>2.4096029519334664E-3</v>
      </c>
      <c r="Q36" s="4">
        <f t="shared" si="5"/>
        <v>-1.1126679464756992E-2</v>
      </c>
      <c r="R36" s="4">
        <f t="shared" si="5"/>
        <v>-3.5273405179684107E-3</v>
      </c>
      <c r="S36" s="4">
        <f t="shared" si="5"/>
        <v>7.1207233332609171E-2</v>
      </c>
      <c r="T36" s="4">
        <f t="shared" si="5"/>
        <v>-3.4089706016553901E-2</v>
      </c>
      <c r="U36" s="4">
        <f t="shared" si="5"/>
        <v>6.3745235774361345E-3</v>
      </c>
      <c r="V36" s="4">
        <f t="shared" si="5"/>
        <v>-4.2347547829092294E-2</v>
      </c>
      <c r="W36" s="4">
        <f t="shared" si="5"/>
        <v>1.3121087962697276E-2</v>
      </c>
      <c r="X36" s="4">
        <f t="shared" si="5"/>
        <v>-2.0004724910210752E-2</v>
      </c>
      <c r="Y36" s="4">
        <f t="shared" si="5"/>
        <v>-4.7175040684371027E-2</v>
      </c>
      <c r="Z36" s="4">
        <f t="shared" si="5"/>
        <v>2.1390056095945604E-3</v>
      </c>
      <c r="AA36" s="4">
        <f t="shared" si="5"/>
        <v>-1.4886258584688639E-2</v>
      </c>
      <c r="AB36" s="4">
        <f t="shared" si="5"/>
        <v>1.2422544305661511E-2</v>
      </c>
      <c r="AC36" s="4">
        <f t="shared" si="5"/>
        <v>2.3430251808386003E-2</v>
      </c>
      <c r="AD36" s="4">
        <f t="shared" si="5"/>
        <v>-2.9452613839462405E-2</v>
      </c>
      <c r="AE36" s="4">
        <f t="shared" si="5"/>
        <v>-4.2677314815854081E-3</v>
      </c>
      <c r="AF36" s="4">
        <f t="shared" si="5"/>
        <v>-3.6158843952637104E-3</v>
      </c>
      <c r="AG36" s="4">
        <f t="shared" si="5"/>
        <v>0</v>
      </c>
      <c r="AH36" s="4">
        <f t="shared" si="5"/>
        <v>2.715100384518316E-2</v>
      </c>
      <c r="AI36" s="4">
        <f t="shared" si="5"/>
        <v>-2.5431417615392325E-2</v>
      </c>
      <c r="AJ36" s="4">
        <f t="shared" si="5"/>
        <v>-1.2783399697654503E-2</v>
      </c>
      <c r="AK36" s="4">
        <f t="shared" si="5"/>
        <v>-3.2626724978707679E-3</v>
      </c>
      <c r="AL36" s="4">
        <f t="shared" si="5"/>
        <v>-4.4683775679530118E-4</v>
      </c>
      <c r="AM36" s="4">
        <f t="shared" si="5"/>
        <v>3.6236207850418177E-3</v>
      </c>
      <c r="AN36" s="4">
        <f t="shared" si="5"/>
        <v>-6.1435445500650134E-4</v>
      </c>
      <c r="AO36" s="4">
        <f t="shared" si="5"/>
        <v>1.1841807753165146E-2</v>
      </c>
      <c r="AP36" s="4">
        <f t="shared" si="5"/>
        <v>-2.4397196223581767E-2</v>
      </c>
      <c r="AQ36" s="4">
        <f t="shared" si="5"/>
        <v>2.0250095841771773E-2</v>
      </c>
      <c r="AR36" s="4">
        <f t="shared" si="5"/>
        <v>3.6486773345511724E-2</v>
      </c>
      <c r="AS36" s="4">
        <f t="shared" si="5"/>
        <v>-3.427828298576157E-2</v>
      </c>
      <c r="AT36" s="4">
        <f t="shared" si="5"/>
        <v>1.8500934227394334E-3</v>
      </c>
      <c r="AU36" s="4">
        <f t="shared" si="5"/>
        <v>-1.4289895243803835E-2</v>
      </c>
      <c r="AV36" s="4">
        <f t="shared" si="5"/>
        <v>2.1603467168614304E-2</v>
      </c>
      <c r="AW36" s="4">
        <f t="shared" si="5"/>
        <v>2.0804738866286802E-2</v>
      </c>
      <c r="AX36" s="4">
        <f t="shared" si="5"/>
        <v>-3.4324734740056144E-2</v>
      </c>
      <c r="AY36" s="4">
        <f t="shared" si="5"/>
        <v>-4.4866707327942488E-3</v>
      </c>
    </row>
    <row r="37" spans="1:52" x14ac:dyDescent="0.25">
      <c r="A37" s="11">
        <v>-9</v>
      </c>
      <c r="B37" s="4">
        <f t="shared" ref="B37:AY37" si="6">LN(B9/B8)</f>
        <v>1.1401683366578121E-3</v>
      </c>
      <c r="C37" s="4">
        <f t="shared" si="6"/>
        <v>-2.5105857009536225E-2</v>
      </c>
      <c r="D37" s="4">
        <f t="shared" si="6"/>
        <v>3.9920039003968726E-3</v>
      </c>
      <c r="E37" s="4">
        <f t="shared" si="6"/>
        <v>-2.6217101640569375E-2</v>
      </c>
      <c r="F37" s="4">
        <f t="shared" si="6"/>
        <v>4.0766620893556652E-3</v>
      </c>
      <c r="G37" s="4">
        <f t="shared" si="6"/>
        <v>4.6404120712385914E-3</v>
      </c>
      <c r="H37" s="4">
        <f t="shared" si="6"/>
        <v>-2.9600488070861922E-2</v>
      </c>
      <c r="I37" s="4">
        <f t="shared" si="6"/>
        <v>2.593809790953059E-2</v>
      </c>
      <c r="J37" s="4">
        <f t="shared" si="6"/>
        <v>-3.4177458117315034E-2</v>
      </c>
      <c r="K37" s="4">
        <f t="shared" si="6"/>
        <v>1.1093313216235065E-2</v>
      </c>
      <c r="L37" s="4">
        <f t="shared" si="6"/>
        <v>-5.4954467491228473E-3</v>
      </c>
      <c r="M37" s="4">
        <f t="shared" si="6"/>
        <v>-2.5148527847939271E-2</v>
      </c>
      <c r="N37" s="4">
        <f t="shared" si="6"/>
        <v>3.1061627527547916E-2</v>
      </c>
      <c r="O37" s="4">
        <f t="shared" si="6"/>
        <v>0</v>
      </c>
      <c r="P37" s="4">
        <f t="shared" si="6"/>
        <v>-2.4361741192857961E-2</v>
      </c>
      <c r="Q37" s="4">
        <f t="shared" si="6"/>
        <v>1.1126679464757053E-2</v>
      </c>
      <c r="R37" s="4">
        <f t="shared" si="6"/>
        <v>-3.5398267051240623E-3</v>
      </c>
      <c r="S37" s="4">
        <f t="shared" si="6"/>
        <v>1.1265609194219086E-2</v>
      </c>
      <c r="T37" s="4">
        <f t="shared" si="6"/>
        <v>-3.3623503571568319E-2</v>
      </c>
      <c r="U37" s="4">
        <f t="shared" si="6"/>
        <v>-1.7628661651859247E-2</v>
      </c>
      <c r="V37" s="4">
        <f t="shared" si="6"/>
        <v>4.1371476757196421E-2</v>
      </c>
      <c r="W37" s="4">
        <f t="shared" si="6"/>
        <v>2.935990701347008E-2</v>
      </c>
      <c r="X37" s="4">
        <f t="shared" si="6"/>
        <v>-4.4264338711227889E-2</v>
      </c>
      <c r="Y37" s="4">
        <f t="shared" si="6"/>
        <v>-7.8084596218177357E-2</v>
      </c>
      <c r="Z37" s="4">
        <f t="shared" si="6"/>
        <v>-1.1821722663040558E-2</v>
      </c>
      <c r="AA37" s="4">
        <f t="shared" si="6"/>
        <v>8.1908286681738711E-3</v>
      </c>
      <c r="AB37" s="4">
        <f t="shared" si="6"/>
        <v>-1.5942974793439807E-3</v>
      </c>
      <c r="AC37" s="4">
        <f t="shared" si="6"/>
        <v>-1.1433522523497403E-2</v>
      </c>
      <c r="AD37" s="4">
        <f t="shared" si="6"/>
        <v>-2.50997533087731E-2</v>
      </c>
      <c r="AE37" s="4">
        <f t="shared" si="6"/>
        <v>6.9740813044616174E-3</v>
      </c>
      <c r="AF37" s="4">
        <f t="shared" si="6"/>
        <v>-5.9037464927933362E-3</v>
      </c>
      <c r="AG37" s="4">
        <f t="shared" si="6"/>
        <v>4.4570242914222791E-3</v>
      </c>
      <c r="AH37" s="4">
        <f t="shared" si="6"/>
        <v>4.7364192585374852E-2</v>
      </c>
      <c r="AI37" s="4">
        <f t="shared" si="6"/>
        <v>-2.4282350392615285E-2</v>
      </c>
      <c r="AJ37" s="4">
        <f t="shared" si="6"/>
        <v>-5.8651417605685178E-3</v>
      </c>
      <c r="AK37" s="4">
        <f t="shared" si="6"/>
        <v>5.5152113744643631E-3</v>
      </c>
      <c r="AL37" s="4">
        <f t="shared" si="6"/>
        <v>-4.4793079295109752E-3</v>
      </c>
      <c r="AM37" s="4">
        <f t="shared" si="6"/>
        <v>3.9819902074632339E-2</v>
      </c>
      <c r="AN37" s="4">
        <f t="shared" si="6"/>
        <v>-5.3391508349357533E-2</v>
      </c>
      <c r="AO37" s="4">
        <f t="shared" si="6"/>
        <v>-1.3724439817150234E-2</v>
      </c>
      <c r="AP37" s="4">
        <f t="shared" si="6"/>
        <v>1.0629620632510524E-2</v>
      </c>
      <c r="AQ37" s="4">
        <f t="shared" si="6"/>
        <v>-3.5936655913974031E-3</v>
      </c>
      <c r="AR37" s="4">
        <f t="shared" si="6"/>
        <v>1.6401219866349518E-2</v>
      </c>
      <c r="AS37" s="4">
        <f t="shared" si="6"/>
        <v>7.1891310758239431E-3</v>
      </c>
      <c r="AT37" s="4">
        <f t="shared" si="6"/>
        <v>-2.054220810781917E-2</v>
      </c>
      <c r="AU37" s="4">
        <f t="shared" si="6"/>
        <v>7.9944493007247999E-3</v>
      </c>
      <c r="AV37" s="4">
        <f t="shared" si="6"/>
        <v>-1.8054683040130297E-2</v>
      </c>
      <c r="AW37" s="4">
        <f t="shared" si="6"/>
        <v>1.2168359305178931E-2</v>
      </c>
      <c r="AX37" s="4">
        <f t="shared" si="6"/>
        <v>-7.648213516382207E-3</v>
      </c>
      <c r="AY37" s="4">
        <f t="shared" si="6"/>
        <v>7.2377013980902153E-3</v>
      </c>
    </row>
    <row r="38" spans="1:52" x14ac:dyDescent="0.25">
      <c r="A38" s="11">
        <v>-8</v>
      </c>
      <c r="B38" s="4">
        <f t="shared" ref="B38:AY38" si="7">LN(B10/B9)</f>
        <v>1.3582646701234661E-2</v>
      </c>
      <c r="C38" s="4">
        <f t="shared" si="7"/>
        <v>2.8208332377184604E-3</v>
      </c>
      <c r="D38" s="4">
        <f t="shared" si="7"/>
        <v>-6.8531924599715089E-3</v>
      </c>
      <c r="E38" s="4">
        <f t="shared" si="7"/>
        <v>-7.7419872796486546E-3</v>
      </c>
      <c r="F38" s="4">
        <f t="shared" si="7"/>
        <v>2.4380128605725683E-3</v>
      </c>
      <c r="G38" s="4">
        <f t="shared" si="7"/>
        <v>7.2535997178774125E-2</v>
      </c>
      <c r="H38" s="4">
        <f t="shared" si="7"/>
        <v>-1.0590353995281656E-2</v>
      </c>
      <c r="I38" s="4">
        <f t="shared" si="7"/>
        <v>-1.8182370525290471E-2</v>
      </c>
      <c r="J38" s="4">
        <f t="shared" si="7"/>
        <v>-0.10738607104597471</v>
      </c>
      <c r="K38" s="4">
        <f t="shared" si="7"/>
        <v>-7.5751851003263648E-2</v>
      </c>
      <c r="L38" s="4">
        <f t="shared" si="7"/>
        <v>2.1802684489961456E-2</v>
      </c>
      <c r="M38" s="4">
        <f t="shared" si="7"/>
        <v>-3.2289339019007778E-3</v>
      </c>
      <c r="N38" s="4">
        <f t="shared" si="7"/>
        <v>-1.375495032165025E-3</v>
      </c>
      <c r="O38" s="4">
        <f t="shared" si="7"/>
        <v>-5.6213170081620939E-2</v>
      </c>
      <c r="P38" s="4">
        <f t="shared" si="7"/>
        <v>-1.4656830877381023E-2</v>
      </c>
      <c r="Q38" s="4">
        <f t="shared" si="7"/>
        <v>2.3240964039450668E-2</v>
      </c>
      <c r="R38" s="4">
        <f t="shared" si="7"/>
        <v>7.0896848059998703E-4</v>
      </c>
      <c r="S38" s="4">
        <f t="shared" si="7"/>
        <v>-1.4947685892293624E-3</v>
      </c>
      <c r="T38" s="4">
        <f t="shared" si="7"/>
        <v>-7.7127860721134409E-2</v>
      </c>
      <c r="U38" s="4">
        <f t="shared" si="7"/>
        <v>5.6429009066367901E-3</v>
      </c>
      <c r="V38" s="4">
        <f t="shared" si="7"/>
        <v>3.4121258697770432E-3</v>
      </c>
      <c r="W38" s="4">
        <f t="shared" si="7"/>
        <v>-9.0456813042693847E-4</v>
      </c>
      <c r="X38" s="4">
        <f t="shared" si="7"/>
        <v>5.0430853626891904E-2</v>
      </c>
      <c r="Y38" s="4">
        <f t="shared" si="7"/>
        <v>-6.0009538535967556E-2</v>
      </c>
      <c r="Z38" s="4">
        <f t="shared" si="7"/>
        <v>-5.9637266573701773E-3</v>
      </c>
      <c r="AA38" s="4">
        <f t="shared" si="7"/>
        <v>-1.1097763080960912E-2</v>
      </c>
      <c r="AB38" s="4">
        <f t="shared" si="7"/>
        <v>-1.0828246826317669E-2</v>
      </c>
      <c r="AC38" s="4">
        <f t="shared" si="7"/>
        <v>-1.0274102236420292E-2</v>
      </c>
      <c r="AD38" s="4">
        <f t="shared" si="7"/>
        <v>-6.4588415414536041E-2</v>
      </c>
      <c r="AE38" s="4">
        <f t="shared" si="7"/>
        <v>-2.2253492975345828E-2</v>
      </c>
      <c r="AF38" s="4">
        <f t="shared" si="7"/>
        <v>1.67123038357995E-2</v>
      </c>
      <c r="AG38" s="4">
        <f t="shared" si="7"/>
        <v>9.4558458118003518E-3</v>
      </c>
      <c r="AH38" s="4">
        <f t="shared" si="7"/>
        <v>-2.4934270386521316E-2</v>
      </c>
      <c r="AI38" s="4">
        <f t="shared" si="7"/>
        <v>-9.208122118802553E-2</v>
      </c>
      <c r="AJ38" s="4">
        <f t="shared" si="7"/>
        <v>-1.3979617634238019E-2</v>
      </c>
      <c r="AK38" s="4">
        <f t="shared" si="7"/>
        <v>2.493644436179868E-2</v>
      </c>
      <c r="AL38" s="4">
        <f t="shared" si="7"/>
        <v>-1.8577781834479959E-2</v>
      </c>
      <c r="AM38" s="4">
        <f t="shared" si="7"/>
        <v>-1.6172920776551775E-2</v>
      </c>
      <c r="AN38" s="4">
        <f t="shared" si="7"/>
        <v>-0.10122019686245275</v>
      </c>
      <c r="AO38" s="4">
        <f t="shared" si="7"/>
        <v>-1.8703989586103753E-2</v>
      </c>
      <c r="AP38" s="4">
        <f t="shared" si="7"/>
        <v>-7.5471981661291631E-3</v>
      </c>
      <c r="AQ38" s="4">
        <f t="shared" si="7"/>
        <v>9.6944716488251703E-3</v>
      </c>
      <c r="AR38" s="4">
        <f t="shared" si="7"/>
        <v>1.3547388532727965E-3</v>
      </c>
      <c r="AS38" s="4">
        <f t="shared" si="7"/>
        <v>-4.7304912315505876E-2</v>
      </c>
      <c r="AT38" s="4">
        <f t="shared" si="7"/>
        <v>-2.3613302097840625E-3</v>
      </c>
      <c r="AU38" s="4">
        <f t="shared" si="7"/>
        <v>2.1942365650614603E-3</v>
      </c>
      <c r="AV38" s="4">
        <f t="shared" si="7"/>
        <v>2.0221952653820693E-3</v>
      </c>
      <c r="AW38" s="4">
        <f t="shared" si="7"/>
        <v>1.7168898596421511E-2</v>
      </c>
      <c r="AX38" s="4">
        <f t="shared" si="7"/>
        <v>-3.8146436602204466E-2</v>
      </c>
      <c r="AY38" s="4">
        <f t="shared" si="7"/>
        <v>-4.8193310516257215E-3</v>
      </c>
    </row>
    <row r="39" spans="1:52" x14ac:dyDescent="0.25">
      <c r="A39" s="11">
        <v>-7</v>
      </c>
      <c r="B39" s="4">
        <f t="shared" ref="B39:AY39" si="8">LN(B11/B10)</f>
        <v>-1.0737629422251526E-2</v>
      </c>
      <c r="C39" s="4">
        <f t="shared" si="8"/>
        <v>5.0576197835692435E-3</v>
      </c>
      <c r="D39" s="4">
        <f t="shared" si="8"/>
        <v>-2.9661971619563195E-2</v>
      </c>
      <c r="E39" s="4">
        <f t="shared" si="8"/>
        <v>-9.4101926062468741E-2</v>
      </c>
      <c r="F39" s="4">
        <f t="shared" si="8"/>
        <v>-1.8957269393161359E-3</v>
      </c>
      <c r="G39" s="4">
        <f t="shared" si="8"/>
        <v>-6.1184308700526413E-3</v>
      </c>
      <c r="H39" s="4">
        <f t="shared" si="8"/>
        <v>2.1069800340415102E-2</v>
      </c>
      <c r="I39" s="4">
        <f t="shared" si="8"/>
        <v>-1.2633711404110874E-2</v>
      </c>
      <c r="J39" s="4">
        <f t="shared" si="8"/>
        <v>-0.17259940800348722</v>
      </c>
      <c r="K39" s="4">
        <f t="shared" si="8"/>
        <v>1.5112365389224601E-2</v>
      </c>
      <c r="L39" s="4">
        <f t="shared" si="8"/>
        <v>-9.8804806540408897E-3</v>
      </c>
      <c r="M39" s="4">
        <f t="shared" si="8"/>
        <v>-7.7923264878041396E-3</v>
      </c>
      <c r="N39" s="4">
        <f t="shared" si="8"/>
        <v>-4.2888865602611993E-2</v>
      </c>
      <c r="O39" s="4">
        <f t="shared" si="8"/>
        <v>-0.17419138684730634</v>
      </c>
      <c r="P39" s="4">
        <f t="shared" si="8"/>
        <v>2.1665048043108216E-3</v>
      </c>
      <c r="Q39" s="4">
        <f t="shared" si="8"/>
        <v>-3.4367643504207769E-2</v>
      </c>
      <c r="R39" s="4">
        <f t="shared" si="8"/>
        <v>1.5471475975357947E-2</v>
      </c>
      <c r="S39" s="4">
        <f t="shared" si="8"/>
        <v>-2.4991834615344936E-2</v>
      </c>
      <c r="T39" s="4">
        <f t="shared" si="8"/>
        <v>-0.17478247962078866</v>
      </c>
      <c r="U39" s="4">
        <f t="shared" si="8"/>
        <v>8.0353559968317299E-4</v>
      </c>
      <c r="V39" s="4">
        <f t="shared" si="8"/>
        <v>2.2137602965191031E-2</v>
      </c>
      <c r="W39" s="4">
        <f t="shared" si="8"/>
        <v>2.148695019780875E-2</v>
      </c>
      <c r="X39" s="4">
        <f t="shared" si="8"/>
        <v>-1.7362969973526661E-2</v>
      </c>
      <c r="Y39" s="4">
        <f t="shared" si="8"/>
        <v>-0.17832258948156163</v>
      </c>
      <c r="Z39" s="4">
        <f t="shared" si="8"/>
        <v>1.8125257191393656E-4</v>
      </c>
      <c r="AA39" s="4">
        <f t="shared" si="8"/>
        <v>5.1535836029713691E-2</v>
      </c>
      <c r="AB39" s="4">
        <f t="shared" si="8"/>
        <v>6.062462181643484E-2</v>
      </c>
      <c r="AC39" s="4">
        <f t="shared" si="8"/>
        <v>-1.2556969214178367E-2</v>
      </c>
      <c r="AD39" s="4">
        <f t="shared" si="8"/>
        <v>-0.21803961100381528</v>
      </c>
      <c r="AE39" s="4">
        <f t="shared" si="8"/>
        <v>5.5118259928182405E-3</v>
      </c>
      <c r="AF39" s="4">
        <f t="shared" si="8"/>
        <v>1.0471284293107334E-2</v>
      </c>
      <c r="AG39" s="4">
        <f t="shared" si="8"/>
        <v>-1.8186024492861851E-2</v>
      </c>
      <c r="AH39" s="4">
        <f t="shared" si="8"/>
        <v>-4.0448398411780932E-2</v>
      </c>
      <c r="AI39" s="4">
        <f t="shared" si="8"/>
        <v>-0.21221062863490567</v>
      </c>
      <c r="AJ39" s="4">
        <f t="shared" si="8"/>
        <v>3.255641872135034E-3</v>
      </c>
      <c r="AK39" s="4">
        <f t="shared" si="8"/>
        <v>-8.5710940283110059E-3</v>
      </c>
      <c r="AL39" s="4">
        <f t="shared" si="8"/>
        <v>-1.6136836475018981E-2</v>
      </c>
      <c r="AM39" s="4">
        <f t="shared" si="8"/>
        <v>2.1716032074668807E-3</v>
      </c>
      <c r="AN39" s="4">
        <f t="shared" si="8"/>
        <v>-6.7426325353349373E-2</v>
      </c>
      <c r="AO39" s="4">
        <f t="shared" si="8"/>
        <v>2.9822227408736008E-3</v>
      </c>
      <c r="AP39" s="4">
        <f t="shared" si="8"/>
        <v>3.8546675704751399E-2</v>
      </c>
      <c r="AQ39" s="4">
        <f t="shared" si="8"/>
        <v>2.3218268067503649E-2</v>
      </c>
      <c r="AR39" s="4">
        <f t="shared" si="8"/>
        <v>1.5781695428966744E-3</v>
      </c>
      <c r="AS39" s="4">
        <f t="shared" si="8"/>
        <v>-0.13874851723417528</v>
      </c>
      <c r="AT39" s="4">
        <f t="shared" si="8"/>
        <v>1.5748095061183345E-3</v>
      </c>
      <c r="AU39" s="4">
        <f t="shared" si="8"/>
        <v>1.144109945100651E-2</v>
      </c>
      <c r="AV39" s="4">
        <f t="shared" si="8"/>
        <v>7.5472824102597235E-3</v>
      </c>
      <c r="AW39" s="4">
        <f t="shared" si="8"/>
        <v>-8.9564453381409531E-3</v>
      </c>
      <c r="AX39" s="4">
        <f t="shared" si="8"/>
        <v>-0.11803233259873613</v>
      </c>
      <c r="AY39" s="4">
        <f t="shared" si="8"/>
        <v>-6.9036323885749535E-4</v>
      </c>
    </row>
    <row r="40" spans="1:52" x14ac:dyDescent="0.25">
      <c r="A40" s="11">
        <v>-6</v>
      </c>
      <c r="B40" s="4">
        <f t="shared" ref="B40:AY40" si="9">LN(B12/B11)</f>
        <v>-5.6835629436083205E-4</v>
      </c>
      <c r="C40" s="4">
        <f t="shared" si="9"/>
        <v>1.4012791699841471E-4</v>
      </c>
      <c r="D40" s="4">
        <f t="shared" si="9"/>
        <v>3.3395585661888834E-3</v>
      </c>
      <c r="E40" s="4">
        <f t="shared" si="9"/>
        <v>-4.2642077877466052E-2</v>
      </c>
      <c r="F40" s="4">
        <f t="shared" si="9"/>
        <v>-1.8993275467897083E-3</v>
      </c>
      <c r="G40" s="4">
        <f t="shared" si="9"/>
        <v>3.6035982562684725E-3</v>
      </c>
      <c r="H40" s="4">
        <f t="shared" si="9"/>
        <v>-2.0971260105523443E-2</v>
      </c>
      <c r="I40" s="4">
        <f t="shared" si="9"/>
        <v>-3.2653213782446286E-3</v>
      </c>
      <c r="J40" s="4">
        <f t="shared" si="9"/>
        <v>9.1019385852567289E-2</v>
      </c>
      <c r="K40" s="4">
        <f t="shared" si="9"/>
        <v>1.4887377679876426E-2</v>
      </c>
      <c r="L40" s="4">
        <f t="shared" si="9"/>
        <v>3.304352529890346E-3</v>
      </c>
      <c r="M40" s="4">
        <f t="shared" si="9"/>
        <v>-6.5402459416875622E-3</v>
      </c>
      <c r="N40" s="4">
        <f t="shared" si="9"/>
        <v>7.1814020377800026E-4</v>
      </c>
      <c r="O40" s="4">
        <f t="shared" si="9"/>
        <v>6.0481680831088985E-2</v>
      </c>
      <c r="P40" s="4">
        <f t="shared" si="9"/>
        <v>2.1618212064543679E-3</v>
      </c>
      <c r="Q40" s="4">
        <f t="shared" si="9"/>
        <v>-5.8445519962878221E-3</v>
      </c>
      <c r="R40" s="4">
        <f t="shared" si="9"/>
        <v>-8.2333827634260472E-3</v>
      </c>
      <c r="S40" s="4">
        <f t="shared" si="9"/>
        <v>2.8079150548395194E-3</v>
      </c>
      <c r="T40" s="4">
        <f t="shared" si="9"/>
        <v>3.0017049661506943E-2</v>
      </c>
      <c r="U40" s="4">
        <f t="shared" si="9"/>
        <v>8.0289044859056205E-4</v>
      </c>
      <c r="V40" s="4">
        <f t="shared" si="9"/>
        <v>2.2186916591597546E-3</v>
      </c>
      <c r="W40" s="4">
        <f t="shared" si="9"/>
        <v>-3.7714964283803235E-3</v>
      </c>
      <c r="X40" s="4">
        <f t="shared" si="9"/>
        <v>5.1299896338818651E-3</v>
      </c>
      <c r="Y40" s="4">
        <f t="shared" si="9"/>
        <v>8.14431790446037E-2</v>
      </c>
      <c r="Z40" s="4">
        <f t="shared" si="9"/>
        <v>1.8121972537806015E-4</v>
      </c>
      <c r="AA40" s="4">
        <f t="shared" si="9"/>
        <v>5.361943141382281E-3</v>
      </c>
      <c r="AB40" s="4">
        <f t="shared" si="9"/>
        <v>-2.5649681308911976E-3</v>
      </c>
      <c r="AC40" s="4">
        <f t="shared" si="9"/>
        <v>9.9718926280625651E-3</v>
      </c>
      <c r="AD40" s="4">
        <f t="shared" si="9"/>
        <v>5.1227181291663738E-2</v>
      </c>
      <c r="AE40" s="4">
        <f t="shared" si="9"/>
        <v>5.4816122240072184E-3</v>
      </c>
      <c r="AF40" s="4">
        <f t="shared" si="9"/>
        <v>1.2845606406624315E-2</v>
      </c>
      <c r="AG40" s="4">
        <f t="shared" si="9"/>
        <v>2.799925820707315E-3</v>
      </c>
      <c r="AH40" s="4">
        <f t="shared" si="9"/>
        <v>6.5306289729763637E-3</v>
      </c>
      <c r="AI40" s="4">
        <f t="shared" si="9"/>
        <v>-1.6266271909898301E-2</v>
      </c>
      <c r="AJ40" s="4">
        <f t="shared" si="9"/>
        <v>3.2450770540982284E-3</v>
      </c>
      <c r="AK40" s="4">
        <f t="shared" si="9"/>
        <v>2.4563939242478465E-3</v>
      </c>
      <c r="AL40" s="4">
        <f t="shared" si="9"/>
        <v>4.2901201855144264E-3</v>
      </c>
      <c r="AM40" s="4">
        <f t="shared" si="9"/>
        <v>-9.0426163097835361E-4</v>
      </c>
      <c r="AN40" s="4">
        <f t="shared" si="9"/>
        <v>5.0279928016319565E-2</v>
      </c>
      <c r="AO40" s="4">
        <f t="shared" si="9"/>
        <v>2.9733555258553718E-3</v>
      </c>
      <c r="AP40" s="4">
        <f t="shared" si="9"/>
        <v>5.2254926461031154E-3</v>
      </c>
      <c r="AQ40" s="4">
        <f t="shared" si="9"/>
        <v>3.6817449529934743E-3</v>
      </c>
      <c r="AR40" s="4">
        <f t="shared" si="9"/>
        <v>4.7943713072771945E-3</v>
      </c>
      <c r="AS40" s="4">
        <f t="shared" si="9"/>
        <v>1.3710570073033192E-2</v>
      </c>
      <c r="AT40" s="4">
        <f t="shared" si="9"/>
        <v>1.5723333800536198E-3</v>
      </c>
      <c r="AU40" s="4">
        <f t="shared" si="9"/>
        <v>2.5248219416911708E-3</v>
      </c>
      <c r="AV40" s="4">
        <f t="shared" si="9"/>
        <v>5.3116728275657615E-3</v>
      </c>
      <c r="AW40" s="4">
        <f t="shared" si="9"/>
        <v>-2.7265420646957646E-4</v>
      </c>
      <c r="AX40" s="4">
        <f t="shared" si="9"/>
        <v>6.3373959542450285E-3</v>
      </c>
      <c r="AY40" s="4">
        <f t="shared" si="9"/>
        <v>-6.9084016953347923E-4</v>
      </c>
    </row>
    <row r="41" spans="1:52" x14ac:dyDescent="0.25">
      <c r="A41" s="11">
        <v>-5</v>
      </c>
      <c r="B41" s="4">
        <f t="shared" ref="B41:AY41" si="10">LN(B13/B12)</f>
        <v>-5.6867950694683411E-4</v>
      </c>
      <c r="C41" s="4">
        <f t="shared" si="10"/>
        <v>1.4010828391659795E-4</v>
      </c>
      <c r="D41" s="4">
        <f t="shared" si="10"/>
        <v>3.3284430254775454E-3</v>
      </c>
      <c r="E41" s="4">
        <f t="shared" si="10"/>
        <v>2.5094993992528212E-2</v>
      </c>
      <c r="F41" s="4">
        <f t="shared" si="10"/>
        <v>-1.9029418577685487E-3</v>
      </c>
      <c r="G41" s="4">
        <f t="shared" si="10"/>
        <v>3.5906589499852272E-3</v>
      </c>
      <c r="H41" s="4">
        <f t="shared" si="10"/>
        <v>-2.1420491623348619E-2</v>
      </c>
      <c r="I41" s="4">
        <f t="shared" si="10"/>
        <v>-3.2760186414838512E-3</v>
      </c>
      <c r="J41" s="4">
        <f t="shared" si="10"/>
        <v>4.8790164169432049E-2</v>
      </c>
      <c r="K41" s="4">
        <f t="shared" si="10"/>
        <v>1.4668990897920635E-2</v>
      </c>
      <c r="L41" s="4">
        <f t="shared" si="10"/>
        <v>3.2934697349698127E-3</v>
      </c>
      <c r="M41" s="4">
        <f t="shared" si="10"/>
        <v>-6.5833025137240877E-3</v>
      </c>
      <c r="N41" s="4">
        <f t="shared" si="10"/>
        <v>7.1762484850829199E-4</v>
      </c>
      <c r="O41" s="4">
        <f t="shared" si="10"/>
        <v>-5.9884146011051111E-3</v>
      </c>
      <c r="P41" s="4">
        <f t="shared" si="10"/>
        <v>2.1571578151316725E-3</v>
      </c>
      <c r="Q41" s="4">
        <f t="shared" si="10"/>
        <v>-5.8789116997737638E-3</v>
      </c>
      <c r="R41" s="4">
        <f t="shared" si="10"/>
        <v>-8.3017345105785827E-3</v>
      </c>
      <c r="S41" s="4">
        <f t="shared" si="10"/>
        <v>2.8000527394543813E-3</v>
      </c>
      <c r="T41" s="4">
        <f t="shared" si="10"/>
        <v>-2.4737733697166725E-2</v>
      </c>
      <c r="U41" s="4">
        <f t="shared" si="10"/>
        <v>8.0224633263804726E-4</v>
      </c>
      <c r="V41" s="4">
        <f t="shared" si="10"/>
        <v>2.2137799620125355E-3</v>
      </c>
      <c r="W41" s="4">
        <f t="shared" si="10"/>
        <v>-3.7857744802999443E-3</v>
      </c>
      <c r="X41" s="4">
        <f t="shared" si="10"/>
        <v>5.1038070992446456E-3</v>
      </c>
      <c r="Y41" s="4">
        <f t="shared" si="10"/>
        <v>-1.6449326264342711E-2</v>
      </c>
      <c r="Z41" s="4">
        <f t="shared" si="10"/>
        <v>1.8118689073920742E-4</v>
      </c>
      <c r="AA41" s="4">
        <f t="shared" si="10"/>
        <v>5.3333459753595108E-3</v>
      </c>
      <c r="AB41" s="4">
        <f t="shared" si="10"/>
        <v>-2.5715641145172595E-3</v>
      </c>
      <c r="AC41" s="4">
        <f t="shared" si="10"/>
        <v>9.8734349866902629E-3</v>
      </c>
      <c r="AD41" s="4">
        <f t="shared" si="10"/>
        <v>-4.2341165185129849E-2</v>
      </c>
      <c r="AE41" s="4">
        <f t="shared" si="10"/>
        <v>5.4517278913353813E-3</v>
      </c>
      <c r="AF41" s="4">
        <f t="shared" si="10"/>
        <v>1.2682687384469165E-2</v>
      </c>
      <c r="AG41" s="4">
        <f t="shared" si="10"/>
        <v>2.7921081199950115E-3</v>
      </c>
      <c r="AH41" s="4">
        <f t="shared" si="10"/>
        <v>6.4882564279455362E-3</v>
      </c>
      <c r="AI41" s="4">
        <f t="shared" si="10"/>
        <v>1.3573534657980564E-2</v>
      </c>
      <c r="AJ41" s="4">
        <f t="shared" si="10"/>
        <v>3.2345805816918001E-3</v>
      </c>
      <c r="AK41" s="4">
        <f t="shared" si="10"/>
        <v>2.4503748353712699E-3</v>
      </c>
      <c r="AL41" s="4">
        <f t="shared" si="10"/>
        <v>4.2717936493634626E-3</v>
      </c>
      <c r="AM41" s="4">
        <f t="shared" si="10"/>
        <v>-9.0508006020576773E-4</v>
      </c>
      <c r="AN41" s="4">
        <f t="shared" si="10"/>
        <v>1.6787656787273533E-2</v>
      </c>
      <c r="AO41" s="4">
        <f t="shared" si="10"/>
        <v>2.9645408853591119E-3</v>
      </c>
      <c r="AP41" s="4">
        <f t="shared" si="10"/>
        <v>5.1983287559275388E-3</v>
      </c>
      <c r="AQ41" s="4">
        <f t="shared" si="10"/>
        <v>3.6682394158398051E-3</v>
      </c>
      <c r="AR41" s="4">
        <f t="shared" si="10"/>
        <v>4.7714949452086547E-3</v>
      </c>
      <c r="AS41" s="4">
        <f t="shared" si="10"/>
        <v>-2.8778964550044778E-2</v>
      </c>
      <c r="AT41" s="4">
        <f t="shared" si="10"/>
        <v>1.5698650283642436E-3</v>
      </c>
      <c r="AU41" s="4">
        <f t="shared" si="10"/>
        <v>2.5184632670057485E-3</v>
      </c>
      <c r="AV41" s="4">
        <f t="shared" si="10"/>
        <v>5.2836079650726434E-3</v>
      </c>
      <c r="AW41" s="4">
        <f t="shared" si="10"/>
        <v>-2.7272856705820873E-4</v>
      </c>
      <c r="AX41" s="4">
        <f t="shared" si="10"/>
        <v>1.2386485337114657E-4</v>
      </c>
      <c r="AY41" s="4">
        <f t="shared" si="10"/>
        <v>-6.9131775963076692E-4</v>
      </c>
    </row>
    <row r="42" spans="1:52" x14ac:dyDescent="0.25">
      <c r="A42" s="11">
        <v>-4</v>
      </c>
      <c r="B42" s="4">
        <f t="shared" ref="B42:AY42" si="11">LN(B14/B13)</f>
        <v>-5.6900308734783404E-4</v>
      </c>
      <c r="C42" s="4">
        <f t="shared" si="11"/>
        <v>1.4008865633522428E-4</v>
      </c>
      <c r="D42" s="4">
        <f t="shared" si="11"/>
        <v>3.3174012343163682E-3</v>
      </c>
      <c r="E42" s="4">
        <f t="shared" si="11"/>
        <v>2.4480621491381305E-2</v>
      </c>
      <c r="F42" s="4">
        <f t="shared" si="11"/>
        <v>8.1301569714845815E-3</v>
      </c>
      <c r="G42" s="4">
        <f t="shared" si="11"/>
        <v>3.577812232717332E-3</v>
      </c>
      <c r="H42" s="4">
        <f t="shared" si="11"/>
        <v>-2.1889391471105898E-2</v>
      </c>
      <c r="I42" s="4">
        <f t="shared" si="11"/>
        <v>-3.2867862240860066E-3</v>
      </c>
      <c r="J42" s="4">
        <f t="shared" si="11"/>
        <v>4.6520015634892907E-2</v>
      </c>
      <c r="K42" s="4">
        <f t="shared" si="11"/>
        <v>4.8720258285016076E-2</v>
      </c>
      <c r="L42" s="4">
        <f t="shared" si="11"/>
        <v>3.2826583891808511E-3</v>
      </c>
      <c r="M42" s="4">
        <f t="shared" si="11"/>
        <v>-6.6269297556531791E-3</v>
      </c>
      <c r="N42" s="4">
        <f t="shared" si="11"/>
        <v>7.1711023236403521E-4</v>
      </c>
      <c r="O42" s="4">
        <f t="shared" si="11"/>
        <v>-6.0244918646149967E-3</v>
      </c>
      <c r="P42" s="4">
        <f t="shared" si="11"/>
        <v>5.7489802761414958E-2</v>
      </c>
      <c r="Q42" s="4">
        <f t="shared" si="11"/>
        <v>-5.9136777900451708E-3</v>
      </c>
      <c r="R42" s="4">
        <f t="shared" si="11"/>
        <v>-8.3712306474125458E-3</v>
      </c>
      <c r="S42" s="4">
        <f t="shared" si="11"/>
        <v>2.7922343309728461E-3</v>
      </c>
      <c r="T42" s="4">
        <f t="shared" si="11"/>
        <v>-2.5365245189297867E-2</v>
      </c>
      <c r="U42" s="4">
        <f t="shared" si="11"/>
        <v>4.316087708847801E-2</v>
      </c>
      <c r="V42" s="4">
        <f t="shared" si="11"/>
        <v>2.2088899636799591E-3</v>
      </c>
      <c r="W42" s="4">
        <f t="shared" si="11"/>
        <v>-3.8001610502728959E-3</v>
      </c>
      <c r="X42" s="4">
        <f t="shared" si="11"/>
        <v>5.0778904698429864E-3</v>
      </c>
      <c r="Y42" s="4">
        <f t="shared" si="11"/>
        <v>-1.6724438313736989E-2</v>
      </c>
      <c r="Z42" s="4">
        <f t="shared" si="11"/>
        <v>1.0810916104215676E-2</v>
      </c>
      <c r="AA42" s="4">
        <f t="shared" si="11"/>
        <v>5.3050522296992824E-3</v>
      </c>
      <c r="AB42" s="4">
        <f t="shared" si="11"/>
        <v>-2.5781941096326769E-3</v>
      </c>
      <c r="AC42" s="4">
        <f t="shared" si="11"/>
        <v>9.7769025979943872E-3</v>
      </c>
      <c r="AD42" s="4">
        <f t="shared" si="11"/>
        <v>-4.4213508727859049E-2</v>
      </c>
      <c r="AE42" s="4">
        <f t="shared" si="11"/>
        <v>3.7351885915616563E-2</v>
      </c>
      <c r="AF42" s="4">
        <f t="shared" si="11"/>
        <v>1.2523849217574495E-2</v>
      </c>
      <c r="AG42" s="4">
        <f t="shared" si="11"/>
        <v>2.7843339535183376E-3</v>
      </c>
      <c r="AH42" s="4">
        <f t="shared" si="11"/>
        <v>6.446430190043536E-3</v>
      </c>
      <c r="AI42" s="4">
        <f t="shared" si="11"/>
        <v>1.339175840762338E-2</v>
      </c>
      <c r="AJ42" s="4">
        <f t="shared" si="11"/>
        <v>1.5009693284514219E-2</v>
      </c>
      <c r="AK42" s="4">
        <f t="shared" si="11"/>
        <v>2.4443851724669755E-3</v>
      </c>
      <c r="AL42" s="4">
        <f t="shared" si="11"/>
        <v>4.2536230220380266E-3</v>
      </c>
      <c r="AM42" s="4">
        <f t="shared" si="11"/>
        <v>-9.0589997226189008E-4</v>
      </c>
      <c r="AN42" s="4">
        <f t="shared" si="11"/>
        <v>1.6510478144689957E-2</v>
      </c>
      <c r="AO42" s="4">
        <f t="shared" si="11"/>
        <v>4.3444610321182464E-2</v>
      </c>
      <c r="AP42" s="4">
        <f t="shared" si="11"/>
        <v>5.1714458201866029E-3</v>
      </c>
      <c r="AQ42" s="4">
        <f t="shared" si="11"/>
        <v>3.654832599860203E-3</v>
      </c>
      <c r="AR42" s="4">
        <f t="shared" si="11"/>
        <v>4.7488358561393858E-3</v>
      </c>
      <c r="AS42" s="4">
        <f t="shared" si="11"/>
        <v>-2.9631797606372714E-2</v>
      </c>
      <c r="AT42" s="4">
        <f t="shared" si="11"/>
        <v>5.8934653859096318E-2</v>
      </c>
      <c r="AU42" s="4">
        <f t="shared" si="11"/>
        <v>2.5121365400751937E-3</v>
      </c>
      <c r="AV42" s="4">
        <f t="shared" si="11"/>
        <v>5.2558381126935269E-3</v>
      </c>
      <c r="AW42" s="4">
        <f t="shared" si="11"/>
        <v>-2.7280296822143781E-4</v>
      </c>
      <c r="AX42" s="4">
        <f t="shared" si="11"/>
        <v>1.2384951277292467E-4</v>
      </c>
      <c r="AY42" s="4">
        <f t="shared" si="11"/>
        <v>3.6663981733489802E-2</v>
      </c>
    </row>
    <row r="43" spans="1:52" x14ac:dyDescent="0.25">
      <c r="A43" s="11">
        <v>-3</v>
      </c>
      <c r="B43" s="4">
        <f t="shared" ref="B43:AY43" si="12">LN(B15/B14)</f>
        <v>1.3567182485312232E-2</v>
      </c>
      <c r="C43" s="4">
        <f t="shared" si="12"/>
        <v>1.4006903425540406E-4</v>
      </c>
      <c r="D43" s="4">
        <f t="shared" si="12"/>
        <v>4.0828107432269237E-3</v>
      </c>
      <c r="E43" s="4">
        <f t="shared" si="12"/>
        <v>2.3895613504571835E-2</v>
      </c>
      <c r="F43" s="4">
        <f t="shared" si="12"/>
        <v>1.6861100486804462E-2</v>
      </c>
      <c r="G43" s="4">
        <f t="shared" si="12"/>
        <v>2.8170850475741197E-2</v>
      </c>
      <c r="H43" s="4">
        <f t="shared" si="12"/>
        <v>-2.2379280296301998E-2</v>
      </c>
      <c r="I43" s="4">
        <f t="shared" si="12"/>
        <v>4.1118265008605243E-2</v>
      </c>
      <c r="J43" s="4">
        <f t="shared" si="12"/>
        <v>4.4451762570833796E-2</v>
      </c>
      <c r="K43" s="4">
        <f t="shared" si="12"/>
        <v>7.2808420914429295E-2</v>
      </c>
      <c r="L43" s="4">
        <f t="shared" si="12"/>
        <v>-4.7687264371479984E-3</v>
      </c>
      <c r="M43" s="4">
        <f t="shared" si="12"/>
        <v>-6.6711390886549848E-3</v>
      </c>
      <c r="N43" s="4">
        <f t="shared" si="12"/>
        <v>5.3387831939868298E-2</v>
      </c>
      <c r="O43" s="4">
        <f t="shared" si="12"/>
        <v>-6.0610064598308148E-3</v>
      </c>
      <c r="P43" s="4">
        <f t="shared" si="12"/>
        <v>1.4074920097973524E-3</v>
      </c>
      <c r="Q43" s="4">
        <f t="shared" si="12"/>
        <v>2.6686977006024779E-2</v>
      </c>
      <c r="R43" s="4">
        <f t="shared" si="12"/>
        <v>-8.441900156906124E-3</v>
      </c>
      <c r="S43" s="4">
        <f t="shared" si="12"/>
        <v>3.3648034118232729E-2</v>
      </c>
      <c r="T43" s="4">
        <f t="shared" si="12"/>
        <v>-2.6025422734448127E-2</v>
      </c>
      <c r="U43" s="4">
        <f t="shared" si="12"/>
        <v>2.0525235944730852E-2</v>
      </c>
      <c r="V43" s="4">
        <f t="shared" si="12"/>
        <v>2.3612761856796854E-3</v>
      </c>
      <c r="W43" s="4">
        <f t="shared" si="12"/>
        <v>-3.8146573801810814E-3</v>
      </c>
      <c r="X43" s="4">
        <f t="shared" si="12"/>
        <v>-2.4949319047948615E-2</v>
      </c>
      <c r="Y43" s="4">
        <f t="shared" si="12"/>
        <v>-1.7008909515105915E-2</v>
      </c>
      <c r="Z43" s="4">
        <f t="shared" si="12"/>
        <v>0.11082941963795552</v>
      </c>
      <c r="AA43" s="4">
        <f t="shared" si="12"/>
        <v>1.0825518122616191E-2</v>
      </c>
      <c r="AB43" s="4">
        <f t="shared" si="12"/>
        <v>-2.5848583799832157E-3</v>
      </c>
      <c r="AC43" s="4">
        <f t="shared" si="12"/>
        <v>1.5113663628644153E-2</v>
      </c>
      <c r="AD43" s="4">
        <f t="shared" si="12"/>
        <v>-4.6259136064830939E-2</v>
      </c>
      <c r="AE43" s="4">
        <f t="shared" si="12"/>
        <v>3.6006812809923495E-2</v>
      </c>
      <c r="AF43" s="4">
        <f t="shared" si="12"/>
        <v>-2.7774853923379444E-3</v>
      </c>
      <c r="AG43" s="4">
        <f t="shared" si="12"/>
        <v>2.7766029586441341E-3</v>
      </c>
      <c r="AH43" s="4">
        <f t="shared" si="12"/>
        <v>-6.0423374360659855E-3</v>
      </c>
      <c r="AI43" s="4">
        <f t="shared" si="12"/>
        <v>1.3214786568630038E-2</v>
      </c>
      <c r="AJ43" s="4">
        <f t="shared" si="12"/>
        <v>3.3195214779547837E-2</v>
      </c>
      <c r="AK43" s="4">
        <f t="shared" si="12"/>
        <v>4.8817326082626711E-4</v>
      </c>
      <c r="AL43" s="4">
        <f t="shared" si="12"/>
        <v>4.2356063224215368E-3</v>
      </c>
      <c r="AM43" s="4">
        <f t="shared" si="12"/>
        <v>3.7619479291127848E-2</v>
      </c>
      <c r="AN43" s="4">
        <f t="shared" si="12"/>
        <v>1.6242303947443873E-2</v>
      </c>
      <c r="AO43" s="4">
        <f t="shared" si="12"/>
        <v>1.0271998133755865E-2</v>
      </c>
      <c r="AP43" s="4">
        <f t="shared" si="12"/>
        <v>1.3587481655972058E-2</v>
      </c>
      <c r="AQ43" s="4">
        <f t="shared" si="12"/>
        <v>3.6415234265664664E-3</v>
      </c>
      <c r="AR43" s="4">
        <f t="shared" si="12"/>
        <v>-2.6684235028052853E-3</v>
      </c>
      <c r="AS43" s="4">
        <f t="shared" si="12"/>
        <v>-3.0536723860078673E-2</v>
      </c>
      <c r="AT43" s="4">
        <f t="shared" si="12"/>
        <v>2.6703214824543686E-2</v>
      </c>
      <c r="AU43" s="4">
        <f t="shared" si="12"/>
        <v>8.2987375583885529E-3</v>
      </c>
      <c r="AV43" s="4">
        <f t="shared" si="12"/>
        <v>5.2283586431438409E-3</v>
      </c>
      <c r="AW43" s="4">
        <f t="shared" si="12"/>
        <v>2.4526220936191521E-2</v>
      </c>
      <c r="AX43" s="4">
        <f t="shared" si="12"/>
        <v>1.2383417597051596E-4</v>
      </c>
      <c r="AY43" s="4">
        <f t="shared" si="12"/>
        <v>1.8494565160454144E-2</v>
      </c>
    </row>
    <row r="44" spans="1:52" x14ac:dyDescent="0.25">
      <c r="A44" s="11">
        <v>-2</v>
      </c>
      <c r="B44" s="4">
        <f t="shared" ref="B44:AY44" si="13">LN(B16/B15)</f>
        <v>8.9435952696301467E-3</v>
      </c>
      <c r="C44" s="4">
        <f t="shared" si="13"/>
        <v>-5.6180136750746705E-3</v>
      </c>
      <c r="D44" s="4">
        <f t="shared" si="13"/>
        <v>1.0422810071162286E-2</v>
      </c>
      <c r="E44" s="4">
        <f t="shared" si="13"/>
        <v>3.2582037382805774E-2</v>
      </c>
      <c r="F44" s="4">
        <f t="shared" si="13"/>
        <v>-4.7885501407694871E-3</v>
      </c>
      <c r="G44" s="4">
        <f t="shared" si="13"/>
        <v>1.3879570566440718E-3</v>
      </c>
      <c r="H44" s="4">
        <f t="shared" si="13"/>
        <v>2.4949334714055211E-2</v>
      </c>
      <c r="I44" s="4">
        <f t="shared" si="13"/>
        <v>3.0758586683970733E-3</v>
      </c>
      <c r="J44" s="4">
        <f t="shared" si="13"/>
        <v>0.19528066869227476</v>
      </c>
      <c r="K44" s="4">
        <f t="shared" si="13"/>
        <v>-2.9301714646028719E-3</v>
      </c>
      <c r="L44" s="4">
        <f t="shared" si="13"/>
        <v>-4.3973867058429268E-2</v>
      </c>
      <c r="M44" s="4">
        <f t="shared" si="13"/>
        <v>1.9553313648976743E-2</v>
      </c>
      <c r="N44" s="4">
        <f t="shared" si="13"/>
        <v>-1.1963910079284506E-2</v>
      </c>
      <c r="O44" s="4">
        <f t="shared" si="13"/>
        <v>6.4974962244819717E-2</v>
      </c>
      <c r="P44" s="4">
        <f t="shared" si="13"/>
        <v>7.0295913458679577E-4</v>
      </c>
      <c r="Q44" s="4">
        <f t="shared" si="13"/>
        <v>-0.15000129628044676</v>
      </c>
      <c r="R44" s="4">
        <f t="shared" si="13"/>
        <v>-4.3384015985981298E-3</v>
      </c>
      <c r="S44" s="4">
        <f t="shared" si="13"/>
        <v>6.5958465583511733E-3</v>
      </c>
      <c r="T44" s="4">
        <f t="shared" si="13"/>
        <v>0.11653381625595161</v>
      </c>
      <c r="U44" s="4">
        <f t="shared" si="13"/>
        <v>2.2322355437898487E-2</v>
      </c>
      <c r="V44" s="4">
        <f t="shared" si="13"/>
        <v>9.0151096994297478E-2</v>
      </c>
      <c r="W44" s="4">
        <f t="shared" si="13"/>
        <v>-5.4516962676552184E-2</v>
      </c>
      <c r="X44" s="4">
        <f t="shared" si="13"/>
        <v>-8.4567100182235087E-3</v>
      </c>
      <c r="Y44" s="4">
        <f t="shared" si="13"/>
        <v>0.16347708720348009</v>
      </c>
      <c r="Z44" s="4">
        <f t="shared" si="13"/>
        <v>2.0010181320855764E-2</v>
      </c>
      <c r="AA44" s="4">
        <f t="shared" si="13"/>
        <v>2.6125059834220338E-2</v>
      </c>
      <c r="AB44" s="4">
        <f t="shared" si="13"/>
        <v>-2.3667413242755994E-2</v>
      </c>
      <c r="AC44" s="4">
        <f t="shared" si="13"/>
        <v>-1.0892466876263874E-2</v>
      </c>
      <c r="AD44" s="4">
        <f t="shared" si="13"/>
        <v>3.2229268738154003E-3</v>
      </c>
      <c r="AE44" s="4">
        <f t="shared" si="13"/>
        <v>-3.7129731854570532E-2</v>
      </c>
      <c r="AF44" s="4">
        <f t="shared" si="13"/>
        <v>-8.5610239427961565E-4</v>
      </c>
      <c r="AG44" s="4">
        <f t="shared" si="13"/>
        <v>-6.8798164632257897E-3</v>
      </c>
      <c r="AH44" s="4">
        <f t="shared" si="13"/>
        <v>-1.2686202359349877E-2</v>
      </c>
      <c r="AI44" s="4">
        <f t="shared" si="13"/>
        <v>0.16679060245638178</v>
      </c>
      <c r="AJ44" s="4">
        <f t="shared" si="13"/>
        <v>2.8414738777634108E-2</v>
      </c>
      <c r="AK44" s="4">
        <f t="shared" si="13"/>
        <v>-4.8923964278961111E-3</v>
      </c>
      <c r="AL44" s="4">
        <f t="shared" si="13"/>
        <v>-6.1877235665537197E-3</v>
      </c>
      <c r="AM44" s="4">
        <f t="shared" si="13"/>
        <v>-1.8232732301618104E-2</v>
      </c>
      <c r="AN44" s="4">
        <f t="shared" si="13"/>
        <v>2.9963232674917982E-2</v>
      </c>
      <c r="AO44" s="4">
        <f t="shared" si="13"/>
        <v>1.3731531712710578E-2</v>
      </c>
      <c r="AP44" s="4">
        <f t="shared" si="13"/>
        <v>1.7544292771719257E-2</v>
      </c>
      <c r="AQ44" s="4">
        <f t="shared" si="13"/>
        <v>-3.5769521271105643E-2</v>
      </c>
      <c r="AR44" s="4">
        <f t="shared" si="13"/>
        <v>-1.4127403429396541E-2</v>
      </c>
      <c r="AS44" s="4">
        <f t="shared" si="13"/>
        <v>2.7524690651162243E-2</v>
      </c>
      <c r="AT44" s="4">
        <f t="shared" si="13"/>
        <v>-3.740811980052694E-2</v>
      </c>
      <c r="AU44" s="4">
        <f t="shared" si="13"/>
        <v>2.6624693640683967E-3</v>
      </c>
      <c r="AV44" s="4">
        <f t="shared" si="13"/>
        <v>-2.1079477548475726E-2</v>
      </c>
      <c r="AW44" s="4">
        <f t="shared" si="13"/>
        <v>-1.2592295287167684E-2</v>
      </c>
      <c r="AX44" s="4">
        <f t="shared" si="13"/>
        <v>6.8200072371723292E-2</v>
      </c>
      <c r="AY44" s="4">
        <f t="shared" si="13"/>
        <v>-5.2493509587823884E-3</v>
      </c>
    </row>
    <row r="45" spans="1:52" x14ac:dyDescent="0.25">
      <c r="A45" s="11">
        <v>-1</v>
      </c>
      <c r="B45" s="4">
        <f t="shared" ref="B45:AY45" si="14">LN(B17/B16)</f>
        <v>-3.9029710492576621E-3</v>
      </c>
      <c r="C45" s="4">
        <f t="shared" si="14"/>
        <v>1.6887527833150727E-3</v>
      </c>
      <c r="D45" s="4">
        <f t="shared" si="14"/>
        <v>1.7265488776388158E-3</v>
      </c>
      <c r="E45" s="4">
        <f t="shared" si="14"/>
        <v>3.2416403009859991E-2</v>
      </c>
      <c r="F45" s="4">
        <f t="shared" si="14"/>
        <v>4.382551166994475E-2</v>
      </c>
      <c r="G45" s="4">
        <f t="shared" si="14"/>
        <v>-2.5993727792454992E-2</v>
      </c>
      <c r="H45" s="4">
        <f t="shared" si="14"/>
        <v>1.6091617124415099E-2</v>
      </c>
      <c r="I45" s="4">
        <f t="shared" si="14"/>
        <v>-3.9759519107275619E-2</v>
      </c>
      <c r="J45" s="4">
        <f t="shared" si="14"/>
        <v>-5.3630151629247919E-2</v>
      </c>
      <c r="K45" s="4">
        <f t="shared" si="14"/>
        <v>7.5341537151793536E-2</v>
      </c>
      <c r="L45" s="4">
        <f t="shared" si="14"/>
        <v>3.5010977839407625E-2</v>
      </c>
      <c r="M45" s="4">
        <f t="shared" si="14"/>
        <v>-2.3000246478956975E-3</v>
      </c>
      <c r="N45" s="4">
        <f t="shared" si="14"/>
        <v>-2.6835490004526823E-2</v>
      </c>
      <c r="O45" s="4">
        <f t="shared" si="14"/>
        <v>-4.3477034061912959E-2</v>
      </c>
      <c r="P45" s="4">
        <f t="shared" si="14"/>
        <v>1.0485958211897187E-2</v>
      </c>
      <c r="Q45" s="4">
        <f t="shared" si="14"/>
        <v>-2.6102623902637307E-2</v>
      </c>
      <c r="R45" s="4">
        <f t="shared" si="14"/>
        <v>3.9081350042471062E-2</v>
      </c>
      <c r="S45" s="4">
        <f t="shared" si="14"/>
        <v>0.13699507305390485</v>
      </c>
      <c r="T45" s="4">
        <f t="shared" si="14"/>
        <v>-6.6139802504544945E-2</v>
      </c>
      <c r="U45" s="4">
        <f t="shared" si="14"/>
        <v>9.5203941346867979E-3</v>
      </c>
      <c r="V45" s="4">
        <f t="shared" si="14"/>
        <v>4.3010818993907017E-3</v>
      </c>
      <c r="W45" s="4">
        <f t="shared" si="14"/>
        <v>7.9385029254565712E-2</v>
      </c>
      <c r="X45" s="4">
        <f t="shared" si="14"/>
        <v>-4.7835206274163447E-2</v>
      </c>
      <c r="Y45" s="4">
        <f t="shared" si="14"/>
        <v>3.6184032454685246E-2</v>
      </c>
      <c r="Z45" s="4">
        <f t="shared" si="14"/>
        <v>1.5910461714546516E-2</v>
      </c>
      <c r="AA45" s="4">
        <f t="shared" si="14"/>
        <v>2.1617789247079459E-2</v>
      </c>
      <c r="AB45" s="4">
        <f t="shared" si="14"/>
        <v>1.6741691695901232E-2</v>
      </c>
      <c r="AC45" s="4">
        <f t="shared" si="14"/>
        <v>-2.0426190140776797E-2</v>
      </c>
      <c r="AD45" s="4">
        <f t="shared" si="14"/>
        <v>-5.8905450474005937E-2</v>
      </c>
      <c r="AE45" s="4">
        <f t="shared" si="14"/>
        <v>-1.5855374236242024E-2</v>
      </c>
      <c r="AF45" s="4">
        <f t="shared" si="14"/>
        <v>2.7798609189990929E-3</v>
      </c>
      <c r="AG45" s="4">
        <f t="shared" si="14"/>
        <v>4.6612236570230628E-2</v>
      </c>
      <c r="AH45" s="4">
        <f t="shared" si="14"/>
        <v>-3.9309121008832965E-2</v>
      </c>
      <c r="AI45" s="4">
        <f t="shared" si="14"/>
        <v>2.4621903686623123E-2</v>
      </c>
      <c r="AJ45" s="4">
        <f t="shared" si="14"/>
        <v>5.6793614001524023E-2</v>
      </c>
      <c r="AK45" s="4">
        <f t="shared" si="14"/>
        <v>-1.0352524604347596E-2</v>
      </c>
      <c r="AL45" s="4">
        <f t="shared" si="14"/>
        <v>2.2728251077556091E-2</v>
      </c>
      <c r="AM45" s="4">
        <f t="shared" si="14"/>
        <v>-1.7213964176045933E-2</v>
      </c>
      <c r="AN45" s="4">
        <f t="shared" si="14"/>
        <v>-3.2675262491224204E-2</v>
      </c>
      <c r="AO45" s="4">
        <f t="shared" si="14"/>
        <v>-1.0430685269801237E-2</v>
      </c>
      <c r="AP45" s="4">
        <f t="shared" si="14"/>
        <v>1.3035277187063191E-3</v>
      </c>
      <c r="AQ45" s="4">
        <f t="shared" si="14"/>
        <v>4.1407852361287294E-2</v>
      </c>
      <c r="AR45" s="4">
        <f t="shared" si="14"/>
        <v>-6.3434463543515568E-3</v>
      </c>
      <c r="AS45" s="4">
        <f t="shared" si="14"/>
        <v>-5.1055188061356428E-2</v>
      </c>
      <c r="AT45" s="4">
        <f t="shared" si="14"/>
        <v>0</v>
      </c>
      <c r="AU45" s="4">
        <f t="shared" si="14"/>
        <v>2.2868625190678202E-2</v>
      </c>
      <c r="AV45" s="4">
        <f t="shared" si="14"/>
        <v>2.5242534197846452E-2</v>
      </c>
      <c r="AW45" s="4">
        <f t="shared" si="14"/>
        <v>-2.6960553664168906E-4</v>
      </c>
      <c r="AX45" s="4">
        <f t="shared" si="14"/>
        <v>4.0127801679807847E-2</v>
      </c>
      <c r="AY45" s="4">
        <f t="shared" si="14"/>
        <v>-1.859281541473503E-2</v>
      </c>
    </row>
    <row r="46" spans="1:52" s="9" customFormat="1" x14ac:dyDescent="0.25">
      <c r="A46" s="7">
        <v>0</v>
      </c>
      <c r="B46" s="8">
        <f t="shared" ref="B46:AY46" si="15">LN(B18/B17)</f>
        <v>1.6620944466948936E-2</v>
      </c>
      <c r="C46" s="8">
        <f t="shared" si="15"/>
        <v>-7.9052527265261099E-3</v>
      </c>
      <c r="D46" s="8">
        <f t="shared" si="15"/>
        <v>-6.924374603463436E-3</v>
      </c>
      <c r="E46" s="8">
        <f t="shared" si="15"/>
        <v>4.9610778072515252E-2</v>
      </c>
      <c r="F46" s="8">
        <f t="shared" si="15"/>
        <v>2.8036122258449717E-3</v>
      </c>
      <c r="G46" s="8">
        <f t="shared" si="15"/>
        <v>-2.1583585242608616E-2</v>
      </c>
      <c r="H46" s="8">
        <f t="shared" si="15"/>
        <v>-3.0355486852772081E-3</v>
      </c>
      <c r="I46" s="8">
        <f t="shared" si="15"/>
        <v>-1.3612367787018312E-2</v>
      </c>
      <c r="J46" s="8">
        <f t="shared" si="15"/>
        <v>5.5059777183027389E-2</v>
      </c>
      <c r="K46" s="8">
        <f t="shared" si="15"/>
        <v>1.9266883183482374E-2</v>
      </c>
      <c r="L46" s="8">
        <f t="shared" si="15"/>
        <v>-1.1317824932661572E-2</v>
      </c>
      <c r="M46" s="8">
        <f t="shared" si="15"/>
        <v>-1.324522675002068E-2</v>
      </c>
      <c r="N46" s="8">
        <f t="shared" si="15"/>
        <v>4.9330398889628523E-3</v>
      </c>
      <c r="O46" s="8">
        <f t="shared" si="15"/>
        <v>6.9676255439280424E-2</v>
      </c>
      <c r="P46" s="8">
        <f t="shared" si="15"/>
        <v>4.3945925051604058E-3</v>
      </c>
      <c r="Q46" s="8">
        <f t="shared" si="15"/>
        <v>5.5458162988055969E-2</v>
      </c>
      <c r="R46" s="8">
        <f t="shared" si="15"/>
        <v>-3.4904049397684908E-3</v>
      </c>
      <c r="S46" s="8">
        <f t="shared" si="15"/>
        <v>9.7045789149470874E-2</v>
      </c>
      <c r="T46" s="8">
        <f t="shared" si="15"/>
        <v>2.5317807984289786E-2</v>
      </c>
      <c r="U46" s="8">
        <f t="shared" si="15"/>
        <v>-2.4298384277049144E-4</v>
      </c>
      <c r="V46" s="8">
        <f t="shared" si="15"/>
        <v>4.2911866011820492E-4</v>
      </c>
      <c r="W46" s="8">
        <f t="shared" si="15"/>
        <v>-8.7757794135900761E-4</v>
      </c>
      <c r="X46" s="8">
        <f t="shared" si="15"/>
        <v>2.2246950221111086E-3</v>
      </c>
      <c r="Y46" s="8">
        <f t="shared" si="15"/>
        <v>-2.4824427770832008E-3</v>
      </c>
      <c r="Z46" s="8">
        <f t="shared" si="15"/>
        <v>-2.7893832234788156E-3</v>
      </c>
      <c r="AA46" s="8">
        <f t="shared" si="15"/>
        <v>2.3251945576356861E-2</v>
      </c>
      <c r="AB46" s="8">
        <f t="shared" si="15"/>
        <v>2.3139466416217396E-3</v>
      </c>
      <c r="AC46" s="8">
        <f t="shared" si="15"/>
        <v>-1.1240957401755269E-2</v>
      </c>
      <c r="AD46" s="8">
        <f t="shared" si="15"/>
        <v>4.9177008016726429E-3</v>
      </c>
      <c r="AE46" s="8">
        <f t="shared" si="15"/>
        <v>2.9130479329666291E-3</v>
      </c>
      <c r="AF46" s="8">
        <f t="shared" si="15"/>
        <v>4.5296275642483418E-2</v>
      </c>
      <c r="AG46" s="8">
        <f t="shared" si="15"/>
        <v>-9.73711957849706E-3</v>
      </c>
      <c r="AH46" s="8">
        <f t="shared" si="15"/>
        <v>3.364623179501236E-2</v>
      </c>
      <c r="AI46" s="8">
        <f t="shared" si="15"/>
        <v>0.13225789817520342</v>
      </c>
      <c r="AJ46" s="8">
        <f t="shared" si="15"/>
        <v>3.0144865271712531E-2</v>
      </c>
      <c r="AK46" s="8">
        <f t="shared" si="15"/>
        <v>4.2446046059962342E-2</v>
      </c>
      <c r="AL46" s="8">
        <f t="shared" si="15"/>
        <v>-6.0859076415793753E-3</v>
      </c>
      <c r="AM46" s="8">
        <f t="shared" si="15"/>
        <v>-2.9887431414735454E-3</v>
      </c>
      <c r="AN46" s="8">
        <f t="shared" si="15"/>
        <v>5.3484355189729327E-2</v>
      </c>
      <c r="AO46" s="8">
        <f t="shared" si="15"/>
        <v>4.682423470012095E-3</v>
      </c>
      <c r="AP46" s="8">
        <f t="shared" si="15"/>
        <v>1.8072783779163069E-2</v>
      </c>
      <c r="AQ46" s="8">
        <f t="shared" si="15"/>
        <v>-1.1308633306819176E-2</v>
      </c>
      <c r="AR46" s="8">
        <f t="shared" si="15"/>
        <v>-1.1428695823622744E-2</v>
      </c>
      <c r="AS46" s="8">
        <f t="shared" si="15"/>
        <v>4.1507445928680206E-2</v>
      </c>
      <c r="AT46" s="8">
        <f t="shared" si="15"/>
        <v>2.2396654273723403E-3</v>
      </c>
      <c r="AU46" s="8">
        <f t="shared" si="15"/>
        <v>1.3423032228286776E-2</v>
      </c>
      <c r="AV46" s="8">
        <f t="shared" si="15"/>
        <v>-9.0831345896049461E-3</v>
      </c>
      <c r="AW46" s="8">
        <f t="shared" si="15"/>
        <v>-7.8516960769409831E-3</v>
      </c>
      <c r="AX46" s="8">
        <f t="shared" si="15"/>
        <v>4.2420691508887914E-2</v>
      </c>
      <c r="AY46" s="8">
        <f t="shared" si="15"/>
        <v>-1.2295380765874311E-3</v>
      </c>
      <c r="AZ46" s="26"/>
    </row>
    <row r="47" spans="1:52" x14ac:dyDescent="0.25">
      <c r="A47" s="11">
        <v>1</v>
      </c>
      <c r="B47" s="4">
        <f t="shared" ref="B47:AY47" si="16">LN(B19/B18)</f>
        <v>-2.3838108644675371E-3</v>
      </c>
      <c r="C47" s="4">
        <f t="shared" si="16"/>
        <v>-3.2175684484192176E-3</v>
      </c>
      <c r="D47" s="4">
        <f t="shared" si="16"/>
        <v>-3.8610921950312877E-4</v>
      </c>
      <c r="E47" s="4">
        <f t="shared" si="16"/>
        <v>8.2002703504999955E-4</v>
      </c>
      <c r="F47" s="4">
        <f t="shared" si="16"/>
        <v>2.7957739546887873E-3</v>
      </c>
      <c r="G47" s="4">
        <f t="shared" si="16"/>
        <v>1.9446067470484652E-2</v>
      </c>
      <c r="H47" s="4">
        <f t="shared" si="16"/>
        <v>1.7810981987263212E-2</v>
      </c>
      <c r="I47" s="4">
        <f t="shared" si="16"/>
        <v>-1.4389951170645733E-2</v>
      </c>
      <c r="J47" s="4">
        <f t="shared" si="16"/>
        <v>-2.825253817765945E-2</v>
      </c>
      <c r="K47" s="4">
        <f t="shared" si="16"/>
        <v>1.8902676470725022E-2</v>
      </c>
      <c r="L47" s="4">
        <f t="shared" si="16"/>
        <v>2.3674188008810132E-2</v>
      </c>
      <c r="M47" s="4">
        <f t="shared" si="16"/>
        <v>9.5101967184806867E-3</v>
      </c>
      <c r="N47" s="4">
        <f t="shared" si="16"/>
        <v>5.1419932299353538E-3</v>
      </c>
      <c r="O47" s="4">
        <f t="shared" si="16"/>
        <v>2.5530309854108688E-2</v>
      </c>
      <c r="P47" s="4">
        <f t="shared" si="16"/>
        <v>4.3753645301790505E-3</v>
      </c>
      <c r="Q47" s="4">
        <f t="shared" si="16"/>
        <v>3.1225630367936745E-3</v>
      </c>
      <c r="R47" s="4">
        <f t="shared" si="16"/>
        <v>-8.6621166684337416E-3</v>
      </c>
      <c r="S47" s="4">
        <f t="shared" si="16"/>
        <v>6.3382522763644903E-3</v>
      </c>
      <c r="T47" s="4">
        <f t="shared" si="16"/>
        <v>3.7616863571306773E-2</v>
      </c>
      <c r="U47" s="4">
        <f t="shared" si="16"/>
        <v>-2.4304289826832705E-4</v>
      </c>
      <c r="V47" s="4">
        <f t="shared" si="16"/>
        <v>-1.4301909403454448E-4</v>
      </c>
      <c r="W47" s="4">
        <f t="shared" si="16"/>
        <v>3.2140276023781261E-3</v>
      </c>
      <c r="X47" s="4">
        <f t="shared" si="16"/>
        <v>-4.4543503493803087E-3</v>
      </c>
      <c r="Y47" s="4">
        <f t="shared" si="16"/>
        <v>2.8585042108399891E-2</v>
      </c>
      <c r="Z47" s="4">
        <f t="shared" si="16"/>
        <v>-2.797185651280531E-3</v>
      </c>
      <c r="AA47" s="4">
        <f t="shared" si="16"/>
        <v>6.5255308248523365E-3</v>
      </c>
      <c r="AB47" s="4">
        <f t="shared" si="16"/>
        <v>-1.1562844119752962E-3</v>
      </c>
      <c r="AC47" s="4">
        <f t="shared" si="16"/>
        <v>-1.4494688620542384E-4</v>
      </c>
      <c r="AD47" s="4">
        <f t="shared" si="16"/>
        <v>6.9244398742950283E-2</v>
      </c>
      <c r="AE47" s="4">
        <f t="shared" si="16"/>
        <v>2.9045867266404277E-3</v>
      </c>
      <c r="AF47" s="4">
        <f t="shared" si="16"/>
        <v>5.0890564993783388E-3</v>
      </c>
      <c r="AG47" s="4">
        <f t="shared" si="16"/>
        <v>-3.9215698032777991E-3</v>
      </c>
      <c r="AH47" s="4">
        <f t="shared" si="16"/>
        <v>-1.0424530643050177E-2</v>
      </c>
      <c r="AI47" s="4">
        <f t="shared" si="16"/>
        <v>-2.5089039914789474E-2</v>
      </c>
      <c r="AJ47" s="4">
        <f t="shared" si="16"/>
        <v>2.9262680853413145E-2</v>
      </c>
      <c r="AK47" s="4">
        <f t="shared" si="16"/>
        <v>1.2663877768256664E-2</v>
      </c>
      <c r="AL47" s="4">
        <f t="shared" si="16"/>
        <v>-2.8679345965737526E-3</v>
      </c>
      <c r="AM47" s="4">
        <f t="shared" si="16"/>
        <v>3.0791561400748155E-3</v>
      </c>
      <c r="AN47" s="4">
        <f t="shared" si="16"/>
        <v>4.0362517844585458E-2</v>
      </c>
      <c r="AO47" s="4">
        <f t="shared" si="16"/>
        <v>4.6606005250424808E-3</v>
      </c>
      <c r="AP47" s="4">
        <f t="shared" si="16"/>
        <v>6.9410258982218241E-3</v>
      </c>
      <c r="AQ47" s="4">
        <f t="shared" si="16"/>
        <v>-2.6436429243116236E-3</v>
      </c>
      <c r="AR47" s="4">
        <f t="shared" si="16"/>
        <v>-3.9926378183477926E-3</v>
      </c>
      <c r="AS47" s="4">
        <f t="shared" si="16"/>
        <v>5.2069608029325538E-2</v>
      </c>
      <c r="AT47" s="4">
        <f t="shared" si="16"/>
        <v>2.2346605333462225E-3</v>
      </c>
      <c r="AU47" s="4">
        <f t="shared" si="16"/>
        <v>5.9650859505411408E-3</v>
      </c>
      <c r="AV47" s="4">
        <f t="shared" si="16"/>
        <v>1.6439633525578993E-4</v>
      </c>
      <c r="AW47" s="4">
        <f t="shared" si="16"/>
        <v>9.0561926425469807E-4</v>
      </c>
      <c r="AX47" s="4">
        <f t="shared" si="16"/>
        <v>-3.4783279522372798E-2</v>
      </c>
      <c r="AY47" s="4">
        <f t="shared" si="16"/>
        <v>-1.231051701720005E-3</v>
      </c>
    </row>
    <row r="48" spans="1:52" x14ac:dyDescent="0.25">
      <c r="A48" s="11">
        <v>2</v>
      </c>
      <c r="B48" s="4">
        <f t="shared" ref="B48:AY48" si="17">LN(B20/B19)</f>
        <v>-2.3895069999184406E-3</v>
      </c>
      <c r="C48" s="4">
        <f t="shared" si="17"/>
        <v>-3.2279546223545033E-3</v>
      </c>
      <c r="D48" s="4">
        <f t="shared" si="17"/>
        <v>-3.862583574176229E-4</v>
      </c>
      <c r="E48" s="4">
        <f t="shared" si="17"/>
        <v>-6.8540365353177406E-3</v>
      </c>
      <c r="F48" s="4">
        <f t="shared" si="17"/>
        <v>2.7879793894624609E-3</v>
      </c>
      <c r="G48" s="4">
        <f t="shared" si="17"/>
        <v>1.9075119934949574E-2</v>
      </c>
      <c r="H48" s="4">
        <f t="shared" si="17"/>
        <v>1.749929427668076E-2</v>
      </c>
      <c r="I48" s="4">
        <f t="shared" si="17"/>
        <v>-1.4600048838842018E-2</v>
      </c>
      <c r="J48" s="4">
        <f t="shared" si="17"/>
        <v>-2.7562258215889795E-2</v>
      </c>
      <c r="K48" s="4">
        <f t="shared" si="17"/>
        <v>1.855198406968156E-2</v>
      </c>
      <c r="L48" s="4">
        <f t="shared" si="17"/>
        <v>2.3126658174589743E-2</v>
      </c>
      <c r="M48" s="4">
        <f t="shared" si="17"/>
        <v>9.4206042499700594E-3</v>
      </c>
      <c r="N48" s="4">
        <f t="shared" si="17"/>
        <v>5.1156883374825768E-3</v>
      </c>
      <c r="O48" s="4">
        <f t="shared" si="17"/>
        <v>-1.9057042403057185E-2</v>
      </c>
      <c r="P48" s="4">
        <f t="shared" si="17"/>
        <v>4.3563040815431308E-3</v>
      </c>
      <c r="Q48" s="4">
        <f t="shared" si="17"/>
        <v>3.1128429804903246E-3</v>
      </c>
      <c r="R48" s="4">
        <f t="shared" si="17"/>
        <v>-8.7378050324330887E-3</v>
      </c>
      <c r="S48" s="4">
        <f t="shared" si="17"/>
        <v>6.298331728147641E-3</v>
      </c>
      <c r="T48" s="4">
        <f t="shared" si="17"/>
        <v>-5.4993096811994623E-3</v>
      </c>
      <c r="U48" s="4">
        <f t="shared" si="17"/>
        <v>-2.4310198247733675E-4</v>
      </c>
      <c r="V48" s="4">
        <f t="shared" si="17"/>
        <v>-1.4303955142168836E-4</v>
      </c>
      <c r="W48" s="4">
        <f t="shared" si="17"/>
        <v>3.203730714595033E-3</v>
      </c>
      <c r="X48" s="4">
        <f t="shared" si="17"/>
        <v>-4.4742803949210774E-3</v>
      </c>
      <c r="Y48" s="4">
        <f t="shared" si="17"/>
        <v>-3.3290924797378676E-2</v>
      </c>
      <c r="Z48" s="4">
        <f t="shared" si="17"/>
        <v>-2.8050318512518246E-3</v>
      </c>
      <c r="AA48" s="4">
        <f t="shared" si="17"/>
        <v>6.4832241963613041E-3</v>
      </c>
      <c r="AB48" s="4">
        <f t="shared" si="17"/>
        <v>-1.1576229534927963E-3</v>
      </c>
      <c r="AC48" s="4">
        <f t="shared" si="17"/>
        <v>-1.4496789884231804E-4</v>
      </c>
      <c r="AD48" s="4">
        <f t="shared" si="17"/>
        <v>-2.1952829513320213E-2</v>
      </c>
      <c r="AE48" s="4">
        <f t="shared" si="17"/>
        <v>2.8961745306456074E-3</v>
      </c>
      <c r="AF48" s="4">
        <f t="shared" si="17"/>
        <v>5.0632890798486332E-3</v>
      </c>
      <c r="AG48" s="4">
        <f t="shared" si="17"/>
        <v>-3.9370090790517634E-3</v>
      </c>
      <c r="AH48" s="4">
        <f t="shared" si="17"/>
        <v>-1.0534347273969383E-2</v>
      </c>
      <c r="AI48" s="4">
        <f t="shared" si="17"/>
        <v>-2.2265004609700895E-2</v>
      </c>
      <c r="AJ48" s="4">
        <f t="shared" si="17"/>
        <v>2.8430665676240655E-2</v>
      </c>
      <c r="AK48" s="4">
        <f t="shared" si="17"/>
        <v>1.2505507460298607E-2</v>
      </c>
      <c r="AL48" s="4">
        <f t="shared" si="17"/>
        <v>-2.8761833078585312E-3</v>
      </c>
      <c r="AM48" s="4">
        <f t="shared" si="17"/>
        <v>3.0697040346035816E-3</v>
      </c>
      <c r="AN48" s="4">
        <f t="shared" si="17"/>
        <v>-1.8297487739321813E-2</v>
      </c>
      <c r="AO48" s="4">
        <f t="shared" si="17"/>
        <v>4.6389800532173585E-3</v>
      </c>
      <c r="AP48" s="4">
        <f t="shared" si="17"/>
        <v>6.8931799667848745E-3</v>
      </c>
      <c r="AQ48" s="4">
        <f t="shared" si="17"/>
        <v>-2.6506503013174515E-3</v>
      </c>
      <c r="AR48" s="4">
        <f t="shared" si="17"/>
        <v>-4.008642898931076E-3</v>
      </c>
      <c r="AS48" s="4">
        <f t="shared" si="17"/>
        <v>-2.3547687301897463E-2</v>
      </c>
      <c r="AT48" s="4">
        <f t="shared" si="17"/>
        <v>2.229677957942842E-3</v>
      </c>
      <c r="AU48" s="4">
        <f t="shared" si="17"/>
        <v>5.9297145890968416E-3</v>
      </c>
      <c r="AV48" s="4">
        <f t="shared" si="17"/>
        <v>1.6436931354518893E-4</v>
      </c>
      <c r="AW48" s="4">
        <f t="shared" si="17"/>
        <v>9.0479986001552946E-4</v>
      </c>
      <c r="AX48" s="4">
        <f t="shared" si="17"/>
        <v>-2.6254096012117478E-2</v>
      </c>
      <c r="AY48" s="4">
        <f t="shared" si="17"/>
        <v>-1.2325690581449498E-3</v>
      </c>
    </row>
    <row r="49" spans="1:85" x14ac:dyDescent="0.25">
      <c r="A49" s="11">
        <v>3</v>
      </c>
      <c r="B49" s="4">
        <f t="shared" ref="B49:AY49" si="18">LN(B21/B20)</f>
        <v>-2.3952304225092614E-3</v>
      </c>
      <c r="C49" s="4">
        <f t="shared" si="18"/>
        <v>-3.2384080657428507E-3</v>
      </c>
      <c r="D49" s="4">
        <f t="shared" si="18"/>
        <v>-3.864076105886246E-4</v>
      </c>
      <c r="E49" s="4">
        <f t="shared" si="18"/>
        <v>-6.9013387497078669E-3</v>
      </c>
      <c r="F49" s="4">
        <f t="shared" si="18"/>
        <v>1.9549511710385908E-2</v>
      </c>
      <c r="G49" s="4">
        <f t="shared" si="18"/>
        <v>1.8718060070353315E-2</v>
      </c>
      <c r="H49" s="4">
        <f t="shared" si="18"/>
        <v>1.7198328123694873E-2</v>
      </c>
      <c r="I49" s="4">
        <f t="shared" si="18"/>
        <v>-1.4816372500509231E-2</v>
      </c>
      <c r="J49" s="4">
        <f t="shared" si="18"/>
        <v>-2.8343520505748732E-2</v>
      </c>
      <c r="K49" s="4">
        <f t="shared" si="18"/>
        <v>2.8170876966696224E-2</v>
      </c>
      <c r="L49" s="4">
        <f t="shared" si="18"/>
        <v>2.2603883123286993E-2</v>
      </c>
      <c r="M49" s="4">
        <f t="shared" si="18"/>
        <v>9.3326840824836024E-3</v>
      </c>
      <c r="N49" s="4">
        <f t="shared" si="18"/>
        <v>5.0896512116429416E-3</v>
      </c>
      <c r="O49" s="4">
        <f t="shared" si="18"/>
        <v>-1.942728033053891E-2</v>
      </c>
      <c r="P49" s="4">
        <f t="shared" si="18"/>
        <v>7.7484471326036029E-3</v>
      </c>
      <c r="Q49" s="4">
        <f t="shared" si="18"/>
        <v>3.1031832505158058E-3</v>
      </c>
      <c r="R49" s="4">
        <f t="shared" si="18"/>
        <v>-8.814827773280411E-3</v>
      </c>
      <c r="S49" s="4">
        <f t="shared" si="18"/>
        <v>6.2589109015333752E-3</v>
      </c>
      <c r="T49" s="4">
        <f t="shared" si="18"/>
        <v>-5.5297193976774489E-3</v>
      </c>
      <c r="U49" s="4">
        <f t="shared" si="18"/>
        <v>1.8070603760003412E-2</v>
      </c>
      <c r="V49" s="4">
        <f t="shared" si="18"/>
        <v>-1.4306001466207356E-4</v>
      </c>
      <c r="W49" s="4">
        <f t="shared" si="18"/>
        <v>3.1934995931405595E-3</v>
      </c>
      <c r="X49" s="4">
        <f t="shared" si="18"/>
        <v>-4.4943895878393264E-3</v>
      </c>
      <c r="Y49" s="4">
        <f t="shared" si="18"/>
        <v>-3.4437490229082532E-2</v>
      </c>
      <c r="Z49" s="4">
        <f t="shared" si="18"/>
        <v>9.3197316837326169E-3</v>
      </c>
      <c r="AA49" s="4">
        <f t="shared" si="18"/>
        <v>6.4414626048149197E-3</v>
      </c>
      <c r="AB49" s="4">
        <f t="shared" si="18"/>
        <v>-1.1589645976635796E-3</v>
      </c>
      <c r="AC49" s="4">
        <f t="shared" si="18"/>
        <v>-1.4498891758099182E-4</v>
      </c>
      <c r="AD49" s="4">
        <f t="shared" si="18"/>
        <v>-2.2445594046151603E-2</v>
      </c>
      <c r="AE49" s="4">
        <f t="shared" si="18"/>
        <v>-1.1762589047848158E-2</v>
      </c>
      <c r="AF49" s="4">
        <f t="shared" si="18"/>
        <v>5.0377812826737107E-3</v>
      </c>
      <c r="AG49" s="4">
        <f t="shared" si="18"/>
        <v>-3.9525704048007553E-3</v>
      </c>
      <c r="AH49" s="4">
        <f t="shared" si="18"/>
        <v>-1.064650227439524E-2</v>
      </c>
      <c r="AI49" s="4">
        <f t="shared" si="18"/>
        <v>-2.2772045735754146E-2</v>
      </c>
      <c r="AJ49" s="4">
        <f t="shared" si="18"/>
        <v>4.4451719379062338E-2</v>
      </c>
      <c r="AK49" s="4">
        <f t="shared" si="18"/>
        <v>1.2351049332657946E-2</v>
      </c>
      <c r="AL49" s="4">
        <f t="shared" si="18"/>
        <v>-2.884479605686923E-3</v>
      </c>
      <c r="AM49" s="4">
        <f t="shared" si="18"/>
        <v>3.0603097819641681E-3</v>
      </c>
      <c r="AN49" s="4">
        <f t="shared" si="18"/>
        <v>-1.8638535812197401E-2</v>
      </c>
      <c r="AO49" s="4">
        <f t="shared" si="18"/>
        <v>1.4761051169621087E-3</v>
      </c>
      <c r="AP49" s="4">
        <f t="shared" si="18"/>
        <v>6.8459891459714062E-3</v>
      </c>
      <c r="AQ49" s="4">
        <f t="shared" si="18"/>
        <v>-2.6576949253054884E-3</v>
      </c>
      <c r="AR49" s="4">
        <f t="shared" si="18"/>
        <v>-4.0247768136163946E-3</v>
      </c>
      <c r="AS49" s="4">
        <f t="shared" si="18"/>
        <v>-2.4115580319537273E-2</v>
      </c>
      <c r="AT49" s="4">
        <f t="shared" si="18"/>
        <v>-1.7524658556168787E-2</v>
      </c>
      <c r="AU49" s="4">
        <f t="shared" si="18"/>
        <v>5.8947602414771766E-3</v>
      </c>
      <c r="AV49" s="4">
        <f t="shared" si="18"/>
        <v>1.6434230071396043E-4</v>
      </c>
      <c r="AW49" s="4">
        <f t="shared" si="18"/>
        <v>9.0398193723208729E-4</v>
      </c>
      <c r="AX49" s="4">
        <f t="shared" si="18"/>
        <v>-2.6962000724636101E-2</v>
      </c>
      <c r="AY49" s="4">
        <f t="shared" si="18"/>
        <v>1.0373235760234521E-2</v>
      </c>
    </row>
    <row r="50" spans="1:85" x14ac:dyDescent="0.25">
      <c r="A50" s="11">
        <v>4</v>
      </c>
      <c r="B50" s="4">
        <f t="shared" ref="B50:AY50" si="19">LN(B22/B21)</f>
        <v>1.7553917711305187E-2</v>
      </c>
      <c r="C50" s="4">
        <f t="shared" si="19"/>
        <v>1.0250676924591343E-2</v>
      </c>
      <c r="D50" s="4">
        <f t="shared" si="19"/>
        <v>8.6580408195653658E-3</v>
      </c>
      <c r="E50" s="4">
        <f t="shared" si="19"/>
        <v>-6.9492984037368959E-3</v>
      </c>
      <c r="F50" s="4">
        <f t="shared" si="19"/>
        <v>-9.7269836899080385E-3</v>
      </c>
      <c r="G50" s="4">
        <f t="shared" si="19"/>
        <v>3.9722435187488615E-2</v>
      </c>
      <c r="H50" s="4">
        <f t="shared" si="19"/>
        <v>-5.3725424126926422E-2</v>
      </c>
      <c r="I50" s="4">
        <f t="shared" si="19"/>
        <v>3.454350118820794E-2</v>
      </c>
      <c r="J50" s="4">
        <f t="shared" si="19"/>
        <v>-2.9170368407705254E-2</v>
      </c>
      <c r="K50" s="4">
        <f t="shared" si="19"/>
        <v>5.7482463425824644E-2</v>
      </c>
      <c r="L50" s="4">
        <f t="shared" si="19"/>
        <v>-1.0982435186551709E-2</v>
      </c>
      <c r="M50" s="4">
        <f t="shared" si="19"/>
        <v>-1.4360539753639946E-2</v>
      </c>
      <c r="N50" s="4">
        <f t="shared" si="19"/>
        <v>-1.038918856979039E-3</v>
      </c>
      <c r="O50" s="4">
        <f t="shared" si="19"/>
        <v>-1.9812189638233509E-2</v>
      </c>
      <c r="P50" s="4">
        <f t="shared" si="19"/>
        <v>-2.7278701277844656E-3</v>
      </c>
      <c r="Q50" s="4">
        <f t="shared" si="19"/>
        <v>4.8384342467158822E-2</v>
      </c>
      <c r="R50" s="4">
        <f t="shared" si="19"/>
        <v>3.5957345672965949E-2</v>
      </c>
      <c r="S50" s="4">
        <f t="shared" si="19"/>
        <v>1.6873291207262581E-2</v>
      </c>
      <c r="T50" s="4">
        <f t="shared" si="19"/>
        <v>-5.5604673003543277E-3</v>
      </c>
      <c r="U50" s="4">
        <f t="shared" si="19"/>
        <v>9.9787000498962695E-3</v>
      </c>
      <c r="V50" s="4">
        <f t="shared" si="19"/>
        <v>5.1851053839406872E-2</v>
      </c>
      <c r="W50" s="4">
        <f t="shared" si="19"/>
        <v>-3.4501431717665738E-2</v>
      </c>
      <c r="X50" s="4">
        <f t="shared" si="19"/>
        <v>-4.797965304354429E-2</v>
      </c>
      <c r="Y50" s="4">
        <f t="shared" si="19"/>
        <v>-3.5665858606501934E-2</v>
      </c>
      <c r="Z50" s="4">
        <f t="shared" si="19"/>
        <v>2.8351221331034772E-2</v>
      </c>
      <c r="AA50" s="4">
        <f t="shared" si="19"/>
        <v>4.0899852515250664E-3</v>
      </c>
      <c r="AB50" s="4">
        <f t="shared" si="19"/>
        <v>-1.5190200702955363E-2</v>
      </c>
      <c r="AC50" s="4">
        <f t="shared" si="19"/>
        <v>-1.5341085850531965E-2</v>
      </c>
      <c r="AD50" s="4">
        <f t="shared" si="19"/>
        <v>-2.2960989223658534E-2</v>
      </c>
      <c r="AE50" s="4">
        <f t="shared" si="19"/>
        <v>3.8927032992017073E-2</v>
      </c>
      <c r="AF50" s="4">
        <f t="shared" si="19"/>
        <v>6.0120841912761546E-3</v>
      </c>
      <c r="AG50" s="4">
        <f t="shared" si="19"/>
        <v>1.0342327169178636E-2</v>
      </c>
      <c r="AH50" s="4">
        <f t="shared" si="19"/>
        <v>-1.0198747569470301E-3</v>
      </c>
      <c r="AI50" s="4">
        <f t="shared" si="19"/>
        <v>-2.3302719803131988E-2</v>
      </c>
      <c r="AJ50" s="4">
        <f t="shared" si="19"/>
        <v>6.317892453961349E-2</v>
      </c>
      <c r="AK50" s="4">
        <f t="shared" si="19"/>
        <v>6.838395268039755E-3</v>
      </c>
      <c r="AL50" s="4">
        <f t="shared" si="19"/>
        <v>3.8694024768122313E-3</v>
      </c>
      <c r="AM50" s="4">
        <f t="shared" si="19"/>
        <v>9.6593347199549293E-3</v>
      </c>
      <c r="AN50" s="4">
        <f t="shared" si="19"/>
        <v>-1.8992539380319685E-2</v>
      </c>
      <c r="AO50" s="4">
        <f t="shared" si="19"/>
        <v>1.405997162504527E-2</v>
      </c>
      <c r="AP50" s="4">
        <f t="shared" si="19"/>
        <v>8.9407039950127574E-3</v>
      </c>
      <c r="AQ50" s="4">
        <f t="shared" si="19"/>
        <v>-2.5501528624039239E-2</v>
      </c>
      <c r="AR50" s="4">
        <f t="shared" si="19"/>
        <v>9.9549452327187225E-3</v>
      </c>
      <c r="AS50" s="4">
        <f t="shared" si="19"/>
        <v>-2.471154311769826E-2</v>
      </c>
      <c r="AT50" s="4">
        <f t="shared" si="19"/>
        <v>2.1969042499418008E-2</v>
      </c>
      <c r="AU50" s="4">
        <f t="shared" si="19"/>
        <v>8.7774475539307596E-3</v>
      </c>
      <c r="AV50" s="4">
        <f t="shared" si="19"/>
        <v>-6.1812535018832939E-3</v>
      </c>
      <c r="AW50" s="4">
        <f t="shared" si="19"/>
        <v>-2.1709103649251767E-3</v>
      </c>
      <c r="AX50" s="4">
        <f t="shared" si="19"/>
        <v>-2.7709141121222657E-2</v>
      </c>
      <c r="AY50" s="4">
        <f t="shared" si="19"/>
        <v>2.4335293346029498E-2</v>
      </c>
    </row>
    <row r="51" spans="1:85" x14ac:dyDescent="0.25">
      <c r="A51" s="11">
        <v>5</v>
      </c>
      <c r="B51" s="4">
        <f t="shared" ref="B51:AY51" si="20">LN(B23/B22)</f>
        <v>-5.9994018382414083E-3</v>
      </c>
      <c r="C51" s="4">
        <f t="shared" si="20"/>
        <v>-1.0823263790535323E-2</v>
      </c>
      <c r="D51" s="4">
        <f t="shared" si="20"/>
        <v>6.3019750723167754E-3</v>
      </c>
      <c r="E51" s="4">
        <f t="shared" si="20"/>
        <v>2.1524028830411553E-2</v>
      </c>
      <c r="F51" s="4">
        <f t="shared" si="20"/>
        <v>2.2530788984659626E-3</v>
      </c>
      <c r="G51" s="4">
        <f t="shared" si="20"/>
        <v>-1.1952290506724372E-2</v>
      </c>
      <c r="H51" s="4">
        <f t="shared" si="20"/>
        <v>-8.5094691334103634E-2</v>
      </c>
      <c r="I51" s="4">
        <f t="shared" si="20"/>
        <v>-9.324985341568609E-2</v>
      </c>
      <c r="J51" s="4">
        <f t="shared" si="20"/>
        <v>3.9220713153281329E-2</v>
      </c>
      <c r="K51" s="4">
        <f t="shared" si="20"/>
        <v>3.9845888225654755E-2</v>
      </c>
      <c r="L51" s="4">
        <f t="shared" si="20"/>
        <v>-2.7645352825818592E-3</v>
      </c>
      <c r="M51" s="4">
        <f t="shared" si="20"/>
        <v>-3.6226157527735319E-3</v>
      </c>
      <c r="N51" s="4">
        <f t="shared" si="20"/>
        <v>-5.7770115619556778E-2</v>
      </c>
      <c r="O51" s="4">
        <f t="shared" si="20"/>
        <v>6.7234359291217932E-2</v>
      </c>
      <c r="P51" s="4">
        <f t="shared" si="20"/>
        <v>3.862282917817561E-3</v>
      </c>
      <c r="Q51" s="4">
        <f t="shared" si="20"/>
        <v>2.9092960941664772E-2</v>
      </c>
      <c r="R51" s="4">
        <f t="shared" si="20"/>
        <v>-1.324522675002068E-2</v>
      </c>
      <c r="S51" s="4">
        <f t="shared" si="20"/>
        <v>-2.1421337705166681E-2</v>
      </c>
      <c r="T51" s="4">
        <f t="shared" si="20"/>
        <v>9.6755668464307804E-2</v>
      </c>
      <c r="U51" s="4">
        <f t="shared" si="20"/>
        <v>3.48467313301681E-2</v>
      </c>
      <c r="V51" s="4">
        <f t="shared" si="20"/>
        <v>-1.3951781248421015E-2</v>
      </c>
      <c r="W51" s="4">
        <f t="shared" si="20"/>
        <v>-4.5106075573499308E-3</v>
      </c>
      <c r="X51" s="4">
        <f t="shared" si="20"/>
        <v>-2.8765165561366022E-2</v>
      </c>
      <c r="Y51" s="4">
        <f t="shared" si="20"/>
        <v>4.4543503493803746E-3</v>
      </c>
      <c r="Z51" s="4">
        <f t="shared" si="20"/>
        <v>1.9643461515290148E-2</v>
      </c>
      <c r="AA51" s="4">
        <f t="shared" si="20"/>
        <v>-1.9786313603914692E-2</v>
      </c>
      <c r="AB51" s="4">
        <f t="shared" si="20"/>
        <v>-8.2759333575288252E-3</v>
      </c>
      <c r="AC51" s="4">
        <f t="shared" si="20"/>
        <v>-1.0210911327482083E-2</v>
      </c>
      <c r="AD51" s="4">
        <f t="shared" si="20"/>
        <v>2.602380215725663E-2</v>
      </c>
      <c r="AE51" s="4">
        <f t="shared" si="20"/>
        <v>9.4995317936314647E-3</v>
      </c>
      <c r="AF51" s="4">
        <f t="shared" si="20"/>
        <v>-2.0000464430767833E-3</v>
      </c>
      <c r="AG51" s="4">
        <f t="shared" si="20"/>
        <v>-4.0291337628209044E-2</v>
      </c>
      <c r="AH51" s="4">
        <f t="shared" si="20"/>
        <v>-4.4069221488009222E-2</v>
      </c>
      <c r="AI51" s="4">
        <f t="shared" si="20"/>
        <v>3.212264508952143E-2</v>
      </c>
      <c r="AJ51" s="4">
        <f t="shared" si="20"/>
        <v>2.7173579858193729E-3</v>
      </c>
      <c r="AK51" s="4">
        <f t="shared" si="20"/>
        <v>-1.1883148402669678E-2</v>
      </c>
      <c r="AL51" s="4">
        <f t="shared" si="20"/>
        <v>-2.0466215627555043E-3</v>
      </c>
      <c r="AM51" s="4">
        <f t="shared" si="20"/>
        <v>-4.1434120716396329E-2</v>
      </c>
      <c r="AN51" s="4">
        <f t="shared" si="20"/>
        <v>7.6136864400913416E-3</v>
      </c>
      <c r="AO51" s="4">
        <f t="shared" si="20"/>
        <v>1.162706563360468E-3</v>
      </c>
      <c r="AP51" s="4">
        <f t="shared" si="20"/>
        <v>-2.3456630355975595E-2</v>
      </c>
      <c r="AQ51" s="4">
        <f t="shared" si="20"/>
        <v>-9.7067461951100345E-3</v>
      </c>
      <c r="AR51" s="4">
        <f t="shared" si="20"/>
        <v>-3.8990374499597386E-2</v>
      </c>
      <c r="AS51" s="4">
        <f t="shared" si="20"/>
        <v>3.9310303564103845E-2</v>
      </c>
      <c r="AT51" s="4">
        <f t="shared" si="20"/>
        <v>4.8662167506108847E-3</v>
      </c>
      <c r="AU51" s="4">
        <f t="shared" si="20"/>
        <v>0</v>
      </c>
      <c r="AV51" s="4">
        <f t="shared" si="20"/>
        <v>-1.9281941271111897E-2</v>
      </c>
      <c r="AW51" s="4">
        <f t="shared" si="20"/>
        <v>-2.7542362338769034E-2</v>
      </c>
      <c r="AX51" s="4">
        <f t="shared" si="20"/>
        <v>3.5932026128044997E-2</v>
      </c>
      <c r="AY51" s="4">
        <f t="shared" si="20"/>
        <v>1.6752922452139593E-2</v>
      </c>
    </row>
    <row r="52" spans="1:85" x14ac:dyDescent="0.25">
      <c r="A52" s="11">
        <v>6</v>
      </c>
      <c r="B52" s="4">
        <f t="shared" ref="B52:AY52" si="21">LN(B24/B23)</f>
        <v>2.1110358051407221E-2</v>
      </c>
      <c r="C52" s="4">
        <f t="shared" si="21"/>
        <v>-8.594408306156579E-4</v>
      </c>
      <c r="D52" s="4">
        <f t="shared" si="21"/>
        <v>5.7095226705629592E-4</v>
      </c>
      <c r="E52" s="4">
        <f t="shared" si="21"/>
        <v>-1.2361065153725025E-2</v>
      </c>
      <c r="F52" s="4">
        <f t="shared" si="21"/>
        <v>4.9040201148118495E-2</v>
      </c>
      <c r="G52" s="4">
        <f t="shared" si="21"/>
        <v>-8.7558080753945819E-2</v>
      </c>
      <c r="H52" s="4">
        <f t="shared" si="21"/>
        <v>1.4586011368064448E-2</v>
      </c>
      <c r="I52" s="4">
        <f t="shared" si="21"/>
        <v>7.1382803692351768E-2</v>
      </c>
      <c r="J52" s="4">
        <f t="shared" si="21"/>
        <v>-1.238404731593659E-2</v>
      </c>
      <c r="K52" s="4">
        <f t="shared" si="21"/>
        <v>6.3466842022564335E-2</v>
      </c>
      <c r="L52" s="4">
        <f t="shared" si="21"/>
        <v>2.9400456070524866E-2</v>
      </c>
      <c r="M52" s="4">
        <f t="shared" si="21"/>
        <v>2.4121097172805216E-2</v>
      </c>
      <c r="N52" s="4">
        <f t="shared" si="21"/>
        <v>4.9768617597952106E-2</v>
      </c>
      <c r="O52" s="4">
        <f t="shared" si="21"/>
        <v>8.8586689698049552E-3</v>
      </c>
      <c r="P52" s="4">
        <f t="shared" si="21"/>
        <v>3.6950562539390289E-2</v>
      </c>
      <c r="Q52" s="4">
        <f t="shared" si="21"/>
        <v>4.2918520815410843E-3</v>
      </c>
      <c r="R52" s="4">
        <f t="shared" si="21"/>
        <v>-8.8106296821549197E-3</v>
      </c>
      <c r="S52" s="4">
        <f t="shared" si="21"/>
        <v>-1.434744840814154E-2</v>
      </c>
      <c r="T52" s="4">
        <f t="shared" si="21"/>
        <v>-3.6779251503296473E-2</v>
      </c>
      <c r="U52" s="4">
        <f t="shared" si="21"/>
        <v>5.3345980705292714E-2</v>
      </c>
      <c r="V52" s="4">
        <f t="shared" si="21"/>
        <v>2.8515170308021233E-2</v>
      </c>
      <c r="W52" s="4">
        <f t="shared" si="21"/>
        <v>8.1045018119390994E-3</v>
      </c>
      <c r="X52" s="4">
        <f t="shared" si="21"/>
        <v>1.6401688697441838E-2</v>
      </c>
      <c r="Y52" s="4">
        <f t="shared" si="21"/>
        <v>-2.5203882182415458E-2</v>
      </c>
      <c r="Z52" s="4">
        <f t="shared" si="21"/>
        <v>9.0395015270542264E-2</v>
      </c>
      <c r="AA52" s="4">
        <f t="shared" si="21"/>
        <v>2.6295718540096314E-2</v>
      </c>
      <c r="AB52" s="4">
        <f t="shared" si="21"/>
        <v>-5.9377152915254621E-4</v>
      </c>
      <c r="AC52" s="4">
        <f t="shared" si="21"/>
        <v>3.4644963623757317E-2</v>
      </c>
      <c r="AD52" s="4">
        <f t="shared" si="21"/>
        <v>1.2762265435217112E-2</v>
      </c>
      <c r="AE52" s="4">
        <f t="shared" si="21"/>
        <v>4.0967425173397423E-2</v>
      </c>
      <c r="AF52" s="4">
        <f t="shared" si="21"/>
        <v>5.9880837343048218E-3</v>
      </c>
      <c r="AG52" s="4">
        <f t="shared" si="21"/>
        <v>-9.8422155023976752E-3</v>
      </c>
      <c r="AH52" s="4">
        <f t="shared" si="21"/>
        <v>3.1232025693290002E-2</v>
      </c>
      <c r="AI52" s="4">
        <f t="shared" si="21"/>
        <v>-1.3526295341745842E-2</v>
      </c>
      <c r="AJ52" s="4">
        <f t="shared" si="21"/>
        <v>5.8307324389215785E-2</v>
      </c>
      <c r="AK52" s="4">
        <f t="shared" si="21"/>
        <v>2.609340340208843E-2</v>
      </c>
      <c r="AL52" s="4">
        <f t="shared" si="21"/>
        <v>-1.1907639138091817E-2</v>
      </c>
      <c r="AM52" s="4">
        <f t="shared" si="21"/>
        <v>3.9563220982879739E-2</v>
      </c>
      <c r="AN52" s="4">
        <f t="shared" si="21"/>
        <v>2.1718569312470279E-2</v>
      </c>
      <c r="AO52" s="4">
        <f t="shared" si="21"/>
        <v>5.428132958093386E-2</v>
      </c>
      <c r="AP52" s="4">
        <f t="shared" si="21"/>
        <v>-1.9090080111898893E-3</v>
      </c>
      <c r="AQ52" s="4">
        <f t="shared" si="21"/>
        <v>-8.6248884958227377E-3</v>
      </c>
      <c r="AR52" s="4">
        <f t="shared" si="21"/>
        <v>3.1591503872023828E-2</v>
      </c>
      <c r="AS52" s="4">
        <f t="shared" si="21"/>
        <v>-2.1291826643074569E-2</v>
      </c>
      <c r="AT52" s="4">
        <f t="shared" si="21"/>
        <v>3.9373455134342338E-2</v>
      </c>
      <c r="AU52" s="4">
        <f t="shared" si="21"/>
        <v>8.7011682716908352E-3</v>
      </c>
      <c r="AV52" s="4">
        <f t="shared" si="21"/>
        <v>1.8945572742852267E-3</v>
      </c>
      <c r="AW52" s="4">
        <f t="shared" si="21"/>
        <v>-3.0765122032675491E-3</v>
      </c>
      <c r="AX52" s="4">
        <f t="shared" si="21"/>
        <v>-2.4519576920083108E-2</v>
      </c>
      <c r="AY52" s="4">
        <f t="shared" si="21"/>
        <v>2.8969342464286379E-2</v>
      </c>
    </row>
    <row r="53" spans="1:85" x14ac:dyDescent="0.25">
      <c r="A53" s="11">
        <v>7</v>
      </c>
      <c r="B53" s="4">
        <f t="shared" ref="B53:AY53" si="22">LN(B25/B24)</f>
        <v>-1.6743543204182452E-2</v>
      </c>
      <c r="C53" s="4">
        <f t="shared" si="22"/>
        <v>-8.6018010455924732E-4</v>
      </c>
      <c r="D53" s="4">
        <f t="shared" si="22"/>
        <v>-2.2857675967729711E-3</v>
      </c>
      <c r="E53" s="4">
        <f t="shared" si="22"/>
        <v>1.3179749502106266E-2</v>
      </c>
      <c r="F53" s="4">
        <f t="shared" si="22"/>
        <v>-5.9701669865050251E-3</v>
      </c>
      <c r="G53" s="4">
        <f t="shared" si="22"/>
        <v>2.5199276592527693E-2</v>
      </c>
      <c r="H53" s="4">
        <f t="shared" si="22"/>
        <v>1.437631461536266E-2</v>
      </c>
      <c r="I53" s="4">
        <f t="shared" si="22"/>
        <v>-5.7672690854240961E-2</v>
      </c>
      <c r="J53" s="4">
        <f t="shared" si="22"/>
        <v>7.7853088198622975E-4</v>
      </c>
      <c r="K53" s="4">
        <f t="shared" si="22"/>
        <v>-3.106732901365826E-2</v>
      </c>
      <c r="L53" s="4">
        <f t="shared" si="22"/>
        <v>4.7676078005155307E-3</v>
      </c>
      <c r="M53" s="4">
        <f t="shared" si="22"/>
        <v>2.3552947343745637E-2</v>
      </c>
      <c r="N53" s="4">
        <f t="shared" si="22"/>
        <v>-6.6584929988040276E-3</v>
      </c>
      <c r="O53" s="4">
        <f t="shared" si="22"/>
        <v>6.7613767881865901E-3</v>
      </c>
      <c r="P53" s="4">
        <f t="shared" si="22"/>
        <v>-2.6257987710582241E-3</v>
      </c>
      <c r="Q53" s="4">
        <f t="shared" si="22"/>
        <v>2.7456846233039289E-2</v>
      </c>
      <c r="R53" s="4">
        <f t="shared" si="22"/>
        <v>-8.8889474172460393E-3</v>
      </c>
      <c r="S53" s="4">
        <f t="shared" si="22"/>
        <v>8.6331471447028754E-3</v>
      </c>
      <c r="T53" s="4">
        <f t="shared" si="22"/>
        <v>4.047611338462262E-2</v>
      </c>
      <c r="U53" s="4">
        <f t="shared" si="22"/>
        <v>6.4725145056175196E-3</v>
      </c>
      <c r="V53" s="4">
        <f t="shared" si="22"/>
        <v>2.5769513179051611E-2</v>
      </c>
      <c r="W53" s="4">
        <f t="shared" si="22"/>
        <v>8.0393465594171855E-3</v>
      </c>
      <c r="X53" s="4">
        <f t="shared" si="22"/>
        <v>-4.6018857508712853E-2</v>
      </c>
      <c r="Y53" s="4">
        <f t="shared" si="22"/>
        <v>2.7867026656486556E-2</v>
      </c>
      <c r="Z53" s="4">
        <f t="shared" si="22"/>
        <v>1.3372758465164272E-2</v>
      </c>
      <c r="AA53" s="4">
        <f t="shared" si="22"/>
        <v>1.6207211470684758E-3</v>
      </c>
      <c r="AB53" s="4">
        <f t="shared" si="22"/>
        <v>-5.9412430325104192E-4</v>
      </c>
      <c r="AC53" s="4">
        <f t="shared" si="22"/>
        <v>-1.9147642597289075E-2</v>
      </c>
      <c r="AD53" s="4">
        <f t="shared" si="22"/>
        <v>3.208830073013464E-2</v>
      </c>
      <c r="AE53" s="4">
        <f t="shared" si="22"/>
        <v>1.5584735592238762E-2</v>
      </c>
      <c r="AF53" s="4">
        <f t="shared" si="22"/>
        <v>3.4233115983866358E-2</v>
      </c>
      <c r="AG53" s="4">
        <f t="shared" si="22"/>
        <v>-9.9400483984350158E-3</v>
      </c>
      <c r="AH53" s="4">
        <f t="shared" si="22"/>
        <v>-5.7009317794432645E-3</v>
      </c>
      <c r="AI53" s="4">
        <f t="shared" si="22"/>
        <v>2.9986487742204731E-2</v>
      </c>
      <c r="AJ53" s="4">
        <f t="shared" si="22"/>
        <v>3.6200976541088782E-3</v>
      </c>
      <c r="AK53" s="4">
        <f t="shared" si="22"/>
        <v>1.4452674150330785E-2</v>
      </c>
      <c r="AL53" s="4">
        <f t="shared" si="22"/>
        <v>-1.2051141498298964E-2</v>
      </c>
      <c r="AM53" s="4">
        <f t="shared" si="22"/>
        <v>-2.5194351216136297E-2</v>
      </c>
      <c r="AN53" s="4">
        <f t="shared" si="22"/>
        <v>3.2663820762222753E-2</v>
      </c>
      <c r="AO53" s="4">
        <f t="shared" si="22"/>
        <v>-4.9655358627438573E-3</v>
      </c>
      <c r="AP53" s="4">
        <f t="shared" si="22"/>
        <v>-2.1676958582724209E-2</v>
      </c>
      <c r="AQ53" s="4">
        <f t="shared" si="22"/>
        <v>-8.6999248467456314E-3</v>
      </c>
      <c r="AR53" s="4">
        <f t="shared" si="22"/>
        <v>-2.6812504068798468E-2</v>
      </c>
      <c r="AS53" s="4">
        <f t="shared" si="22"/>
        <v>7.1553646336965218E-2</v>
      </c>
      <c r="AT53" s="4">
        <f t="shared" si="22"/>
        <v>1.2787356988128339E-2</v>
      </c>
      <c r="AU53" s="4">
        <f t="shared" si="22"/>
        <v>-1.8738836171822218E-2</v>
      </c>
      <c r="AV53" s="4">
        <f t="shared" si="22"/>
        <v>1.8909747133196689E-3</v>
      </c>
      <c r="AW53" s="4">
        <f t="shared" si="22"/>
        <v>2.8002581206809744E-4</v>
      </c>
      <c r="AX53" s="4">
        <f t="shared" si="22"/>
        <v>6.1875376663499147E-2</v>
      </c>
      <c r="AY53" s="4">
        <f t="shared" si="22"/>
        <v>-7.2444703878093649E-4</v>
      </c>
    </row>
    <row r="54" spans="1:85" x14ac:dyDescent="0.25">
      <c r="A54" s="11">
        <v>8</v>
      </c>
      <c r="B54" s="4">
        <f t="shared" ref="B54:AY54" si="23">LN(B26/B25)</f>
        <v>-2.7270541937546621E-3</v>
      </c>
      <c r="C54" s="4">
        <f t="shared" si="23"/>
        <v>-9.5668512186659947E-4</v>
      </c>
      <c r="D54" s="4">
        <f t="shared" si="23"/>
        <v>-5.3537180146299478E-3</v>
      </c>
      <c r="E54" s="4">
        <f t="shared" si="23"/>
        <v>-9.8684914661165621E-3</v>
      </c>
      <c r="F54" s="4">
        <f t="shared" si="23"/>
        <v>-6.006024060213039E-3</v>
      </c>
      <c r="G54" s="4">
        <f t="shared" si="23"/>
        <v>2.8272912944386146E-2</v>
      </c>
      <c r="H54" s="4">
        <f t="shared" si="23"/>
        <v>-2.8005316927393289E-2</v>
      </c>
      <c r="I54" s="4">
        <f t="shared" si="23"/>
        <v>-1.5275869358423871E-2</v>
      </c>
      <c r="J54" s="4">
        <f t="shared" si="23"/>
        <v>-7.8125694231511375E-3</v>
      </c>
      <c r="K54" s="4">
        <f t="shared" si="23"/>
        <v>-3.2063540260355197E-2</v>
      </c>
      <c r="L54" s="4">
        <f t="shared" si="23"/>
        <v>2.9682420668498189E-3</v>
      </c>
      <c r="M54" s="4">
        <f t="shared" si="23"/>
        <v>-1.3087251800483745E-2</v>
      </c>
      <c r="N54" s="4">
        <f t="shared" si="23"/>
        <v>-1.5116003427962234E-2</v>
      </c>
      <c r="O54" s="4">
        <f t="shared" si="23"/>
        <v>-2.1454971546439137E-2</v>
      </c>
      <c r="P54" s="4">
        <f t="shared" si="23"/>
        <v>-2.6327117463075555E-3</v>
      </c>
      <c r="Q54" s="4">
        <f t="shared" si="23"/>
        <v>-3.7105793965402818E-3</v>
      </c>
      <c r="R54" s="4">
        <f t="shared" si="23"/>
        <v>-1.1911853701555633E-3</v>
      </c>
      <c r="S54" s="4">
        <f t="shared" si="23"/>
        <v>-6.3236772960403413E-3</v>
      </c>
      <c r="T54" s="4">
        <f t="shared" si="23"/>
        <v>-3.7598413557007548E-2</v>
      </c>
      <c r="U54" s="4">
        <f t="shared" si="23"/>
        <v>6.4308903302903314E-3</v>
      </c>
      <c r="V54" s="4">
        <f t="shared" si="23"/>
        <v>6.1778769077274016E-3</v>
      </c>
      <c r="W54" s="4">
        <f t="shared" si="23"/>
        <v>6.5031266724242601E-3</v>
      </c>
      <c r="X54" s="4">
        <f t="shared" si="23"/>
        <v>3.1679790532501803E-3</v>
      </c>
      <c r="Y54" s="4">
        <f t="shared" si="23"/>
        <v>-1.6086164806211795E-2</v>
      </c>
      <c r="Z54" s="4">
        <f t="shared" si="23"/>
        <v>1.3196285136224789E-2</v>
      </c>
      <c r="AA54" s="4">
        <f t="shared" si="23"/>
        <v>1.0790438733885267E-3</v>
      </c>
      <c r="AB54" s="4">
        <f t="shared" si="23"/>
        <v>5.2813463403814651E-4</v>
      </c>
      <c r="AC54" s="4">
        <f t="shared" si="23"/>
        <v>5.8564260465616817E-4</v>
      </c>
      <c r="AD54" s="4">
        <f t="shared" si="23"/>
        <v>-2.9916766554547395E-2</v>
      </c>
      <c r="AE54" s="4">
        <f t="shared" si="23"/>
        <v>1.5345574110845826E-2</v>
      </c>
      <c r="AF54" s="4">
        <f t="shared" si="23"/>
        <v>2.5608185164141795E-3</v>
      </c>
      <c r="AG54" s="4">
        <f t="shared" si="23"/>
        <v>-7.5203895110120683E-3</v>
      </c>
      <c r="AH54" s="4">
        <f t="shared" si="23"/>
        <v>1.1968966885839847E-2</v>
      </c>
      <c r="AI54" s="4">
        <f t="shared" si="23"/>
        <v>-3.1322460176692969E-2</v>
      </c>
      <c r="AJ54" s="4">
        <f t="shared" si="23"/>
        <v>3.6070398035688163E-3</v>
      </c>
      <c r="AK54" s="4">
        <f t="shared" si="23"/>
        <v>-4.2769626578753857E-3</v>
      </c>
      <c r="AL54" s="4">
        <f t="shared" si="23"/>
        <v>-1.1490346052057931E-2</v>
      </c>
      <c r="AM54" s="4">
        <f t="shared" si="23"/>
        <v>-8.8179046631310532E-3</v>
      </c>
      <c r="AN54" s="4">
        <f t="shared" si="23"/>
        <v>-1.8314187914194823E-2</v>
      </c>
      <c r="AO54" s="4">
        <f t="shared" si="23"/>
        <v>-4.9903155045158314E-3</v>
      </c>
      <c r="AP54" s="4">
        <f t="shared" si="23"/>
        <v>1.8064241277189416E-3</v>
      </c>
      <c r="AQ54" s="4">
        <f t="shared" si="23"/>
        <v>-3.6744760913099733E-3</v>
      </c>
      <c r="AR54" s="4">
        <f t="shared" si="23"/>
        <v>4.2816502436761788E-3</v>
      </c>
      <c r="AS54" s="4">
        <f t="shared" si="23"/>
        <v>-3.0731658803330831E-2</v>
      </c>
      <c r="AT54" s="4">
        <f t="shared" si="23"/>
        <v>1.2625902888358652E-2</v>
      </c>
      <c r="AU54" s="4">
        <f t="shared" si="23"/>
        <v>4.6131280610447137E-3</v>
      </c>
      <c r="AV54" s="4">
        <f t="shared" si="23"/>
        <v>1.6778591055318761E-3</v>
      </c>
      <c r="AW54" s="4">
        <f t="shared" si="23"/>
        <v>-5.5225503598038484E-3</v>
      </c>
      <c r="AX54" s="4">
        <f t="shared" si="23"/>
        <v>1.4231592275501716E-2</v>
      </c>
      <c r="AY54" s="4">
        <f t="shared" si="23"/>
        <v>-7.249722427984292E-4</v>
      </c>
    </row>
    <row r="55" spans="1:85" x14ac:dyDescent="0.25">
      <c r="A55" s="11">
        <v>9</v>
      </c>
      <c r="B55" s="4">
        <f t="shared" ref="B55:AY55" si="24">LN(B27/B26)</f>
        <v>-2.7345113590530557E-3</v>
      </c>
      <c r="C55" s="4">
        <f t="shared" si="24"/>
        <v>-9.5760124480028593E-4</v>
      </c>
      <c r="D55" s="4">
        <f t="shared" si="24"/>
        <v>-5.3825346565849162E-3</v>
      </c>
      <c r="E55" s="4">
        <f t="shared" si="24"/>
        <v>-1.3783651882874899E-3</v>
      </c>
      <c r="F55" s="4">
        <f t="shared" si="24"/>
        <v>-6.0423144559602409E-3</v>
      </c>
      <c r="G55" s="4">
        <f t="shared" si="24"/>
        <v>2.7495485126105002E-2</v>
      </c>
      <c r="H55" s="4">
        <f t="shared" si="24"/>
        <v>-2.8812267879058041E-2</v>
      </c>
      <c r="I55" s="4">
        <f t="shared" si="24"/>
        <v>-1.5512846250818287E-2</v>
      </c>
      <c r="J55" s="4">
        <f t="shared" si="24"/>
        <v>-7.8740614568584295E-3</v>
      </c>
      <c r="K55" s="4">
        <f t="shared" si="24"/>
        <v>-3.3125763526032831E-2</v>
      </c>
      <c r="L55" s="4">
        <f t="shared" si="24"/>
        <v>2.9594576736573955E-3</v>
      </c>
      <c r="M55" s="4">
        <f t="shared" si="24"/>
        <v>-1.3260801762115722E-2</v>
      </c>
      <c r="N55" s="4">
        <f t="shared" si="24"/>
        <v>-1.5348008461866557E-2</v>
      </c>
      <c r="O55" s="4">
        <f t="shared" si="24"/>
        <v>-4.0241328263736402E-3</v>
      </c>
      <c r="P55" s="4">
        <f t="shared" si="24"/>
        <v>-2.6396612174255725E-3</v>
      </c>
      <c r="Q55" s="4">
        <f t="shared" si="24"/>
        <v>-3.724399090980211E-3</v>
      </c>
      <c r="R55" s="4">
        <f t="shared" si="24"/>
        <v>-1.1926059851254701E-3</v>
      </c>
      <c r="S55" s="4">
        <f t="shared" si="24"/>
        <v>-6.3639208125575632E-3</v>
      </c>
      <c r="T55" s="4">
        <f t="shared" si="24"/>
        <v>-1.5976996528537463E-3</v>
      </c>
      <c r="U55" s="4">
        <f t="shared" si="24"/>
        <v>6.3897980987709883E-3</v>
      </c>
      <c r="V55" s="4">
        <f t="shared" si="24"/>
        <v>6.1399449636219561E-3</v>
      </c>
      <c r="W55" s="4">
        <f t="shared" si="24"/>
        <v>6.4611091142895037E-3</v>
      </c>
      <c r="X55" s="4">
        <f t="shared" si="24"/>
        <v>3.1579746473760447E-3</v>
      </c>
      <c r="Y55" s="4">
        <f t="shared" si="24"/>
        <v>3.5971170493144375E-3</v>
      </c>
      <c r="Z55" s="4">
        <f t="shared" si="24"/>
        <v>1.3024408861431103E-2</v>
      </c>
      <c r="AA55" s="4">
        <f t="shared" si="24"/>
        <v>1.0778807926101785E-3</v>
      </c>
      <c r="AB55" s="4">
        <f t="shared" si="24"/>
        <v>5.278558550730636E-4</v>
      </c>
      <c r="AC55" s="4">
        <f t="shared" si="24"/>
        <v>5.8529982813057665E-4</v>
      </c>
      <c r="AD55" s="4">
        <f t="shared" si="24"/>
        <v>4.0890033419078015E-3</v>
      </c>
      <c r="AE55" s="4">
        <f t="shared" si="24"/>
        <v>1.5113642113147894E-2</v>
      </c>
      <c r="AF55" s="4">
        <f t="shared" si="24"/>
        <v>2.5542774718122739E-3</v>
      </c>
      <c r="AG55" s="4">
        <f t="shared" si="24"/>
        <v>-7.577374590006002E-3</v>
      </c>
      <c r="AH55" s="4">
        <f t="shared" si="24"/>
        <v>1.1827403416021636E-2</v>
      </c>
      <c r="AI55" s="4">
        <f t="shared" si="24"/>
        <v>-9.2224251281993602E-3</v>
      </c>
      <c r="AJ55" s="4">
        <f t="shared" si="24"/>
        <v>3.5940758150432616E-3</v>
      </c>
      <c r="AK55" s="4">
        <f t="shared" si="24"/>
        <v>-4.2953336677008878E-3</v>
      </c>
      <c r="AL55" s="4">
        <f t="shared" si="24"/>
        <v>-1.1623910290362742E-2</v>
      </c>
      <c r="AM55" s="4">
        <f t="shared" si="24"/>
        <v>-8.8963523629470992E-3</v>
      </c>
      <c r="AN55" s="4">
        <f t="shared" si="24"/>
        <v>3.4595519686075149E-3</v>
      </c>
      <c r="AO55" s="4">
        <f t="shared" si="24"/>
        <v>-5.0153437041639158E-3</v>
      </c>
      <c r="AP55" s="4">
        <f t="shared" si="24"/>
        <v>1.8031668427437547E-3</v>
      </c>
      <c r="AQ55" s="4">
        <f t="shared" si="24"/>
        <v>-3.6880276761339153E-3</v>
      </c>
      <c r="AR55" s="4">
        <f t="shared" si="24"/>
        <v>4.2633958460446091E-3</v>
      </c>
      <c r="AS55" s="4">
        <f t="shared" si="24"/>
        <v>-3.5226775121093789E-3</v>
      </c>
      <c r="AT55" s="4">
        <f t="shared" si="24"/>
        <v>1.2468475067737621E-2</v>
      </c>
      <c r="AU55" s="4">
        <f t="shared" si="24"/>
        <v>4.5919447942677468E-3</v>
      </c>
      <c r="AV55" s="4">
        <f t="shared" si="24"/>
        <v>1.6750486093122239E-3</v>
      </c>
      <c r="AW55" s="4">
        <f t="shared" si="24"/>
        <v>-5.5532183662676564E-3</v>
      </c>
      <c r="AX55" s="4">
        <f t="shared" si="24"/>
        <v>-7.6707794024810096E-4</v>
      </c>
      <c r="AY55" s="4">
        <f t="shared" si="24"/>
        <v>-7.2549820888197756E-4</v>
      </c>
    </row>
    <row r="56" spans="1:85" s="14" customFormat="1" x14ac:dyDescent="0.25">
      <c r="AZ56" s="26"/>
    </row>
    <row r="57" spans="1:85" s="14" customFormat="1" x14ac:dyDescent="0.25">
      <c r="A57" s="15" t="s">
        <v>10</v>
      </c>
      <c r="AZ57" s="26"/>
      <c r="BC57" s="14" t="s">
        <v>4</v>
      </c>
    </row>
    <row r="58" spans="1:85" x14ac:dyDescent="0.25">
      <c r="A58" s="12">
        <v>-15</v>
      </c>
      <c r="B58" s="4">
        <f>B31-AVERAGE(B$31:B$45)</f>
        <v>-1.3942584531880802E-2</v>
      </c>
      <c r="C58" s="4">
        <f t="shared" ref="C58:AY58" si="25">C31-AVERAGE(C$31:C$45)</f>
        <v>2.3445207473614952E-2</v>
      </c>
      <c r="D58" s="4">
        <f t="shared" si="25"/>
        <v>-3.6004090408006194E-2</v>
      </c>
      <c r="E58" s="4">
        <f t="shared" si="25"/>
        <v>1.9576950966647872E-2</v>
      </c>
      <c r="F58" s="4">
        <f t="shared" si="25"/>
        <v>-3.6137118359086597E-2</v>
      </c>
      <c r="G58" s="4">
        <f t="shared" si="25"/>
        <v>-3.3827706399412523E-2</v>
      </c>
      <c r="H58" s="4">
        <f t="shared" si="25"/>
        <v>-5.5415445664465775E-2</v>
      </c>
      <c r="I58" s="4">
        <f t="shared" si="25"/>
        <v>3.9173202749497933E-2</v>
      </c>
      <c r="J58" s="4">
        <f t="shared" si="25"/>
        <v>-3.2163507004495051E-2</v>
      </c>
      <c r="K58" s="4">
        <f t="shared" si="25"/>
        <v>8.9257377439915832E-3</v>
      </c>
      <c r="L58" s="4">
        <f t="shared" si="25"/>
        <v>-1.5376228919395914E-4</v>
      </c>
      <c r="M58" s="4">
        <f t="shared" si="25"/>
        <v>-5.5005891898410056E-2</v>
      </c>
      <c r="N58" s="4">
        <f t="shared" si="25"/>
        <v>-3.3766981659177284E-3</v>
      </c>
      <c r="O58" s="4">
        <f t="shared" si="25"/>
        <v>-2.906046468657858E-3</v>
      </c>
      <c r="P58" s="4">
        <f t="shared" si="25"/>
        <v>-1.5618485632942856E-3</v>
      </c>
      <c r="Q58" s="4">
        <f t="shared" si="25"/>
        <v>1.0590098298002818E-2</v>
      </c>
      <c r="R58" s="4">
        <f t="shared" si="25"/>
        <v>1.6158592924318097E-2</v>
      </c>
      <c r="S58" s="4">
        <f t="shared" si="25"/>
        <v>-2.7570338839092989E-2</v>
      </c>
      <c r="T58" s="4">
        <f t="shared" si="25"/>
        <v>1.3168509322846484E-2</v>
      </c>
      <c r="U58" s="4">
        <f t="shared" si="25"/>
        <v>-2.1178923976585287E-2</v>
      </c>
      <c r="V58" s="4">
        <f t="shared" si="25"/>
        <v>6.5730967082494179E-3</v>
      </c>
      <c r="W58" s="4">
        <f t="shared" si="25"/>
        <v>5.5641109605590305E-3</v>
      </c>
      <c r="X58" s="4">
        <f t="shared" si="25"/>
        <v>2.1091724581824194E-3</v>
      </c>
      <c r="Y58" s="4">
        <f t="shared" si="25"/>
        <v>-2.0013741794846492E-2</v>
      </c>
      <c r="Z58" s="4">
        <f t="shared" si="25"/>
        <v>-1.7754961335458008E-2</v>
      </c>
      <c r="AA58" s="4">
        <f t="shared" si="25"/>
        <v>-1.8578414633294488E-2</v>
      </c>
      <c r="AB58" s="4">
        <f t="shared" si="25"/>
        <v>7.3691722760406489E-3</v>
      </c>
      <c r="AC58" s="4">
        <f t="shared" si="25"/>
        <v>7.66846509869888E-3</v>
      </c>
      <c r="AD58" s="4">
        <f t="shared" si="25"/>
        <v>3.2303571890085168E-2</v>
      </c>
      <c r="AE58" s="4">
        <f t="shared" si="25"/>
        <v>3.6273814384942885E-3</v>
      </c>
      <c r="AF58" s="4">
        <f t="shared" si="25"/>
        <v>-2.5102094899334262E-2</v>
      </c>
      <c r="AG58" s="4">
        <f t="shared" si="25"/>
        <v>-2.2021321159090709E-2</v>
      </c>
      <c r="AH58" s="4">
        <f t="shared" si="25"/>
        <v>-5.9725803542828027E-2</v>
      </c>
      <c r="AI58" s="4">
        <f t="shared" si="25"/>
        <v>2.6148480949431396E-3</v>
      </c>
      <c r="AJ58" s="4">
        <f t="shared" si="25"/>
        <v>1.4348270975238758E-3</v>
      </c>
      <c r="AK58" s="4">
        <f t="shared" si="25"/>
        <v>-1.6485682035622149E-2</v>
      </c>
      <c r="AL58" s="4">
        <f t="shared" si="25"/>
        <v>-2.6698535251274677E-2</v>
      </c>
      <c r="AM58" s="4">
        <f t="shared" si="25"/>
        <v>-1.1950314057691407E-2</v>
      </c>
      <c r="AN58" s="4">
        <f t="shared" si="25"/>
        <v>-3.5581931791162487E-2</v>
      </c>
      <c r="AO58" s="4">
        <f t="shared" si="25"/>
        <v>-1.7400904461565829E-2</v>
      </c>
      <c r="AP58" s="4">
        <f t="shared" si="25"/>
        <v>-1.1017701993164824E-2</v>
      </c>
      <c r="AQ58" s="4">
        <f t="shared" si="25"/>
        <v>8.0796745260073854E-3</v>
      </c>
      <c r="AR58" s="4">
        <f t="shared" si="25"/>
        <v>8.5064250492121862E-3</v>
      </c>
      <c r="AS58" s="4">
        <f t="shared" si="25"/>
        <v>1.3885400264996565E-2</v>
      </c>
      <c r="AT58" s="4">
        <f t="shared" si="25"/>
        <v>-8.6655624637742758E-3</v>
      </c>
      <c r="AU58" s="4">
        <f t="shared" si="25"/>
        <v>-7.8776716240700068E-3</v>
      </c>
      <c r="AV58" s="4">
        <f t="shared" si="25"/>
        <v>1.5153172267323616E-3</v>
      </c>
      <c r="AW58" s="4">
        <f t="shared" si="25"/>
        <v>1.7688286999317186E-3</v>
      </c>
      <c r="AX58" s="4">
        <f t="shared" si="25"/>
        <v>2.0681364908129218E-2</v>
      </c>
      <c r="AY58" s="4">
        <f t="shared" si="25"/>
        <v>-6.8559700165093228E-3</v>
      </c>
      <c r="BB58" s="24">
        <f t="shared" ref="BB58:BB82" si="26">AVERAGE(B58:AY58)</f>
        <v>-7.4046923490296021E-3</v>
      </c>
      <c r="CC58" s="1">
        <f t="shared" ref="CC58:CC72" si="27">COUNTIF(B58:AY58,"&gt;0")</f>
        <v>22</v>
      </c>
    </row>
    <row r="59" spans="1:85" x14ac:dyDescent="0.25">
      <c r="A59" s="12">
        <v>-14</v>
      </c>
      <c r="B59" s="4">
        <f t="shared" ref="B59:AY59" si="28">B32-AVERAGE(B$31:B$45)</f>
        <v>-1.7675579542263439E-2</v>
      </c>
      <c r="C59" s="4">
        <f t="shared" si="28"/>
        <v>-2.4284173773135763E-2</v>
      </c>
      <c r="D59" s="4">
        <f t="shared" si="28"/>
        <v>2.7147724521308782E-3</v>
      </c>
      <c r="E59" s="4">
        <f t="shared" si="28"/>
        <v>-2.2398027204569911E-2</v>
      </c>
      <c r="F59" s="4">
        <f t="shared" si="28"/>
        <v>3.5791485299405904E-3</v>
      </c>
      <c r="G59" s="4">
        <f t="shared" si="28"/>
        <v>-4.5659917342112093E-3</v>
      </c>
      <c r="H59" s="4">
        <f t="shared" si="28"/>
        <v>1.4662534643896268E-2</v>
      </c>
      <c r="I59" s="4">
        <f t="shared" si="28"/>
        <v>-0.11759514256668038</v>
      </c>
      <c r="J59" s="4">
        <f t="shared" si="28"/>
        <v>-1.8255342061958644E-2</v>
      </c>
      <c r="K59" s="4">
        <f t="shared" si="28"/>
        <v>-6.4267569057400806E-3</v>
      </c>
      <c r="L59" s="4">
        <f t="shared" si="28"/>
        <v>-1.039622071061372E-2</v>
      </c>
      <c r="M59" s="4">
        <f t="shared" si="28"/>
        <v>2.0360567641911818E-2</v>
      </c>
      <c r="N59" s="4">
        <f t="shared" si="28"/>
        <v>-6.8824576971754953E-2</v>
      </c>
      <c r="O59" s="4">
        <f t="shared" si="28"/>
        <v>-7.3181441290596713E-3</v>
      </c>
      <c r="P59" s="4">
        <f t="shared" si="28"/>
        <v>2.5522102257166668E-2</v>
      </c>
      <c r="Q59" s="4">
        <f t="shared" si="28"/>
        <v>-2.8004901606824804E-3</v>
      </c>
      <c r="R59" s="4">
        <f t="shared" si="28"/>
        <v>-5.0110146824280137E-3</v>
      </c>
      <c r="S59" s="4">
        <f t="shared" si="28"/>
        <v>-5.5860578940260169E-2</v>
      </c>
      <c r="T59" s="4">
        <f t="shared" si="28"/>
        <v>1.1465307793949768E-2</v>
      </c>
      <c r="U59" s="4">
        <f t="shared" si="28"/>
        <v>-6.1348281650639939E-3</v>
      </c>
      <c r="V59" s="4">
        <f t="shared" si="28"/>
        <v>-7.6564075997852194E-3</v>
      </c>
      <c r="W59" s="4">
        <f t="shared" si="28"/>
        <v>-2.2094058030043225E-2</v>
      </c>
      <c r="X59" s="4">
        <f t="shared" si="28"/>
        <v>-2.3736764653463666E-2</v>
      </c>
      <c r="Y59" s="4">
        <f t="shared" si="28"/>
        <v>-4.7864189172602892E-3</v>
      </c>
      <c r="Z59" s="4">
        <f t="shared" si="28"/>
        <v>-4.088179260740895E-3</v>
      </c>
      <c r="AA59" s="4">
        <f t="shared" si="28"/>
        <v>-3.1606080738270214E-3</v>
      </c>
      <c r="AB59" s="4">
        <f t="shared" si="28"/>
        <v>-1.0441607956532772E-2</v>
      </c>
      <c r="AC59" s="4">
        <f t="shared" si="28"/>
        <v>-7.1444523509363686E-2</v>
      </c>
      <c r="AD59" s="4">
        <f t="shared" si="28"/>
        <v>2.5819578815847764E-2</v>
      </c>
      <c r="AE59" s="4">
        <f t="shared" si="28"/>
        <v>7.3361857634958024E-3</v>
      </c>
      <c r="AF59" s="4">
        <f t="shared" si="28"/>
        <v>-1.9028730457958856E-2</v>
      </c>
      <c r="AG59" s="4">
        <f t="shared" si="28"/>
        <v>-7.8506382094841939E-3</v>
      </c>
      <c r="AH59" s="4">
        <f t="shared" si="28"/>
        <v>-4.0773815946870996E-2</v>
      </c>
      <c r="AI59" s="4">
        <f t="shared" si="28"/>
        <v>-2.5049769029447711E-2</v>
      </c>
      <c r="AJ59" s="4">
        <f t="shared" si="28"/>
        <v>1.4069668349666262E-3</v>
      </c>
      <c r="AK59" s="4">
        <f t="shared" si="28"/>
        <v>2.896119889305401E-2</v>
      </c>
      <c r="AL59" s="4">
        <f t="shared" si="28"/>
        <v>-1.2555910209385037E-2</v>
      </c>
      <c r="AM59" s="4">
        <f t="shared" si="28"/>
        <v>-5.9987641164480361E-2</v>
      </c>
      <c r="AN59" s="4">
        <f t="shared" si="28"/>
        <v>-2.0101068377783672E-2</v>
      </c>
      <c r="AO59" s="4">
        <f t="shared" si="28"/>
        <v>1.5065045362331251E-2</v>
      </c>
      <c r="AP59" s="4">
        <f t="shared" si="28"/>
        <v>-4.0040127377320382E-3</v>
      </c>
      <c r="AQ59" s="4">
        <f t="shared" si="28"/>
        <v>-1.5321358841885457E-2</v>
      </c>
      <c r="AR59" s="4">
        <f t="shared" si="28"/>
        <v>-5.9377627698451257E-2</v>
      </c>
      <c r="AS59" s="4">
        <f t="shared" si="28"/>
        <v>1.6715935347351094E-3</v>
      </c>
      <c r="AT59" s="4">
        <f t="shared" si="28"/>
        <v>9.2887996257208297E-3</v>
      </c>
      <c r="AU59" s="4">
        <f t="shared" si="28"/>
        <v>-1.2539983755409228E-2</v>
      </c>
      <c r="AV59" s="4">
        <f t="shared" si="28"/>
        <v>-1.8010547643046014E-2</v>
      </c>
      <c r="AW59" s="4">
        <f t="shared" si="28"/>
        <v>-2.5340858441017064E-2</v>
      </c>
      <c r="AX59" s="4">
        <f t="shared" si="28"/>
        <v>-9.3739371821164371E-3</v>
      </c>
      <c r="AY59" s="4">
        <f t="shared" si="28"/>
        <v>8.2038412564506454E-3</v>
      </c>
      <c r="BB59" s="24">
        <f t="shared" si="26"/>
        <v>-1.3364273836778186E-2</v>
      </c>
      <c r="CC59" s="1">
        <f t="shared" si="27"/>
        <v>14</v>
      </c>
    </row>
    <row r="60" spans="1:85" x14ac:dyDescent="0.25">
      <c r="A60" s="12">
        <v>-13</v>
      </c>
      <c r="B60" s="4">
        <f t="shared" ref="B60:AY60" si="29">B33-AVERAGE(B$31:B$45)</f>
        <v>-7.0700281927700906E-3</v>
      </c>
      <c r="C60" s="4">
        <f t="shared" si="29"/>
        <v>3.0801918685907691E-4</v>
      </c>
      <c r="D60" s="4">
        <f t="shared" si="29"/>
        <v>7.5582486266529293E-4</v>
      </c>
      <c r="E60" s="4">
        <f t="shared" si="29"/>
        <v>4.3162578916059431E-3</v>
      </c>
      <c r="F60" s="4">
        <f t="shared" si="29"/>
        <v>3.5229907915197154E-3</v>
      </c>
      <c r="G60" s="4">
        <f t="shared" si="29"/>
        <v>-7.0489555748926578E-4</v>
      </c>
      <c r="H60" s="4">
        <f t="shared" si="29"/>
        <v>2.0565164512366056E-2</v>
      </c>
      <c r="I60" s="4">
        <f t="shared" si="29"/>
        <v>1.3636214274473805E-2</v>
      </c>
      <c r="J60" s="4">
        <f t="shared" si="29"/>
        <v>-1.2495806664389267E-2</v>
      </c>
      <c r="K60" s="4">
        <f t="shared" si="29"/>
        <v>-6.560670514797291E-3</v>
      </c>
      <c r="L60" s="4">
        <f t="shared" si="29"/>
        <v>-9.4159063291483032E-4</v>
      </c>
      <c r="M60" s="4">
        <f t="shared" si="29"/>
        <v>4.2397564508840063E-3</v>
      </c>
      <c r="N60" s="4">
        <f t="shared" si="29"/>
        <v>4.4439245069748754E-3</v>
      </c>
      <c r="O60" s="4">
        <f t="shared" si="29"/>
        <v>-1.8142173480311642E-2</v>
      </c>
      <c r="P60" s="4">
        <f t="shared" si="29"/>
        <v>2.4160547560280979E-2</v>
      </c>
      <c r="Q60" s="4">
        <f t="shared" si="29"/>
        <v>6.1928683842128098E-3</v>
      </c>
      <c r="R60" s="4">
        <f t="shared" si="29"/>
        <v>-2.2064575994169286E-3</v>
      </c>
      <c r="S60" s="4">
        <f t="shared" si="29"/>
        <v>-3.3700684134434448E-3</v>
      </c>
      <c r="T60" s="4">
        <f t="shared" si="29"/>
        <v>-7.7091453232912555E-3</v>
      </c>
      <c r="U60" s="4">
        <f t="shared" si="29"/>
        <v>-6.1411517447440347E-3</v>
      </c>
      <c r="V60" s="4">
        <f t="shared" si="29"/>
        <v>-3.365641502700285E-3</v>
      </c>
      <c r="W60" s="4">
        <f t="shared" si="29"/>
        <v>8.5006866257708417E-4</v>
      </c>
      <c r="X60" s="4">
        <f t="shared" si="29"/>
        <v>9.7585083398603733E-3</v>
      </c>
      <c r="Y60" s="4">
        <f t="shared" si="29"/>
        <v>-3.4660971718739504E-3</v>
      </c>
      <c r="Z60" s="4">
        <f t="shared" si="29"/>
        <v>-4.1309451426552778E-3</v>
      </c>
      <c r="AA60" s="4">
        <f t="shared" si="29"/>
        <v>-3.8193864453972735E-3</v>
      </c>
      <c r="AB60" s="4">
        <f t="shared" si="29"/>
        <v>-1.5423978190983781E-3</v>
      </c>
      <c r="AC60" s="4">
        <f t="shared" si="29"/>
        <v>1.2901635259076238E-2</v>
      </c>
      <c r="AD60" s="4">
        <f t="shared" si="29"/>
        <v>3.8030659827348531E-3</v>
      </c>
      <c r="AE60" s="4">
        <f t="shared" si="29"/>
        <v>7.2135985505461233E-3</v>
      </c>
      <c r="AF60" s="4">
        <f t="shared" si="29"/>
        <v>-3.5173839247317454E-3</v>
      </c>
      <c r="AG60" s="4">
        <f t="shared" si="29"/>
        <v>-4.3763450715407345E-3</v>
      </c>
      <c r="AH60" s="4">
        <f t="shared" si="29"/>
        <v>1.243273643808321E-2</v>
      </c>
      <c r="AI60" s="4">
        <f t="shared" si="29"/>
        <v>-4.3330237946462333E-2</v>
      </c>
      <c r="AJ60" s="4">
        <f t="shared" si="29"/>
        <v>1.2183869146867657E-3</v>
      </c>
      <c r="AK60" s="4">
        <f t="shared" si="29"/>
        <v>1.1653377422665995E-3</v>
      </c>
      <c r="AL60" s="4">
        <f t="shared" si="29"/>
        <v>1.2657957654107762E-2</v>
      </c>
      <c r="AM60" s="4">
        <f t="shared" si="29"/>
        <v>-3.7354595576133279E-3</v>
      </c>
      <c r="AN60" s="4">
        <f t="shared" si="29"/>
        <v>-2.7809499686725768E-2</v>
      </c>
      <c r="AO60" s="4">
        <f t="shared" si="29"/>
        <v>1.4646579559590787E-2</v>
      </c>
      <c r="AP60" s="4">
        <f t="shared" si="29"/>
        <v>-1.0431199170240282E-3</v>
      </c>
      <c r="AQ60" s="4">
        <f t="shared" si="29"/>
        <v>-2.2528310181337079E-3</v>
      </c>
      <c r="AR60" s="4">
        <f t="shared" si="29"/>
        <v>7.8755865420100516E-4</v>
      </c>
      <c r="AS60" s="4">
        <f t="shared" si="29"/>
        <v>-2.434652734026873E-3</v>
      </c>
      <c r="AT60" s="4">
        <f t="shared" si="29"/>
        <v>9.0929855735902565E-3</v>
      </c>
      <c r="AU60" s="4">
        <f t="shared" si="29"/>
        <v>-2.0375008777884424E-3</v>
      </c>
      <c r="AV60" s="4">
        <f t="shared" si="29"/>
        <v>2.8536397046066827E-4</v>
      </c>
      <c r="AW60" s="4">
        <f t="shared" si="29"/>
        <v>-4.2974836438058753E-4</v>
      </c>
      <c r="AX60" s="4">
        <f t="shared" si="29"/>
        <v>-1.5604117799590414E-2</v>
      </c>
      <c r="AY60" s="4">
        <f t="shared" si="29"/>
        <v>8.0798610002980366E-3</v>
      </c>
      <c r="BB60" s="24">
        <f t="shared" si="26"/>
        <v>-2.2404280758777712E-4</v>
      </c>
      <c r="CC60" s="1">
        <f t="shared" si="27"/>
        <v>24</v>
      </c>
    </row>
    <row r="61" spans="1:85" x14ac:dyDescent="0.25">
      <c r="A61" s="12">
        <v>-12</v>
      </c>
      <c r="B61" s="4">
        <f t="shared" ref="B61:AY61" si="30">B34-AVERAGE(B$31:B$45)</f>
        <v>-7.0805440123746597E-3</v>
      </c>
      <c r="C61" s="4">
        <f t="shared" si="30"/>
        <v>3.058613215933606E-4</v>
      </c>
      <c r="D61" s="4">
        <f t="shared" si="30"/>
        <v>7.5578653449588098E-4</v>
      </c>
      <c r="E61" s="4">
        <f t="shared" si="30"/>
        <v>-1.3874077955594217E-2</v>
      </c>
      <c r="F61" s="4">
        <f t="shared" si="30"/>
        <v>3.4676653721190257E-3</v>
      </c>
      <c r="G61" s="4">
        <f t="shared" si="30"/>
        <v>-7.1217761179185983E-4</v>
      </c>
      <c r="H61" s="4">
        <f t="shared" si="30"/>
        <v>2.0382024347347889E-2</v>
      </c>
      <c r="I61" s="4">
        <f t="shared" si="30"/>
        <v>1.3474301549113159E-2</v>
      </c>
      <c r="J61" s="4">
        <f t="shared" si="30"/>
        <v>-2.4097003951255833E-2</v>
      </c>
      <c r="K61" s="4">
        <f t="shared" si="30"/>
        <v>-6.6915376804559633E-3</v>
      </c>
      <c r="L61" s="4">
        <f t="shared" si="30"/>
        <v>-9.5899901157330382E-4</v>
      </c>
      <c r="M61" s="4">
        <f t="shared" si="30"/>
        <v>4.2281728925439542E-3</v>
      </c>
      <c r="N61" s="4">
        <f t="shared" si="30"/>
        <v>4.4308329914888225E-3</v>
      </c>
      <c r="O61" s="4">
        <f t="shared" si="30"/>
        <v>-1.1638196428638045E-2</v>
      </c>
      <c r="P61" s="4">
        <f t="shared" si="30"/>
        <v>2.2894203202458996E-2</v>
      </c>
      <c r="Q61" s="4">
        <f t="shared" si="30"/>
        <v>6.1108924527169938E-3</v>
      </c>
      <c r="R61" s="4">
        <f t="shared" si="30"/>
        <v>-2.2069521388362774E-3</v>
      </c>
      <c r="S61" s="4">
        <f t="shared" si="30"/>
        <v>-3.4985670734153998E-3</v>
      </c>
      <c r="T61" s="4">
        <f t="shared" si="30"/>
        <v>-1.6390147911950897E-3</v>
      </c>
      <c r="U61" s="4">
        <f t="shared" si="30"/>
        <v>-6.1474436404678878E-3</v>
      </c>
      <c r="V61" s="4">
        <f t="shared" si="30"/>
        <v>-3.4339451808796852E-3</v>
      </c>
      <c r="W61" s="4">
        <f t="shared" si="30"/>
        <v>8.0528264604341326E-4</v>
      </c>
      <c r="X61" s="4">
        <f t="shared" si="30"/>
        <v>9.7578527186830723E-3</v>
      </c>
      <c r="Y61" s="4">
        <f t="shared" si="30"/>
        <v>-2.2349431849149646E-2</v>
      </c>
      <c r="Z61" s="4">
        <f t="shared" si="30"/>
        <v>-4.1731571177034306E-3</v>
      </c>
      <c r="AA61" s="4">
        <f t="shared" si="30"/>
        <v>-3.8329376443403643E-3</v>
      </c>
      <c r="AB61" s="4">
        <f t="shared" si="30"/>
        <v>-1.546495583562975E-3</v>
      </c>
      <c r="AC61" s="4">
        <f t="shared" si="30"/>
        <v>1.2790044126631893E-2</v>
      </c>
      <c r="AD61" s="4">
        <f t="shared" si="30"/>
        <v>1.126484030409694E-2</v>
      </c>
      <c r="AE61" s="4">
        <f t="shared" si="30"/>
        <v>7.0936815401996542E-3</v>
      </c>
      <c r="AF61" s="4">
        <f t="shared" si="30"/>
        <v>-3.5296991220681324E-3</v>
      </c>
      <c r="AG61" s="4">
        <f t="shared" si="30"/>
        <v>-4.3925715453884354E-3</v>
      </c>
      <c r="AH61" s="4">
        <f t="shared" si="30"/>
        <v>1.2422746883442705E-2</v>
      </c>
      <c r="AI61" s="4">
        <f t="shared" si="30"/>
        <v>-3.0799857612133809E-3</v>
      </c>
      <c r="AJ61" s="4">
        <f t="shared" si="30"/>
        <v>1.0348817839705808E-3</v>
      </c>
      <c r="AK61" s="4">
        <f t="shared" si="30"/>
        <v>1.150347412462136E-3</v>
      </c>
      <c r="AL61" s="4">
        <f t="shared" si="30"/>
        <v>1.251839816104767E-2</v>
      </c>
      <c r="AM61" s="4">
        <f t="shared" si="30"/>
        <v>-3.8206181076096976E-3</v>
      </c>
      <c r="AN61" s="4">
        <f t="shared" si="30"/>
        <v>1.6908409945632127E-2</v>
      </c>
      <c r="AO61" s="4">
        <f t="shared" si="30"/>
        <v>1.4244724677560761E-2</v>
      </c>
      <c r="AP61" s="4">
        <f t="shared" si="30"/>
        <v>-1.0564959402667362E-3</v>
      </c>
      <c r="AQ61" s="4">
        <f t="shared" si="30"/>
        <v>-2.2638780133914017E-3</v>
      </c>
      <c r="AR61" s="4">
        <f t="shared" si="30"/>
        <v>7.8715413855593233E-4</v>
      </c>
      <c r="AS61" s="4">
        <f t="shared" si="30"/>
        <v>-1.74481141695473E-3</v>
      </c>
      <c r="AT61" s="4">
        <f t="shared" si="30"/>
        <v>8.9025390471318654E-3</v>
      </c>
      <c r="AU61" s="4">
        <f t="shared" si="30"/>
        <v>-2.0375339913121771E-3</v>
      </c>
      <c r="AV61" s="4">
        <f t="shared" si="30"/>
        <v>2.7884963217928143E-4</v>
      </c>
      <c r="AW61" s="4">
        <f t="shared" si="30"/>
        <v>-4.3496101952721208E-4</v>
      </c>
      <c r="AX61" s="4">
        <f t="shared" si="30"/>
        <v>-1.9393153152309821E-2</v>
      </c>
      <c r="AY61" s="4">
        <f t="shared" si="30"/>
        <v>7.9585963394889214E-3</v>
      </c>
      <c r="BB61" s="24">
        <f t="shared" si="26"/>
        <v>7.6667800559457333E-4</v>
      </c>
      <c r="BK61" s="32">
        <f>_xlfn.STDEV.S(BB58:BB72)</f>
        <v>1.1444277793380806E-2</v>
      </c>
      <c r="CC61" s="1">
        <f t="shared" si="27"/>
        <v>24</v>
      </c>
    </row>
    <row r="62" spans="1:85" x14ac:dyDescent="0.25">
      <c r="A62" s="12">
        <v>-11</v>
      </c>
      <c r="B62" s="4">
        <f t="shared" ref="B62:AY62" si="31">B35-AVERAGE(B$31:B$45)</f>
        <v>-7.0911283669709592E-3</v>
      </c>
      <c r="C62" s="4">
        <f t="shared" si="31"/>
        <v>3.0369710266050002E-4</v>
      </c>
      <c r="D62" s="4">
        <f t="shared" si="31"/>
        <v>7.55748191317286E-4</v>
      </c>
      <c r="E62" s="4">
        <f t="shared" si="31"/>
        <v>-1.4372766574100075E-2</v>
      </c>
      <c r="F62" s="4">
        <f t="shared" si="31"/>
        <v>1.7832279939430694E-3</v>
      </c>
      <c r="G62" s="4">
        <f t="shared" si="31"/>
        <v>-7.1942052287894253E-4</v>
      </c>
      <c r="H62" s="4">
        <f t="shared" si="31"/>
        <v>2.0203742407495291E-2</v>
      </c>
      <c r="I62" s="4">
        <f t="shared" si="31"/>
        <v>1.3316432163277847E-2</v>
      </c>
      <c r="J62" s="4">
        <f t="shared" si="31"/>
        <v>-2.5225397681298934E-2</v>
      </c>
      <c r="K62" s="4">
        <f t="shared" si="31"/>
        <v>-3.9968127540057682E-3</v>
      </c>
      <c r="L62" s="4">
        <f t="shared" si="31"/>
        <v>-9.7655357227972297E-4</v>
      </c>
      <c r="M62" s="4">
        <f t="shared" si="31"/>
        <v>4.2165100811903163E-3</v>
      </c>
      <c r="N62" s="4">
        <f t="shared" si="31"/>
        <v>4.4178357005713728E-3</v>
      </c>
      <c r="O62" s="4">
        <f t="shared" si="31"/>
        <v>-1.3113308296844539E-2</v>
      </c>
      <c r="P62" s="4">
        <f t="shared" si="31"/>
        <v>9.6433942892606272E-3</v>
      </c>
      <c r="Q62" s="4">
        <f t="shared" si="31"/>
        <v>6.0274116539828174E-3</v>
      </c>
      <c r="R62" s="4">
        <f t="shared" si="31"/>
        <v>-2.2074473745449692E-3</v>
      </c>
      <c r="S62" s="4">
        <f t="shared" si="31"/>
        <v>-3.6242011904854161E-3</v>
      </c>
      <c r="T62" s="4">
        <f t="shared" si="31"/>
        <v>-2.6911663787253931E-3</v>
      </c>
      <c r="U62" s="4">
        <f t="shared" si="31"/>
        <v>3.3802691281991884E-2</v>
      </c>
      <c r="V62" s="4">
        <f t="shared" si="31"/>
        <v>-3.50113367823187E-3</v>
      </c>
      <c r="W62" s="4">
        <f t="shared" si="31"/>
        <v>7.6109010907343417E-4</v>
      </c>
      <c r="X62" s="4">
        <f t="shared" si="31"/>
        <v>9.757198157938133E-3</v>
      </c>
      <c r="Y62" s="4">
        <f t="shared" si="31"/>
        <v>-2.4291701301058812E-2</v>
      </c>
      <c r="Z62" s="4">
        <f t="shared" si="31"/>
        <v>-5.8194680938146023E-3</v>
      </c>
      <c r="AA62" s="4">
        <f t="shared" si="31"/>
        <v>-3.8463896219343057E-3</v>
      </c>
      <c r="AB62" s="4">
        <f t="shared" si="31"/>
        <v>-1.5505768080936503E-3</v>
      </c>
      <c r="AC62" s="4">
        <f t="shared" si="31"/>
        <v>1.268077384271832E-2</v>
      </c>
      <c r="AD62" s="4">
        <f t="shared" si="31"/>
        <v>1.0469028253728644E-2</v>
      </c>
      <c r="AE62" s="4">
        <f t="shared" si="31"/>
        <v>-4.5711434961346513E-3</v>
      </c>
      <c r="AF62" s="4">
        <f t="shared" si="31"/>
        <v>-3.5421012122857512E-3</v>
      </c>
      <c r="AG62" s="4">
        <f t="shared" si="31"/>
        <v>-4.4089295412137637E-3</v>
      </c>
      <c r="AH62" s="4">
        <f t="shared" si="31"/>
        <v>1.2412820177325623E-2</v>
      </c>
      <c r="AI62" s="4">
        <f t="shared" si="31"/>
        <v>-3.6802031371873968E-3</v>
      </c>
      <c r="AJ62" s="4">
        <f t="shared" si="31"/>
        <v>8.584329766605954E-3</v>
      </c>
      <c r="AK62" s="4">
        <f t="shared" si="31"/>
        <v>1.1354724895805439E-3</v>
      </c>
      <c r="AL62" s="4">
        <f t="shared" si="31"/>
        <v>1.2382078634704079E-2</v>
      </c>
      <c r="AM62" s="4">
        <f t="shared" si="31"/>
        <v>-3.9073704289568226E-3</v>
      </c>
      <c r="AN62" s="4">
        <f t="shared" si="31"/>
        <v>1.6908033208861542E-2</v>
      </c>
      <c r="AO62" s="4">
        <f t="shared" si="31"/>
        <v>-1.5893021405083613E-2</v>
      </c>
      <c r="AP62" s="4">
        <f t="shared" si="31"/>
        <v>-1.0697746564159957E-3</v>
      </c>
      <c r="AQ62" s="4">
        <f t="shared" si="31"/>
        <v>-2.274851939098179E-3</v>
      </c>
      <c r="AR62" s="4">
        <f t="shared" si="31"/>
        <v>7.8675013697433315E-4</v>
      </c>
      <c r="AS62" s="4">
        <f t="shared" si="31"/>
        <v>-2.8080672091607105E-3</v>
      </c>
      <c r="AT62" s="4">
        <f t="shared" si="31"/>
        <v>-2.4851419675664386E-3</v>
      </c>
      <c r="AU62" s="4">
        <f t="shared" si="31"/>
        <v>-2.0375670927906156E-3</v>
      </c>
      <c r="AV62" s="4">
        <f t="shared" si="31"/>
        <v>2.723684204249963E-4</v>
      </c>
      <c r="AW62" s="4">
        <f t="shared" si="31"/>
        <v>-4.401499536321055E-4</v>
      </c>
      <c r="AX62" s="4">
        <f t="shared" si="31"/>
        <v>-2.0459152254875754E-2</v>
      </c>
      <c r="AY62" s="4">
        <f t="shared" si="31"/>
        <v>-1.4632826775007862E-2</v>
      </c>
      <c r="BB62" s="24">
        <f t="shared" si="26"/>
        <v>-2.9234278442102012E-4</v>
      </c>
      <c r="CC62" s="1">
        <f t="shared" si="27"/>
        <v>21</v>
      </c>
      <c r="CG62" s="33">
        <f>SUM(CC58:CC72)/(50*15)</f>
        <v>0.47466666666666668</v>
      </c>
    </row>
    <row r="63" spans="1:85" x14ac:dyDescent="0.25">
      <c r="A63" s="12">
        <v>-10</v>
      </c>
      <c r="B63" s="4">
        <f t="shared" ref="B63:AY63" si="32">B36-AVERAGE(B$31:B$45)</f>
        <v>6.6465166520808167E-2</v>
      </c>
      <c r="C63" s="4">
        <f t="shared" si="32"/>
        <v>4.5344882789007026E-3</v>
      </c>
      <c r="D63" s="4">
        <f t="shared" si="32"/>
        <v>2.876331240260057E-2</v>
      </c>
      <c r="E63" s="4">
        <f t="shared" si="32"/>
        <v>-1.4894499922387248E-2</v>
      </c>
      <c r="F63" s="4">
        <f t="shared" si="32"/>
        <v>-5.5755029053296962E-3</v>
      </c>
      <c r="G63" s="4">
        <f t="shared" si="32"/>
        <v>-1.4201338172425835E-2</v>
      </c>
      <c r="H63" s="4">
        <f t="shared" si="32"/>
        <v>-1.8121637671284614E-2</v>
      </c>
      <c r="I63" s="4">
        <f t="shared" si="32"/>
        <v>4.0791159669055312E-2</v>
      </c>
      <c r="J63" s="4">
        <f t="shared" si="32"/>
        <v>-2.6433623366751226E-2</v>
      </c>
      <c r="K63" s="4">
        <f t="shared" si="32"/>
        <v>3.3933277173692697E-3</v>
      </c>
      <c r="L63" s="4">
        <f t="shared" si="32"/>
        <v>-1.8146911194825366E-2</v>
      </c>
      <c r="M63" s="4">
        <f t="shared" si="32"/>
        <v>-1.4378745319438566E-3</v>
      </c>
      <c r="N63" s="4">
        <f t="shared" si="32"/>
        <v>4.7997714097402014E-2</v>
      </c>
      <c r="O63" s="4">
        <f t="shared" si="32"/>
        <v>-1.4708657834579482E-2</v>
      </c>
      <c r="P63" s="4">
        <f t="shared" si="32"/>
        <v>-9.6525096051825934E-3</v>
      </c>
      <c r="Q63" s="4">
        <f t="shared" si="32"/>
        <v>4.0793188852120219E-3</v>
      </c>
      <c r="R63" s="4">
        <f t="shared" si="32"/>
        <v>-5.03081039071911E-3</v>
      </c>
      <c r="S63" s="4">
        <f t="shared" si="32"/>
        <v>5.6437069260477965E-2</v>
      </c>
      <c r="T63" s="4">
        <f t="shared" si="32"/>
        <v>-3.8150662651079068E-3</v>
      </c>
      <c r="U63" s="4">
        <f t="shared" si="32"/>
        <v>-2.2781405799688946E-3</v>
      </c>
      <c r="V63" s="4">
        <f t="shared" si="32"/>
        <v>-5.4011992146486762E-2</v>
      </c>
      <c r="W63" s="4">
        <f t="shared" si="32"/>
        <v>7.256503099633457E-3</v>
      </c>
      <c r="X63" s="4">
        <f t="shared" si="32"/>
        <v>-1.1056248801786839E-2</v>
      </c>
      <c r="Y63" s="4">
        <f t="shared" si="32"/>
        <v>-2.6417287549902694E-2</v>
      </c>
      <c r="Z63" s="4">
        <f t="shared" si="32"/>
        <v>-8.5101427208470679E-3</v>
      </c>
      <c r="AA63" s="4">
        <f t="shared" si="32"/>
        <v>-2.2393620101068802E-2</v>
      </c>
      <c r="AB63" s="4">
        <f t="shared" si="32"/>
        <v>8.8538033413306655E-3</v>
      </c>
      <c r="AC63" s="4">
        <f t="shared" si="32"/>
        <v>2.5712322860745773E-2</v>
      </c>
      <c r="AD63" s="4">
        <f t="shared" si="32"/>
        <v>9.6263322211816021E-3</v>
      </c>
      <c r="AE63" s="4">
        <f t="shared" si="32"/>
        <v>-8.0648634202874023E-3</v>
      </c>
      <c r="AF63" s="4">
        <f t="shared" si="32"/>
        <v>-3.6301207718157642E-3</v>
      </c>
      <c r="AG63" s="4">
        <f t="shared" si="32"/>
        <v>-3.5624310435125828E-4</v>
      </c>
      <c r="AH63" s="4">
        <f t="shared" si="32"/>
        <v>3.6418117202370669E-2</v>
      </c>
      <c r="AI63" s="4">
        <f t="shared" si="32"/>
        <v>-4.3109524410957535E-3</v>
      </c>
      <c r="AJ63" s="4">
        <f t="shared" si="32"/>
        <v>-2.5203379063298302E-2</v>
      </c>
      <c r="AK63" s="4">
        <f t="shared" si="32"/>
        <v>-5.9765694851198741E-3</v>
      </c>
      <c r="AL63" s="4">
        <f t="shared" si="32"/>
        <v>3.2767267483125781E-4</v>
      </c>
      <c r="AM63" s="4">
        <f t="shared" si="32"/>
        <v>9.0737864726162746E-3</v>
      </c>
      <c r="AN63" s="4">
        <f t="shared" si="32"/>
        <v>1.6907656009185867E-2</v>
      </c>
      <c r="AO63" s="4">
        <f t="shared" si="32"/>
        <v>6.2404701398971179E-3</v>
      </c>
      <c r="AP63" s="4">
        <f t="shared" si="32"/>
        <v>-2.9104332830737992E-2</v>
      </c>
      <c r="AQ63" s="4">
        <f t="shared" si="32"/>
        <v>1.4668036225207428E-2</v>
      </c>
      <c r="AR63" s="4">
        <f t="shared" si="32"/>
        <v>3.6638114274452245E-2</v>
      </c>
      <c r="AS63" s="4">
        <f t="shared" si="32"/>
        <v>-3.9442297483929141E-3</v>
      </c>
      <c r="AT63" s="4">
        <f t="shared" si="32"/>
        <v>-2.9525997490493375E-3</v>
      </c>
      <c r="AU63" s="4">
        <f t="shared" si="32"/>
        <v>-1.6509383903156406E-2</v>
      </c>
      <c r="AV63" s="4">
        <f t="shared" si="32"/>
        <v>1.9333252407741947E-2</v>
      </c>
      <c r="AW63" s="4">
        <f t="shared" si="32"/>
        <v>1.8089259194111404E-2</v>
      </c>
      <c r="AX63" s="4">
        <f t="shared" si="32"/>
        <v>-2.1598345301030997E-2</v>
      </c>
      <c r="AY63" s="4">
        <f t="shared" si="32"/>
        <v>-7.4795768098737938E-3</v>
      </c>
      <c r="BB63" s="24">
        <f t="shared" si="26"/>
        <v>1.5158084513264788E-3</v>
      </c>
      <c r="CC63" s="1">
        <f t="shared" si="27"/>
        <v>21</v>
      </c>
    </row>
    <row r="64" spans="1:85" x14ac:dyDescent="0.25">
      <c r="A64" s="12">
        <v>-9</v>
      </c>
      <c r="B64" s="4">
        <f t="shared" ref="B64:AY64" si="33">B37-AVERAGE(B$31:B$45)</f>
        <v>-2.6923044752553407E-3</v>
      </c>
      <c r="C64" s="4">
        <f t="shared" si="33"/>
        <v>-2.3329949076424043E-2</v>
      </c>
      <c r="D64" s="4">
        <f t="shared" si="33"/>
        <v>4.9435854143883504E-3</v>
      </c>
      <c r="E64" s="4">
        <f t="shared" si="33"/>
        <v>-1.800825872085789E-2</v>
      </c>
      <c r="F64" s="4">
        <f t="shared" si="33"/>
        <v>1.3384997639741356E-4</v>
      </c>
      <c r="G64" s="4">
        <f t="shared" si="33"/>
        <v>1.2333456756106207E-3</v>
      </c>
      <c r="H64" s="4">
        <f t="shared" si="33"/>
        <v>-2.2660029092174919E-2</v>
      </c>
      <c r="I64" s="4">
        <f t="shared" si="33"/>
        <v>2.6768691004555131E-2</v>
      </c>
      <c r="J64" s="4">
        <f t="shared" si="33"/>
        <v>-2.5243927827740247E-2</v>
      </c>
      <c r="K64" s="4">
        <f t="shared" si="33"/>
        <v>-6.9726344140972549E-3</v>
      </c>
      <c r="L64" s="4">
        <f t="shared" si="33"/>
        <v>-2.2734006017082011E-3</v>
      </c>
      <c r="M64" s="4">
        <f t="shared" si="33"/>
        <v>-1.7511097192371854E-2</v>
      </c>
      <c r="N64" s="4">
        <f t="shared" si="33"/>
        <v>3.1880782395076517E-2</v>
      </c>
      <c r="O64" s="4">
        <f t="shared" si="33"/>
        <v>2.6036154164285966E-2</v>
      </c>
      <c r="P64" s="4">
        <f t="shared" si="33"/>
        <v>-3.6423853749974019E-2</v>
      </c>
      <c r="Q64" s="4">
        <f t="shared" si="33"/>
        <v>2.6332677814726067E-2</v>
      </c>
      <c r="R64" s="4">
        <f t="shared" si="33"/>
        <v>-5.043296577874762E-3</v>
      </c>
      <c r="S64" s="4">
        <f t="shared" si="33"/>
        <v>-3.504554877912118E-3</v>
      </c>
      <c r="T64" s="4">
        <f t="shared" si="33"/>
        <v>-3.3488638201223248E-3</v>
      </c>
      <c r="U64" s="4">
        <f t="shared" si="33"/>
        <v>-2.6281325809264275E-2</v>
      </c>
      <c r="V64" s="4">
        <f t="shared" si="33"/>
        <v>2.9707032439801953E-2</v>
      </c>
      <c r="W64" s="4">
        <f t="shared" si="33"/>
        <v>2.3495322150406263E-2</v>
      </c>
      <c r="X64" s="4">
        <f t="shared" si="33"/>
        <v>-3.5315862602803977E-2</v>
      </c>
      <c r="Y64" s="4">
        <f t="shared" si="33"/>
        <v>-5.7326843083709028E-2</v>
      </c>
      <c r="Z64" s="4">
        <f t="shared" si="33"/>
        <v>-2.2470870993482186E-2</v>
      </c>
      <c r="AA64" s="4">
        <f t="shared" si="33"/>
        <v>6.8346715179370705E-4</v>
      </c>
      <c r="AB64" s="4">
        <f t="shared" si="33"/>
        <v>-5.163038443674826E-3</v>
      </c>
      <c r="AC64" s="4">
        <f t="shared" si="33"/>
        <v>-9.1514514711376321E-3</v>
      </c>
      <c r="AD64" s="4">
        <f t="shared" si="33"/>
        <v>1.3979192751870907E-2</v>
      </c>
      <c r="AE64" s="4">
        <f t="shared" si="33"/>
        <v>3.1769493657596232E-3</v>
      </c>
      <c r="AF64" s="4">
        <f t="shared" si="33"/>
        <v>-5.9179828693453904E-3</v>
      </c>
      <c r="AG64" s="4">
        <f t="shared" si="33"/>
        <v>4.1007811870710205E-3</v>
      </c>
      <c r="AH64" s="4">
        <f t="shared" si="33"/>
        <v>5.6631305942562361E-2</v>
      </c>
      <c r="AI64" s="4">
        <f t="shared" si="33"/>
        <v>-3.1618852183187135E-3</v>
      </c>
      <c r="AJ64" s="4">
        <f t="shared" si="33"/>
        <v>-1.828512112621232E-2</v>
      </c>
      <c r="AK64" s="4">
        <f t="shared" si="33"/>
        <v>2.8013143872152569E-3</v>
      </c>
      <c r="AL64" s="4">
        <f t="shared" si="33"/>
        <v>-3.7047974978844161E-3</v>
      </c>
      <c r="AM64" s="4">
        <f t="shared" si="33"/>
        <v>4.5270067762206795E-2</v>
      </c>
      <c r="AN64" s="4">
        <f t="shared" si="33"/>
        <v>-3.5869497885165164E-2</v>
      </c>
      <c r="AO64" s="4">
        <f t="shared" si="33"/>
        <v>-1.9325777430418262E-2</v>
      </c>
      <c r="AP64" s="4">
        <f t="shared" si="33"/>
        <v>5.9224840253542981E-3</v>
      </c>
      <c r="AQ64" s="4">
        <f t="shared" si="33"/>
        <v>-9.1757252079617477E-3</v>
      </c>
      <c r="AR64" s="4">
        <f t="shared" si="33"/>
        <v>1.6552560795290043E-2</v>
      </c>
      <c r="AS64" s="4">
        <f t="shared" si="33"/>
        <v>3.7523184313192598E-2</v>
      </c>
      <c r="AT64" s="4">
        <f t="shared" si="33"/>
        <v>-2.5344901279607941E-2</v>
      </c>
      <c r="AU64" s="4">
        <f t="shared" si="33"/>
        <v>5.774960641372227E-3</v>
      </c>
      <c r="AV64" s="4">
        <f t="shared" si="33"/>
        <v>-2.0324897801002655E-2</v>
      </c>
      <c r="AW64" s="4">
        <f t="shared" si="33"/>
        <v>9.4528796330035341E-3</v>
      </c>
      <c r="AX64" s="4">
        <f t="shared" si="33"/>
        <v>5.0781759226429385E-3</v>
      </c>
      <c r="AY64" s="4">
        <f t="shared" si="33"/>
        <v>4.2447953210106703E-3</v>
      </c>
      <c r="BB64" s="24">
        <f t="shared" si="26"/>
        <v>-1.6421717782181444E-3</v>
      </c>
      <c r="CC64" s="1">
        <f t="shared" si="27"/>
        <v>23</v>
      </c>
    </row>
    <row r="65" spans="1:87" x14ac:dyDescent="0.25">
      <c r="A65" s="12">
        <v>-8</v>
      </c>
      <c r="B65" s="4">
        <f t="shared" ref="B65:AY65" si="34">B38-AVERAGE(B$31:B$45)</f>
        <v>9.7501738893215079E-3</v>
      </c>
      <c r="C65" s="4">
        <f t="shared" si="34"/>
        <v>4.5967411708306427E-3</v>
      </c>
      <c r="D65" s="4">
        <f t="shared" si="34"/>
        <v>-5.9016109459800311E-3</v>
      </c>
      <c r="E65" s="4">
        <f t="shared" si="34"/>
        <v>4.6685564006283039E-4</v>
      </c>
      <c r="F65" s="4">
        <f t="shared" si="34"/>
        <v>-1.5047992523856833E-3</v>
      </c>
      <c r="G65" s="4">
        <f t="shared" si="34"/>
        <v>6.912893078314615E-2</v>
      </c>
      <c r="H65" s="4">
        <f t="shared" si="34"/>
        <v>-3.6498950165946547E-3</v>
      </c>
      <c r="I65" s="4">
        <f t="shared" si="34"/>
        <v>-1.7351777430265929E-2</v>
      </c>
      <c r="J65" s="4">
        <f t="shared" si="34"/>
        <v>-9.845254075639992E-2</v>
      </c>
      <c r="K65" s="4">
        <f t="shared" si="34"/>
        <v>-9.3817798633595961E-2</v>
      </c>
      <c r="L65" s="4">
        <f t="shared" si="34"/>
        <v>2.5024730637376102E-2</v>
      </c>
      <c r="M65" s="4">
        <f t="shared" si="34"/>
        <v>4.40849675366664E-3</v>
      </c>
      <c r="N65" s="4">
        <f t="shared" si="34"/>
        <v>-5.563401646364257E-4</v>
      </c>
      <c r="O65" s="4">
        <f t="shared" si="34"/>
        <v>-3.0177015917334973E-2</v>
      </c>
      <c r="P65" s="4">
        <f t="shared" si="34"/>
        <v>-2.6718943434497083E-2</v>
      </c>
      <c r="Q65" s="4">
        <f t="shared" si="34"/>
        <v>3.8446962389419678E-2</v>
      </c>
      <c r="R65" s="4">
        <f t="shared" si="34"/>
        <v>-7.945013921507127E-4</v>
      </c>
      <c r="S65" s="4">
        <f t="shared" si="34"/>
        <v>-1.6264932661360566E-2</v>
      </c>
      <c r="T65" s="4">
        <f t="shared" si="34"/>
        <v>-4.6853220969688414E-2</v>
      </c>
      <c r="U65" s="4">
        <f t="shared" si="34"/>
        <v>-3.009763250768239E-3</v>
      </c>
      <c r="V65" s="4">
        <f t="shared" si="34"/>
        <v>-8.2523184476174238E-3</v>
      </c>
      <c r="W65" s="4">
        <f t="shared" si="34"/>
        <v>-6.7691529934907572E-3</v>
      </c>
      <c r="X65" s="4">
        <f t="shared" si="34"/>
        <v>5.9379329735315817E-2</v>
      </c>
      <c r="Y65" s="4">
        <f t="shared" si="34"/>
        <v>-3.925178540149922E-2</v>
      </c>
      <c r="Z65" s="4">
        <f t="shared" si="34"/>
        <v>-1.6612874987811804E-2</v>
      </c>
      <c r="AA65" s="4">
        <f t="shared" si="34"/>
        <v>-1.8605124597341077E-2</v>
      </c>
      <c r="AB65" s="4">
        <f t="shared" si="34"/>
        <v>-1.4396987790648514E-2</v>
      </c>
      <c r="AC65" s="4">
        <f t="shared" si="34"/>
        <v>-7.9920311840605204E-3</v>
      </c>
      <c r="AD65" s="4">
        <f t="shared" si="34"/>
        <v>-2.5509469353892034E-2</v>
      </c>
      <c r="AE65" s="4">
        <f t="shared" si="34"/>
        <v>-2.6050624914047821E-2</v>
      </c>
      <c r="AF65" s="4">
        <f t="shared" si="34"/>
        <v>1.6698067459247446E-2</v>
      </c>
      <c r="AG65" s="4">
        <f t="shared" si="34"/>
        <v>9.0996027074490941E-3</v>
      </c>
      <c r="AH65" s="4">
        <f t="shared" si="34"/>
        <v>-1.5667157029333807E-2</v>
      </c>
      <c r="AI65" s="4">
        <f t="shared" si="34"/>
        <v>-7.0960756013728962E-2</v>
      </c>
      <c r="AJ65" s="4">
        <f t="shared" si="34"/>
        <v>-2.6399596999881821E-2</v>
      </c>
      <c r="AK65" s="4">
        <f t="shared" si="34"/>
        <v>2.2222547374549574E-2</v>
      </c>
      <c r="AL65" s="4">
        <f t="shared" si="34"/>
        <v>-1.7803271402853399E-2</v>
      </c>
      <c r="AM65" s="4">
        <f t="shared" si="34"/>
        <v>-1.0722755088977319E-2</v>
      </c>
      <c r="AN65" s="4">
        <f t="shared" si="34"/>
        <v>-8.3698186398260377E-2</v>
      </c>
      <c r="AO65" s="4">
        <f t="shared" si="34"/>
        <v>-2.4305327199371781E-2</v>
      </c>
      <c r="AP65" s="4">
        <f t="shared" si="34"/>
        <v>-1.2254334773285389E-2</v>
      </c>
      <c r="AQ65" s="4">
        <f t="shared" si="34"/>
        <v>4.1124120322608261E-3</v>
      </c>
      <c r="AR65" s="4">
        <f t="shared" si="34"/>
        <v>1.5060797822133202E-3</v>
      </c>
      <c r="AS65" s="4">
        <f t="shared" si="34"/>
        <v>-1.697085907813722E-2</v>
      </c>
      <c r="AT65" s="4">
        <f t="shared" si="34"/>
        <v>-7.1640233815728335E-3</v>
      </c>
      <c r="AU65" s="4">
        <f t="shared" si="34"/>
        <v>-2.5252094291112592E-5</v>
      </c>
      <c r="AV65" s="4">
        <f t="shared" si="34"/>
        <v>-2.4801949549029022E-4</v>
      </c>
      <c r="AW65" s="4">
        <f t="shared" si="34"/>
        <v>1.4453418924246115E-2</v>
      </c>
      <c r="AX65" s="4">
        <f t="shared" si="34"/>
        <v>-2.5420047163179318E-2</v>
      </c>
      <c r="AY65" s="4">
        <f t="shared" si="34"/>
        <v>-7.8122371287052666E-3</v>
      </c>
      <c r="BB65" s="24">
        <f t="shared" si="26"/>
        <v>-1.0973019669280618E-2</v>
      </c>
      <c r="CC65" s="1">
        <f t="shared" si="27"/>
        <v>14</v>
      </c>
    </row>
    <row r="66" spans="1:87" x14ac:dyDescent="0.25">
      <c r="A66" s="12">
        <v>-7</v>
      </c>
      <c r="B66" s="4">
        <f t="shared" ref="B66:AY66" si="35">B39-AVERAGE(B$31:B$45)</f>
        <v>-1.4570102234164679E-2</v>
      </c>
      <c r="C66" s="4">
        <f t="shared" si="35"/>
        <v>6.8335277166814258E-3</v>
      </c>
      <c r="D66" s="4">
        <f t="shared" si="35"/>
        <v>-2.8710390105571717E-2</v>
      </c>
      <c r="E66" s="4">
        <f t="shared" si="35"/>
        <v>-8.5893083142757259E-2</v>
      </c>
      <c r="F66" s="4">
        <f t="shared" si="35"/>
        <v>-5.8385390522743873E-3</v>
      </c>
      <c r="G66" s="4">
        <f t="shared" si="35"/>
        <v>-9.525497265680612E-3</v>
      </c>
      <c r="H66" s="4">
        <f t="shared" si="35"/>
        <v>2.8010259319102102E-2</v>
      </c>
      <c r="I66" s="4">
        <f t="shared" si="35"/>
        <v>-1.1803118309086333E-2</v>
      </c>
      <c r="J66" s="4">
        <f t="shared" si="35"/>
        <v>-0.16366587771391244</v>
      </c>
      <c r="K66" s="4">
        <f t="shared" si="35"/>
        <v>-2.9535822411077186E-3</v>
      </c>
      <c r="L66" s="4">
        <f t="shared" si="35"/>
        <v>-6.658434506626244E-3</v>
      </c>
      <c r="M66" s="4">
        <f t="shared" si="35"/>
        <v>-1.5489583223672176E-4</v>
      </c>
      <c r="N66" s="4">
        <f t="shared" si="35"/>
        <v>-4.2069710735083393E-2</v>
      </c>
      <c r="O66" s="4">
        <f t="shared" si="35"/>
        <v>-0.14815523268302039</v>
      </c>
      <c r="P66" s="4">
        <f t="shared" si="35"/>
        <v>-9.895607752805239E-3</v>
      </c>
      <c r="Q66" s="4">
        <f t="shared" si="35"/>
        <v>-1.9161645154238755E-2</v>
      </c>
      <c r="R66" s="4">
        <f t="shared" si="35"/>
        <v>1.3968006102607247E-2</v>
      </c>
      <c r="S66" s="4">
        <f t="shared" si="35"/>
        <v>-3.9761998687476138E-2</v>
      </c>
      <c r="T66" s="4">
        <f t="shared" si="35"/>
        <v>-0.14450783986934268</v>
      </c>
      <c r="U66" s="4">
        <f t="shared" si="35"/>
        <v>-7.8491285577218569E-3</v>
      </c>
      <c r="V66" s="4">
        <f t="shared" si="35"/>
        <v>1.0473158647796563E-2</v>
      </c>
      <c r="W66" s="4">
        <f t="shared" si="35"/>
        <v>1.5622365334744931E-2</v>
      </c>
      <c r="X66" s="4">
        <f t="shared" si="35"/>
        <v>-8.4144938651027484E-3</v>
      </c>
      <c r="Y66" s="4">
        <f t="shared" si="35"/>
        <v>-0.15756483634709328</v>
      </c>
      <c r="Z66" s="4">
        <f t="shared" si="35"/>
        <v>-1.0467895758527692E-2</v>
      </c>
      <c r="AA66" s="4">
        <f t="shared" si="35"/>
        <v>4.4028474513333526E-2</v>
      </c>
      <c r="AB66" s="4">
        <f t="shared" si="35"/>
        <v>5.7055880852103995E-2</v>
      </c>
      <c r="AC66" s="4">
        <f t="shared" si="35"/>
        <v>-1.0274898161818596E-2</v>
      </c>
      <c r="AD66" s="4">
        <f t="shared" si="35"/>
        <v>-0.17896066494317125</v>
      </c>
      <c r="AE66" s="4">
        <f t="shared" si="35"/>
        <v>1.7146940541162463E-3</v>
      </c>
      <c r="AF66" s="4">
        <f t="shared" si="35"/>
        <v>1.045704791655528E-2</v>
      </c>
      <c r="AG66" s="4">
        <f t="shared" si="35"/>
        <v>-1.854226759721311E-2</v>
      </c>
      <c r="AH66" s="4">
        <f t="shared" si="35"/>
        <v>-3.1181285054593423E-2</v>
      </c>
      <c r="AI66" s="4">
        <f t="shared" si="35"/>
        <v>-0.19109016346060909</v>
      </c>
      <c r="AJ66" s="4">
        <f t="shared" si="35"/>
        <v>-9.1643374935087667E-3</v>
      </c>
      <c r="AK66" s="4">
        <f t="shared" si="35"/>
        <v>-1.1284991015560112E-2</v>
      </c>
      <c r="AL66" s="4">
        <f t="shared" si="35"/>
        <v>-1.5362326043392422E-2</v>
      </c>
      <c r="AM66" s="4">
        <f t="shared" si="35"/>
        <v>7.6217688950413372E-3</v>
      </c>
      <c r="AN66" s="4">
        <f t="shared" si="35"/>
        <v>-4.9904314889157003E-2</v>
      </c>
      <c r="AO66" s="4">
        <f t="shared" si="35"/>
        <v>-2.6191148723944272E-3</v>
      </c>
      <c r="AP66" s="4">
        <f t="shared" si="35"/>
        <v>3.383953909759517E-2</v>
      </c>
      <c r="AQ66" s="4">
        <f t="shared" si="35"/>
        <v>1.7636208450939304E-2</v>
      </c>
      <c r="AR66" s="4">
        <f t="shared" si="35"/>
        <v>1.7295104718371981E-3</v>
      </c>
      <c r="AS66" s="4">
        <f t="shared" si="35"/>
        <v>-0.10841446399680663</v>
      </c>
      <c r="AT66" s="4">
        <f t="shared" si="35"/>
        <v>-3.2278836656704363E-3</v>
      </c>
      <c r="AU66" s="4">
        <f t="shared" si="35"/>
        <v>9.2216107916539367E-3</v>
      </c>
      <c r="AV66" s="4">
        <f t="shared" si="35"/>
        <v>5.2770676493873641E-3</v>
      </c>
      <c r="AW66" s="4">
        <f t="shared" si="35"/>
        <v>-1.167192501031635E-2</v>
      </c>
      <c r="AX66" s="4">
        <f t="shared" si="35"/>
        <v>-0.10530594315971099</v>
      </c>
      <c r="AY66" s="4">
        <f t="shared" si="35"/>
        <v>-3.6832693159370403E-3</v>
      </c>
      <c r="BB66" s="24">
        <f t="shared" si="26"/>
        <v>-2.809641277360388E-2</v>
      </c>
      <c r="CC66" s="1">
        <f t="shared" si="27"/>
        <v>15</v>
      </c>
    </row>
    <row r="67" spans="1:87" x14ac:dyDescent="0.25">
      <c r="A67" s="12">
        <v>-6</v>
      </c>
      <c r="B67" s="4">
        <f t="shared" ref="B67:AY67" si="36">B40-AVERAGE(B$31:B$45)</f>
        <v>-4.4008291062739846E-3</v>
      </c>
      <c r="C67" s="4">
        <f t="shared" si="36"/>
        <v>1.9160358501105971E-3</v>
      </c>
      <c r="D67" s="4">
        <f t="shared" si="36"/>
        <v>4.2911400801803612E-3</v>
      </c>
      <c r="E67" s="4">
        <f t="shared" si="36"/>
        <v>-3.4433234957754563E-2</v>
      </c>
      <c r="F67" s="4">
        <f t="shared" si="36"/>
        <v>-5.8421396597479599E-3</v>
      </c>
      <c r="G67" s="4">
        <f t="shared" si="36"/>
        <v>1.965318606405018E-4</v>
      </c>
      <c r="H67" s="4">
        <f t="shared" si="36"/>
        <v>-1.4030801126836441E-2</v>
      </c>
      <c r="I67" s="4">
        <f t="shared" si="36"/>
        <v>-2.4347282832200877E-3</v>
      </c>
      <c r="J67" s="4">
        <f t="shared" si="36"/>
        <v>9.9952916142142079E-2</v>
      </c>
      <c r="K67" s="4">
        <f t="shared" si="36"/>
        <v>-3.1785699504558937E-3</v>
      </c>
      <c r="L67" s="4">
        <f t="shared" si="36"/>
        <v>6.5263986773049926E-3</v>
      </c>
      <c r="M67" s="4">
        <f t="shared" si="36"/>
        <v>1.0971847138798556E-3</v>
      </c>
      <c r="N67" s="4">
        <f t="shared" si="36"/>
        <v>1.5372950713065997E-3</v>
      </c>
      <c r="O67" s="4">
        <f t="shared" si="36"/>
        <v>8.6517834995374951E-2</v>
      </c>
      <c r="P67" s="4">
        <f t="shared" si="36"/>
        <v>-9.9002913506616927E-3</v>
      </c>
      <c r="Q67" s="4">
        <f t="shared" si="36"/>
        <v>9.3614463536811909E-3</v>
      </c>
      <c r="R67" s="4">
        <f t="shared" si="36"/>
        <v>-9.7368526361767474E-3</v>
      </c>
      <c r="S67" s="4">
        <f t="shared" si="36"/>
        <v>-1.1962249017291685E-2</v>
      </c>
      <c r="T67" s="4">
        <f t="shared" si="36"/>
        <v>6.0291689412952938E-2</v>
      </c>
      <c r="U67" s="4">
        <f t="shared" si="36"/>
        <v>-7.8497737088144663E-3</v>
      </c>
      <c r="V67" s="4">
        <f t="shared" si="36"/>
        <v>-9.4457526582347132E-3</v>
      </c>
      <c r="W67" s="4">
        <f t="shared" si="36"/>
        <v>-9.6360812914441426E-3</v>
      </c>
      <c r="X67" s="4">
        <f t="shared" si="36"/>
        <v>1.4078465742305778E-2</v>
      </c>
      <c r="Y67" s="4">
        <f t="shared" si="36"/>
        <v>0.10220093217907203</v>
      </c>
      <c r="Z67" s="4">
        <f t="shared" si="36"/>
        <v>-1.0467928605063568E-2</v>
      </c>
      <c r="AA67" s="4">
        <f t="shared" si="36"/>
        <v>-2.1454183749978831E-3</v>
      </c>
      <c r="AB67" s="4">
        <f t="shared" si="36"/>
        <v>-6.1337090952220431E-3</v>
      </c>
      <c r="AC67" s="4">
        <f t="shared" si="36"/>
        <v>1.2253963680422336E-2</v>
      </c>
      <c r="AD67" s="4">
        <f t="shared" si="36"/>
        <v>9.0306127352307752E-2</v>
      </c>
      <c r="AE67" s="4">
        <f t="shared" si="36"/>
        <v>1.6844802853052242E-3</v>
      </c>
      <c r="AF67" s="4">
        <f t="shared" si="36"/>
        <v>1.2831370030072261E-2</v>
      </c>
      <c r="AG67" s="4">
        <f t="shared" si="36"/>
        <v>2.4436827163560569E-3</v>
      </c>
      <c r="AH67" s="4">
        <f t="shared" si="36"/>
        <v>1.5797742330163875E-2</v>
      </c>
      <c r="AI67" s="4">
        <f t="shared" si="36"/>
        <v>4.8541932643982703E-3</v>
      </c>
      <c r="AJ67" s="4">
        <f t="shared" si="36"/>
        <v>-9.1749023115455727E-3</v>
      </c>
      <c r="AK67" s="4">
        <f t="shared" si="36"/>
        <v>-2.5750306300125966E-4</v>
      </c>
      <c r="AL67" s="4">
        <f t="shared" si="36"/>
        <v>5.0646306171409855E-3</v>
      </c>
      <c r="AM67" s="4">
        <f t="shared" si="36"/>
        <v>4.5459040565961027E-3</v>
      </c>
      <c r="AN67" s="4">
        <f t="shared" si="36"/>
        <v>6.7801938480511942E-2</v>
      </c>
      <c r="AO67" s="4">
        <f t="shared" si="36"/>
        <v>-2.6279820874126562E-3</v>
      </c>
      <c r="AP67" s="4">
        <f t="shared" si="36"/>
        <v>5.1835603894688932E-4</v>
      </c>
      <c r="AQ67" s="4">
        <f t="shared" si="36"/>
        <v>-1.9003146635708699E-3</v>
      </c>
      <c r="AR67" s="4">
        <f t="shared" si="36"/>
        <v>4.9457122362177178E-3</v>
      </c>
      <c r="AS67" s="4">
        <f t="shared" si="36"/>
        <v>4.4044623310401848E-2</v>
      </c>
      <c r="AT67" s="4">
        <f t="shared" si="36"/>
        <v>-3.2303597917351509E-3</v>
      </c>
      <c r="AU67" s="4">
        <f t="shared" si="36"/>
        <v>3.0533328233859789E-4</v>
      </c>
      <c r="AV67" s="4">
        <f t="shared" si="36"/>
        <v>3.041458066693402E-3</v>
      </c>
      <c r="AW67" s="4">
        <f t="shared" si="36"/>
        <v>-2.9881338786449732E-3</v>
      </c>
      <c r="AX67" s="4">
        <f t="shared" si="36"/>
        <v>1.9063785393270173E-2</v>
      </c>
      <c r="AY67" s="4">
        <f t="shared" si="36"/>
        <v>-3.6837462466130242E-3</v>
      </c>
      <c r="BB67" s="24">
        <f t="shared" si="26"/>
        <v>1.0240197407107519E-2</v>
      </c>
      <c r="CC67" s="1">
        <f t="shared" si="27"/>
        <v>28</v>
      </c>
    </row>
    <row r="68" spans="1:87" x14ac:dyDescent="0.25">
      <c r="A68" s="12">
        <v>-5</v>
      </c>
      <c r="B68" s="4">
        <f t="shared" ref="B68:AY68" si="37">B41-AVERAGE(B$31:B$45)</f>
        <v>-4.4011523188599872E-3</v>
      </c>
      <c r="C68" s="4">
        <f t="shared" si="37"/>
        <v>1.9160162170287804E-3</v>
      </c>
      <c r="D68" s="4">
        <f t="shared" si="37"/>
        <v>4.2800245394690236E-3</v>
      </c>
      <c r="E68" s="4">
        <f t="shared" si="37"/>
        <v>3.3303836912239697E-2</v>
      </c>
      <c r="F68" s="4">
        <f t="shared" si="37"/>
        <v>-5.8457539707268006E-3</v>
      </c>
      <c r="G68" s="4">
        <f t="shared" si="37"/>
        <v>1.835925543572565E-4</v>
      </c>
      <c r="H68" s="4">
        <f t="shared" si="37"/>
        <v>-1.4480032644661618E-2</v>
      </c>
      <c r="I68" s="4">
        <f t="shared" si="37"/>
        <v>-2.4454255464593103E-3</v>
      </c>
      <c r="J68" s="4">
        <f t="shared" si="37"/>
        <v>5.7723694459006838E-2</v>
      </c>
      <c r="K68" s="4">
        <f t="shared" si="37"/>
        <v>-3.3969567324116847E-3</v>
      </c>
      <c r="L68" s="4">
        <f t="shared" si="37"/>
        <v>6.5155158823844584E-3</v>
      </c>
      <c r="M68" s="4">
        <f t="shared" si="37"/>
        <v>1.0541281418433301E-3</v>
      </c>
      <c r="N68" s="4">
        <f t="shared" si="37"/>
        <v>1.5367797160368913E-3</v>
      </c>
      <c r="O68" s="4">
        <f t="shared" si="37"/>
        <v>2.0047739563180855E-2</v>
      </c>
      <c r="P68" s="4">
        <f t="shared" si="37"/>
        <v>-9.9049547419843877E-3</v>
      </c>
      <c r="Q68" s="4">
        <f t="shared" si="37"/>
        <v>9.3270866501952501E-3</v>
      </c>
      <c r="R68" s="4">
        <f t="shared" si="37"/>
        <v>-9.8052043833292829E-3</v>
      </c>
      <c r="S68" s="4">
        <f t="shared" si="37"/>
        <v>-1.1970111332676822E-2</v>
      </c>
      <c r="T68" s="4">
        <f t="shared" si="37"/>
        <v>5.5369060542792697E-3</v>
      </c>
      <c r="U68" s="4">
        <f t="shared" si="37"/>
        <v>-7.8504178247669823E-3</v>
      </c>
      <c r="V68" s="4">
        <f t="shared" si="37"/>
        <v>-9.4506643553819332E-3</v>
      </c>
      <c r="W68" s="4">
        <f t="shared" si="37"/>
        <v>-9.6503593433637635E-3</v>
      </c>
      <c r="X68" s="4">
        <f t="shared" si="37"/>
        <v>1.4052283207668558E-2</v>
      </c>
      <c r="Y68" s="4">
        <f t="shared" si="37"/>
        <v>4.3084268701256215E-3</v>
      </c>
      <c r="Z68" s="4">
        <f t="shared" si="37"/>
        <v>-1.046796143970242E-2</v>
      </c>
      <c r="AA68" s="4">
        <f t="shared" si="37"/>
        <v>-2.1740155410206533E-3</v>
      </c>
      <c r="AB68" s="4">
        <f t="shared" si="37"/>
        <v>-6.1403050788481055E-3</v>
      </c>
      <c r="AC68" s="4">
        <f t="shared" si="37"/>
        <v>1.2155506039050034E-2</v>
      </c>
      <c r="AD68" s="4">
        <f t="shared" si="37"/>
        <v>-3.262219124485842E-3</v>
      </c>
      <c r="AE68" s="4">
        <f t="shared" si="37"/>
        <v>1.6545959526333871E-3</v>
      </c>
      <c r="AF68" s="4">
        <f t="shared" si="37"/>
        <v>1.266845100791711E-2</v>
      </c>
      <c r="AG68" s="4">
        <f t="shared" si="37"/>
        <v>2.4358650156437534E-3</v>
      </c>
      <c r="AH68" s="4">
        <f t="shared" si="37"/>
        <v>1.5755369785133047E-2</v>
      </c>
      <c r="AI68" s="4">
        <f t="shared" si="37"/>
        <v>3.4693999832277139E-2</v>
      </c>
      <c r="AJ68" s="4">
        <f t="shared" si="37"/>
        <v>-9.1853987839520014E-3</v>
      </c>
      <c r="AK68" s="4">
        <f t="shared" si="37"/>
        <v>-2.6352215187783624E-4</v>
      </c>
      <c r="AL68" s="4">
        <f t="shared" si="37"/>
        <v>5.0463040809900217E-3</v>
      </c>
      <c r="AM68" s="4">
        <f t="shared" si="37"/>
        <v>4.545085627368689E-3</v>
      </c>
      <c r="AN68" s="4">
        <f t="shared" si="37"/>
        <v>3.4309667251465906E-2</v>
      </c>
      <c r="AO68" s="4">
        <f t="shared" si="37"/>
        <v>-2.6367967279089161E-3</v>
      </c>
      <c r="AP68" s="4">
        <f t="shared" si="37"/>
        <v>4.9119214877131265E-4</v>
      </c>
      <c r="AQ68" s="4">
        <f t="shared" si="37"/>
        <v>-1.9138202007245391E-3</v>
      </c>
      <c r="AR68" s="4">
        <f t="shared" si="37"/>
        <v>4.9228358741491779E-3</v>
      </c>
      <c r="AS68" s="4">
        <f t="shared" si="37"/>
        <v>1.555088687323878E-3</v>
      </c>
      <c r="AT68" s="4">
        <f t="shared" si="37"/>
        <v>-3.2328281434245276E-3</v>
      </c>
      <c r="AU68" s="4">
        <f t="shared" si="37"/>
        <v>2.9897460765317563E-4</v>
      </c>
      <c r="AV68" s="4">
        <f t="shared" si="37"/>
        <v>3.0133932042002839E-3</v>
      </c>
      <c r="AW68" s="4">
        <f t="shared" si="37"/>
        <v>-2.9882082392336056E-3</v>
      </c>
      <c r="AX68" s="4">
        <f t="shared" si="37"/>
        <v>1.2850254292396291E-2</v>
      </c>
      <c r="AY68" s="4">
        <f t="shared" si="37"/>
        <v>-3.6842238367103121E-3</v>
      </c>
      <c r="BB68" s="24">
        <f t="shared" si="26"/>
        <v>3.4206456342455553E-3</v>
      </c>
      <c r="CC68" s="1">
        <f t="shared" si="27"/>
        <v>28</v>
      </c>
    </row>
    <row r="69" spans="1:87" x14ac:dyDescent="0.25">
      <c r="A69" s="12">
        <v>-4</v>
      </c>
      <c r="B69" s="4">
        <f t="shared" ref="B69:AY69" si="38">B42-AVERAGE(B$31:B$45)</f>
        <v>-4.401475899260987E-3</v>
      </c>
      <c r="C69" s="4">
        <f t="shared" si="38"/>
        <v>1.9159965894474066E-3</v>
      </c>
      <c r="D69" s="4">
        <f t="shared" si="38"/>
        <v>4.2689827483078464E-3</v>
      </c>
      <c r="E69" s="4">
        <f t="shared" si="38"/>
        <v>3.2689464411092786E-2</v>
      </c>
      <c r="F69" s="4">
        <f t="shared" si="38"/>
        <v>4.1873448585263299E-3</v>
      </c>
      <c r="G69" s="4">
        <f t="shared" si="38"/>
        <v>1.7074583708936129E-4</v>
      </c>
      <c r="H69" s="4">
        <f t="shared" si="38"/>
        <v>-1.4948932492418897E-2</v>
      </c>
      <c r="I69" s="4">
        <f t="shared" si="38"/>
        <v>-2.4561931290614657E-3</v>
      </c>
      <c r="J69" s="4">
        <f t="shared" si="38"/>
        <v>5.545354592446769E-2</v>
      </c>
      <c r="K69" s="4">
        <f t="shared" si="38"/>
        <v>3.0654310654683756E-2</v>
      </c>
      <c r="L69" s="4">
        <f t="shared" si="38"/>
        <v>6.5047045365954972E-3</v>
      </c>
      <c r="M69" s="4">
        <f t="shared" si="38"/>
        <v>1.0105008999142387E-3</v>
      </c>
      <c r="N69" s="4">
        <f t="shared" si="38"/>
        <v>1.5362650998926345E-3</v>
      </c>
      <c r="O69" s="4">
        <f t="shared" si="38"/>
        <v>2.0011662299670968E-2</v>
      </c>
      <c r="P69" s="4">
        <f t="shared" si="38"/>
        <v>4.5427690204298897E-2</v>
      </c>
      <c r="Q69" s="4">
        <f t="shared" si="38"/>
        <v>9.2923205599238431E-3</v>
      </c>
      <c r="R69" s="4">
        <f t="shared" si="38"/>
        <v>-9.874700520163246E-3</v>
      </c>
      <c r="S69" s="4">
        <f t="shared" si="38"/>
        <v>-1.1977929741158359E-2</v>
      </c>
      <c r="T69" s="4">
        <f t="shared" si="38"/>
        <v>4.9093945621481276E-3</v>
      </c>
      <c r="U69" s="4">
        <f t="shared" si="38"/>
        <v>3.4508212931072979E-2</v>
      </c>
      <c r="V69" s="4">
        <f t="shared" si="38"/>
        <v>-9.4555543537145088E-3</v>
      </c>
      <c r="W69" s="4">
        <f t="shared" si="38"/>
        <v>-9.6647459133367142E-3</v>
      </c>
      <c r="X69" s="4">
        <f t="shared" si="38"/>
        <v>1.4026366578266898E-2</v>
      </c>
      <c r="Y69" s="4">
        <f t="shared" si="38"/>
        <v>4.0333148207313436E-3</v>
      </c>
      <c r="Z69" s="4">
        <f t="shared" si="38"/>
        <v>1.6176777377404847E-4</v>
      </c>
      <c r="AA69" s="4">
        <f t="shared" si="38"/>
        <v>-2.2023092866808817E-3</v>
      </c>
      <c r="AB69" s="4">
        <f t="shared" si="38"/>
        <v>-6.146935073963522E-3</v>
      </c>
      <c r="AC69" s="4">
        <f t="shared" si="38"/>
        <v>1.2058973650354158E-2</v>
      </c>
      <c r="AD69" s="4">
        <f t="shared" si="38"/>
        <v>-5.1345626672150424E-3</v>
      </c>
      <c r="AE69" s="4">
        <f t="shared" si="38"/>
        <v>3.355475397691457E-2</v>
      </c>
      <c r="AF69" s="4">
        <f t="shared" si="38"/>
        <v>1.2509612841022441E-2</v>
      </c>
      <c r="AG69" s="4">
        <f t="shared" si="38"/>
        <v>2.4280908491670795E-3</v>
      </c>
      <c r="AH69" s="4">
        <f t="shared" si="38"/>
        <v>1.5713543547231049E-2</v>
      </c>
      <c r="AI69" s="4">
        <f t="shared" si="38"/>
        <v>3.4512223581919951E-2</v>
      </c>
      <c r="AJ69" s="4">
        <f t="shared" si="38"/>
        <v>2.5897139188704177E-3</v>
      </c>
      <c r="AK69" s="4">
        <f t="shared" si="38"/>
        <v>-2.6951181478213071E-4</v>
      </c>
      <c r="AL69" s="4">
        <f t="shared" si="38"/>
        <v>5.0281334536645857E-3</v>
      </c>
      <c r="AM69" s="4">
        <f t="shared" si="38"/>
        <v>4.5442657153125666E-3</v>
      </c>
      <c r="AN69" s="4">
        <f t="shared" si="38"/>
        <v>3.4032488608882326E-2</v>
      </c>
      <c r="AO69" s="4">
        <f t="shared" si="38"/>
        <v>3.7843272707914433E-2</v>
      </c>
      <c r="AP69" s="4">
        <f t="shared" si="38"/>
        <v>4.6430921303037675E-4</v>
      </c>
      <c r="AQ69" s="4">
        <f t="shared" si="38"/>
        <v>-1.9272270167041412E-3</v>
      </c>
      <c r="AR69" s="4">
        <f t="shared" si="38"/>
        <v>4.9001767850799091E-3</v>
      </c>
      <c r="AS69" s="4">
        <f t="shared" si="38"/>
        <v>7.0225563099594185E-4</v>
      </c>
      <c r="AT69" s="4">
        <f t="shared" si="38"/>
        <v>5.4131960687307551E-2</v>
      </c>
      <c r="AU69" s="4">
        <f t="shared" si="38"/>
        <v>2.9264788072262075E-4</v>
      </c>
      <c r="AV69" s="4">
        <f t="shared" si="38"/>
        <v>2.9856233518211674E-3</v>
      </c>
      <c r="AW69" s="4">
        <f t="shared" si="38"/>
        <v>-2.9882826403968346E-3</v>
      </c>
      <c r="AX69" s="4">
        <f t="shared" si="38"/>
        <v>1.2850238951798071E-2</v>
      </c>
      <c r="AY69" s="4">
        <f t="shared" si="38"/>
        <v>3.3671075656410254E-2</v>
      </c>
      <c r="BB69" s="24">
        <f t="shared" si="26"/>
        <v>9.8825518349893501E-3</v>
      </c>
      <c r="CC69" s="1">
        <f t="shared" si="27"/>
        <v>37</v>
      </c>
    </row>
    <row r="70" spans="1:87" x14ac:dyDescent="0.25">
      <c r="A70" s="12">
        <v>-3</v>
      </c>
      <c r="B70" s="4">
        <f t="shared" ref="B70:AY70" si="39">B43-AVERAGE(B$31:B$45)</f>
        <v>9.7347096733990789E-3</v>
      </c>
      <c r="C70" s="4">
        <f t="shared" si="39"/>
        <v>1.9159769673675864E-3</v>
      </c>
      <c r="D70" s="4">
        <f t="shared" si="39"/>
        <v>5.0343922572184015E-3</v>
      </c>
      <c r="E70" s="4">
        <f t="shared" si="39"/>
        <v>3.210445642428332E-2</v>
      </c>
      <c r="F70" s="4">
        <f t="shared" si="39"/>
        <v>1.2918288373846211E-2</v>
      </c>
      <c r="G70" s="4">
        <f t="shared" si="39"/>
        <v>2.4763784080113226E-2</v>
      </c>
      <c r="H70" s="4">
        <f t="shared" si="39"/>
        <v>-1.5438821317614997E-2</v>
      </c>
      <c r="I70" s="4">
        <f t="shared" si="39"/>
        <v>4.1948858103629784E-2</v>
      </c>
      <c r="J70" s="4">
        <f t="shared" si="39"/>
        <v>5.3385292860408579E-2</v>
      </c>
      <c r="K70" s="4">
        <f t="shared" si="39"/>
        <v>5.4742473284096975E-2</v>
      </c>
      <c r="L70" s="4">
        <f t="shared" si="39"/>
        <v>-1.5466802897333523E-3</v>
      </c>
      <c r="M70" s="4">
        <f t="shared" si="39"/>
        <v>9.6629156691243299E-4</v>
      </c>
      <c r="N70" s="4">
        <f t="shared" si="39"/>
        <v>5.4206986807396898E-2</v>
      </c>
      <c r="O70" s="4">
        <f t="shared" si="39"/>
        <v>1.9975147704455153E-2</v>
      </c>
      <c r="P70" s="4">
        <f t="shared" si="39"/>
        <v>-1.0654620547318708E-2</v>
      </c>
      <c r="Q70" s="4">
        <f t="shared" si="39"/>
        <v>4.1892975355993789E-2</v>
      </c>
      <c r="R70" s="4">
        <f t="shared" si="39"/>
        <v>-9.9453700296568241E-3</v>
      </c>
      <c r="S70" s="4">
        <f t="shared" si="39"/>
        <v>1.8877870046101523E-2</v>
      </c>
      <c r="T70" s="4">
        <f t="shared" si="39"/>
        <v>4.249217016997868E-3</v>
      </c>
      <c r="U70" s="4">
        <f t="shared" si="39"/>
        <v>1.1872571787325823E-2</v>
      </c>
      <c r="V70" s="4">
        <f t="shared" si="39"/>
        <v>-9.303168131714782E-3</v>
      </c>
      <c r="W70" s="4">
        <f t="shared" si="39"/>
        <v>-9.679242243244901E-3</v>
      </c>
      <c r="X70" s="4">
        <f t="shared" si="39"/>
        <v>-1.6000842939524702E-2</v>
      </c>
      <c r="Y70" s="4">
        <f t="shared" si="39"/>
        <v>3.7488436193624172E-3</v>
      </c>
      <c r="Z70" s="4">
        <f t="shared" si="39"/>
        <v>0.10018027130751389</v>
      </c>
      <c r="AA70" s="4">
        <f t="shared" si="39"/>
        <v>3.3181566062360267E-3</v>
      </c>
      <c r="AB70" s="4">
        <f t="shared" si="39"/>
        <v>-6.1535993443140608E-3</v>
      </c>
      <c r="AC70" s="4">
        <f t="shared" si="39"/>
        <v>1.7395734681003923E-2</v>
      </c>
      <c r="AD70" s="4">
        <f t="shared" si="39"/>
        <v>-7.1801900041869315E-3</v>
      </c>
      <c r="AE70" s="4">
        <f t="shared" si="39"/>
        <v>3.2209680871221502E-2</v>
      </c>
      <c r="AF70" s="4">
        <f t="shared" si="39"/>
        <v>-2.7917217688899982E-3</v>
      </c>
      <c r="AG70" s="4">
        <f t="shared" si="39"/>
        <v>2.420359854292876E-3</v>
      </c>
      <c r="AH70" s="4">
        <f t="shared" si="39"/>
        <v>3.2247759211215254E-3</v>
      </c>
      <c r="AI70" s="4">
        <f t="shared" si="39"/>
        <v>3.4335251742926606E-2</v>
      </c>
      <c r="AJ70" s="4">
        <f t="shared" si="39"/>
        <v>2.0775235413904036E-2</v>
      </c>
      <c r="AK70" s="4">
        <f t="shared" si="39"/>
        <v>-2.2257237264228392E-3</v>
      </c>
      <c r="AL70" s="4">
        <f t="shared" si="39"/>
        <v>5.0101167540480959E-3</v>
      </c>
      <c r="AM70" s="4">
        <f t="shared" si="39"/>
        <v>4.3069644978702304E-2</v>
      </c>
      <c r="AN70" s="4">
        <f t="shared" si="39"/>
        <v>3.3764314411636243E-2</v>
      </c>
      <c r="AO70" s="4">
        <f t="shared" si="39"/>
        <v>4.6706605204878369E-3</v>
      </c>
      <c r="AP70" s="4">
        <f t="shared" si="39"/>
        <v>8.8803450488158311E-3</v>
      </c>
      <c r="AQ70" s="4">
        <f t="shared" si="39"/>
        <v>-1.9405361899978778E-3</v>
      </c>
      <c r="AR70" s="4">
        <f t="shared" si="39"/>
        <v>-2.5170825738647616E-3</v>
      </c>
      <c r="AS70" s="4">
        <f t="shared" si="39"/>
        <v>-2.0267062271001751E-4</v>
      </c>
      <c r="AT70" s="4">
        <f t="shared" si="39"/>
        <v>2.1900521652754915E-2</v>
      </c>
      <c r="AU70" s="4">
        <f t="shared" si="39"/>
        <v>6.07924889903598E-3</v>
      </c>
      <c r="AV70" s="4">
        <f t="shared" si="39"/>
        <v>2.9581438822714815E-3</v>
      </c>
      <c r="AW70" s="4">
        <f t="shared" si="39"/>
        <v>2.1810741264016123E-2</v>
      </c>
      <c r="AX70" s="4">
        <f t="shared" si="39"/>
        <v>1.2850223614995661E-2</v>
      </c>
      <c r="AY70" s="4">
        <f t="shared" si="39"/>
        <v>1.55016590833746E-2</v>
      </c>
      <c r="BB70" s="24">
        <f t="shared" si="26"/>
        <v>1.3742259054161472E-2</v>
      </c>
      <c r="CC70" s="1">
        <f t="shared" si="27"/>
        <v>36</v>
      </c>
    </row>
    <row r="71" spans="1:87" x14ac:dyDescent="0.25">
      <c r="A71" s="12">
        <v>-2</v>
      </c>
      <c r="B71" s="4">
        <f t="shared" ref="B71:AY71" si="40">B44-AVERAGE(B$31:B$45)</f>
        <v>5.1111224577169937E-3</v>
      </c>
      <c r="C71" s="4">
        <f t="shared" si="40"/>
        <v>-3.8421057419624881E-3</v>
      </c>
      <c r="D71" s="4">
        <f t="shared" si="40"/>
        <v>1.1374391585153763E-2</v>
      </c>
      <c r="E71" s="4">
        <f t="shared" si="40"/>
        <v>4.0790880302517263E-2</v>
      </c>
      <c r="F71" s="4">
        <f t="shared" si="40"/>
        <v>-8.7313622537277397E-3</v>
      </c>
      <c r="G71" s="4">
        <f t="shared" si="40"/>
        <v>-2.0191093389838989E-3</v>
      </c>
      <c r="H71" s="4">
        <f t="shared" si="40"/>
        <v>3.188979369274221E-2</v>
      </c>
      <c r="I71" s="4">
        <f t="shared" si="40"/>
        <v>3.9064517634216141E-3</v>
      </c>
      <c r="J71" s="4">
        <f t="shared" si="40"/>
        <v>0.20421419898184953</v>
      </c>
      <c r="K71" s="4">
        <f t="shared" si="40"/>
        <v>-2.0996119094935192E-2</v>
      </c>
      <c r="L71" s="4">
        <f t="shared" si="40"/>
        <v>-4.0751820911014619E-2</v>
      </c>
      <c r="M71" s="4">
        <f t="shared" si="40"/>
        <v>2.719074430454416E-2</v>
      </c>
      <c r="N71" s="4">
        <f t="shared" si="40"/>
        <v>-1.1144755211755905E-2</v>
      </c>
      <c r="O71" s="4">
        <f t="shared" si="40"/>
        <v>9.1011116409105683E-2</v>
      </c>
      <c r="P71" s="4">
        <f t="shared" si="40"/>
        <v>-1.1359153422529264E-2</v>
      </c>
      <c r="Q71" s="4">
        <f t="shared" si="40"/>
        <v>-0.13479529793047773</v>
      </c>
      <c r="R71" s="4">
        <f t="shared" si="40"/>
        <v>-5.84187147134883E-3</v>
      </c>
      <c r="S71" s="4">
        <f t="shared" si="40"/>
        <v>-8.1743175137800311E-3</v>
      </c>
      <c r="T71" s="4">
        <f t="shared" si="40"/>
        <v>0.14680845600739761</v>
      </c>
      <c r="U71" s="4">
        <f t="shared" si="40"/>
        <v>1.3669691280493458E-2</v>
      </c>
      <c r="V71" s="4">
        <f t="shared" si="40"/>
        <v>7.848665267690301E-2</v>
      </c>
      <c r="W71" s="4">
        <f t="shared" si="40"/>
        <v>-6.0381547539616005E-2</v>
      </c>
      <c r="X71" s="4">
        <f t="shared" si="40"/>
        <v>4.9176609020040382E-4</v>
      </c>
      <c r="Y71" s="4">
        <f t="shared" si="40"/>
        <v>0.18423484033794843</v>
      </c>
      <c r="Z71" s="4">
        <f t="shared" si="40"/>
        <v>9.3610329904141362E-3</v>
      </c>
      <c r="AA71" s="4">
        <f t="shared" si="40"/>
        <v>1.8617698317840173E-2</v>
      </c>
      <c r="AB71" s="4">
        <f t="shared" si="40"/>
        <v>-2.7236154207086839E-2</v>
      </c>
      <c r="AC71" s="4">
        <f t="shared" si="40"/>
        <v>-8.6103958239041028E-3</v>
      </c>
      <c r="AD71" s="4">
        <f t="shared" si="40"/>
        <v>4.230187293445941E-2</v>
      </c>
      <c r="AE71" s="4">
        <f t="shared" si="40"/>
        <v>-4.0926863793272525E-2</v>
      </c>
      <c r="AF71" s="4">
        <f t="shared" si="40"/>
        <v>-8.7033877083166956E-4</v>
      </c>
      <c r="AG71" s="4">
        <f t="shared" si="40"/>
        <v>-7.2360595675770483E-3</v>
      </c>
      <c r="AH71" s="4">
        <f t="shared" si="40"/>
        <v>-3.4190890021623659E-3</v>
      </c>
      <c r="AI71" s="4">
        <f t="shared" si="40"/>
        <v>0.18791106763067836</v>
      </c>
      <c r="AJ71" s="4">
        <f t="shared" si="40"/>
        <v>1.5994759411990307E-2</v>
      </c>
      <c r="AK71" s="4">
        <f t="shared" si="40"/>
        <v>-7.6062934151452169E-3</v>
      </c>
      <c r="AL71" s="4">
        <f t="shared" si="40"/>
        <v>-5.4132131349271606E-3</v>
      </c>
      <c r="AM71" s="4">
        <f t="shared" si="40"/>
        <v>-1.2782566614043648E-2</v>
      </c>
      <c r="AN71" s="4">
        <f t="shared" si="40"/>
        <v>4.7485243139110352E-2</v>
      </c>
      <c r="AO71" s="4">
        <f t="shared" si="40"/>
        <v>8.13019409944255E-3</v>
      </c>
      <c r="AP71" s="4">
        <f t="shared" si="40"/>
        <v>1.2837156164563032E-2</v>
      </c>
      <c r="AQ71" s="4">
        <f t="shared" si="40"/>
        <v>-4.1351580887669985E-2</v>
      </c>
      <c r="AR71" s="4">
        <f t="shared" si="40"/>
        <v>-1.3976062500456018E-2</v>
      </c>
      <c r="AS71" s="4">
        <f t="shared" si="40"/>
        <v>5.7858743888530899E-2</v>
      </c>
      <c r="AT71" s="4">
        <f t="shared" si="40"/>
        <v>-4.2210812972315714E-2</v>
      </c>
      <c r="AU71" s="4">
        <f t="shared" si="40"/>
        <v>4.4298070471582383E-4</v>
      </c>
      <c r="AV71" s="4">
        <f t="shared" si="40"/>
        <v>-2.3349692309348087E-2</v>
      </c>
      <c r="AW71" s="4">
        <f t="shared" si="40"/>
        <v>-1.530777495934308E-2</v>
      </c>
      <c r="AX71" s="4">
        <f t="shared" si="40"/>
        <v>8.0926461810748432E-2</v>
      </c>
      <c r="AY71" s="4">
        <f t="shared" si="40"/>
        <v>-8.2422570358619343E-3</v>
      </c>
      <c r="BB71" s="24">
        <f t="shared" si="26"/>
        <v>1.5089414031168216E-2</v>
      </c>
      <c r="CC71" s="1">
        <f t="shared" si="27"/>
        <v>24</v>
      </c>
    </row>
    <row r="72" spans="1:87" x14ac:dyDescent="0.25">
      <c r="A72" s="12">
        <v>-1</v>
      </c>
      <c r="B72" s="4">
        <f t="shared" ref="B72:AY72" si="41">B45-AVERAGE(B$31:B$45)</f>
        <v>-7.735443861170815E-3</v>
      </c>
      <c r="C72" s="4">
        <f t="shared" si="41"/>
        <v>3.4646607164272548E-3</v>
      </c>
      <c r="D72" s="4">
        <f t="shared" si="41"/>
        <v>2.6781303916302937E-3</v>
      </c>
      <c r="E72" s="4">
        <f t="shared" si="41"/>
        <v>4.062524592957148E-2</v>
      </c>
      <c r="F72" s="4">
        <f t="shared" si="41"/>
        <v>3.9882699556986499E-2</v>
      </c>
      <c r="G72" s="4">
        <f t="shared" si="41"/>
        <v>-2.9400794188082963E-2</v>
      </c>
      <c r="H72" s="4">
        <f t="shared" si="41"/>
        <v>2.3032076103102102E-2</v>
      </c>
      <c r="I72" s="4">
        <f t="shared" si="41"/>
        <v>-3.8928926012251078E-2</v>
      </c>
      <c r="J72" s="4">
        <f t="shared" si="41"/>
        <v>-4.4696621339673129E-2</v>
      </c>
      <c r="K72" s="4">
        <f t="shared" si="41"/>
        <v>5.7275589521461216E-2</v>
      </c>
      <c r="L72" s="4">
        <f t="shared" si="41"/>
        <v>3.8233023986822275E-2</v>
      </c>
      <c r="M72" s="4">
        <f t="shared" si="41"/>
        <v>5.3374060076717203E-3</v>
      </c>
      <c r="N72" s="4">
        <f t="shared" si="41"/>
        <v>-2.6016335136998223E-2</v>
      </c>
      <c r="O72" s="4">
        <f t="shared" si="41"/>
        <v>-1.7440879897626993E-2</v>
      </c>
      <c r="P72" s="4">
        <f t="shared" si="41"/>
        <v>-1.5761543452188723E-3</v>
      </c>
      <c r="Q72" s="4">
        <f t="shared" si="41"/>
        <v>-1.0896625552668293E-2</v>
      </c>
      <c r="R72" s="4">
        <f t="shared" si="41"/>
        <v>3.7577880169720364E-2</v>
      </c>
      <c r="S72" s="4">
        <f t="shared" si="41"/>
        <v>0.12222490898177364</v>
      </c>
      <c r="T72" s="4">
        <f t="shared" si="41"/>
        <v>-3.586516275309895E-2</v>
      </c>
      <c r="U72" s="4">
        <f t="shared" si="41"/>
        <v>8.6772997728176877E-4</v>
      </c>
      <c r="V72" s="4">
        <f t="shared" si="41"/>
        <v>-7.3633624180037662E-3</v>
      </c>
      <c r="W72" s="4">
        <f t="shared" si="41"/>
        <v>7.3520444391501891E-2</v>
      </c>
      <c r="X72" s="4">
        <f t="shared" si="41"/>
        <v>-3.8886730165739535E-2</v>
      </c>
      <c r="Y72" s="4">
        <f t="shared" si="41"/>
        <v>5.6941785589153582E-2</v>
      </c>
      <c r="Z72" s="4">
        <f t="shared" si="41"/>
        <v>5.2613133841048886E-3</v>
      </c>
      <c r="AA72" s="4">
        <f t="shared" si="41"/>
        <v>1.4110427730699295E-2</v>
      </c>
      <c r="AB72" s="4">
        <f t="shared" si="41"/>
        <v>1.3172950731570387E-2</v>
      </c>
      <c r="AC72" s="4">
        <f t="shared" si="41"/>
        <v>-1.8144119088417027E-2</v>
      </c>
      <c r="AD72" s="4">
        <f t="shared" si="41"/>
        <v>-1.982650441336193E-2</v>
      </c>
      <c r="AE72" s="4">
        <f t="shared" si="41"/>
        <v>-1.9652506174944018E-2</v>
      </c>
      <c r="AF72" s="4">
        <f t="shared" si="41"/>
        <v>2.7656245424470391E-3</v>
      </c>
      <c r="AG72" s="4">
        <f t="shared" si="41"/>
        <v>4.6255993465879372E-2</v>
      </c>
      <c r="AH72" s="4">
        <f t="shared" si="41"/>
        <v>-3.0042007651645455E-2</v>
      </c>
      <c r="AI72" s="4">
        <f t="shared" si="41"/>
        <v>4.5742368860919695E-2</v>
      </c>
      <c r="AJ72" s="4">
        <f t="shared" si="41"/>
        <v>4.4373634635880219E-2</v>
      </c>
      <c r="AK72" s="4">
        <f t="shared" si="41"/>
        <v>-1.3066421591596702E-2</v>
      </c>
      <c r="AL72" s="4">
        <f t="shared" si="41"/>
        <v>2.3502761509182651E-2</v>
      </c>
      <c r="AM72" s="4">
        <f t="shared" si="41"/>
        <v>-1.1763798488471477E-2</v>
      </c>
      <c r="AN72" s="4">
        <f t="shared" si="41"/>
        <v>-1.5153252027031834E-2</v>
      </c>
      <c r="AO72" s="4">
        <f t="shared" si="41"/>
        <v>-1.6032022883069263E-2</v>
      </c>
      <c r="AP72" s="4">
        <f t="shared" si="41"/>
        <v>-3.4036088884499072E-3</v>
      </c>
      <c r="AQ72" s="4">
        <f t="shared" si="41"/>
        <v>3.5825792744722952E-2</v>
      </c>
      <c r="AR72" s="4">
        <f t="shared" si="41"/>
        <v>-6.1921054254110335E-3</v>
      </c>
      <c r="AS72" s="4">
        <f t="shared" si="41"/>
        <v>-2.0721134823987773E-2</v>
      </c>
      <c r="AT72" s="4">
        <f t="shared" si="41"/>
        <v>-4.8026931717887709E-3</v>
      </c>
      <c r="AU72" s="4">
        <f t="shared" si="41"/>
        <v>2.0649136531325628E-2</v>
      </c>
      <c r="AV72" s="4">
        <f t="shared" si="41"/>
        <v>2.2972319436974094E-2</v>
      </c>
      <c r="AW72" s="4">
        <f t="shared" si="41"/>
        <v>-2.9850852088170858E-3</v>
      </c>
      <c r="AX72" s="4">
        <f t="shared" si="41"/>
        <v>5.2854191118832994E-2</v>
      </c>
      <c r="AY72" s="4">
        <f t="shared" si="41"/>
        <v>-2.1585721491814574E-2</v>
      </c>
      <c r="BB72" s="24">
        <f t="shared" si="26"/>
        <v>7.3394015803260769E-3</v>
      </c>
      <c r="BI72" s="16" t="s">
        <v>5</v>
      </c>
      <c r="BJ72" s="16" t="s">
        <v>6</v>
      </c>
      <c r="BK72" s="16" t="s">
        <v>7</v>
      </c>
      <c r="BP72" s="16" t="s">
        <v>5</v>
      </c>
      <c r="BQ72" s="16" t="s">
        <v>6</v>
      </c>
      <c r="BR72" s="16" t="s">
        <v>7</v>
      </c>
      <c r="BW72" s="10" t="s">
        <v>8</v>
      </c>
      <c r="BX72" s="16" t="s">
        <v>5</v>
      </c>
      <c r="BY72" s="16" t="s">
        <v>6</v>
      </c>
      <c r="BZ72" s="16" t="s">
        <v>7</v>
      </c>
      <c r="CC72" s="1">
        <f t="shared" si="27"/>
        <v>25</v>
      </c>
      <c r="CE72" s="10" t="s">
        <v>9</v>
      </c>
      <c r="CF72" s="16" t="s">
        <v>5</v>
      </c>
      <c r="CG72" s="16" t="s">
        <v>6</v>
      </c>
      <c r="CH72" s="16" t="s">
        <v>7</v>
      </c>
    </row>
    <row r="73" spans="1:87" s="9" customFormat="1" x14ac:dyDescent="0.25">
      <c r="A73" s="7">
        <v>0</v>
      </c>
      <c r="B73" s="8">
        <f t="shared" ref="B73:AY73" si="42">B46-AVERAGE(B$31:B$45)</f>
        <v>1.2788471655035783E-2</v>
      </c>
      <c r="C73" s="8">
        <f t="shared" si="42"/>
        <v>-6.1293447934139276E-3</v>
      </c>
      <c r="D73" s="8">
        <f t="shared" si="42"/>
        <v>-5.9727930894719582E-3</v>
      </c>
      <c r="E73" s="8">
        <f t="shared" si="42"/>
        <v>5.7819620992226733E-2</v>
      </c>
      <c r="F73" s="8">
        <f t="shared" si="42"/>
        <v>-1.13919988711328E-3</v>
      </c>
      <c r="G73" s="8">
        <f t="shared" si="42"/>
        <v>-2.4990651638236588E-2</v>
      </c>
      <c r="H73" s="8">
        <f t="shared" si="42"/>
        <v>3.9049102934097931E-3</v>
      </c>
      <c r="I73" s="8">
        <f t="shared" si="42"/>
        <v>-1.2781774691993771E-2</v>
      </c>
      <c r="J73" s="8">
        <f t="shared" si="42"/>
        <v>6.3993307472602179E-2</v>
      </c>
      <c r="K73" s="8">
        <f t="shared" si="42"/>
        <v>1.2009355531500537E-3</v>
      </c>
      <c r="L73" s="8">
        <f t="shared" si="42"/>
        <v>-8.0957787852469262E-3</v>
      </c>
      <c r="M73" s="8">
        <f t="shared" si="42"/>
        <v>-5.607796094453262E-3</v>
      </c>
      <c r="N73" s="8">
        <f t="shared" si="42"/>
        <v>5.7521947564914515E-3</v>
      </c>
      <c r="O73" s="8">
        <f t="shared" si="42"/>
        <v>9.571240960356639E-2</v>
      </c>
      <c r="P73" s="8">
        <f t="shared" si="42"/>
        <v>-7.6675200519556539E-3</v>
      </c>
      <c r="Q73" s="8">
        <f t="shared" si="42"/>
        <v>7.0664161338024986E-2</v>
      </c>
      <c r="R73" s="8">
        <f t="shared" si="42"/>
        <v>-4.9938748125191905E-3</v>
      </c>
      <c r="S73" s="8">
        <f t="shared" si="42"/>
        <v>8.2275625077339667E-2</v>
      </c>
      <c r="T73" s="8">
        <f t="shared" si="42"/>
        <v>5.5592447735735781E-2</v>
      </c>
      <c r="U73" s="8">
        <f t="shared" si="42"/>
        <v>-8.8956480001755201E-3</v>
      </c>
      <c r="V73" s="8">
        <f t="shared" si="42"/>
        <v>-1.1235325657276262E-2</v>
      </c>
      <c r="W73" s="8">
        <f t="shared" si="42"/>
        <v>-6.7421628044228264E-3</v>
      </c>
      <c r="X73" s="8">
        <f t="shared" si="42"/>
        <v>1.1173171130535021E-2</v>
      </c>
      <c r="Y73" s="8">
        <f t="shared" si="42"/>
        <v>1.8275310357385131E-2</v>
      </c>
      <c r="Z73" s="8">
        <f t="shared" si="42"/>
        <v>-1.3438531553920444E-2</v>
      </c>
      <c r="AA73" s="8">
        <f t="shared" si="42"/>
        <v>1.5744584059976696E-2</v>
      </c>
      <c r="AB73" s="8">
        <f t="shared" si="42"/>
        <v>-1.254794322709106E-3</v>
      </c>
      <c r="AC73" s="8">
        <f t="shared" si="42"/>
        <v>-8.9588863493954979E-3</v>
      </c>
      <c r="AD73" s="8">
        <f t="shared" si="42"/>
        <v>4.3996646862316649E-2</v>
      </c>
      <c r="AE73" s="8">
        <f t="shared" si="42"/>
        <v>-8.8408400573536513E-4</v>
      </c>
      <c r="AF73" s="8">
        <f t="shared" si="42"/>
        <v>4.5282039265931363E-2</v>
      </c>
      <c r="AG73" s="8">
        <f t="shared" si="42"/>
        <v>-1.0093362682848318E-2</v>
      </c>
      <c r="AH73" s="8">
        <f t="shared" si="42"/>
        <v>4.2913345152199869E-2</v>
      </c>
      <c r="AI73" s="8">
        <f t="shared" si="42"/>
        <v>0.1533783633495</v>
      </c>
      <c r="AJ73" s="8">
        <f t="shared" si="42"/>
        <v>1.772488590606873E-2</v>
      </c>
      <c r="AK73" s="8">
        <f t="shared" si="42"/>
        <v>3.9732149072713233E-2</v>
      </c>
      <c r="AL73" s="8">
        <f t="shared" si="42"/>
        <v>-5.3113972099528162E-3</v>
      </c>
      <c r="AM73" s="8">
        <f t="shared" si="42"/>
        <v>2.461422546100911E-3</v>
      </c>
      <c r="AN73" s="8">
        <f t="shared" si="42"/>
        <v>7.1006365653921696E-2</v>
      </c>
      <c r="AO73" s="8">
        <f t="shared" si="42"/>
        <v>-9.18914143255933E-4</v>
      </c>
      <c r="AP73" s="8">
        <f t="shared" si="42"/>
        <v>1.3365647172006844E-2</v>
      </c>
      <c r="AQ73" s="8">
        <f t="shared" si="42"/>
        <v>-1.6890692923383521E-2</v>
      </c>
      <c r="AR73" s="8">
        <f t="shared" si="42"/>
        <v>-1.1277354894682221E-2</v>
      </c>
      <c r="AS73" s="8">
        <f t="shared" si="42"/>
        <v>7.1841499166048858E-2</v>
      </c>
      <c r="AT73" s="8">
        <f t="shared" si="42"/>
        <v>-2.5630277444164307E-3</v>
      </c>
      <c r="AU73" s="8">
        <f t="shared" si="42"/>
        <v>1.1203543568934203E-2</v>
      </c>
      <c r="AV73" s="8">
        <f t="shared" si="42"/>
        <v>-1.1353349350477306E-2</v>
      </c>
      <c r="AW73" s="8">
        <f t="shared" si="42"/>
        <v>-1.056717574911638E-2</v>
      </c>
      <c r="AX73" s="8">
        <f t="shared" si="42"/>
        <v>5.5147080947913062E-2</v>
      </c>
      <c r="AY73" s="8">
        <f t="shared" si="42"/>
        <v>-4.2224441536669764E-3</v>
      </c>
      <c r="AZ73" s="26"/>
      <c r="BB73" s="8">
        <f t="shared" si="26"/>
        <v>1.7219285065985915E-2</v>
      </c>
      <c r="BC73" s="8">
        <f>BB73</f>
        <v>1.7219285065985915E-2</v>
      </c>
      <c r="BG73" s="8">
        <f t="shared" ref="BG73:BG82" si="43">_xlfn.STDEV.S(B73:AY73)</f>
        <v>3.6340999731937038E-2</v>
      </c>
      <c r="BH73" s="9">
        <f>(BB73/BG73)*SQRT(1000)</f>
        <v>14.983671580279848</v>
      </c>
      <c r="BI73" s="8">
        <f>_xlfn.T.INV.2T(0.1,999)</f>
        <v>1.6463803454274908</v>
      </c>
      <c r="BJ73" s="8">
        <f>_xlfn.T.INV.2T(0.05,999)</f>
        <v>1.9623414611334626</v>
      </c>
      <c r="BK73" s="8">
        <f>_xlfn.T.INV.2T(0.01,999)</f>
        <v>2.5807596372676254</v>
      </c>
      <c r="BL73" s="9" t="str">
        <f>IF(ABS(BH73)&gt;BJ73,"Odrzucamy H0","NieodrzucamyH0")</f>
        <v>Odrzucamy H0</v>
      </c>
      <c r="BO73" s="9">
        <f>BB73/$BK$61</f>
        <v>1.5046196340974249</v>
      </c>
      <c r="BP73" s="8">
        <f>_xlfn.T.INV.2T(0.1,14)</f>
        <v>1.7613101357748921</v>
      </c>
      <c r="BQ73" s="8">
        <f>_xlfn.T.INV.2T(0.05,14)</f>
        <v>2.1447866879178044</v>
      </c>
      <c r="BR73" s="8">
        <f>_xlfn.T.INV.2T(0.01,14)</f>
        <v>2.9768427343708348</v>
      </c>
      <c r="BS73" s="9" t="str">
        <f>IF(ABS(BO73)&gt;BQ73,"Odrzucamy H0","NieodrzucamyH0")</f>
        <v>NieodrzucamyH0</v>
      </c>
      <c r="BV73" s="30">
        <f>COUNTIF(B73:AY73,"&gt;0")/50</f>
        <v>0.5</v>
      </c>
      <c r="BW73" s="9">
        <f>(SQRT(50)/0.5)*(BV73-0.5)</f>
        <v>0</v>
      </c>
      <c r="BX73" s="22">
        <f>NORMSINV(1-0.05)</f>
        <v>1.6448536269514715</v>
      </c>
      <c r="BY73" s="22">
        <f>NORMSINV(1-0.025)</f>
        <v>1.9599639845400536</v>
      </c>
      <c r="BZ73" s="22">
        <f>NORMSINV(1-0.005)</f>
        <v>2.5758293035488999</v>
      </c>
      <c r="CA73" s="9" t="str">
        <f>IF(ABS(BW73)&gt;BY73,"Odrzucamy H0","NieodrzucamyH0")</f>
        <v>NieodrzucamyH0</v>
      </c>
      <c r="CE73" s="9">
        <f>SQRT(50)*(BV73-$CG$62)/SQRT($CG$62*(1-$CG$62))</f>
        <v>0.35872817923348382</v>
      </c>
      <c r="CF73" s="22">
        <f>NORMSINV(1-0.05)</f>
        <v>1.6448536269514715</v>
      </c>
      <c r="CG73" s="22">
        <f>NORMSINV(1-0.025)</f>
        <v>1.9599639845400536</v>
      </c>
      <c r="CH73" s="22">
        <f>NORMSINV(1-0.005)</f>
        <v>2.5758293035488999</v>
      </c>
      <c r="CI73" s="9" t="str">
        <f>IF(ABS(CE73)&gt;CG73,"Odrzucamy H0","NieodrzucamyH0")</f>
        <v>NieodrzucamyH0</v>
      </c>
    </row>
    <row r="74" spans="1:87" x14ac:dyDescent="0.25">
      <c r="A74" s="12">
        <v>1</v>
      </c>
      <c r="B74" s="4">
        <f t="shared" ref="B74:AY74" si="44">B47-AVERAGE(B$31:B$45)</f>
        <v>-6.2162836763806906E-3</v>
      </c>
      <c r="C74" s="4">
        <f t="shared" si="44"/>
        <v>-1.4416605153070353E-3</v>
      </c>
      <c r="D74" s="4">
        <f t="shared" si="44"/>
        <v>5.6547229448834909E-4</v>
      </c>
      <c r="E74" s="4">
        <f t="shared" si="44"/>
        <v>9.0288699547614853E-3</v>
      </c>
      <c r="F74" s="4">
        <f t="shared" si="44"/>
        <v>-1.1470381582694643E-3</v>
      </c>
      <c r="G74" s="4">
        <f t="shared" si="44"/>
        <v>1.6039001074856681E-2</v>
      </c>
      <c r="H74" s="4">
        <f t="shared" si="44"/>
        <v>2.4751440965950215E-2</v>
      </c>
      <c r="I74" s="4">
        <f t="shared" si="44"/>
        <v>-1.3559358075621192E-2</v>
      </c>
      <c r="J74" s="4">
        <f t="shared" si="44"/>
        <v>-1.9319007888084664E-2</v>
      </c>
      <c r="K74" s="4">
        <f t="shared" si="44"/>
        <v>8.3672884039270173E-4</v>
      </c>
      <c r="L74" s="4">
        <f t="shared" si="44"/>
        <v>2.6896234156224778E-2</v>
      </c>
      <c r="M74" s="4">
        <f t="shared" si="44"/>
        <v>1.7147627374048104E-2</v>
      </c>
      <c r="N74" s="4">
        <f t="shared" si="44"/>
        <v>5.961148097463953E-3</v>
      </c>
      <c r="O74" s="4">
        <f t="shared" si="44"/>
        <v>5.1566464018394653E-2</v>
      </c>
      <c r="P74" s="4">
        <f t="shared" si="44"/>
        <v>-7.6867480269370092E-3</v>
      </c>
      <c r="Q74" s="4">
        <f t="shared" si="44"/>
        <v>1.8328561386762688E-2</v>
      </c>
      <c r="R74" s="4">
        <f t="shared" si="44"/>
        <v>-1.0165586541184442E-2</v>
      </c>
      <c r="S74" s="4">
        <f t="shared" si="44"/>
        <v>-8.4319117957667132E-3</v>
      </c>
      <c r="T74" s="4">
        <f t="shared" si="44"/>
        <v>6.7891503322752761E-2</v>
      </c>
      <c r="U74" s="4">
        <f t="shared" si="44"/>
        <v>-8.8957070556733558E-3</v>
      </c>
      <c r="V74" s="4">
        <f t="shared" si="44"/>
        <v>-1.1807463411429013E-2</v>
      </c>
      <c r="W74" s="4">
        <f t="shared" si="44"/>
        <v>-2.6505572606856931E-3</v>
      </c>
      <c r="X74" s="4">
        <f t="shared" si="44"/>
        <v>4.4941257590436039E-3</v>
      </c>
      <c r="Y74" s="4">
        <f t="shared" si="44"/>
        <v>4.934279524286822E-2</v>
      </c>
      <c r="Z74" s="4">
        <f t="shared" si="44"/>
        <v>-1.344633398172216E-2</v>
      </c>
      <c r="AA74" s="4">
        <f t="shared" si="44"/>
        <v>-9.8183069152782756E-4</v>
      </c>
      <c r="AB74" s="4">
        <f t="shared" si="44"/>
        <v>-4.7250253763061415E-3</v>
      </c>
      <c r="AC74" s="4">
        <f t="shared" si="44"/>
        <v>2.137124166154347E-3</v>
      </c>
      <c r="AD74" s="4">
        <f t="shared" si="44"/>
        <v>0.10832334480359429</v>
      </c>
      <c r="AE74" s="4">
        <f t="shared" si="44"/>
        <v>-8.9254521206156645E-4</v>
      </c>
      <c r="AF74" s="4">
        <f t="shared" si="44"/>
        <v>5.0748201228262846E-3</v>
      </c>
      <c r="AG74" s="4">
        <f t="shared" si="44"/>
        <v>-4.2778129076290576E-3</v>
      </c>
      <c r="AH74" s="4">
        <f t="shared" si="44"/>
        <v>-1.157417285862666E-3</v>
      </c>
      <c r="AI74" s="4">
        <f t="shared" si="44"/>
        <v>-3.9685747404929021E-3</v>
      </c>
      <c r="AJ74" s="4">
        <f t="shared" si="44"/>
        <v>1.6842701487769344E-2</v>
      </c>
      <c r="AK74" s="4">
        <f t="shared" si="44"/>
        <v>9.9499807810075579E-3</v>
      </c>
      <c r="AL74" s="4">
        <f t="shared" si="44"/>
        <v>-2.0934241649471935E-3</v>
      </c>
      <c r="AM74" s="4">
        <f t="shared" si="44"/>
        <v>8.5293218276492715E-3</v>
      </c>
      <c r="AN74" s="4">
        <f t="shared" si="44"/>
        <v>5.7884528308777827E-2</v>
      </c>
      <c r="AO74" s="4">
        <f t="shared" si="44"/>
        <v>-9.4073708822554718E-4</v>
      </c>
      <c r="AP74" s="4">
        <f t="shared" si="44"/>
        <v>2.233889291065598E-3</v>
      </c>
      <c r="AQ74" s="4">
        <f t="shared" si="44"/>
        <v>-8.2257025408759669E-3</v>
      </c>
      <c r="AR74" s="4">
        <f t="shared" si="44"/>
        <v>-3.8412968894072689E-3</v>
      </c>
      <c r="AS74" s="4">
        <f t="shared" si="44"/>
        <v>8.2403661266694198E-2</v>
      </c>
      <c r="AT74" s="4">
        <f t="shared" si="44"/>
        <v>-2.5680326384425484E-3</v>
      </c>
      <c r="AU74" s="4">
        <f t="shared" si="44"/>
        <v>3.7455972911885679E-3</v>
      </c>
      <c r="AV74" s="4">
        <f t="shared" si="44"/>
        <v>-2.1058184256165695E-3</v>
      </c>
      <c r="AW74" s="4">
        <f t="shared" si="44"/>
        <v>-1.8098604079206987E-3</v>
      </c>
      <c r="AX74" s="4">
        <f t="shared" si="44"/>
        <v>-2.2056890083347651E-2</v>
      </c>
      <c r="AY74" s="4">
        <f t="shared" si="44"/>
        <v>-4.2239577787995496E-3</v>
      </c>
      <c r="BB74" s="4">
        <f t="shared" si="26"/>
        <v>8.4267671843242173E-3</v>
      </c>
      <c r="BC74" s="4">
        <f>SUM(BB73:BB74)</f>
        <v>2.5646052250310133E-2</v>
      </c>
      <c r="BG74" s="4">
        <f t="shared" si="43"/>
        <v>2.5871983949223271E-2</v>
      </c>
      <c r="BH74" s="1">
        <f t="shared" ref="BH74:BH82" si="45">(BB74/BG74)*SQRT(1000)</f>
        <v>10.299858590948332</v>
      </c>
      <c r="BI74" s="4">
        <f t="shared" ref="BI74:BI82" si="46">_xlfn.T.INV.2T(0.1,999)</f>
        <v>1.6463803454274908</v>
      </c>
      <c r="BJ74" s="4">
        <f t="shared" ref="BJ74:BJ82" si="47">_xlfn.T.INV.2T(0.05,999)</f>
        <v>1.9623414611334626</v>
      </c>
      <c r="BK74" s="4">
        <f t="shared" ref="BK74:BK82" si="48">_xlfn.T.INV.2T(0.01,999)</f>
        <v>2.5807596372676254</v>
      </c>
      <c r="BL74" s="1" t="str">
        <f t="shared" ref="BL74:BL93" si="49">IF(ABS(BH74)&gt;BJ74,"Odrzucamy H0","NieodrzucamyH0")</f>
        <v>Odrzucamy H0</v>
      </c>
      <c r="BO74" s="1">
        <f t="shared" ref="BO74:BO82" si="50">BB74/$BK$61</f>
        <v>0.73633018495917057</v>
      </c>
      <c r="BP74" s="4">
        <f t="shared" ref="BP74:BP82" si="51">_xlfn.T.INV.2T(0.1,14)</f>
        <v>1.7613101357748921</v>
      </c>
      <c r="BQ74" s="4">
        <f t="shared" ref="BQ74:BQ82" si="52">_xlfn.T.INV.2T(0.05,14)</f>
        <v>2.1447866879178044</v>
      </c>
      <c r="BR74" s="4">
        <f t="shared" ref="BR74:BR82" si="53">_xlfn.T.INV.2T(0.01,14)</f>
        <v>2.9768427343708348</v>
      </c>
      <c r="BS74" s="1" t="str">
        <f t="shared" ref="BS74:BS82" si="54">IF(ABS(BO74)&gt;BQ74,"Odrzucamy H0","NieodrzucamyH0")</f>
        <v>NieodrzucamyH0</v>
      </c>
      <c r="BV74" s="34">
        <f t="shared" ref="BV74:BV82" si="55">COUNTIF(B74:AY74,"&gt;0")/50</f>
        <v>0.46</v>
      </c>
      <c r="BW74" s="35">
        <f t="shared" ref="BW74:BW82" si="56">(SQRT(50)/0.5)*(BV74-0.5)</f>
        <v>-0.56568542494923779</v>
      </c>
      <c r="BX74" s="23">
        <f t="shared" ref="BX74:BX82" si="57">NORMSINV(1-0.05)</f>
        <v>1.6448536269514715</v>
      </c>
      <c r="BY74" s="23">
        <f t="shared" ref="BY74:BY82" si="58">NORMSINV(1-0.025)</f>
        <v>1.9599639845400536</v>
      </c>
      <c r="BZ74" s="23">
        <f t="shared" ref="BZ74:BZ82" si="59">NORMSINV(1-0.005)</f>
        <v>2.5758293035488999</v>
      </c>
      <c r="CA74" s="1" t="str">
        <f t="shared" ref="CA74:CA93" si="60">IF(ABS(BW74)&gt;BY74,"Odrzucamy H0","NieodrzucamyH0")</f>
        <v>NieodrzucamyH0</v>
      </c>
      <c r="CE74" s="35">
        <f t="shared" ref="CE74:CE82" si="61">SQRT(50)*(BV74-$CG$62)/SQRT($CG$62*(1-$CG$62))</f>
        <v>-0.20768473534570123</v>
      </c>
      <c r="CF74" s="23">
        <f t="shared" ref="CF74:CF82" si="62">NORMSINV(1-0.05)</f>
        <v>1.6448536269514715</v>
      </c>
      <c r="CG74" s="23">
        <f t="shared" ref="CG74:CG82" si="63">NORMSINV(1-0.025)</f>
        <v>1.9599639845400536</v>
      </c>
      <c r="CH74" s="23">
        <f t="shared" ref="CH74:CH82" si="64">NORMSINV(1-0.005)</f>
        <v>2.5758293035488999</v>
      </c>
      <c r="CI74" s="1" t="str">
        <f t="shared" ref="CI74:CI93" si="65">IF(ABS(CE74)&gt;CG74,"Odrzucamy H0","NieodrzucamyH0")</f>
        <v>NieodrzucamyH0</v>
      </c>
    </row>
    <row r="75" spans="1:87" x14ac:dyDescent="0.25">
      <c r="A75" s="12">
        <v>2</v>
      </c>
      <c r="B75" s="4">
        <f t="shared" ref="B75:AY75" si="66">B48-AVERAGE(B$31:B$45)</f>
        <v>-6.221979811831594E-3</v>
      </c>
      <c r="C75" s="4">
        <f t="shared" si="66"/>
        <v>-1.452046689242321E-3</v>
      </c>
      <c r="D75" s="4">
        <f t="shared" si="66"/>
        <v>5.6532315657385496E-4</v>
      </c>
      <c r="E75" s="4">
        <f t="shared" si="66"/>
        <v>1.3548063843937443E-3</v>
      </c>
      <c r="F75" s="4">
        <f t="shared" si="66"/>
        <v>-1.1548327234957908E-3</v>
      </c>
      <c r="G75" s="4">
        <f t="shared" si="66"/>
        <v>1.5668053539321602E-2</v>
      </c>
      <c r="H75" s="4">
        <f t="shared" si="66"/>
        <v>2.4439753255367763E-2</v>
      </c>
      <c r="I75" s="4">
        <f t="shared" si="66"/>
        <v>-1.3769455743817476E-2</v>
      </c>
      <c r="J75" s="4">
        <f t="shared" si="66"/>
        <v>-1.8628727926315009E-2</v>
      </c>
      <c r="K75" s="4">
        <f t="shared" si="66"/>
        <v>4.8603643934923974E-4</v>
      </c>
      <c r="L75" s="4">
        <f t="shared" si="66"/>
        <v>2.6348704322004389E-2</v>
      </c>
      <c r="M75" s="4">
        <f t="shared" si="66"/>
        <v>1.7058034905537478E-2</v>
      </c>
      <c r="N75" s="4">
        <f t="shared" si="66"/>
        <v>5.934843205011176E-3</v>
      </c>
      <c r="O75" s="4">
        <f t="shared" si="66"/>
        <v>6.979111761228781E-3</v>
      </c>
      <c r="P75" s="4">
        <f t="shared" si="66"/>
        <v>-7.7058084755729289E-3</v>
      </c>
      <c r="Q75" s="4">
        <f t="shared" si="66"/>
        <v>1.8318841330459339E-2</v>
      </c>
      <c r="R75" s="4">
        <f t="shared" si="66"/>
        <v>-1.0241274905183789E-2</v>
      </c>
      <c r="S75" s="4">
        <f t="shared" si="66"/>
        <v>-8.4718323439835624E-3</v>
      </c>
      <c r="T75" s="4">
        <f t="shared" si="66"/>
        <v>2.4775330070246532E-2</v>
      </c>
      <c r="U75" s="4">
        <f t="shared" si="66"/>
        <v>-8.8957661398823655E-3</v>
      </c>
      <c r="V75" s="4">
        <f t="shared" si="66"/>
        <v>-1.1807483868816157E-2</v>
      </c>
      <c r="W75" s="4">
        <f t="shared" si="66"/>
        <v>-2.6608541484687861E-3</v>
      </c>
      <c r="X75" s="4">
        <f t="shared" si="66"/>
        <v>4.4741957135028352E-3</v>
      </c>
      <c r="Y75" s="4">
        <f t="shared" si="66"/>
        <v>-1.2533171662910344E-2</v>
      </c>
      <c r="Z75" s="4">
        <f t="shared" si="66"/>
        <v>-1.3454180181693452E-2</v>
      </c>
      <c r="AA75" s="4">
        <f t="shared" si="66"/>
        <v>-1.02413732001886E-3</v>
      </c>
      <c r="AB75" s="4">
        <f t="shared" si="66"/>
        <v>-4.7263639178236417E-3</v>
      </c>
      <c r="AC75" s="4">
        <f t="shared" si="66"/>
        <v>2.1371031535174527E-3</v>
      </c>
      <c r="AD75" s="4">
        <f t="shared" si="66"/>
        <v>1.7126116547323794E-2</v>
      </c>
      <c r="AE75" s="4">
        <f t="shared" si="66"/>
        <v>-9.0095740805638683E-4</v>
      </c>
      <c r="AF75" s="4">
        <f t="shared" si="66"/>
        <v>5.049052703296579E-3</v>
      </c>
      <c r="AG75" s="4">
        <f t="shared" si="66"/>
        <v>-4.2932521834030219E-3</v>
      </c>
      <c r="AH75" s="4">
        <f t="shared" si="66"/>
        <v>-1.2672339167818722E-3</v>
      </c>
      <c r="AI75" s="4">
        <f t="shared" si="66"/>
        <v>-1.1445394354043237E-3</v>
      </c>
      <c r="AJ75" s="4">
        <f t="shared" si="66"/>
        <v>1.6010686310596853E-2</v>
      </c>
      <c r="AK75" s="4">
        <f t="shared" si="66"/>
        <v>9.7916104730495016E-3</v>
      </c>
      <c r="AL75" s="4">
        <f t="shared" si="66"/>
        <v>-2.1016728762319721E-3</v>
      </c>
      <c r="AM75" s="4">
        <f t="shared" si="66"/>
        <v>8.519869722178039E-3</v>
      </c>
      <c r="AN75" s="4">
        <f t="shared" si="66"/>
        <v>-7.7547727512944364E-4</v>
      </c>
      <c r="AO75" s="4">
        <f t="shared" si="66"/>
        <v>-9.6235756005066952E-4</v>
      </c>
      <c r="AP75" s="4">
        <f t="shared" si="66"/>
        <v>2.1860433596286484E-3</v>
      </c>
      <c r="AQ75" s="4">
        <f t="shared" si="66"/>
        <v>-8.2327099178817961E-3</v>
      </c>
      <c r="AR75" s="4">
        <f t="shared" si="66"/>
        <v>-3.8573019699905523E-3</v>
      </c>
      <c r="AS75" s="4">
        <f t="shared" si="66"/>
        <v>6.7863659354711926E-3</v>
      </c>
      <c r="AT75" s="4">
        <f t="shared" si="66"/>
        <v>-2.5730152138459289E-3</v>
      </c>
      <c r="AU75" s="4">
        <f t="shared" si="66"/>
        <v>3.7102259297442687E-3</v>
      </c>
      <c r="AV75" s="4">
        <f t="shared" si="66"/>
        <v>-2.1058454473271704E-3</v>
      </c>
      <c r="AW75" s="4">
        <f t="shared" si="66"/>
        <v>-1.8106798121598673E-3</v>
      </c>
      <c r="AX75" s="4">
        <f t="shared" si="66"/>
        <v>-1.3527706573092333E-2</v>
      </c>
      <c r="AY75" s="4">
        <f t="shared" si="66"/>
        <v>-4.225475135224495E-3</v>
      </c>
      <c r="BB75" s="4">
        <f t="shared" si="26"/>
        <v>9.4387935268334282E-4</v>
      </c>
      <c r="BC75" s="4">
        <f>SUM(BB73:BB75)</f>
        <v>2.6589931602993475E-2</v>
      </c>
      <c r="BG75" s="4">
        <f t="shared" si="43"/>
        <v>1.0478218798772809E-2</v>
      </c>
      <c r="BH75" s="1">
        <f t="shared" si="45"/>
        <v>2.8485839513432394</v>
      </c>
      <c r="BI75" s="4">
        <f t="shared" si="46"/>
        <v>1.6463803454274908</v>
      </c>
      <c r="BJ75" s="4">
        <f t="shared" si="47"/>
        <v>1.9623414611334626</v>
      </c>
      <c r="BK75" s="4">
        <f t="shared" si="48"/>
        <v>2.5807596372676254</v>
      </c>
      <c r="BL75" s="1" t="str">
        <f t="shared" si="49"/>
        <v>Odrzucamy H0</v>
      </c>
      <c r="BO75" s="1">
        <f t="shared" si="50"/>
        <v>8.2476095890408052E-2</v>
      </c>
      <c r="BP75" s="4">
        <f t="shared" si="51"/>
        <v>1.7613101357748921</v>
      </c>
      <c r="BQ75" s="4">
        <f t="shared" si="52"/>
        <v>2.1447866879178044</v>
      </c>
      <c r="BR75" s="4">
        <f t="shared" si="53"/>
        <v>2.9768427343708348</v>
      </c>
      <c r="BS75" s="1" t="str">
        <f t="shared" si="54"/>
        <v>NieodrzucamyH0</v>
      </c>
      <c r="BV75" s="34">
        <f t="shared" si="55"/>
        <v>0.42</v>
      </c>
      <c r="BW75" s="35">
        <f t="shared" si="56"/>
        <v>-1.1313708498984762</v>
      </c>
      <c r="BX75" s="24">
        <f t="shared" si="57"/>
        <v>1.6448536269514715</v>
      </c>
      <c r="BY75" s="24">
        <f t="shared" si="58"/>
        <v>1.9599639845400536</v>
      </c>
      <c r="BZ75" s="24">
        <f t="shared" si="59"/>
        <v>2.5758293035488999</v>
      </c>
      <c r="CA75" s="1" t="str">
        <f t="shared" si="60"/>
        <v>NieodrzucamyH0</v>
      </c>
      <c r="CE75" s="35">
        <f t="shared" si="61"/>
        <v>-0.77409764992488717</v>
      </c>
      <c r="CF75" s="24">
        <f t="shared" si="62"/>
        <v>1.6448536269514715</v>
      </c>
      <c r="CG75" s="24">
        <f t="shared" si="63"/>
        <v>1.9599639845400536</v>
      </c>
      <c r="CH75" s="24">
        <f t="shared" si="64"/>
        <v>2.5758293035488999</v>
      </c>
      <c r="CI75" s="1" t="str">
        <f t="shared" si="65"/>
        <v>NieodrzucamyH0</v>
      </c>
    </row>
    <row r="76" spans="1:87" x14ac:dyDescent="0.25">
      <c r="A76" s="12">
        <v>3</v>
      </c>
      <c r="B76" s="4">
        <f t="shared" ref="B76:AY76" si="67">B49-AVERAGE(B$31:B$45)</f>
        <v>-6.2277032344224149E-3</v>
      </c>
      <c r="C76" s="4">
        <f t="shared" si="67"/>
        <v>-1.4625001326306684E-3</v>
      </c>
      <c r="D76" s="4">
        <f t="shared" si="67"/>
        <v>5.6517390340285337E-4</v>
      </c>
      <c r="E76" s="4">
        <f t="shared" si="67"/>
        <v>1.3075041700036181E-3</v>
      </c>
      <c r="F76" s="4">
        <f t="shared" si="67"/>
        <v>1.5606699597427658E-2</v>
      </c>
      <c r="G76" s="4">
        <f t="shared" si="67"/>
        <v>1.5310993674725343E-2</v>
      </c>
      <c r="H76" s="4">
        <f t="shared" si="67"/>
        <v>2.4138787102381876E-2</v>
      </c>
      <c r="I76" s="4">
        <f t="shared" si="67"/>
        <v>-1.3985779405484689E-2</v>
      </c>
      <c r="J76" s="4">
        <f t="shared" si="67"/>
        <v>-1.9409990216173945E-2</v>
      </c>
      <c r="K76" s="4">
        <f t="shared" si="67"/>
        <v>1.0104929336363904E-2</v>
      </c>
      <c r="L76" s="4">
        <f t="shared" si="67"/>
        <v>2.5825929270701639E-2</v>
      </c>
      <c r="M76" s="4">
        <f t="shared" si="67"/>
        <v>1.6970114738051021E-2</v>
      </c>
      <c r="N76" s="4">
        <f t="shared" si="67"/>
        <v>5.9088060791715408E-3</v>
      </c>
      <c r="O76" s="4">
        <f t="shared" si="67"/>
        <v>6.6088738337470553E-3</v>
      </c>
      <c r="P76" s="4">
        <f t="shared" si="67"/>
        <v>-4.3136654245124568E-3</v>
      </c>
      <c r="Q76" s="4">
        <f t="shared" si="67"/>
        <v>1.8309181600484819E-2</v>
      </c>
      <c r="R76" s="4">
        <f t="shared" si="67"/>
        <v>-1.0318297646031111E-2</v>
      </c>
      <c r="S76" s="4">
        <f t="shared" si="67"/>
        <v>-8.5112531705978291E-3</v>
      </c>
      <c r="T76" s="4">
        <f t="shared" si="67"/>
        <v>2.4744920353768546E-2</v>
      </c>
      <c r="U76" s="4">
        <f t="shared" si="67"/>
        <v>9.4179396025983828E-3</v>
      </c>
      <c r="V76" s="4">
        <f t="shared" si="67"/>
        <v>-1.1807504332056542E-2</v>
      </c>
      <c r="W76" s="4">
        <f t="shared" si="67"/>
        <v>-2.6710852699232597E-3</v>
      </c>
      <c r="X76" s="4">
        <f t="shared" si="67"/>
        <v>4.4540865205845862E-3</v>
      </c>
      <c r="Y76" s="4">
        <f t="shared" si="67"/>
        <v>-1.3679737094614199E-2</v>
      </c>
      <c r="Z76" s="4">
        <f t="shared" si="67"/>
        <v>-1.3294166467090109E-3</v>
      </c>
      <c r="AA76" s="4">
        <f t="shared" si="67"/>
        <v>-1.0658989115652443E-3</v>
      </c>
      <c r="AB76" s="4">
        <f t="shared" si="67"/>
        <v>-4.7277055619944254E-3</v>
      </c>
      <c r="AC76" s="4">
        <f t="shared" si="67"/>
        <v>2.1370821347787791E-3</v>
      </c>
      <c r="AD76" s="4">
        <f t="shared" si="67"/>
        <v>1.6633352014492404E-2</v>
      </c>
      <c r="AE76" s="4">
        <f t="shared" si="67"/>
        <v>-1.5559720986550153E-2</v>
      </c>
      <c r="AF76" s="4">
        <f t="shared" si="67"/>
        <v>5.0235449061216565E-3</v>
      </c>
      <c r="AG76" s="4">
        <f t="shared" si="67"/>
        <v>-4.3088135091520138E-3</v>
      </c>
      <c r="AH76" s="4">
        <f t="shared" si="67"/>
        <v>-1.3793889172077287E-3</v>
      </c>
      <c r="AI76" s="4">
        <f t="shared" si="67"/>
        <v>-1.6515805614575746E-3</v>
      </c>
      <c r="AJ76" s="4">
        <f t="shared" si="67"/>
        <v>3.2031740013418533E-2</v>
      </c>
      <c r="AK76" s="4">
        <f t="shared" si="67"/>
        <v>9.6371523454088399E-3</v>
      </c>
      <c r="AL76" s="4">
        <f t="shared" si="67"/>
        <v>-2.1099691740603639E-3</v>
      </c>
      <c r="AM76" s="4">
        <f t="shared" si="67"/>
        <v>8.510475469538625E-3</v>
      </c>
      <c r="AN76" s="4">
        <f t="shared" si="67"/>
        <v>-1.1165253480050312E-3</v>
      </c>
      <c r="AO76" s="4">
        <f t="shared" si="67"/>
        <v>-4.1252324963059195E-3</v>
      </c>
      <c r="AP76" s="4">
        <f t="shared" si="67"/>
        <v>2.1388525388151801E-3</v>
      </c>
      <c r="AQ76" s="4">
        <f t="shared" si="67"/>
        <v>-8.2397545418698322E-3</v>
      </c>
      <c r="AR76" s="4">
        <f t="shared" si="67"/>
        <v>-3.8734358846758709E-3</v>
      </c>
      <c r="AS76" s="4">
        <f t="shared" si="67"/>
        <v>6.218472917831383E-3</v>
      </c>
      <c r="AT76" s="4">
        <f t="shared" si="67"/>
        <v>-2.2327351727957558E-2</v>
      </c>
      <c r="AU76" s="4">
        <f t="shared" si="67"/>
        <v>3.6752715821246036E-3</v>
      </c>
      <c r="AV76" s="4">
        <f t="shared" si="67"/>
        <v>-2.1058724601583992E-3</v>
      </c>
      <c r="AW76" s="4">
        <f t="shared" si="67"/>
        <v>-1.8114977349433094E-3</v>
      </c>
      <c r="AX76" s="4">
        <f t="shared" si="67"/>
        <v>-1.4235611285610955E-2</v>
      </c>
      <c r="AY76" s="4">
        <f t="shared" si="67"/>
        <v>7.3803296831549759E-3</v>
      </c>
      <c r="BB76" s="4">
        <f t="shared" si="26"/>
        <v>1.8060984342885477E-3</v>
      </c>
      <c r="BC76" s="4">
        <f>SUM(BB73:BB76)</f>
        <v>2.8396030037282024E-2</v>
      </c>
      <c r="BG76" s="4">
        <f t="shared" si="43"/>
        <v>1.1909434382928798E-2</v>
      </c>
      <c r="BH76" s="1">
        <f t="shared" si="45"/>
        <v>4.7956809258738318</v>
      </c>
      <c r="BI76" s="4">
        <f t="shared" si="46"/>
        <v>1.6463803454274908</v>
      </c>
      <c r="BJ76" s="4">
        <f t="shared" si="47"/>
        <v>1.9623414611334626</v>
      </c>
      <c r="BK76" s="4">
        <f t="shared" si="48"/>
        <v>2.5807596372676254</v>
      </c>
      <c r="BL76" s="1" t="str">
        <f t="shared" si="49"/>
        <v>Odrzucamy H0</v>
      </c>
      <c r="BO76" s="1">
        <f t="shared" si="50"/>
        <v>0.15781672438370617</v>
      </c>
      <c r="BP76" s="4">
        <f t="shared" si="51"/>
        <v>1.7613101357748921</v>
      </c>
      <c r="BQ76" s="4">
        <f t="shared" si="52"/>
        <v>2.1447866879178044</v>
      </c>
      <c r="BR76" s="4">
        <f t="shared" si="53"/>
        <v>2.9768427343708348</v>
      </c>
      <c r="BS76" s="1" t="str">
        <f t="shared" si="54"/>
        <v>NieodrzucamyH0</v>
      </c>
      <c r="BV76" s="34">
        <f t="shared" si="55"/>
        <v>0.48</v>
      </c>
      <c r="BW76" s="35">
        <f t="shared" si="56"/>
        <v>-0.28284271247461928</v>
      </c>
      <c r="BX76" s="24">
        <f t="shared" si="57"/>
        <v>1.6448536269514715</v>
      </c>
      <c r="BY76" s="24">
        <f t="shared" si="58"/>
        <v>1.9599639845400536</v>
      </c>
      <c r="BZ76" s="24">
        <f t="shared" si="59"/>
        <v>2.5758293035488999</v>
      </c>
      <c r="CA76" s="1" t="str">
        <f t="shared" si="60"/>
        <v>NieodrzucamyH0</v>
      </c>
      <c r="CE76" s="35">
        <f t="shared" si="61"/>
        <v>7.5521721943890924E-2</v>
      </c>
      <c r="CF76" s="24">
        <f t="shared" si="62"/>
        <v>1.6448536269514715</v>
      </c>
      <c r="CG76" s="24">
        <f t="shared" si="63"/>
        <v>1.9599639845400536</v>
      </c>
      <c r="CH76" s="24">
        <f t="shared" si="64"/>
        <v>2.5758293035488999</v>
      </c>
      <c r="CI76" s="1" t="str">
        <f t="shared" si="65"/>
        <v>NieodrzucamyH0</v>
      </c>
    </row>
    <row r="77" spans="1:87" x14ac:dyDescent="0.25">
      <c r="A77" s="12">
        <v>4</v>
      </c>
      <c r="B77" s="4">
        <f t="shared" ref="B77:AY77" si="68">B50-AVERAGE(B$31:B$45)</f>
        <v>1.3721444899392034E-2</v>
      </c>
      <c r="C77" s="4">
        <f t="shared" si="68"/>
        <v>1.2026584857703526E-2</v>
      </c>
      <c r="D77" s="4">
        <f t="shared" si="68"/>
        <v>9.6096223335568436E-3</v>
      </c>
      <c r="E77" s="4">
        <f t="shared" si="68"/>
        <v>1.259544515974589E-3</v>
      </c>
      <c r="F77" s="4">
        <f t="shared" si="68"/>
        <v>-1.3669795802866289E-2</v>
      </c>
      <c r="G77" s="4">
        <f t="shared" si="68"/>
        <v>3.6315368791860647E-2</v>
      </c>
      <c r="H77" s="4">
        <f t="shared" si="68"/>
        <v>-4.6784965148239419E-2</v>
      </c>
      <c r="I77" s="4">
        <f t="shared" si="68"/>
        <v>3.5374094283232481E-2</v>
      </c>
      <c r="J77" s="4">
        <f t="shared" si="68"/>
        <v>-2.0236838118130467E-2</v>
      </c>
      <c r="K77" s="4">
        <f t="shared" si="68"/>
        <v>3.9416515795492324E-2</v>
      </c>
      <c r="L77" s="4">
        <f t="shared" si="68"/>
        <v>-7.7603890391370629E-3</v>
      </c>
      <c r="M77" s="4">
        <f t="shared" si="68"/>
        <v>-6.7231090980725281E-3</v>
      </c>
      <c r="N77" s="4">
        <f t="shared" si="68"/>
        <v>-2.1976398945043965E-4</v>
      </c>
      <c r="O77" s="4">
        <f t="shared" si="68"/>
        <v>6.223964526052457E-3</v>
      </c>
      <c r="P77" s="4">
        <f t="shared" si="68"/>
        <v>-1.4789982684900525E-2</v>
      </c>
      <c r="Q77" s="4">
        <f t="shared" si="68"/>
        <v>6.3590340817127833E-2</v>
      </c>
      <c r="R77" s="4">
        <f t="shared" si="68"/>
        <v>3.445387580021525E-2</v>
      </c>
      <c r="S77" s="4">
        <f t="shared" si="68"/>
        <v>2.1031271351313763E-3</v>
      </c>
      <c r="T77" s="4">
        <f t="shared" si="68"/>
        <v>2.4714172451091667E-2</v>
      </c>
      <c r="U77" s="4">
        <f t="shared" si="68"/>
        <v>1.3260358924912403E-3</v>
      </c>
      <c r="V77" s="4">
        <f t="shared" si="68"/>
        <v>4.0186609522012404E-2</v>
      </c>
      <c r="W77" s="4">
        <f t="shared" si="68"/>
        <v>-4.0366016580729559E-2</v>
      </c>
      <c r="X77" s="4">
        <f t="shared" si="68"/>
        <v>-3.9031176935120378E-2</v>
      </c>
      <c r="Y77" s="4">
        <f t="shared" si="68"/>
        <v>-1.4908105472033601E-2</v>
      </c>
      <c r="Z77" s="4">
        <f t="shared" si="68"/>
        <v>1.7702073000593142E-2</v>
      </c>
      <c r="AA77" s="4">
        <f t="shared" si="68"/>
        <v>-3.4173762648550977E-3</v>
      </c>
      <c r="AB77" s="4">
        <f t="shared" si="68"/>
        <v>-1.875894166728621E-2</v>
      </c>
      <c r="AC77" s="4">
        <f t="shared" si="68"/>
        <v>-1.3059014798172194E-2</v>
      </c>
      <c r="AD77" s="4">
        <f t="shared" si="68"/>
        <v>1.6117956836985473E-2</v>
      </c>
      <c r="AE77" s="4">
        <f t="shared" si="68"/>
        <v>3.512990105331508E-2</v>
      </c>
      <c r="AF77" s="4">
        <f t="shared" si="68"/>
        <v>5.9978478147241004E-3</v>
      </c>
      <c r="AG77" s="4">
        <f t="shared" si="68"/>
        <v>9.9860840648273788E-3</v>
      </c>
      <c r="AH77" s="4">
        <f t="shared" si="68"/>
        <v>8.2472386002404811E-3</v>
      </c>
      <c r="AI77" s="4">
        <f t="shared" si="68"/>
        <v>-2.1822546288354158E-3</v>
      </c>
      <c r="AJ77" s="4">
        <f t="shared" si="68"/>
        <v>5.0758945173969686E-2</v>
      </c>
      <c r="AK77" s="4">
        <f t="shared" si="68"/>
        <v>4.1244982807906484E-3</v>
      </c>
      <c r="AL77" s="4">
        <f t="shared" si="68"/>
        <v>4.6439129084387904E-3</v>
      </c>
      <c r="AM77" s="4">
        <f t="shared" si="68"/>
        <v>1.5109500407529387E-2</v>
      </c>
      <c r="AN77" s="4">
        <f t="shared" si="68"/>
        <v>-1.4705289161273151E-3</v>
      </c>
      <c r="AO77" s="4">
        <f t="shared" si="68"/>
        <v>8.458634011777242E-3</v>
      </c>
      <c r="AP77" s="4">
        <f t="shared" si="68"/>
        <v>4.2335673878565313E-3</v>
      </c>
      <c r="AQ77" s="4">
        <f t="shared" si="68"/>
        <v>-3.1083588240603584E-2</v>
      </c>
      <c r="AR77" s="4">
        <f t="shared" si="68"/>
        <v>1.0106286161659246E-2</v>
      </c>
      <c r="AS77" s="4">
        <f t="shared" si="68"/>
        <v>5.6225101196703958E-3</v>
      </c>
      <c r="AT77" s="4">
        <f t="shared" si="68"/>
        <v>1.7166349327629237E-2</v>
      </c>
      <c r="AU77" s="4">
        <f t="shared" si="68"/>
        <v>6.5579588945781867E-3</v>
      </c>
      <c r="AV77" s="4">
        <f t="shared" si="68"/>
        <v>-8.4514682627556542E-3</v>
      </c>
      <c r="AW77" s="4">
        <f t="shared" si="68"/>
        <v>-4.8863900371005735E-3</v>
      </c>
      <c r="AX77" s="4">
        <f t="shared" si="68"/>
        <v>-1.4982751682197511E-2</v>
      </c>
      <c r="AY77" s="4">
        <f t="shared" si="68"/>
        <v>2.1342387268949953E-2</v>
      </c>
      <c r="BB77" s="4">
        <f t="shared" si="26"/>
        <v>5.1768899113651158E-3</v>
      </c>
      <c r="BC77" s="4">
        <f>SUM(BB73:BB77)</f>
        <v>3.357291994864714E-2</v>
      </c>
      <c r="BG77" s="4">
        <f t="shared" si="43"/>
        <v>2.2539938513923108E-2</v>
      </c>
      <c r="BH77" s="1">
        <f t="shared" si="45"/>
        <v>7.2630026500509794</v>
      </c>
      <c r="BI77" s="4">
        <f t="shared" si="46"/>
        <v>1.6463803454274908</v>
      </c>
      <c r="BJ77" s="4">
        <f t="shared" si="47"/>
        <v>1.9623414611334626</v>
      </c>
      <c r="BK77" s="4">
        <f t="shared" si="48"/>
        <v>2.5807596372676254</v>
      </c>
      <c r="BL77" s="1" t="str">
        <f t="shared" si="49"/>
        <v>Odrzucamy H0</v>
      </c>
      <c r="BO77" s="1">
        <f t="shared" si="50"/>
        <v>0.45235619100047963</v>
      </c>
      <c r="BP77" s="4">
        <f t="shared" si="51"/>
        <v>1.7613101357748921</v>
      </c>
      <c r="BQ77" s="4">
        <f t="shared" si="52"/>
        <v>2.1447866879178044</v>
      </c>
      <c r="BR77" s="4">
        <f t="shared" si="53"/>
        <v>2.9768427343708348</v>
      </c>
      <c r="BS77" s="1" t="str">
        <f t="shared" si="54"/>
        <v>NieodrzucamyH0</v>
      </c>
      <c r="BV77" s="34">
        <f t="shared" si="55"/>
        <v>0.62</v>
      </c>
      <c r="BW77" s="35">
        <f t="shared" si="56"/>
        <v>1.697056274847714</v>
      </c>
      <c r="BX77" s="24">
        <f t="shared" si="57"/>
        <v>1.6448536269514715</v>
      </c>
      <c r="BY77" s="24">
        <f t="shared" si="58"/>
        <v>1.9599639845400536</v>
      </c>
      <c r="BZ77" s="24">
        <f t="shared" si="59"/>
        <v>2.5758293035488999</v>
      </c>
      <c r="CA77" s="1" t="str">
        <f t="shared" si="60"/>
        <v>NieodrzucamyH0</v>
      </c>
      <c r="CE77" s="35">
        <f t="shared" si="61"/>
        <v>2.05796692297104</v>
      </c>
      <c r="CF77" s="24">
        <f t="shared" si="62"/>
        <v>1.6448536269514715</v>
      </c>
      <c r="CG77" s="24">
        <f t="shared" si="63"/>
        <v>1.9599639845400536</v>
      </c>
      <c r="CH77" s="24">
        <f t="shared" si="64"/>
        <v>2.5758293035488999</v>
      </c>
      <c r="CI77" s="1" t="str">
        <f t="shared" si="65"/>
        <v>Odrzucamy H0</v>
      </c>
    </row>
    <row r="78" spans="1:87" x14ac:dyDescent="0.25">
      <c r="A78" s="12">
        <v>5</v>
      </c>
      <c r="B78" s="4">
        <f t="shared" ref="B78:AY78" si="69">B51-AVERAGE(B$31:B$45)</f>
        <v>-9.8318746501545613E-3</v>
      </c>
      <c r="C78" s="4">
        <f t="shared" si="69"/>
        <v>-9.0473558574231394E-3</v>
      </c>
      <c r="D78" s="4">
        <f t="shared" si="69"/>
        <v>7.2535565863082532E-3</v>
      </c>
      <c r="E78" s="4">
        <f t="shared" si="69"/>
        <v>2.9732871750123038E-2</v>
      </c>
      <c r="F78" s="4">
        <f t="shared" si="69"/>
        <v>-1.6897332144922891E-3</v>
      </c>
      <c r="G78" s="4">
        <f t="shared" si="69"/>
        <v>-1.5359356902352343E-2</v>
      </c>
      <c r="H78" s="4">
        <f t="shared" si="69"/>
        <v>-7.8154232355416631E-2</v>
      </c>
      <c r="I78" s="4">
        <f t="shared" si="69"/>
        <v>-9.2419260320661556E-2</v>
      </c>
      <c r="J78" s="4">
        <f t="shared" si="69"/>
        <v>4.8154243442856112E-2</v>
      </c>
      <c r="K78" s="4">
        <f t="shared" si="69"/>
        <v>2.1779940595322435E-2</v>
      </c>
      <c r="L78" s="4">
        <f t="shared" si="69"/>
        <v>4.5751086483278693E-4</v>
      </c>
      <c r="M78" s="4">
        <f t="shared" si="69"/>
        <v>4.0148149027938859E-3</v>
      </c>
      <c r="N78" s="4">
        <f t="shared" si="69"/>
        <v>-5.6950960752028178E-2</v>
      </c>
      <c r="O78" s="4">
        <f t="shared" si="69"/>
        <v>9.3270513455503898E-2</v>
      </c>
      <c r="P78" s="4">
        <f t="shared" si="69"/>
        <v>-8.1998296392984983E-3</v>
      </c>
      <c r="Q78" s="4">
        <f t="shared" si="69"/>
        <v>4.4298959291633785E-2</v>
      </c>
      <c r="R78" s="4">
        <f t="shared" si="69"/>
        <v>-1.474869662277138E-2</v>
      </c>
      <c r="S78" s="4">
        <f t="shared" si="69"/>
        <v>-3.6191501777297887E-2</v>
      </c>
      <c r="T78" s="4">
        <f t="shared" si="69"/>
        <v>0.12703030821575378</v>
      </c>
      <c r="U78" s="4">
        <f t="shared" si="69"/>
        <v>2.6194067172763069E-2</v>
      </c>
      <c r="V78" s="4">
        <f t="shared" si="69"/>
        <v>-2.5616225565815484E-2</v>
      </c>
      <c r="W78" s="4">
        <f t="shared" si="69"/>
        <v>-1.0375192420413751E-2</v>
      </c>
      <c r="X78" s="4">
        <f t="shared" si="69"/>
        <v>-1.9816689452942109E-2</v>
      </c>
      <c r="Y78" s="4">
        <f t="shared" si="69"/>
        <v>2.5212103483848707E-2</v>
      </c>
      <c r="Z78" s="4">
        <f t="shared" si="69"/>
        <v>8.9943131848485205E-3</v>
      </c>
      <c r="AA78" s="4">
        <f t="shared" si="69"/>
        <v>-2.7293675120294857E-2</v>
      </c>
      <c r="AB78" s="4">
        <f t="shared" si="69"/>
        <v>-1.184467432185967E-2</v>
      </c>
      <c r="AC78" s="4">
        <f t="shared" si="69"/>
        <v>-7.9288402751223116E-3</v>
      </c>
      <c r="AD78" s="4">
        <f t="shared" si="69"/>
        <v>6.510274821790063E-2</v>
      </c>
      <c r="AE78" s="4">
        <f t="shared" si="69"/>
        <v>5.7023998549294705E-3</v>
      </c>
      <c r="AF78" s="4">
        <f t="shared" si="69"/>
        <v>-2.0142828196288371E-3</v>
      </c>
      <c r="AG78" s="4">
        <f t="shared" si="69"/>
        <v>-4.06475807325603E-2</v>
      </c>
      <c r="AH78" s="4">
        <f t="shared" si="69"/>
        <v>-3.4802108130821713E-2</v>
      </c>
      <c r="AI78" s="4">
        <f t="shared" si="69"/>
        <v>5.3243110263818005E-2</v>
      </c>
      <c r="AJ78" s="4">
        <f t="shared" si="69"/>
        <v>-9.7026213798244287E-3</v>
      </c>
      <c r="AK78" s="4">
        <f t="shared" si="69"/>
        <v>-1.4597045389918784E-2</v>
      </c>
      <c r="AL78" s="4">
        <f t="shared" si="69"/>
        <v>-1.2721111311289452E-3</v>
      </c>
      <c r="AM78" s="4">
        <f t="shared" si="69"/>
        <v>-3.5983955028821873E-2</v>
      </c>
      <c r="AN78" s="4">
        <f t="shared" si="69"/>
        <v>2.5135696904283709E-2</v>
      </c>
      <c r="AO78" s="4">
        <f t="shared" si="69"/>
        <v>-4.43863104990756E-3</v>
      </c>
      <c r="AP78" s="4">
        <f t="shared" si="69"/>
        <v>-2.8163766963131821E-2</v>
      </c>
      <c r="AQ78" s="4">
        <f t="shared" si="69"/>
        <v>-1.528880581167438E-2</v>
      </c>
      <c r="AR78" s="4">
        <f t="shared" si="69"/>
        <v>-3.8839033570656864E-2</v>
      </c>
      <c r="AS78" s="4">
        <f t="shared" si="69"/>
        <v>6.9644356801472504E-2</v>
      </c>
      <c r="AT78" s="4">
        <f t="shared" si="69"/>
        <v>6.3523578822113728E-5</v>
      </c>
      <c r="AU78" s="4">
        <f t="shared" si="69"/>
        <v>-2.2194886593525729E-3</v>
      </c>
      <c r="AV78" s="4">
        <f t="shared" si="69"/>
        <v>-2.1552156031984258E-2</v>
      </c>
      <c r="AW78" s="4">
        <f t="shared" si="69"/>
        <v>-3.0257842010944433E-2</v>
      </c>
      <c r="AX78" s="4">
        <f t="shared" si="69"/>
        <v>4.8658415567070144E-2</v>
      </c>
      <c r="AY78" s="4">
        <f t="shared" si="69"/>
        <v>1.3760016375060049E-2</v>
      </c>
      <c r="BB78" s="4">
        <f t="shared" si="26"/>
        <v>2.4911885102486966E-4</v>
      </c>
      <c r="BC78" s="4">
        <f>SUM(BB73:BB78)</f>
        <v>3.3822038799672008E-2</v>
      </c>
      <c r="BG78" s="4">
        <f t="shared" si="43"/>
        <v>3.9772217442864799E-2</v>
      </c>
      <c r="BH78" s="1">
        <f t="shared" si="45"/>
        <v>0.19807368760729971</v>
      </c>
      <c r="BI78" s="4">
        <f t="shared" si="46"/>
        <v>1.6463803454274908</v>
      </c>
      <c r="BJ78" s="4">
        <f t="shared" si="47"/>
        <v>1.9623414611334626</v>
      </c>
      <c r="BK78" s="4">
        <f t="shared" si="48"/>
        <v>2.5807596372676254</v>
      </c>
      <c r="BL78" s="1" t="str">
        <f t="shared" si="49"/>
        <v>NieodrzucamyH0</v>
      </c>
      <c r="BO78" s="1">
        <f t="shared" si="50"/>
        <v>2.1767983574197767E-2</v>
      </c>
      <c r="BP78" s="4">
        <f t="shared" si="51"/>
        <v>1.7613101357748921</v>
      </c>
      <c r="BQ78" s="4">
        <f t="shared" si="52"/>
        <v>2.1447866879178044</v>
      </c>
      <c r="BR78" s="4">
        <f t="shared" si="53"/>
        <v>2.9768427343708348</v>
      </c>
      <c r="BS78" s="1" t="str">
        <f t="shared" si="54"/>
        <v>NieodrzucamyH0</v>
      </c>
      <c r="BV78" s="34">
        <f t="shared" si="55"/>
        <v>0.4</v>
      </c>
      <c r="BW78" s="35">
        <f t="shared" si="56"/>
        <v>-1.4142135623730947</v>
      </c>
      <c r="BX78" s="24">
        <f t="shared" si="57"/>
        <v>1.6448536269514715</v>
      </c>
      <c r="BY78" s="24">
        <f t="shared" si="58"/>
        <v>1.9599639845400536</v>
      </c>
      <c r="BZ78" s="24">
        <f t="shared" si="59"/>
        <v>2.5758293035488999</v>
      </c>
      <c r="CA78" s="1" t="str">
        <f t="shared" si="60"/>
        <v>NieodrzucamyH0</v>
      </c>
      <c r="CE78" s="35">
        <f t="shared" si="61"/>
        <v>-1.0573041072144793</v>
      </c>
      <c r="CF78" s="24">
        <f t="shared" si="62"/>
        <v>1.6448536269514715</v>
      </c>
      <c r="CG78" s="24">
        <f t="shared" si="63"/>
        <v>1.9599639845400536</v>
      </c>
      <c r="CH78" s="24">
        <f t="shared" si="64"/>
        <v>2.5758293035488999</v>
      </c>
      <c r="CI78" s="1" t="str">
        <f t="shared" si="65"/>
        <v>NieodrzucamyH0</v>
      </c>
    </row>
    <row r="79" spans="1:87" x14ac:dyDescent="0.25">
      <c r="A79" s="12">
        <v>6</v>
      </c>
      <c r="B79" s="4">
        <f t="shared" ref="B79:AY79" si="70">B52-AVERAGE(B$31:B$45)</f>
        <v>1.727788523949407E-2</v>
      </c>
      <c r="C79" s="4">
        <f t="shared" si="70"/>
        <v>9.1646710249652442E-4</v>
      </c>
      <c r="D79" s="4">
        <f t="shared" si="70"/>
        <v>1.5225337810477737E-3</v>
      </c>
      <c r="E79" s="4">
        <f t="shared" si="70"/>
        <v>-4.15222223401354E-3</v>
      </c>
      <c r="F79" s="4">
        <f t="shared" si="70"/>
        <v>4.5097389035160244E-2</v>
      </c>
      <c r="G79" s="4">
        <f t="shared" si="70"/>
        <v>-9.0965147149573794E-2</v>
      </c>
      <c r="H79" s="4">
        <f t="shared" si="70"/>
        <v>2.1526470346751449E-2</v>
      </c>
      <c r="I79" s="4">
        <f t="shared" si="70"/>
        <v>7.2213396787376302E-2</v>
      </c>
      <c r="J79" s="4">
        <f t="shared" si="70"/>
        <v>-3.4505170263618035E-3</v>
      </c>
      <c r="K79" s="4">
        <f t="shared" si="70"/>
        <v>4.5400894392232015E-2</v>
      </c>
      <c r="L79" s="4">
        <f t="shared" si="70"/>
        <v>3.2622502217939511E-2</v>
      </c>
      <c r="M79" s="4">
        <f t="shared" si="70"/>
        <v>3.1758527828372636E-2</v>
      </c>
      <c r="N79" s="4">
        <f t="shared" si="70"/>
        <v>5.0587772465480706E-2</v>
      </c>
      <c r="O79" s="4">
        <f t="shared" si="70"/>
        <v>3.4894823134090924E-2</v>
      </c>
      <c r="P79" s="4">
        <f t="shared" si="70"/>
        <v>2.4888449982274227E-2</v>
      </c>
      <c r="Q79" s="4">
        <f t="shared" si="70"/>
        <v>1.9497850431510099E-2</v>
      </c>
      <c r="R79" s="4">
        <f t="shared" si="70"/>
        <v>-1.031409955490562E-2</v>
      </c>
      <c r="S79" s="4">
        <f t="shared" si="70"/>
        <v>-2.9117612480272746E-2</v>
      </c>
      <c r="T79" s="4">
        <f t="shared" si="70"/>
        <v>-6.5046117518504781E-3</v>
      </c>
      <c r="U79" s="4">
        <f t="shared" si="70"/>
        <v>4.4693316547887683E-2</v>
      </c>
      <c r="V79" s="4">
        <f t="shared" si="70"/>
        <v>1.6850725990626765E-2</v>
      </c>
      <c r="W79" s="4">
        <f t="shared" si="70"/>
        <v>2.2399169488752802E-3</v>
      </c>
      <c r="X79" s="4">
        <f t="shared" si="70"/>
        <v>2.5350164805865751E-2</v>
      </c>
      <c r="Y79" s="4">
        <f t="shared" si="70"/>
        <v>-4.4461290479471255E-3</v>
      </c>
      <c r="Z79" s="4">
        <f t="shared" si="70"/>
        <v>7.9745866940100635E-2</v>
      </c>
      <c r="AA79" s="4">
        <f t="shared" si="70"/>
        <v>1.8788357023716149E-2</v>
      </c>
      <c r="AB79" s="4">
        <f t="shared" si="70"/>
        <v>-4.1625124934833915E-3</v>
      </c>
      <c r="AC79" s="4">
        <f t="shared" si="70"/>
        <v>3.692703467611709E-2</v>
      </c>
      <c r="AD79" s="4">
        <f t="shared" si="70"/>
        <v>5.1841211495861121E-2</v>
      </c>
      <c r="AE79" s="4">
        <f t="shared" si="70"/>
        <v>3.717029323469543E-2</v>
      </c>
      <c r="AF79" s="4">
        <f t="shared" si="70"/>
        <v>5.9738473577527675E-3</v>
      </c>
      <c r="AG79" s="4">
        <f t="shared" si="70"/>
        <v>-1.0198458606748933E-2</v>
      </c>
      <c r="AH79" s="4">
        <f t="shared" si="70"/>
        <v>4.0499139050477515E-2</v>
      </c>
      <c r="AI79" s="4">
        <f t="shared" si="70"/>
        <v>7.5941698325507293E-3</v>
      </c>
      <c r="AJ79" s="4">
        <f t="shared" si="70"/>
        <v>4.5887345023571988E-2</v>
      </c>
      <c r="AK79" s="4">
        <f t="shared" si="70"/>
        <v>2.3379506414839324E-2</v>
      </c>
      <c r="AL79" s="4">
        <f t="shared" si="70"/>
        <v>-1.1133128706465259E-2</v>
      </c>
      <c r="AM79" s="4">
        <f t="shared" si="70"/>
        <v>4.5013386670454195E-2</v>
      </c>
      <c r="AN79" s="4">
        <f t="shared" si="70"/>
        <v>3.9240579776662649E-2</v>
      </c>
      <c r="AO79" s="4">
        <f t="shared" si="70"/>
        <v>4.8679991967665828E-2</v>
      </c>
      <c r="AP79" s="4">
        <f t="shared" si="70"/>
        <v>-6.6161446183461156E-3</v>
      </c>
      <c r="AQ79" s="4">
        <f t="shared" si="70"/>
        <v>-1.4206948112387083E-2</v>
      </c>
      <c r="AR79" s="4">
        <f t="shared" si="70"/>
        <v>3.174284480096435E-2</v>
      </c>
      <c r="AS79" s="4">
        <f t="shared" si="70"/>
        <v>9.0422265942940866E-3</v>
      </c>
      <c r="AT79" s="4">
        <f t="shared" si="70"/>
        <v>3.457076196255357E-2</v>
      </c>
      <c r="AU79" s="4">
        <f t="shared" si="70"/>
        <v>6.4816796123382623E-3</v>
      </c>
      <c r="AV79" s="4">
        <f t="shared" si="70"/>
        <v>-3.7565748658713273E-4</v>
      </c>
      <c r="AW79" s="4">
        <f t="shared" si="70"/>
        <v>-5.7919918754429454E-3</v>
      </c>
      <c r="AX79" s="4">
        <f t="shared" si="70"/>
        <v>-1.1793187481057963E-2</v>
      </c>
      <c r="AY79" s="4">
        <f t="shared" si="70"/>
        <v>2.5976436387206835E-2</v>
      </c>
      <c r="BB79" s="4">
        <f t="shared" si="26"/>
        <v>1.725330794467721E-2</v>
      </c>
      <c r="BC79" s="4">
        <f>SUM(BB73:BB79)</f>
        <v>5.1075346744349215E-2</v>
      </c>
      <c r="BG79" s="4">
        <f t="shared" si="43"/>
        <v>2.872142350151171E-2</v>
      </c>
      <c r="BH79" s="1">
        <f t="shared" si="45"/>
        <v>18.996185991473119</v>
      </c>
      <c r="BI79" s="4">
        <f t="shared" si="46"/>
        <v>1.6463803454274908</v>
      </c>
      <c r="BJ79" s="4">
        <f t="shared" si="47"/>
        <v>1.9623414611334626</v>
      </c>
      <c r="BK79" s="4">
        <f t="shared" si="48"/>
        <v>2.5807596372676254</v>
      </c>
      <c r="BL79" s="1" t="str">
        <f t="shared" si="49"/>
        <v>Odrzucamy H0</v>
      </c>
      <c r="BO79" s="1">
        <f t="shared" si="50"/>
        <v>1.5075925502836236</v>
      </c>
      <c r="BP79" s="4">
        <f t="shared" si="51"/>
        <v>1.7613101357748921</v>
      </c>
      <c r="BQ79" s="4">
        <f t="shared" si="52"/>
        <v>2.1447866879178044</v>
      </c>
      <c r="BR79" s="4">
        <f t="shared" si="53"/>
        <v>2.9768427343708348</v>
      </c>
      <c r="BS79" s="1" t="str">
        <f t="shared" si="54"/>
        <v>NieodrzucamyH0</v>
      </c>
      <c r="BV79" s="34">
        <f t="shared" si="55"/>
        <v>0.7</v>
      </c>
      <c r="BW79" s="35">
        <f t="shared" si="56"/>
        <v>2.8284271247461894</v>
      </c>
      <c r="BX79" s="24">
        <f t="shared" si="57"/>
        <v>1.6448536269514715</v>
      </c>
      <c r="BY79" s="24">
        <f t="shared" si="58"/>
        <v>1.9599639845400536</v>
      </c>
      <c r="BZ79" s="24">
        <f t="shared" si="59"/>
        <v>2.5758293035488999</v>
      </c>
      <c r="CA79" s="1" t="str">
        <f t="shared" si="60"/>
        <v>Odrzucamy H0</v>
      </c>
      <c r="CE79" s="35">
        <f t="shared" si="61"/>
        <v>3.1907927521294099</v>
      </c>
      <c r="CF79" s="24">
        <f t="shared" si="62"/>
        <v>1.6448536269514715</v>
      </c>
      <c r="CG79" s="24">
        <f t="shared" si="63"/>
        <v>1.9599639845400536</v>
      </c>
      <c r="CH79" s="24">
        <f t="shared" si="64"/>
        <v>2.5758293035488999</v>
      </c>
      <c r="CI79" s="1" t="str">
        <f t="shared" si="65"/>
        <v>Odrzucamy H0</v>
      </c>
    </row>
    <row r="80" spans="1:87" x14ac:dyDescent="0.25">
      <c r="A80" s="12">
        <v>7</v>
      </c>
      <c r="B80" s="4">
        <f t="shared" ref="B80:AY80" si="71">B53-AVERAGE(B$31:B$45)</f>
        <v>-2.0576016016095607E-2</v>
      </c>
      <c r="C80" s="4">
        <f t="shared" si="71"/>
        <v>9.15727828552935E-4</v>
      </c>
      <c r="D80" s="4">
        <f t="shared" si="71"/>
        <v>-1.3341860827814933E-3</v>
      </c>
      <c r="E80" s="4">
        <f t="shared" si="71"/>
        <v>2.1388592421817752E-2</v>
      </c>
      <c r="F80" s="4">
        <f t="shared" si="71"/>
        <v>-9.9129790994632767E-3</v>
      </c>
      <c r="G80" s="4">
        <f t="shared" si="71"/>
        <v>2.1792210196899722E-2</v>
      </c>
      <c r="H80" s="4">
        <f t="shared" si="71"/>
        <v>2.1316773594049661E-2</v>
      </c>
      <c r="I80" s="4">
        <f t="shared" si="71"/>
        <v>-5.684209775921642E-2</v>
      </c>
      <c r="J80" s="4">
        <f t="shared" si="71"/>
        <v>9.7120611715610164E-3</v>
      </c>
      <c r="K80" s="4">
        <f t="shared" si="71"/>
        <v>-4.913327664399058E-2</v>
      </c>
      <c r="L80" s="4">
        <f t="shared" si="71"/>
        <v>7.9896539479301764E-3</v>
      </c>
      <c r="M80" s="4">
        <f t="shared" si="71"/>
        <v>3.1190377999313054E-2</v>
      </c>
      <c r="N80" s="4">
        <f t="shared" si="71"/>
        <v>-5.8393381312754284E-3</v>
      </c>
      <c r="O80" s="4">
        <f t="shared" si="71"/>
        <v>3.2797530952472558E-2</v>
      </c>
      <c r="P80" s="4">
        <f t="shared" si="71"/>
        <v>-1.4687911328174284E-2</v>
      </c>
      <c r="Q80" s="4">
        <f t="shared" si="71"/>
        <v>4.26628445830083E-2</v>
      </c>
      <c r="R80" s="4">
        <f t="shared" si="71"/>
        <v>-1.0392417289996739E-2</v>
      </c>
      <c r="S80" s="4">
        <f t="shared" si="71"/>
        <v>-6.1370169274283289E-3</v>
      </c>
      <c r="T80" s="4">
        <f t="shared" si="71"/>
        <v>7.0750753136068614E-2</v>
      </c>
      <c r="U80" s="4">
        <f t="shared" si="71"/>
        <v>-2.1801496517875095E-3</v>
      </c>
      <c r="V80" s="4">
        <f t="shared" si="71"/>
        <v>1.4105068861657143E-2</v>
      </c>
      <c r="W80" s="4">
        <f t="shared" si="71"/>
        <v>2.1747616963533663E-3</v>
      </c>
      <c r="X80" s="4">
        <f t="shared" si="71"/>
        <v>-3.707038140028894E-2</v>
      </c>
      <c r="Y80" s="4">
        <f t="shared" si="71"/>
        <v>4.8624779790954892E-2</v>
      </c>
      <c r="Z80" s="4">
        <f t="shared" si="71"/>
        <v>2.7236101347226441E-3</v>
      </c>
      <c r="AA80" s="4">
        <f t="shared" si="71"/>
        <v>-5.8866403693116883E-3</v>
      </c>
      <c r="AB80" s="4">
        <f t="shared" si="71"/>
        <v>-4.1628652675818872E-3</v>
      </c>
      <c r="AC80" s="4">
        <f t="shared" si="71"/>
        <v>-1.6865571544929306E-2</v>
      </c>
      <c r="AD80" s="4">
        <f t="shared" si="71"/>
        <v>7.1167246790778654E-2</v>
      </c>
      <c r="AE80" s="4">
        <f t="shared" si="71"/>
        <v>1.1787603653536767E-2</v>
      </c>
      <c r="AF80" s="4">
        <f t="shared" si="71"/>
        <v>3.4218879607314304E-2</v>
      </c>
      <c r="AG80" s="4">
        <f t="shared" si="71"/>
        <v>-1.0296291502786274E-2</v>
      </c>
      <c r="AH80" s="4">
        <f t="shared" si="71"/>
        <v>3.5661815777442464E-3</v>
      </c>
      <c r="AI80" s="4">
        <f t="shared" si="71"/>
        <v>5.1106952916501303E-2</v>
      </c>
      <c r="AJ80" s="4">
        <f t="shared" si="71"/>
        <v>-8.7998817115349237E-3</v>
      </c>
      <c r="AK80" s="4">
        <f t="shared" si="71"/>
        <v>1.1738777163081679E-2</v>
      </c>
      <c r="AL80" s="4">
        <f t="shared" si="71"/>
        <v>-1.1276631066672406E-2</v>
      </c>
      <c r="AM80" s="4">
        <f t="shared" si="71"/>
        <v>-1.9744185528561841E-2</v>
      </c>
      <c r="AN80" s="4">
        <f t="shared" si="71"/>
        <v>5.0185831226415123E-2</v>
      </c>
      <c r="AO80" s="4">
        <f t="shared" si="71"/>
        <v>-1.0566873476011885E-2</v>
      </c>
      <c r="AP80" s="4">
        <f t="shared" si="71"/>
        <v>-2.6384095189880434E-2</v>
      </c>
      <c r="AQ80" s="4">
        <f t="shared" si="71"/>
        <v>-1.4281984463309975E-2</v>
      </c>
      <c r="AR80" s="4">
        <f t="shared" si="71"/>
        <v>-2.6661163139857943E-2</v>
      </c>
      <c r="AS80" s="4">
        <f t="shared" si="71"/>
        <v>0.10188769957433387</v>
      </c>
      <c r="AT80" s="4">
        <f t="shared" si="71"/>
        <v>7.9846638163395683E-3</v>
      </c>
      <c r="AU80" s="4">
        <f t="shared" si="71"/>
        <v>-2.0958324831174789E-2</v>
      </c>
      <c r="AV80" s="4">
        <f t="shared" si="71"/>
        <v>-3.7924004755269061E-4</v>
      </c>
      <c r="AW80" s="4">
        <f t="shared" si="71"/>
        <v>-2.4354538601072994E-3</v>
      </c>
      <c r="AX80" s="4">
        <f t="shared" si="71"/>
        <v>7.4601766102524295E-2</v>
      </c>
      <c r="AY80" s="4">
        <f t="shared" si="71"/>
        <v>-3.7173531158604814E-3</v>
      </c>
      <c r="BB80" s="4">
        <f t="shared" si="26"/>
        <v>6.9973604659659839E-3</v>
      </c>
      <c r="BC80" s="4">
        <f>SUM(BB73:BB80)</f>
        <v>5.8072707210315197E-2</v>
      </c>
      <c r="BG80" s="4">
        <f t="shared" si="43"/>
        <v>3.174354181027101E-2</v>
      </c>
      <c r="BH80" s="1">
        <f t="shared" si="45"/>
        <v>6.970739690588017</v>
      </c>
      <c r="BI80" s="4">
        <f t="shared" si="46"/>
        <v>1.6463803454274908</v>
      </c>
      <c r="BJ80" s="4">
        <f t="shared" si="47"/>
        <v>1.9623414611334626</v>
      </c>
      <c r="BK80" s="4">
        <f t="shared" si="48"/>
        <v>2.5807596372676254</v>
      </c>
      <c r="BL80" s="1" t="str">
        <f t="shared" si="49"/>
        <v>Odrzucamy H0</v>
      </c>
      <c r="BO80" s="1">
        <f t="shared" si="50"/>
        <v>0.61142875000929719</v>
      </c>
      <c r="BP80" s="4">
        <f t="shared" si="51"/>
        <v>1.7613101357748921</v>
      </c>
      <c r="BQ80" s="4">
        <f t="shared" si="52"/>
        <v>2.1447866879178044</v>
      </c>
      <c r="BR80" s="4">
        <f t="shared" si="53"/>
        <v>2.9768427343708348</v>
      </c>
      <c r="BS80" s="1" t="str">
        <f t="shared" si="54"/>
        <v>NieodrzucamyH0</v>
      </c>
      <c r="BV80" s="34">
        <f t="shared" si="55"/>
        <v>0.48</v>
      </c>
      <c r="BW80" s="35">
        <f t="shared" si="56"/>
        <v>-0.28284271247461928</v>
      </c>
      <c r="BX80" s="24">
        <f t="shared" si="57"/>
        <v>1.6448536269514715</v>
      </c>
      <c r="BY80" s="24">
        <f t="shared" si="58"/>
        <v>1.9599639845400536</v>
      </c>
      <c r="BZ80" s="24">
        <f t="shared" si="59"/>
        <v>2.5758293035488999</v>
      </c>
      <c r="CA80" s="1" t="str">
        <f t="shared" si="60"/>
        <v>NieodrzucamyH0</v>
      </c>
      <c r="CE80" s="35">
        <f t="shared" si="61"/>
        <v>7.5521721943890924E-2</v>
      </c>
      <c r="CF80" s="24">
        <f t="shared" si="62"/>
        <v>1.6448536269514715</v>
      </c>
      <c r="CG80" s="24">
        <f t="shared" si="63"/>
        <v>1.9599639845400536</v>
      </c>
      <c r="CH80" s="24">
        <f t="shared" si="64"/>
        <v>2.5758293035488999</v>
      </c>
      <c r="CI80" s="1" t="str">
        <f t="shared" si="65"/>
        <v>NieodrzucamyH0</v>
      </c>
    </row>
    <row r="81" spans="1:87" x14ac:dyDescent="0.25">
      <c r="A81" s="12">
        <v>8</v>
      </c>
      <c r="B81" s="4">
        <f t="shared" ref="B81:AY81" si="72">B54-AVERAGE(B$31:B$45)</f>
        <v>-6.5595270056678151E-3</v>
      </c>
      <c r="C81" s="4">
        <f t="shared" si="72"/>
        <v>8.1922281124558285E-4</v>
      </c>
      <c r="D81" s="4">
        <f t="shared" si="72"/>
        <v>-4.40213650063847E-3</v>
      </c>
      <c r="E81" s="4">
        <f t="shared" si="72"/>
        <v>-1.6596485464050771E-3</v>
      </c>
      <c r="F81" s="4">
        <f t="shared" si="72"/>
        <v>-9.9488361731712906E-3</v>
      </c>
      <c r="G81" s="4">
        <f t="shared" si="72"/>
        <v>2.4865846548758175E-2</v>
      </c>
      <c r="H81" s="4">
        <f t="shared" si="72"/>
        <v>-2.1064857948706286E-2</v>
      </c>
      <c r="I81" s="4">
        <f t="shared" si="72"/>
        <v>-1.444527626339933E-2</v>
      </c>
      <c r="J81" s="4">
        <f t="shared" si="72"/>
        <v>1.1209608664236488E-3</v>
      </c>
      <c r="K81" s="4">
        <f t="shared" si="72"/>
        <v>-5.0129487890687517E-2</v>
      </c>
      <c r="L81" s="4">
        <f t="shared" si="72"/>
        <v>6.1902882142644651E-3</v>
      </c>
      <c r="M81" s="4">
        <f t="shared" si="72"/>
        <v>-5.4498211449163269E-3</v>
      </c>
      <c r="N81" s="4">
        <f t="shared" si="72"/>
        <v>-1.4296848560433634E-2</v>
      </c>
      <c r="O81" s="4">
        <f t="shared" si="72"/>
        <v>4.5811826178468289E-3</v>
      </c>
      <c r="P81" s="4">
        <f t="shared" si="72"/>
        <v>-1.4694824303423615E-2</v>
      </c>
      <c r="Q81" s="4">
        <f t="shared" si="72"/>
        <v>1.1495418953428732E-2</v>
      </c>
      <c r="R81" s="4">
        <f t="shared" si="72"/>
        <v>-2.694655242906263E-3</v>
      </c>
      <c r="S81" s="4">
        <f t="shared" si="72"/>
        <v>-2.1093841368171544E-2</v>
      </c>
      <c r="T81" s="4">
        <f t="shared" si="72"/>
        <v>-7.3237738055615537E-3</v>
      </c>
      <c r="U81" s="4">
        <f t="shared" si="72"/>
        <v>-2.2217738271146977E-3</v>
      </c>
      <c r="V81" s="4">
        <f t="shared" si="72"/>
        <v>-5.4865674096670662E-3</v>
      </c>
      <c r="W81" s="4">
        <f t="shared" si="72"/>
        <v>6.3854180936044093E-4</v>
      </c>
      <c r="X81" s="4">
        <f t="shared" si="72"/>
        <v>1.2116455161674092E-2</v>
      </c>
      <c r="Y81" s="4">
        <f t="shared" si="72"/>
        <v>4.6715883282565374E-3</v>
      </c>
      <c r="Z81" s="4">
        <f t="shared" si="72"/>
        <v>2.5471368057831609E-3</v>
      </c>
      <c r="AA81" s="4">
        <f t="shared" si="72"/>
        <v>-6.4283176429916376E-3</v>
      </c>
      <c r="AB81" s="4">
        <f t="shared" si="72"/>
        <v>-3.040606330292699E-3</v>
      </c>
      <c r="AC81" s="4">
        <f t="shared" si="72"/>
        <v>2.8677136570159391E-3</v>
      </c>
      <c r="AD81" s="4">
        <f t="shared" si="72"/>
        <v>9.162179506096612E-3</v>
      </c>
      <c r="AE81" s="4">
        <f t="shared" si="72"/>
        <v>1.1548442172143833E-2</v>
      </c>
      <c r="AF81" s="4">
        <f t="shared" si="72"/>
        <v>2.5465821398621257E-3</v>
      </c>
      <c r="AG81" s="4">
        <f t="shared" si="72"/>
        <v>-7.876632615363326E-3</v>
      </c>
      <c r="AH81" s="4">
        <f t="shared" si="72"/>
        <v>2.123608024302736E-2</v>
      </c>
      <c r="AI81" s="4">
        <f t="shared" si="72"/>
        <v>-1.0201995002396397E-2</v>
      </c>
      <c r="AJ81" s="4">
        <f t="shared" si="72"/>
        <v>-8.8129395620749843E-3</v>
      </c>
      <c r="AK81" s="4">
        <f t="shared" si="72"/>
        <v>-6.9908596451244923E-3</v>
      </c>
      <c r="AL81" s="4">
        <f t="shared" si="72"/>
        <v>-1.0715835620431373E-2</v>
      </c>
      <c r="AM81" s="4">
        <f t="shared" si="72"/>
        <v>-3.3677389755565968E-3</v>
      </c>
      <c r="AN81" s="4">
        <f t="shared" si="72"/>
        <v>-7.9217745000245351E-4</v>
      </c>
      <c r="AO81" s="4">
        <f t="shared" si="72"/>
        <v>-1.0591653117783859E-2</v>
      </c>
      <c r="AP81" s="4">
        <f t="shared" si="72"/>
        <v>-2.9007124794372847E-3</v>
      </c>
      <c r="AQ81" s="4">
        <f t="shared" si="72"/>
        <v>-9.256535707874318E-3</v>
      </c>
      <c r="AR81" s="4">
        <f t="shared" si="72"/>
        <v>4.432991172616702E-3</v>
      </c>
      <c r="AS81" s="4">
        <f t="shared" si="72"/>
        <v>-3.9760556596217522E-4</v>
      </c>
      <c r="AT81" s="4">
        <f t="shared" si="72"/>
        <v>7.8232097165698809E-3</v>
      </c>
      <c r="AU81" s="4">
        <f t="shared" si="72"/>
        <v>2.3936394016921408E-3</v>
      </c>
      <c r="AV81" s="4">
        <f t="shared" si="72"/>
        <v>-5.9235565534048341E-4</v>
      </c>
      <c r="AW81" s="4">
        <f t="shared" si="72"/>
        <v>-8.238030031979246E-3</v>
      </c>
      <c r="AX81" s="4">
        <f t="shared" si="72"/>
        <v>2.695798171452686E-2</v>
      </c>
      <c r="AY81" s="4">
        <f t="shared" si="72"/>
        <v>-3.7178783198779744E-3</v>
      </c>
      <c r="BB81" s="4">
        <f t="shared" si="26"/>
        <v>-2.3475657574553344E-3</v>
      </c>
      <c r="BC81" s="4">
        <f>SUM(BB73:BB81)</f>
        <v>5.572514145285986E-2</v>
      </c>
      <c r="BG81" s="4">
        <f t="shared" si="43"/>
        <v>1.21947668983942E-2</v>
      </c>
      <c r="BH81" s="1">
        <f t="shared" si="45"/>
        <v>-6.0875741311257094</v>
      </c>
      <c r="BI81" s="4">
        <f t="shared" si="46"/>
        <v>1.6463803454274908</v>
      </c>
      <c r="BJ81" s="4">
        <f t="shared" si="47"/>
        <v>1.9623414611334626</v>
      </c>
      <c r="BK81" s="4">
        <f t="shared" si="48"/>
        <v>2.5807596372676254</v>
      </c>
      <c r="BL81" s="1" t="str">
        <f t="shared" si="49"/>
        <v>Odrzucamy H0</v>
      </c>
      <c r="BO81" s="1">
        <f t="shared" si="50"/>
        <v>-0.20513009207213845</v>
      </c>
      <c r="BP81" s="4">
        <f t="shared" si="51"/>
        <v>1.7613101357748921</v>
      </c>
      <c r="BQ81" s="4">
        <f t="shared" si="52"/>
        <v>2.1447866879178044</v>
      </c>
      <c r="BR81" s="4">
        <f t="shared" si="53"/>
        <v>2.9768427343708348</v>
      </c>
      <c r="BS81" s="1" t="str">
        <f t="shared" si="54"/>
        <v>NieodrzucamyH0</v>
      </c>
      <c r="BV81" s="34">
        <f t="shared" si="55"/>
        <v>0.38</v>
      </c>
      <c r="BW81" s="35">
        <f t="shared" si="56"/>
        <v>-1.697056274847714</v>
      </c>
      <c r="BX81" s="24">
        <f t="shared" si="57"/>
        <v>1.6448536269514715</v>
      </c>
      <c r="BY81" s="24">
        <f t="shared" si="58"/>
        <v>1.9599639845400536</v>
      </c>
      <c r="BZ81" s="24">
        <f t="shared" si="59"/>
        <v>2.5758293035488999</v>
      </c>
      <c r="CA81" s="1" t="str">
        <f t="shared" si="60"/>
        <v>NieodrzucamyH0</v>
      </c>
      <c r="CE81" s="35">
        <f t="shared" si="61"/>
        <v>-1.340510564504072</v>
      </c>
      <c r="CF81" s="24">
        <f t="shared" si="62"/>
        <v>1.6448536269514715</v>
      </c>
      <c r="CG81" s="24">
        <f t="shared" si="63"/>
        <v>1.9599639845400536</v>
      </c>
      <c r="CH81" s="24">
        <f t="shared" si="64"/>
        <v>2.5758293035488999</v>
      </c>
      <c r="CI81" s="1" t="str">
        <f t="shared" si="65"/>
        <v>NieodrzucamyH0</v>
      </c>
    </row>
    <row r="82" spans="1:87" s="19" customFormat="1" ht="15.75" thickBot="1" x14ac:dyDescent="0.3">
      <c r="A82" s="17">
        <v>9</v>
      </c>
      <c r="B82" s="18">
        <f t="shared" ref="B82:AY82" si="73">B55-AVERAGE(B$31:B$45)</f>
        <v>-6.5669841709662087E-3</v>
      </c>
      <c r="C82" s="18">
        <f t="shared" si="73"/>
        <v>8.1830668831189639E-4</v>
      </c>
      <c r="D82" s="18">
        <f t="shared" si="73"/>
        <v>-4.4309531425934384E-3</v>
      </c>
      <c r="E82" s="18">
        <f t="shared" si="73"/>
        <v>6.8304777314239949E-3</v>
      </c>
      <c r="F82" s="18">
        <f t="shared" si="73"/>
        <v>-9.9851265689184926E-3</v>
      </c>
      <c r="G82" s="18">
        <f t="shared" si="73"/>
        <v>2.408841873047703E-2</v>
      </c>
      <c r="H82" s="18">
        <f t="shared" si="73"/>
        <v>-2.1871808900371041E-2</v>
      </c>
      <c r="I82" s="18">
        <f t="shared" si="73"/>
        <v>-1.4682253155793745E-2</v>
      </c>
      <c r="J82" s="18">
        <f t="shared" si="73"/>
        <v>1.0594688327163568E-3</v>
      </c>
      <c r="K82" s="18">
        <f t="shared" si="73"/>
        <v>-5.1191711156365151E-2</v>
      </c>
      <c r="L82" s="18">
        <f t="shared" si="73"/>
        <v>6.1815038210720416E-3</v>
      </c>
      <c r="M82" s="18">
        <f t="shared" si="73"/>
        <v>-5.6233711065483043E-3</v>
      </c>
      <c r="N82" s="18">
        <f t="shared" si="73"/>
        <v>-1.4528853594337957E-2</v>
      </c>
      <c r="O82" s="18">
        <f t="shared" si="73"/>
        <v>2.2012021337912326E-2</v>
      </c>
      <c r="P82" s="18">
        <f t="shared" si="73"/>
        <v>-1.4701773774541632E-2</v>
      </c>
      <c r="Q82" s="18">
        <f t="shared" si="73"/>
        <v>1.1481599258988803E-2</v>
      </c>
      <c r="R82" s="18">
        <f t="shared" si="73"/>
        <v>-2.6960758578761699E-3</v>
      </c>
      <c r="S82" s="18">
        <f t="shared" si="73"/>
        <v>-2.1134084884688768E-2</v>
      </c>
      <c r="T82" s="18">
        <f t="shared" si="73"/>
        <v>2.8676940098592247E-2</v>
      </c>
      <c r="U82" s="18">
        <f t="shared" si="73"/>
        <v>-2.2628660586340409E-3</v>
      </c>
      <c r="V82" s="18">
        <f t="shared" si="73"/>
        <v>-5.5244993537725117E-3</v>
      </c>
      <c r="W82" s="18">
        <f t="shared" si="73"/>
        <v>5.9652425122568454E-4</v>
      </c>
      <c r="X82" s="18">
        <f t="shared" si="73"/>
        <v>1.2106450755799957E-2</v>
      </c>
      <c r="Y82" s="18">
        <f t="shared" si="73"/>
        <v>2.4354870183782771E-2</v>
      </c>
      <c r="Z82" s="18">
        <f t="shared" si="73"/>
        <v>2.3752605309894752E-3</v>
      </c>
      <c r="AA82" s="18">
        <f t="shared" si="73"/>
        <v>-6.4294807237699854E-3</v>
      </c>
      <c r="AB82" s="18">
        <f t="shared" si="73"/>
        <v>-3.0408851092577818E-3</v>
      </c>
      <c r="AC82" s="18">
        <f t="shared" si="73"/>
        <v>2.8673708804903475E-3</v>
      </c>
      <c r="AD82" s="18">
        <f t="shared" si="73"/>
        <v>4.3167949402551808E-2</v>
      </c>
      <c r="AE82" s="18">
        <f t="shared" si="73"/>
        <v>1.1316510174445901E-2</v>
      </c>
      <c r="AF82" s="18">
        <f t="shared" si="73"/>
        <v>2.5400410952602201E-3</v>
      </c>
      <c r="AG82" s="18">
        <f t="shared" si="73"/>
        <v>-7.9336176943572596E-3</v>
      </c>
      <c r="AH82" s="18">
        <f t="shared" si="73"/>
        <v>2.1094516773209147E-2</v>
      </c>
      <c r="AI82" s="18">
        <f t="shared" si="73"/>
        <v>1.1898040046097211E-2</v>
      </c>
      <c r="AJ82" s="18">
        <f t="shared" si="73"/>
        <v>-8.8259035506005404E-3</v>
      </c>
      <c r="AK82" s="18">
        <f t="shared" si="73"/>
        <v>-7.0092306549499935E-3</v>
      </c>
      <c r="AL82" s="18">
        <f t="shared" si="73"/>
        <v>-1.0849399858736184E-2</v>
      </c>
      <c r="AM82" s="18">
        <f t="shared" si="73"/>
        <v>-3.4461866753726427E-3</v>
      </c>
      <c r="AN82" s="18">
        <f t="shared" si="73"/>
        <v>2.0981562432799885E-2</v>
      </c>
      <c r="AO82" s="18">
        <f t="shared" si="73"/>
        <v>-1.0616681317431945E-2</v>
      </c>
      <c r="AP82" s="18">
        <f t="shared" si="73"/>
        <v>-2.9039697644124714E-3</v>
      </c>
      <c r="AQ82" s="18">
        <f t="shared" si="73"/>
        <v>-9.2700872926982595E-3</v>
      </c>
      <c r="AR82" s="18">
        <f t="shared" si="73"/>
        <v>4.4147367749851323E-3</v>
      </c>
      <c r="AS82" s="18">
        <f t="shared" si="73"/>
        <v>2.6811375725259278E-2</v>
      </c>
      <c r="AT82" s="18">
        <f t="shared" si="73"/>
        <v>7.6657818959488498E-3</v>
      </c>
      <c r="AU82" s="18">
        <f t="shared" si="73"/>
        <v>2.3724561349151739E-3</v>
      </c>
      <c r="AV82" s="18">
        <f t="shared" si="73"/>
        <v>-5.9516615156013559E-4</v>
      </c>
      <c r="AW82" s="18">
        <f t="shared" si="73"/>
        <v>-8.2686980384430522E-3</v>
      </c>
      <c r="AX82" s="18">
        <f t="shared" si="73"/>
        <v>1.1959311498777044E-2</v>
      </c>
      <c r="AY82" s="18">
        <f t="shared" si="73"/>
        <v>-3.7184042859615225E-3</v>
      </c>
      <c r="AZ82" s="29"/>
      <c r="BB82" s="4">
        <f t="shared" si="26"/>
        <v>9.9126844426146682E-4</v>
      </c>
      <c r="BC82" s="18">
        <f>SUM(BB73:BB82)</f>
        <v>5.6716409897121324E-2</v>
      </c>
      <c r="BG82" s="4">
        <f t="shared" si="43"/>
        <v>1.5561688902188588E-2</v>
      </c>
      <c r="BH82" s="1">
        <f t="shared" si="45"/>
        <v>2.0143482344496961</v>
      </c>
      <c r="BI82" s="4">
        <f t="shared" si="46"/>
        <v>1.6463803454274908</v>
      </c>
      <c r="BJ82" s="4">
        <f t="shared" si="47"/>
        <v>1.9623414611334626</v>
      </c>
      <c r="BK82" s="4">
        <f t="shared" si="48"/>
        <v>2.5807596372676254</v>
      </c>
      <c r="BL82" s="1" t="str">
        <f t="shared" si="49"/>
        <v>Odrzucamy H0</v>
      </c>
      <c r="BO82" s="1">
        <f t="shared" si="50"/>
        <v>8.6616950598210854E-2</v>
      </c>
      <c r="BP82" s="4">
        <f t="shared" si="51"/>
        <v>1.7613101357748921</v>
      </c>
      <c r="BQ82" s="4">
        <f t="shared" si="52"/>
        <v>2.1447866879178044</v>
      </c>
      <c r="BR82" s="4">
        <f t="shared" si="53"/>
        <v>2.9768427343708348</v>
      </c>
      <c r="BS82" s="1" t="str">
        <f t="shared" si="54"/>
        <v>NieodrzucamyH0</v>
      </c>
      <c r="BV82" s="34">
        <f t="shared" si="55"/>
        <v>0.48</v>
      </c>
      <c r="BW82" s="35">
        <f t="shared" si="56"/>
        <v>-0.28284271247461928</v>
      </c>
      <c r="BX82" s="25">
        <f t="shared" si="57"/>
        <v>1.6448536269514715</v>
      </c>
      <c r="BY82" s="25">
        <f t="shared" si="58"/>
        <v>1.9599639845400536</v>
      </c>
      <c r="BZ82" s="25">
        <f t="shared" si="59"/>
        <v>2.5758293035488999</v>
      </c>
      <c r="CA82" s="1" t="str">
        <f t="shared" si="60"/>
        <v>NieodrzucamyH0</v>
      </c>
      <c r="CE82" s="35">
        <f t="shared" si="61"/>
        <v>7.5521721943890924E-2</v>
      </c>
      <c r="CF82" s="25">
        <f t="shared" si="62"/>
        <v>1.6448536269514715</v>
      </c>
      <c r="CG82" s="25">
        <f t="shared" si="63"/>
        <v>1.9599639845400536</v>
      </c>
      <c r="CH82" s="25">
        <f t="shared" si="64"/>
        <v>2.5758293035488999</v>
      </c>
      <c r="CI82" s="1" t="str">
        <f t="shared" si="65"/>
        <v>NieodrzucamyH0</v>
      </c>
    </row>
    <row r="83" spans="1:87" hidden="1" x14ac:dyDescent="0.25">
      <c r="A83" s="5">
        <v>10</v>
      </c>
      <c r="B83" s="4" t="e">
        <f>#REF!-AVERAGE(B$31:B$45)</f>
        <v>#REF!</v>
      </c>
      <c r="C83" s="4" t="e">
        <f>#REF!-AVERAGE(C$31:C$55)</f>
        <v>#REF!</v>
      </c>
      <c r="D83" s="4" t="e">
        <f>#REF!-AVERAGE(D$31:D$55)</f>
        <v>#REF!</v>
      </c>
      <c r="E83" s="4" t="e">
        <f>#REF!-AVERAGE(E$31:E$55)</f>
        <v>#REF!</v>
      </c>
      <c r="F83" s="4" t="e">
        <f>#REF!-AVERAGE(F$31:F$55)</f>
        <v>#REF!</v>
      </c>
      <c r="G83" s="4" t="e">
        <f>#REF!-AVERAGE(G$31:G$55)</f>
        <v>#REF!</v>
      </c>
      <c r="H83" s="4" t="e">
        <f>#REF!-AVERAGE(H$31:H$55)</f>
        <v>#REF!</v>
      </c>
      <c r="I83" s="4" t="e">
        <f>#REF!-AVERAGE(I$31:I$55)</f>
        <v>#REF!</v>
      </c>
      <c r="J83" s="4" t="e">
        <f>#REF!-AVERAGE(J$31:J$55)</f>
        <v>#REF!</v>
      </c>
      <c r="K83" s="4" t="e">
        <f>#REF!-AVERAGE(K$31:K$55)</f>
        <v>#REF!</v>
      </c>
      <c r="L83" s="4" t="e">
        <f>#REF!-AVERAGE(L$31:L$55)</f>
        <v>#REF!</v>
      </c>
      <c r="M83" s="4" t="e">
        <f>#REF!-AVERAGE(M$31:M$55)</f>
        <v>#REF!</v>
      </c>
      <c r="N83" s="4" t="e">
        <f>#REF!-AVERAGE(N$31:N$55)</f>
        <v>#REF!</v>
      </c>
      <c r="O83" s="4" t="e">
        <f>#REF!-AVERAGE(O$31:O$55)</f>
        <v>#REF!</v>
      </c>
      <c r="P83" s="4" t="e">
        <f>#REF!-AVERAGE(P$31:P$55)</f>
        <v>#REF!</v>
      </c>
      <c r="Q83" s="4" t="e">
        <f>#REF!-AVERAGE(Q$31:Q$55)</f>
        <v>#REF!</v>
      </c>
      <c r="R83" s="4" t="e">
        <f>#REF!-AVERAGE(R$31:R$55)</f>
        <v>#REF!</v>
      </c>
      <c r="S83" s="4" t="e">
        <f>#REF!-AVERAGE(S$31:S$55)</f>
        <v>#REF!</v>
      </c>
      <c r="T83" s="4" t="e">
        <f>#REF!-AVERAGE(T$31:T$55)</f>
        <v>#REF!</v>
      </c>
      <c r="U83" s="4" t="e">
        <f>#REF!-AVERAGE(U$31:U$55)</f>
        <v>#REF!</v>
      </c>
      <c r="V83" s="4" t="e">
        <f>#REF!-AVERAGE(V$31:V$55)</f>
        <v>#REF!</v>
      </c>
      <c r="W83" s="4" t="e">
        <f>#REF!-AVERAGE(W$31:W$55)</f>
        <v>#REF!</v>
      </c>
      <c r="X83" s="4" t="e">
        <f>#REF!-AVERAGE(X$31:X$55)</f>
        <v>#REF!</v>
      </c>
      <c r="Y83" s="4" t="e">
        <f>#REF!-AVERAGE(Y$31:Y$55)</f>
        <v>#REF!</v>
      </c>
      <c r="Z83" s="4" t="e">
        <f>#REF!-AVERAGE(Z$31:Z$55)</f>
        <v>#REF!</v>
      </c>
      <c r="AA83" s="4" t="e">
        <f>#REF!-AVERAGE(AA$31:AA$55)</f>
        <v>#REF!</v>
      </c>
      <c r="AB83" s="4" t="e">
        <f>#REF!-AVERAGE(AB$31:AB$55)</f>
        <v>#REF!</v>
      </c>
      <c r="AC83" s="4" t="e">
        <f>#REF!-AVERAGE(AC$31:AC$55)</f>
        <v>#REF!</v>
      </c>
      <c r="AD83" s="4" t="e">
        <f>#REF!-AVERAGE(AD$31:AD$55)</f>
        <v>#REF!</v>
      </c>
      <c r="AE83" s="4" t="e">
        <f>#REF!-AVERAGE(AE$31:AE$55)</f>
        <v>#REF!</v>
      </c>
      <c r="AF83" s="4" t="e">
        <f>#REF!-AVERAGE(AF$31:AF$55)</f>
        <v>#REF!</v>
      </c>
      <c r="AG83" s="4" t="e">
        <f>#REF!-AVERAGE(AG$31:AG$55)</f>
        <v>#REF!</v>
      </c>
      <c r="AH83" s="4" t="e">
        <f>#REF!-AVERAGE(AH$31:AH$55)</f>
        <v>#REF!</v>
      </c>
      <c r="AI83" s="4" t="e">
        <f>#REF!-AVERAGE(AI$31:AI$55)</f>
        <v>#REF!</v>
      </c>
      <c r="AJ83" s="4" t="e">
        <f>#REF!-AVERAGE(AJ$31:AJ$55)</f>
        <v>#REF!</v>
      </c>
      <c r="AK83" s="4" t="e">
        <f>#REF!-AVERAGE(AK$31:AK$55)</f>
        <v>#REF!</v>
      </c>
      <c r="AL83" s="4" t="e">
        <f>#REF!-AVERAGE(AL$31:AL$55)</f>
        <v>#REF!</v>
      </c>
      <c r="AM83" s="4" t="e">
        <f>#REF!-AVERAGE(AM$31:AM$55)</f>
        <v>#REF!</v>
      </c>
      <c r="AN83" s="4" t="e">
        <f>#REF!-AVERAGE(AN$31:AN$55)</f>
        <v>#REF!</v>
      </c>
      <c r="AO83" s="4" t="e">
        <f>#REF!-AVERAGE(AO$31:AO$55)</f>
        <v>#REF!</v>
      </c>
      <c r="AP83" s="4" t="e">
        <f>#REF!-AVERAGE(AP$31:AP$55)</f>
        <v>#REF!</v>
      </c>
      <c r="AQ83" s="4" t="e">
        <f>#REF!-AVERAGE(AQ$31:AQ$55)</f>
        <v>#REF!</v>
      </c>
      <c r="AR83" s="4" t="e">
        <f>#REF!-AVERAGE(AR$31:AR$55)</f>
        <v>#REF!</v>
      </c>
      <c r="AS83" s="4" t="e">
        <f>#REF!-AVERAGE(AS$31:AS$55)</f>
        <v>#REF!</v>
      </c>
      <c r="AT83" s="4" t="e">
        <f>#REF!-AVERAGE(AT$31:AT$55)</f>
        <v>#REF!</v>
      </c>
      <c r="AU83" s="4" t="e">
        <f>#REF!-AVERAGE(AU$31:AU$55)</f>
        <v>#REF!</v>
      </c>
      <c r="AV83" s="4" t="e">
        <f>#REF!-AVERAGE(AV$31:AV$55)</f>
        <v>#REF!</v>
      </c>
      <c r="AW83" s="4" t="e">
        <f>#REF!-AVERAGE(AW$31:AW$55)</f>
        <v>#REF!</v>
      </c>
      <c r="AX83" s="4" t="e">
        <f>#REF!-AVERAGE(AX$31:AX$55)</f>
        <v>#REF!</v>
      </c>
      <c r="AY83" s="4" t="e">
        <f>#REF!-AVERAGE(AY$31:AY$55)</f>
        <v>#REF!</v>
      </c>
      <c r="BL83" s="9" t="str">
        <f t="shared" si="49"/>
        <v>NieodrzucamyH0</v>
      </c>
      <c r="CA83" s="9" t="str">
        <f t="shared" si="60"/>
        <v>NieodrzucamyH0</v>
      </c>
      <c r="CI83" s="9" t="str">
        <f t="shared" si="65"/>
        <v>NieodrzucamyH0</v>
      </c>
    </row>
    <row r="84" spans="1:87" hidden="1" x14ac:dyDescent="0.25">
      <c r="A84" s="5">
        <v>11</v>
      </c>
      <c r="B84" s="4" t="e">
        <f>#REF!-AVERAGE(B$31:B$45)</f>
        <v>#REF!</v>
      </c>
      <c r="C84" s="4" t="e">
        <f>#REF!-AVERAGE(C$31:C$55)</f>
        <v>#REF!</v>
      </c>
      <c r="D84" s="4" t="e">
        <f>#REF!-AVERAGE(D$31:D$55)</f>
        <v>#REF!</v>
      </c>
      <c r="E84" s="4" t="e">
        <f>#REF!-AVERAGE(E$31:E$55)</f>
        <v>#REF!</v>
      </c>
      <c r="F84" s="4" t="e">
        <f>#REF!-AVERAGE(F$31:F$55)</f>
        <v>#REF!</v>
      </c>
      <c r="G84" s="4" t="e">
        <f>#REF!-AVERAGE(G$31:G$55)</f>
        <v>#REF!</v>
      </c>
      <c r="H84" s="4" t="e">
        <f>#REF!-AVERAGE(H$31:H$55)</f>
        <v>#REF!</v>
      </c>
      <c r="I84" s="4" t="e">
        <f>#REF!-AVERAGE(I$31:I$55)</f>
        <v>#REF!</v>
      </c>
      <c r="J84" s="4" t="e">
        <f>#REF!-AVERAGE(J$31:J$55)</f>
        <v>#REF!</v>
      </c>
      <c r="K84" s="4" t="e">
        <f>#REF!-AVERAGE(K$31:K$55)</f>
        <v>#REF!</v>
      </c>
      <c r="L84" s="4" t="e">
        <f>#REF!-AVERAGE(L$31:L$55)</f>
        <v>#REF!</v>
      </c>
      <c r="M84" s="4" t="e">
        <f>#REF!-AVERAGE(M$31:M$55)</f>
        <v>#REF!</v>
      </c>
      <c r="N84" s="4" t="e">
        <f>#REF!-AVERAGE(N$31:N$55)</f>
        <v>#REF!</v>
      </c>
      <c r="O84" s="4" t="e">
        <f>#REF!-AVERAGE(O$31:O$55)</f>
        <v>#REF!</v>
      </c>
      <c r="P84" s="4" t="e">
        <f>#REF!-AVERAGE(P$31:P$55)</f>
        <v>#REF!</v>
      </c>
      <c r="Q84" s="4" t="e">
        <f>#REF!-AVERAGE(Q$31:Q$55)</f>
        <v>#REF!</v>
      </c>
      <c r="R84" s="4" t="e">
        <f>#REF!-AVERAGE(R$31:R$55)</f>
        <v>#REF!</v>
      </c>
      <c r="S84" s="4" t="e">
        <f>#REF!-AVERAGE(S$31:S$55)</f>
        <v>#REF!</v>
      </c>
      <c r="T84" s="4" t="e">
        <f>#REF!-AVERAGE(T$31:T$55)</f>
        <v>#REF!</v>
      </c>
      <c r="U84" s="4" t="e">
        <f>#REF!-AVERAGE(U$31:U$55)</f>
        <v>#REF!</v>
      </c>
      <c r="V84" s="4" t="e">
        <f>#REF!-AVERAGE(V$31:V$55)</f>
        <v>#REF!</v>
      </c>
      <c r="W84" s="4" t="e">
        <f>#REF!-AVERAGE(W$31:W$55)</f>
        <v>#REF!</v>
      </c>
      <c r="X84" s="4" t="e">
        <f>#REF!-AVERAGE(X$31:X$55)</f>
        <v>#REF!</v>
      </c>
      <c r="Y84" s="4" t="e">
        <f>#REF!-AVERAGE(Y$31:Y$55)</f>
        <v>#REF!</v>
      </c>
      <c r="Z84" s="4" t="e">
        <f>#REF!-AVERAGE(Z$31:Z$55)</f>
        <v>#REF!</v>
      </c>
      <c r="AA84" s="4" t="e">
        <f>#REF!-AVERAGE(AA$31:AA$55)</f>
        <v>#REF!</v>
      </c>
      <c r="AB84" s="4" t="e">
        <f>#REF!-AVERAGE(AB$31:AB$55)</f>
        <v>#REF!</v>
      </c>
      <c r="AC84" s="4" t="e">
        <f>#REF!-AVERAGE(AC$31:AC$55)</f>
        <v>#REF!</v>
      </c>
      <c r="AD84" s="4" t="e">
        <f>#REF!-AVERAGE(AD$31:AD$55)</f>
        <v>#REF!</v>
      </c>
      <c r="AE84" s="4" t="e">
        <f>#REF!-AVERAGE(AE$31:AE$55)</f>
        <v>#REF!</v>
      </c>
      <c r="AF84" s="4" t="e">
        <f>#REF!-AVERAGE(AF$31:AF$55)</f>
        <v>#REF!</v>
      </c>
      <c r="AG84" s="4" t="e">
        <f>#REF!-AVERAGE(AG$31:AG$55)</f>
        <v>#REF!</v>
      </c>
      <c r="AH84" s="4" t="e">
        <f>#REF!-AVERAGE(AH$31:AH$55)</f>
        <v>#REF!</v>
      </c>
      <c r="AI84" s="4" t="e">
        <f>#REF!-AVERAGE(AI$31:AI$55)</f>
        <v>#REF!</v>
      </c>
      <c r="AJ84" s="4" t="e">
        <f>#REF!-AVERAGE(AJ$31:AJ$55)</f>
        <v>#REF!</v>
      </c>
      <c r="AK84" s="4" t="e">
        <f>#REF!-AVERAGE(AK$31:AK$55)</f>
        <v>#REF!</v>
      </c>
      <c r="AL84" s="4" t="e">
        <f>#REF!-AVERAGE(AL$31:AL$55)</f>
        <v>#REF!</v>
      </c>
      <c r="AM84" s="4" t="e">
        <f>#REF!-AVERAGE(AM$31:AM$55)</f>
        <v>#REF!</v>
      </c>
      <c r="AN84" s="4" t="e">
        <f>#REF!-AVERAGE(AN$31:AN$55)</f>
        <v>#REF!</v>
      </c>
      <c r="AO84" s="4" t="e">
        <f>#REF!-AVERAGE(AO$31:AO$55)</f>
        <v>#REF!</v>
      </c>
      <c r="AP84" s="4" t="e">
        <f>#REF!-AVERAGE(AP$31:AP$55)</f>
        <v>#REF!</v>
      </c>
      <c r="AQ84" s="4" t="e">
        <f>#REF!-AVERAGE(AQ$31:AQ$55)</f>
        <v>#REF!</v>
      </c>
      <c r="AR84" s="4" t="e">
        <f>#REF!-AVERAGE(AR$31:AR$55)</f>
        <v>#REF!</v>
      </c>
      <c r="AS84" s="4" t="e">
        <f>#REF!-AVERAGE(AS$31:AS$55)</f>
        <v>#REF!</v>
      </c>
      <c r="AT84" s="4" t="e">
        <f>#REF!-AVERAGE(AT$31:AT$55)</f>
        <v>#REF!</v>
      </c>
      <c r="AU84" s="4" t="e">
        <f>#REF!-AVERAGE(AU$31:AU$55)</f>
        <v>#REF!</v>
      </c>
      <c r="AV84" s="4" t="e">
        <f>#REF!-AVERAGE(AV$31:AV$55)</f>
        <v>#REF!</v>
      </c>
      <c r="AW84" s="4" t="e">
        <f>#REF!-AVERAGE(AW$31:AW$55)</f>
        <v>#REF!</v>
      </c>
      <c r="AX84" s="4" t="e">
        <f>#REF!-AVERAGE(AX$31:AX$55)</f>
        <v>#REF!</v>
      </c>
      <c r="AY84" s="4" t="e">
        <f>#REF!-AVERAGE(AY$31:AY$55)</f>
        <v>#REF!</v>
      </c>
      <c r="BL84" s="9" t="str">
        <f t="shared" si="49"/>
        <v>NieodrzucamyH0</v>
      </c>
      <c r="CA84" s="9" t="str">
        <f t="shared" si="60"/>
        <v>NieodrzucamyH0</v>
      </c>
      <c r="CI84" s="9" t="str">
        <f t="shared" si="65"/>
        <v>NieodrzucamyH0</v>
      </c>
    </row>
    <row r="85" spans="1:87" hidden="1" x14ac:dyDescent="0.25">
      <c r="A85" s="5">
        <v>12</v>
      </c>
      <c r="B85" s="4" t="e">
        <f>#REF!-AVERAGE(B$31:B$45)</f>
        <v>#REF!</v>
      </c>
      <c r="C85" s="4" t="e">
        <f>#REF!-AVERAGE(C$31:C$55)</f>
        <v>#REF!</v>
      </c>
      <c r="D85" s="4" t="e">
        <f>#REF!-AVERAGE(D$31:D$55)</f>
        <v>#REF!</v>
      </c>
      <c r="E85" s="4" t="e">
        <f>#REF!-AVERAGE(E$31:E$55)</f>
        <v>#REF!</v>
      </c>
      <c r="F85" s="4" t="e">
        <f>#REF!-AVERAGE(F$31:F$55)</f>
        <v>#REF!</v>
      </c>
      <c r="G85" s="4" t="e">
        <f>#REF!-AVERAGE(G$31:G$55)</f>
        <v>#REF!</v>
      </c>
      <c r="H85" s="4" t="e">
        <f>#REF!-AVERAGE(H$31:H$55)</f>
        <v>#REF!</v>
      </c>
      <c r="I85" s="4" t="e">
        <f>#REF!-AVERAGE(I$31:I$55)</f>
        <v>#REF!</v>
      </c>
      <c r="J85" s="4" t="e">
        <f>#REF!-AVERAGE(J$31:J$55)</f>
        <v>#REF!</v>
      </c>
      <c r="K85" s="4" t="e">
        <f>#REF!-AVERAGE(K$31:K$55)</f>
        <v>#REF!</v>
      </c>
      <c r="L85" s="4" t="e">
        <f>#REF!-AVERAGE(L$31:L$55)</f>
        <v>#REF!</v>
      </c>
      <c r="M85" s="4" t="e">
        <f>#REF!-AVERAGE(M$31:M$55)</f>
        <v>#REF!</v>
      </c>
      <c r="N85" s="4" t="e">
        <f>#REF!-AVERAGE(N$31:N$55)</f>
        <v>#REF!</v>
      </c>
      <c r="O85" s="4" t="e">
        <f>#REF!-AVERAGE(O$31:O$55)</f>
        <v>#REF!</v>
      </c>
      <c r="P85" s="4" t="e">
        <f>#REF!-AVERAGE(P$31:P$55)</f>
        <v>#REF!</v>
      </c>
      <c r="Q85" s="4" t="e">
        <f>#REF!-AVERAGE(Q$31:Q$55)</f>
        <v>#REF!</v>
      </c>
      <c r="R85" s="4" t="e">
        <f>#REF!-AVERAGE(R$31:R$55)</f>
        <v>#REF!</v>
      </c>
      <c r="S85" s="4" t="e">
        <f>#REF!-AVERAGE(S$31:S$55)</f>
        <v>#REF!</v>
      </c>
      <c r="T85" s="4" t="e">
        <f>#REF!-AVERAGE(T$31:T$55)</f>
        <v>#REF!</v>
      </c>
      <c r="U85" s="4" t="e">
        <f>#REF!-AVERAGE(U$31:U$55)</f>
        <v>#REF!</v>
      </c>
      <c r="V85" s="4" t="e">
        <f>#REF!-AVERAGE(V$31:V$55)</f>
        <v>#REF!</v>
      </c>
      <c r="W85" s="4" t="e">
        <f>#REF!-AVERAGE(W$31:W$55)</f>
        <v>#REF!</v>
      </c>
      <c r="X85" s="4" t="e">
        <f>#REF!-AVERAGE(X$31:X$55)</f>
        <v>#REF!</v>
      </c>
      <c r="Y85" s="4" t="e">
        <f>#REF!-AVERAGE(Y$31:Y$55)</f>
        <v>#REF!</v>
      </c>
      <c r="Z85" s="4" t="e">
        <f>#REF!-AVERAGE(Z$31:Z$55)</f>
        <v>#REF!</v>
      </c>
      <c r="AA85" s="4" t="e">
        <f>#REF!-AVERAGE(AA$31:AA$55)</f>
        <v>#REF!</v>
      </c>
      <c r="AB85" s="4" t="e">
        <f>#REF!-AVERAGE(AB$31:AB$55)</f>
        <v>#REF!</v>
      </c>
      <c r="AC85" s="4" t="e">
        <f>#REF!-AVERAGE(AC$31:AC$55)</f>
        <v>#REF!</v>
      </c>
      <c r="AD85" s="4" t="e">
        <f>#REF!-AVERAGE(AD$31:AD$55)</f>
        <v>#REF!</v>
      </c>
      <c r="AE85" s="4" t="e">
        <f>#REF!-AVERAGE(AE$31:AE$55)</f>
        <v>#REF!</v>
      </c>
      <c r="AF85" s="4" t="e">
        <f>#REF!-AVERAGE(AF$31:AF$55)</f>
        <v>#REF!</v>
      </c>
      <c r="AG85" s="4" t="e">
        <f>#REF!-AVERAGE(AG$31:AG$55)</f>
        <v>#REF!</v>
      </c>
      <c r="AH85" s="4" t="e">
        <f>#REF!-AVERAGE(AH$31:AH$55)</f>
        <v>#REF!</v>
      </c>
      <c r="AI85" s="4" t="e">
        <f>#REF!-AVERAGE(AI$31:AI$55)</f>
        <v>#REF!</v>
      </c>
      <c r="AJ85" s="4" t="e">
        <f>#REF!-AVERAGE(AJ$31:AJ$55)</f>
        <v>#REF!</v>
      </c>
      <c r="AK85" s="4" t="e">
        <f>#REF!-AVERAGE(AK$31:AK$55)</f>
        <v>#REF!</v>
      </c>
      <c r="AL85" s="4" t="e">
        <f>#REF!-AVERAGE(AL$31:AL$55)</f>
        <v>#REF!</v>
      </c>
      <c r="AM85" s="4" t="e">
        <f>#REF!-AVERAGE(AM$31:AM$55)</f>
        <v>#REF!</v>
      </c>
      <c r="AN85" s="4" t="e">
        <f>#REF!-AVERAGE(AN$31:AN$55)</f>
        <v>#REF!</v>
      </c>
      <c r="AO85" s="4" t="e">
        <f>#REF!-AVERAGE(AO$31:AO$55)</f>
        <v>#REF!</v>
      </c>
      <c r="AP85" s="4" t="e">
        <f>#REF!-AVERAGE(AP$31:AP$55)</f>
        <v>#REF!</v>
      </c>
      <c r="AQ85" s="4" t="e">
        <f>#REF!-AVERAGE(AQ$31:AQ$55)</f>
        <v>#REF!</v>
      </c>
      <c r="AR85" s="4" t="e">
        <f>#REF!-AVERAGE(AR$31:AR$55)</f>
        <v>#REF!</v>
      </c>
      <c r="AS85" s="4" t="e">
        <f>#REF!-AVERAGE(AS$31:AS$55)</f>
        <v>#REF!</v>
      </c>
      <c r="AT85" s="4" t="e">
        <f>#REF!-AVERAGE(AT$31:AT$55)</f>
        <v>#REF!</v>
      </c>
      <c r="AU85" s="4" t="e">
        <f>#REF!-AVERAGE(AU$31:AU$55)</f>
        <v>#REF!</v>
      </c>
      <c r="AV85" s="4" t="e">
        <f>#REF!-AVERAGE(AV$31:AV$55)</f>
        <v>#REF!</v>
      </c>
      <c r="AW85" s="4" t="e">
        <f>#REF!-AVERAGE(AW$31:AW$55)</f>
        <v>#REF!</v>
      </c>
      <c r="AX85" s="4" t="e">
        <f>#REF!-AVERAGE(AX$31:AX$55)</f>
        <v>#REF!</v>
      </c>
      <c r="AY85" s="4" t="e">
        <f>#REF!-AVERAGE(AY$31:AY$55)</f>
        <v>#REF!</v>
      </c>
      <c r="BL85" s="9" t="str">
        <f t="shared" si="49"/>
        <v>NieodrzucamyH0</v>
      </c>
      <c r="CA85" s="9" t="str">
        <f t="shared" si="60"/>
        <v>NieodrzucamyH0</v>
      </c>
      <c r="CI85" s="9" t="str">
        <f t="shared" si="65"/>
        <v>NieodrzucamyH0</v>
      </c>
    </row>
    <row r="86" spans="1:87" hidden="1" x14ac:dyDescent="0.25">
      <c r="A86" s="5">
        <v>13</v>
      </c>
      <c r="B86" s="4" t="e">
        <f>#REF!-AVERAGE(B$31:B$45)</f>
        <v>#REF!</v>
      </c>
      <c r="C86" s="4" t="e">
        <f>#REF!-AVERAGE(C$31:C$55)</f>
        <v>#REF!</v>
      </c>
      <c r="D86" s="4" t="e">
        <f>#REF!-AVERAGE(D$31:D$55)</f>
        <v>#REF!</v>
      </c>
      <c r="E86" s="4" t="e">
        <f>#REF!-AVERAGE(E$31:E$55)</f>
        <v>#REF!</v>
      </c>
      <c r="F86" s="4" t="e">
        <f>#REF!-AVERAGE(F$31:F$55)</f>
        <v>#REF!</v>
      </c>
      <c r="G86" s="4" t="e">
        <f>#REF!-AVERAGE(G$31:G$55)</f>
        <v>#REF!</v>
      </c>
      <c r="H86" s="4" t="e">
        <f>#REF!-AVERAGE(H$31:H$55)</f>
        <v>#REF!</v>
      </c>
      <c r="I86" s="4" t="e">
        <f>#REF!-AVERAGE(I$31:I$55)</f>
        <v>#REF!</v>
      </c>
      <c r="J86" s="4" t="e">
        <f>#REF!-AVERAGE(J$31:J$55)</f>
        <v>#REF!</v>
      </c>
      <c r="K86" s="4" t="e">
        <f>#REF!-AVERAGE(K$31:K$55)</f>
        <v>#REF!</v>
      </c>
      <c r="L86" s="4" t="e">
        <f>#REF!-AVERAGE(L$31:L$55)</f>
        <v>#REF!</v>
      </c>
      <c r="M86" s="4" t="e">
        <f>#REF!-AVERAGE(M$31:M$55)</f>
        <v>#REF!</v>
      </c>
      <c r="N86" s="4" t="e">
        <f>#REF!-AVERAGE(N$31:N$55)</f>
        <v>#REF!</v>
      </c>
      <c r="O86" s="4" t="e">
        <f>#REF!-AVERAGE(O$31:O$55)</f>
        <v>#REF!</v>
      </c>
      <c r="P86" s="4" t="e">
        <f>#REF!-AVERAGE(P$31:P$55)</f>
        <v>#REF!</v>
      </c>
      <c r="Q86" s="4" t="e">
        <f>#REF!-AVERAGE(Q$31:Q$55)</f>
        <v>#REF!</v>
      </c>
      <c r="R86" s="4" t="e">
        <f>#REF!-AVERAGE(R$31:R$55)</f>
        <v>#REF!</v>
      </c>
      <c r="S86" s="4" t="e">
        <f>#REF!-AVERAGE(S$31:S$55)</f>
        <v>#REF!</v>
      </c>
      <c r="T86" s="4" t="e">
        <f>#REF!-AVERAGE(T$31:T$55)</f>
        <v>#REF!</v>
      </c>
      <c r="U86" s="4" t="e">
        <f>#REF!-AVERAGE(U$31:U$55)</f>
        <v>#REF!</v>
      </c>
      <c r="V86" s="4" t="e">
        <f>#REF!-AVERAGE(V$31:V$55)</f>
        <v>#REF!</v>
      </c>
      <c r="W86" s="4" t="e">
        <f>#REF!-AVERAGE(W$31:W$55)</f>
        <v>#REF!</v>
      </c>
      <c r="X86" s="4" t="e">
        <f>#REF!-AVERAGE(X$31:X$55)</f>
        <v>#REF!</v>
      </c>
      <c r="Y86" s="4" t="e">
        <f>#REF!-AVERAGE(Y$31:Y$55)</f>
        <v>#REF!</v>
      </c>
      <c r="Z86" s="4" t="e">
        <f>#REF!-AVERAGE(Z$31:Z$55)</f>
        <v>#REF!</v>
      </c>
      <c r="AA86" s="4" t="e">
        <f>#REF!-AVERAGE(AA$31:AA$55)</f>
        <v>#REF!</v>
      </c>
      <c r="AB86" s="4" t="e">
        <f>#REF!-AVERAGE(AB$31:AB$55)</f>
        <v>#REF!</v>
      </c>
      <c r="AC86" s="4" t="e">
        <f>#REF!-AVERAGE(AC$31:AC$55)</f>
        <v>#REF!</v>
      </c>
      <c r="AD86" s="4" t="e">
        <f>#REF!-AVERAGE(AD$31:AD$55)</f>
        <v>#REF!</v>
      </c>
      <c r="AE86" s="4" t="e">
        <f>#REF!-AVERAGE(AE$31:AE$55)</f>
        <v>#REF!</v>
      </c>
      <c r="AF86" s="4" t="e">
        <f>#REF!-AVERAGE(AF$31:AF$55)</f>
        <v>#REF!</v>
      </c>
      <c r="AG86" s="4" t="e">
        <f>#REF!-AVERAGE(AG$31:AG$55)</f>
        <v>#REF!</v>
      </c>
      <c r="AH86" s="4" t="e">
        <f>#REF!-AVERAGE(AH$31:AH$55)</f>
        <v>#REF!</v>
      </c>
      <c r="AI86" s="4" t="e">
        <f>#REF!-AVERAGE(AI$31:AI$55)</f>
        <v>#REF!</v>
      </c>
      <c r="AJ86" s="4" t="e">
        <f>#REF!-AVERAGE(AJ$31:AJ$55)</f>
        <v>#REF!</v>
      </c>
      <c r="AK86" s="4" t="e">
        <f>#REF!-AVERAGE(AK$31:AK$55)</f>
        <v>#REF!</v>
      </c>
      <c r="AL86" s="4" t="e">
        <f>#REF!-AVERAGE(AL$31:AL$55)</f>
        <v>#REF!</v>
      </c>
      <c r="AM86" s="4" t="e">
        <f>#REF!-AVERAGE(AM$31:AM$55)</f>
        <v>#REF!</v>
      </c>
      <c r="AN86" s="4" t="e">
        <f>#REF!-AVERAGE(AN$31:AN$55)</f>
        <v>#REF!</v>
      </c>
      <c r="AO86" s="4" t="e">
        <f>#REF!-AVERAGE(AO$31:AO$55)</f>
        <v>#REF!</v>
      </c>
      <c r="AP86" s="4" t="e">
        <f>#REF!-AVERAGE(AP$31:AP$55)</f>
        <v>#REF!</v>
      </c>
      <c r="AQ86" s="4" t="e">
        <f>#REF!-AVERAGE(AQ$31:AQ$55)</f>
        <v>#REF!</v>
      </c>
      <c r="AR86" s="4" t="e">
        <f>#REF!-AVERAGE(AR$31:AR$55)</f>
        <v>#REF!</v>
      </c>
      <c r="AS86" s="4" t="e">
        <f>#REF!-AVERAGE(AS$31:AS$55)</f>
        <v>#REF!</v>
      </c>
      <c r="AT86" s="4" t="e">
        <f>#REF!-AVERAGE(AT$31:AT$55)</f>
        <v>#REF!</v>
      </c>
      <c r="AU86" s="4" t="e">
        <f>#REF!-AVERAGE(AU$31:AU$55)</f>
        <v>#REF!</v>
      </c>
      <c r="AV86" s="4" t="e">
        <f>#REF!-AVERAGE(AV$31:AV$55)</f>
        <v>#REF!</v>
      </c>
      <c r="AW86" s="4" t="e">
        <f>#REF!-AVERAGE(AW$31:AW$55)</f>
        <v>#REF!</v>
      </c>
      <c r="AX86" s="4" t="e">
        <f>#REF!-AVERAGE(AX$31:AX$55)</f>
        <v>#REF!</v>
      </c>
      <c r="AY86" s="4" t="e">
        <f>#REF!-AVERAGE(AY$31:AY$55)</f>
        <v>#REF!</v>
      </c>
      <c r="BL86" s="9" t="str">
        <f t="shared" si="49"/>
        <v>NieodrzucamyH0</v>
      </c>
      <c r="CA86" s="9" t="str">
        <f t="shared" si="60"/>
        <v>NieodrzucamyH0</v>
      </c>
      <c r="CI86" s="9" t="str">
        <f t="shared" si="65"/>
        <v>NieodrzucamyH0</v>
      </c>
    </row>
    <row r="87" spans="1:87" hidden="1" x14ac:dyDescent="0.25">
      <c r="A87" s="5">
        <v>14</v>
      </c>
      <c r="B87" s="4" t="e">
        <f>#REF!-AVERAGE(B$31:B$45)</f>
        <v>#REF!</v>
      </c>
      <c r="C87" s="4" t="e">
        <f>#REF!-AVERAGE(C$31:C$55)</f>
        <v>#REF!</v>
      </c>
      <c r="D87" s="4" t="e">
        <f>#REF!-AVERAGE(D$31:D$55)</f>
        <v>#REF!</v>
      </c>
      <c r="E87" s="4" t="e">
        <f>#REF!-AVERAGE(E$31:E$55)</f>
        <v>#REF!</v>
      </c>
      <c r="F87" s="4" t="e">
        <f>#REF!-AVERAGE(F$31:F$55)</f>
        <v>#REF!</v>
      </c>
      <c r="G87" s="4" t="e">
        <f>#REF!-AVERAGE(G$31:G$55)</f>
        <v>#REF!</v>
      </c>
      <c r="H87" s="4" t="e">
        <f>#REF!-AVERAGE(H$31:H$55)</f>
        <v>#REF!</v>
      </c>
      <c r="I87" s="4" t="e">
        <f>#REF!-AVERAGE(I$31:I$55)</f>
        <v>#REF!</v>
      </c>
      <c r="J87" s="4" t="e">
        <f>#REF!-AVERAGE(J$31:J$55)</f>
        <v>#REF!</v>
      </c>
      <c r="K87" s="4" t="e">
        <f>#REF!-AVERAGE(K$31:K$55)</f>
        <v>#REF!</v>
      </c>
      <c r="L87" s="4" t="e">
        <f>#REF!-AVERAGE(L$31:L$55)</f>
        <v>#REF!</v>
      </c>
      <c r="M87" s="4" t="e">
        <f>#REF!-AVERAGE(M$31:M$55)</f>
        <v>#REF!</v>
      </c>
      <c r="N87" s="4" t="e">
        <f>#REF!-AVERAGE(N$31:N$55)</f>
        <v>#REF!</v>
      </c>
      <c r="O87" s="4" t="e">
        <f>#REF!-AVERAGE(O$31:O$55)</f>
        <v>#REF!</v>
      </c>
      <c r="P87" s="4" t="e">
        <f>#REF!-AVERAGE(P$31:P$55)</f>
        <v>#REF!</v>
      </c>
      <c r="Q87" s="4" t="e">
        <f>#REF!-AVERAGE(Q$31:Q$55)</f>
        <v>#REF!</v>
      </c>
      <c r="R87" s="4" t="e">
        <f>#REF!-AVERAGE(R$31:R$55)</f>
        <v>#REF!</v>
      </c>
      <c r="S87" s="4" t="e">
        <f>#REF!-AVERAGE(S$31:S$55)</f>
        <v>#REF!</v>
      </c>
      <c r="T87" s="4" t="e">
        <f>#REF!-AVERAGE(T$31:T$55)</f>
        <v>#REF!</v>
      </c>
      <c r="U87" s="4" t="e">
        <f>#REF!-AVERAGE(U$31:U$55)</f>
        <v>#REF!</v>
      </c>
      <c r="V87" s="4" t="e">
        <f>#REF!-AVERAGE(V$31:V$55)</f>
        <v>#REF!</v>
      </c>
      <c r="W87" s="4" t="e">
        <f>#REF!-AVERAGE(W$31:W$55)</f>
        <v>#REF!</v>
      </c>
      <c r="X87" s="4" t="e">
        <f>#REF!-AVERAGE(X$31:X$55)</f>
        <v>#REF!</v>
      </c>
      <c r="Y87" s="4" t="e">
        <f>#REF!-AVERAGE(Y$31:Y$55)</f>
        <v>#REF!</v>
      </c>
      <c r="Z87" s="4" t="e">
        <f>#REF!-AVERAGE(Z$31:Z$55)</f>
        <v>#REF!</v>
      </c>
      <c r="AA87" s="4" t="e">
        <f>#REF!-AVERAGE(AA$31:AA$55)</f>
        <v>#REF!</v>
      </c>
      <c r="AB87" s="4" t="e">
        <f>#REF!-AVERAGE(AB$31:AB$55)</f>
        <v>#REF!</v>
      </c>
      <c r="AC87" s="4" t="e">
        <f>#REF!-AVERAGE(AC$31:AC$55)</f>
        <v>#REF!</v>
      </c>
      <c r="AD87" s="4" t="e">
        <f>#REF!-AVERAGE(AD$31:AD$55)</f>
        <v>#REF!</v>
      </c>
      <c r="AE87" s="4" t="e">
        <f>#REF!-AVERAGE(AE$31:AE$55)</f>
        <v>#REF!</v>
      </c>
      <c r="AF87" s="4" t="e">
        <f>#REF!-AVERAGE(AF$31:AF$55)</f>
        <v>#REF!</v>
      </c>
      <c r="AG87" s="4" t="e">
        <f>#REF!-AVERAGE(AG$31:AG$55)</f>
        <v>#REF!</v>
      </c>
      <c r="AH87" s="4" t="e">
        <f>#REF!-AVERAGE(AH$31:AH$55)</f>
        <v>#REF!</v>
      </c>
      <c r="AI87" s="4" t="e">
        <f>#REF!-AVERAGE(AI$31:AI$55)</f>
        <v>#REF!</v>
      </c>
      <c r="AJ87" s="4" t="e">
        <f>#REF!-AVERAGE(AJ$31:AJ$55)</f>
        <v>#REF!</v>
      </c>
      <c r="AK87" s="4" t="e">
        <f>#REF!-AVERAGE(AK$31:AK$55)</f>
        <v>#REF!</v>
      </c>
      <c r="AL87" s="4" t="e">
        <f>#REF!-AVERAGE(AL$31:AL$55)</f>
        <v>#REF!</v>
      </c>
      <c r="AM87" s="4" t="e">
        <f>#REF!-AVERAGE(AM$31:AM$55)</f>
        <v>#REF!</v>
      </c>
      <c r="AN87" s="4" t="e">
        <f>#REF!-AVERAGE(AN$31:AN$55)</f>
        <v>#REF!</v>
      </c>
      <c r="AO87" s="4" t="e">
        <f>#REF!-AVERAGE(AO$31:AO$55)</f>
        <v>#REF!</v>
      </c>
      <c r="AP87" s="4" t="e">
        <f>#REF!-AVERAGE(AP$31:AP$55)</f>
        <v>#REF!</v>
      </c>
      <c r="AQ87" s="4" t="e">
        <f>#REF!-AVERAGE(AQ$31:AQ$55)</f>
        <v>#REF!</v>
      </c>
      <c r="AR87" s="4" t="e">
        <f>#REF!-AVERAGE(AR$31:AR$55)</f>
        <v>#REF!</v>
      </c>
      <c r="AS87" s="4" t="e">
        <f>#REF!-AVERAGE(AS$31:AS$55)</f>
        <v>#REF!</v>
      </c>
      <c r="AT87" s="4" t="e">
        <f>#REF!-AVERAGE(AT$31:AT$55)</f>
        <v>#REF!</v>
      </c>
      <c r="AU87" s="4" t="e">
        <f>#REF!-AVERAGE(AU$31:AU$55)</f>
        <v>#REF!</v>
      </c>
      <c r="AV87" s="4" t="e">
        <f>#REF!-AVERAGE(AV$31:AV$55)</f>
        <v>#REF!</v>
      </c>
      <c r="AW87" s="4" t="e">
        <f>#REF!-AVERAGE(AW$31:AW$55)</f>
        <v>#REF!</v>
      </c>
      <c r="AX87" s="4" t="e">
        <f>#REF!-AVERAGE(AX$31:AX$55)</f>
        <v>#REF!</v>
      </c>
      <c r="AY87" s="4" t="e">
        <f>#REF!-AVERAGE(AY$31:AY$55)</f>
        <v>#REF!</v>
      </c>
      <c r="BL87" s="9" t="str">
        <f t="shared" si="49"/>
        <v>NieodrzucamyH0</v>
      </c>
      <c r="CA87" s="9" t="str">
        <f t="shared" si="60"/>
        <v>NieodrzucamyH0</v>
      </c>
      <c r="CI87" s="9" t="str">
        <f t="shared" si="65"/>
        <v>NieodrzucamyH0</v>
      </c>
    </row>
    <row r="88" spans="1:87" hidden="1" x14ac:dyDescent="0.25">
      <c r="A88" s="5">
        <v>15</v>
      </c>
      <c r="B88" s="4" t="e">
        <f>#REF!-AVERAGE(B$31:B$45)</f>
        <v>#REF!</v>
      </c>
      <c r="C88" s="4" t="e">
        <f>#REF!-AVERAGE(C$31:C$55)</f>
        <v>#REF!</v>
      </c>
      <c r="D88" s="4" t="e">
        <f>#REF!-AVERAGE(D$31:D$55)</f>
        <v>#REF!</v>
      </c>
      <c r="E88" s="4" t="e">
        <f>#REF!-AVERAGE(E$31:E$55)</f>
        <v>#REF!</v>
      </c>
      <c r="F88" s="4" t="e">
        <f>#REF!-AVERAGE(F$31:F$55)</f>
        <v>#REF!</v>
      </c>
      <c r="G88" s="4" t="e">
        <f>#REF!-AVERAGE(G$31:G$55)</f>
        <v>#REF!</v>
      </c>
      <c r="H88" s="4" t="e">
        <f>#REF!-AVERAGE(H$31:H$55)</f>
        <v>#REF!</v>
      </c>
      <c r="I88" s="4" t="e">
        <f>#REF!-AVERAGE(I$31:I$55)</f>
        <v>#REF!</v>
      </c>
      <c r="J88" s="4" t="e">
        <f>#REF!-AVERAGE(J$31:J$55)</f>
        <v>#REF!</v>
      </c>
      <c r="K88" s="4" t="e">
        <f>#REF!-AVERAGE(K$31:K$55)</f>
        <v>#REF!</v>
      </c>
      <c r="L88" s="4" t="e">
        <f>#REF!-AVERAGE(L$31:L$55)</f>
        <v>#REF!</v>
      </c>
      <c r="M88" s="4" t="e">
        <f>#REF!-AVERAGE(M$31:M$55)</f>
        <v>#REF!</v>
      </c>
      <c r="N88" s="4" t="e">
        <f>#REF!-AVERAGE(N$31:N$55)</f>
        <v>#REF!</v>
      </c>
      <c r="O88" s="4" t="e">
        <f>#REF!-AVERAGE(O$31:O$55)</f>
        <v>#REF!</v>
      </c>
      <c r="P88" s="4" t="e">
        <f>#REF!-AVERAGE(P$31:P$55)</f>
        <v>#REF!</v>
      </c>
      <c r="Q88" s="4" t="e">
        <f>#REF!-AVERAGE(Q$31:Q$55)</f>
        <v>#REF!</v>
      </c>
      <c r="R88" s="4" t="e">
        <f>#REF!-AVERAGE(R$31:R$55)</f>
        <v>#REF!</v>
      </c>
      <c r="S88" s="4" t="e">
        <f>#REF!-AVERAGE(S$31:S$55)</f>
        <v>#REF!</v>
      </c>
      <c r="T88" s="4" t="e">
        <f>#REF!-AVERAGE(T$31:T$55)</f>
        <v>#REF!</v>
      </c>
      <c r="U88" s="4" t="e">
        <f>#REF!-AVERAGE(U$31:U$55)</f>
        <v>#REF!</v>
      </c>
      <c r="V88" s="4" t="e">
        <f>#REF!-AVERAGE(V$31:V$55)</f>
        <v>#REF!</v>
      </c>
      <c r="W88" s="4" t="e">
        <f>#REF!-AVERAGE(W$31:W$55)</f>
        <v>#REF!</v>
      </c>
      <c r="X88" s="4" t="e">
        <f>#REF!-AVERAGE(X$31:X$55)</f>
        <v>#REF!</v>
      </c>
      <c r="Y88" s="4" t="e">
        <f>#REF!-AVERAGE(Y$31:Y$55)</f>
        <v>#REF!</v>
      </c>
      <c r="Z88" s="4" t="e">
        <f>#REF!-AVERAGE(Z$31:Z$55)</f>
        <v>#REF!</v>
      </c>
      <c r="AA88" s="4" t="e">
        <f>#REF!-AVERAGE(AA$31:AA$55)</f>
        <v>#REF!</v>
      </c>
      <c r="AB88" s="4" t="e">
        <f>#REF!-AVERAGE(AB$31:AB$55)</f>
        <v>#REF!</v>
      </c>
      <c r="AC88" s="4" t="e">
        <f>#REF!-AVERAGE(AC$31:AC$55)</f>
        <v>#REF!</v>
      </c>
      <c r="AD88" s="4" t="e">
        <f>#REF!-AVERAGE(AD$31:AD$55)</f>
        <v>#REF!</v>
      </c>
      <c r="AE88" s="4" t="e">
        <f>#REF!-AVERAGE(AE$31:AE$55)</f>
        <v>#REF!</v>
      </c>
      <c r="AF88" s="4" t="e">
        <f>#REF!-AVERAGE(AF$31:AF$55)</f>
        <v>#REF!</v>
      </c>
      <c r="AG88" s="4" t="e">
        <f>#REF!-AVERAGE(AG$31:AG$55)</f>
        <v>#REF!</v>
      </c>
      <c r="AH88" s="4" t="e">
        <f>#REF!-AVERAGE(AH$31:AH$55)</f>
        <v>#REF!</v>
      </c>
      <c r="AI88" s="4" t="e">
        <f>#REF!-AVERAGE(AI$31:AI$55)</f>
        <v>#REF!</v>
      </c>
      <c r="AJ88" s="4" t="e">
        <f>#REF!-AVERAGE(AJ$31:AJ$55)</f>
        <v>#REF!</v>
      </c>
      <c r="AK88" s="4" t="e">
        <f>#REF!-AVERAGE(AK$31:AK$55)</f>
        <v>#REF!</v>
      </c>
      <c r="AL88" s="4" t="e">
        <f>#REF!-AVERAGE(AL$31:AL$55)</f>
        <v>#REF!</v>
      </c>
      <c r="AM88" s="4" t="e">
        <f>#REF!-AVERAGE(AM$31:AM$55)</f>
        <v>#REF!</v>
      </c>
      <c r="AN88" s="4" t="e">
        <f>#REF!-AVERAGE(AN$31:AN$55)</f>
        <v>#REF!</v>
      </c>
      <c r="AO88" s="4" t="e">
        <f>#REF!-AVERAGE(AO$31:AO$55)</f>
        <v>#REF!</v>
      </c>
      <c r="AP88" s="4" t="e">
        <f>#REF!-AVERAGE(AP$31:AP$55)</f>
        <v>#REF!</v>
      </c>
      <c r="AQ88" s="4" t="e">
        <f>#REF!-AVERAGE(AQ$31:AQ$55)</f>
        <v>#REF!</v>
      </c>
      <c r="AR88" s="4" t="e">
        <f>#REF!-AVERAGE(AR$31:AR$55)</f>
        <v>#REF!</v>
      </c>
      <c r="AS88" s="4" t="e">
        <f>#REF!-AVERAGE(AS$31:AS$55)</f>
        <v>#REF!</v>
      </c>
      <c r="AT88" s="4" t="e">
        <f>#REF!-AVERAGE(AT$31:AT$55)</f>
        <v>#REF!</v>
      </c>
      <c r="AU88" s="4" t="e">
        <f>#REF!-AVERAGE(AU$31:AU$55)</f>
        <v>#REF!</v>
      </c>
      <c r="AV88" s="4" t="e">
        <f>#REF!-AVERAGE(AV$31:AV$55)</f>
        <v>#REF!</v>
      </c>
      <c r="AW88" s="4" t="e">
        <f>#REF!-AVERAGE(AW$31:AW$55)</f>
        <v>#REF!</v>
      </c>
      <c r="AX88" s="4" t="e">
        <f>#REF!-AVERAGE(AX$31:AX$55)</f>
        <v>#REF!</v>
      </c>
      <c r="AY88" s="4" t="e">
        <f>#REF!-AVERAGE(AY$31:AY$55)</f>
        <v>#REF!</v>
      </c>
      <c r="BL88" s="9" t="str">
        <f t="shared" si="49"/>
        <v>NieodrzucamyH0</v>
      </c>
      <c r="CA88" s="9" t="str">
        <f t="shared" si="60"/>
        <v>NieodrzucamyH0</v>
      </c>
      <c r="CI88" s="9" t="str">
        <f t="shared" si="65"/>
        <v>NieodrzucamyH0</v>
      </c>
    </row>
    <row r="89" spans="1:87" hidden="1" x14ac:dyDescent="0.25">
      <c r="A89" s="5">
        <v>16</v>
      </c>
      <c r="B89" s="4" t="e">
        <f>#REF!-AVERAGE(B$31:B$45)</f>
        <v>#REF!</v>
      </c>
      <c r="C89" s="4" t="e">
        <f>#REF!-AVERAGE(C$31:C$55)</f>
        <v>#REF!</v>
      </c>
      <c r="D89" s="4" t="e">
        <f>#REF!-AVERAGE(D$31:D$55)</f>
        <v>#REF!</v>
      </c>
      <c r="E89" s="4" t="e">
        <f>#REF!-AVERAGE(E$31:E$55)</f>
        <v>#REF!</v>
      </c>
      <c r="F89" s="4" t="e">
        <f>#REF!-AVERAGE(F$31:F$55)</f>
        <v>#REF!</v>
      </c>
      <c r="G89" s="4" t="e">
        <f>#REF!-AVERAGE(G$31:G$55)</f>
        <v>#REF!</v>
      </c>
      <c r="H89" s="4" t="e">
        <f>#REF!-AVERAGE(H$31:H$55)</f>
        <v>#REF!</v>
      </c>
      <c r="I89" s="4" t="e">
        <f>#REF!-AVERAGE(I$31:I$55)</f>
        <v>#REF!</v>
      </c>
      <c r="J89" s="4" t="e">
        <f>#REF!-AVERAGE(J$31:J$55)</f>
        <v>#REF!</v>
      </c>
      <c r="K89" s="4" t="e">
        <f>#REF!-AVERAGE(K$31:K$55)</f>
        <v>#REF!</v>
      </c>
      <c r="L89" s="4" t="e">
        <f>#REF!-AVERAGE(L$31:L$55)</f>
        <v>#REF!</v>
      </c>
      <c r="M89" s="4" t="e">
        <f>#REF!-AVERAGE(M$31:M$55)</f>
        <v>#REF!</v>
      </c>
      <c r="N89" s="4" t="e">
        <f>#REF!-AVERAGE(N$31:N$55)</f>
        <v>#REF!</v>
      </c>
      <c r="O89" s="4" t="e">
        <f>#REF!-AVERAGE(O$31:O$55)</f>
        <v>#REF!</v>
      </c>
      <c r="P89" s="4" t="e">
        <f>#REF!-AVERAGE(P$31:P$55)</f>
        <v>#REF!</v>
      </c>
      <c r="Q89" s="4" t="e">
        <f>#REF!-AVERAGE(Q$31:Q$55)</f>
        <v>#REF!</v>
      </c>
      <c r="R89" s="4" t="e">
        <f>#REF!-AVERAGE(R$31:R$55)</f>
        <v>#REF!</v>
      </c>
      <c r="S89" s="4" t="e">
        <f>#REF!-AVERAGE(S$31:S$55)</f>
        <v>#REF!</v>
      </c>
      <c r="T89" s="4" t="e">
        <f>#REF!-AVERAGE(T$31:T$55)</f>
        <v>#REF!</v>
      </c>
      <c r="U89" s="4" t="e">
        <f>#REF!-AVERAGE(U$31:U$55)</f>
        <v>#REF!</v>
      </c>
      <c r="V89" s="4" t="e">
        <f>#REF!-AVERAGE(V$31:V$55)</f>
        <v>#REF!</v>
      </c>
      <c r="W89" s="4" t="e">
        <f>#REF!-AVERAGE(W$31:W$55)</f>
        <v>#REF!</v>
      </c>
      <c r="X89" s="4" t="e">
        <f>#REF!-AVERAGE(X$31:X$55)</f>
        <v>#REF!</v>
      </c>
      <c r="Y89" s="4" t="e">
        <f>#REF!-AVERAGE(Y$31:Y$55)</f>
        <v>#REF!</v>
      </c>
      <c r="Z89" s="4" t="e">
        <f>#REF!-AVERAGE(Z$31:Z$55)</f>
        <v>#REF!</v>
      </c>
      <c r="AA89" s="4" t="e">
        <f>#REF!-AVERAGE(AA$31:AA$55)</f>
        <v>#REF!</v>
      </c>
      <c r="AB89" s="4" t="e">
        <f>#REF!-AVERAGE(AB$31:AB$55)</f>
        <v>#REF!</v>
      </c>
      <c r="AC89" s="4" t="e">
        <f>#REF!-AVERAGE(AC$31:AC$55)</f>
        <v>#REF!</v>
      </c>
      <c r="AD89" s="4" t="e">
        <f>#REF!-AVERAGE(AD$31:AD$55)</f>
        <v>#REF!</v>
      </c>
      <c r="AE89" s="4" t="e">
        <f>#REF!-AVERAGE(AE$31:AE$55)</f>
        <v>#REF!</v>
      </c>
      <c r="AF89" s="4" t="e">
        <f>#REF!-AVERAGE(AF$31:AF$55)</f>
        <v>#REF!</v>
      </c>
      <c r="AG89" s="4" t="e">
        <f>#REF!-AVERAGE(AG$31:AG$55)</f>
        <v>#REF!</v>
      </c>
      <c r="AH89" s="4" t="e">
        <f>#REF!-AVERAGE(AH$31:AH$55)</f>
        <v>#REF!</v>
      </c>
      <c r="AI89" s="4" t="e">
        <f>#REF!-AVERAGE(AI$31:AI$55)</f>
        <v>#REF!</v>
      </c>
      <c r="AJ89" s="4" t="e">
        <f>#REF!-AVERAGE(AJ$31:AJ$55)</f>
        <v>#REF!</v>
      </c>
      <c r="AK89" s="4" t="e">
        <f>#REF!-AVERAGE(AK$31:AK$55)</f>
        <v>#REF!</v>
      </c>
      <c r="AL89" s="4" t="e">
        <f>#REF!-AVERAGE(AL$31:AL$55)</f>
        <v>#REF!</v>
      </c>
      <c r="AM89" s="4" t="e">
        <f>#REF!-AVERAGE(AM$31:AM$55)</f>
        <v>#REF!</v>
      </c>
      <c r="AN89" s="4" t="e">
        <f>#REF!-AVERAGE(AN$31:AN$55)</f>
        <v>#REF!</v>
      </c>
      <c r="AO89" s="4" t="e">
        <f>#REF!-AVERAGE(AO$31:AO$55)</f>
        <v>#REF!</v>
      </c>
      <c r="AP89" s="4" t="e">
        <f>#REF!-AVERAGE(AP$31:AP$55)</f>
        <v>#REF!</v>
      </c>
      <c r="AQ89" s="4" t="e">
        <f>#REF!-AVERAGE(AQ$31:AQ$55)</f>
        <v>#REF!</v>
      </c>
      <c r="AR89" s="4" t="e">
        <f>#REF!-AVERAGE(AR$31:AR$55)</f>
        <v>#REF!</v>
      </c>
      <c r="AS89" s="4" t="e">
        <f>#REF!-AVERAGE(AS$31:AS$55)</f>
        <v>#REF!</v>
      </c>
      <c r="AT89" s="4" t="e">
        <f>#REF!-AVERAGE(AT$31:AT$55)</f>
        <v>#REF!</v>
      </c>
      <c r="AU89" s="4" t="e">
        <f>#REF!-AVERAGE(AU$31:AU$55)</f>
        <v>#REF!</v>
      </c>
      <c r="AV89" s="4" t="e">
        <f>#REF!-AVERAGE(AV$31:AV$55)</f>
        <v>#REF!</v>
      </c>
      <c r="AW89" s="4" t="e">
        <f>#REF!-AVERAGE(AW$31:AW$55)</f>
        <v>#REF!</v>
      </c>
      <c r="AX89" s="4" t="e">
        <f>#REF!-AVERAGE(AX$31:AX$55)</f>
        <v>#REF!</v>
      </c>
      <c r="AY89" s="4" t="e">
        <f>#REF!-AVERAGE(AY$31:AY$55)</f>
        <v>#REF!</v>
      </c>
      <c r="BL89" s="9" t="str">
        <f t="shared" si="49"/>
        <v>NieodrzucamyH0</v>
      </c>
      <c r="CA89" s="9" t="str">
        <f t="shared" si="60"/>
        <v>NieodrzucamyH0</v>
      </c>
      <c r="CI89" s="9" t="str">
        <f t="shared" si="65"/>
        <v>NieodrzucamyH0</v>
      </c>
    </row>
    <row r="90" spans="1:87" hidden="1" x14ac:dyDescent="0.25">
      <c r="A90" s="5">
        <v>17</v>
      </c>
      <c r="B90" s="4" t="e">
        <f>#REF!-AVERAGE(B$31:B$45)</f>
        <v>#REF!</v>
      </c>
      <c r="C90" s="4" t="e">
        <f>#REF!-AVERAGE(C$31:C$55)</f>
        <v>#REF!</v>
      </c>
      <c r="D90" s="4" t="e">
        <f>#REF!-AVERAGE(D$31:D$55)</f>
        <v>#REF!</v>
      </c>
      <c r="E90" s="4" t="e">
        <f>#REF!-AVERAGE(E$31:E$55)</f>
        <v>#REF!</v>
      </c>
      <c r="F90" s="4" t="e">
        <f>#REF!-AVERAGE(F$31:F$55)</f>
        <v>#REF!</v>
      </c>
      <c r="G90" s="4" t="e">
        <f>#REF!-AVERAGE(G$31:G$55)</f>
        <v>#REF!</v>
      </c>
      <c r="H90" s="4" t="e">
        <f>#REF!-AVERAGE(H$31:H$55)</f>
        <v>#REF!</v>
      </c>
      <c r="I90" s="4" t="e">
        <f>#REF!-AVERAGE(I$31:I$55)</f>
        <v>#REF!</v>
      </c>
      <c r="J90" s="4" t="e">
        <f>#REF!-AVERAGE(J$31:J$55)</f>
        <v>#REF!</v>
      </c>
      <c r="K90" s="4" t="e">
        <f>#REF!-AVERAGE(K$31:K$55)</f>
        <v>#REF!</v>
      </c>
      <c r="L90" s="4" t="e">
        <f>#REF!-AVERAGE(L$31:L$55)</f>
        <v>#REF!</v>
      </c>
      <c r="M90" s="4" t="e">
        <f>#REF!-AVERAGE(M$31:M$55)</f>
        <v>#REF!</v>
      </c>
      <c r="N90" s="4" t="e">
        <f>#REF!-AVERAGE(N$31:N$55)</f>
        <v>#REF!</v>
      </c>
      <c r="O90" s="4" t="e">
        <f>#REF!-AVERAGE(O$31:O$55)</f>
        <v>#REF!</v>
      </c>
      <c r="P90" s="4" t="e">
        <f>#REF!-AVERAGE(P$31:P$55)</f>
        <v>#REF!</v>
      </c>
      <c r="Q90" s="4" t="e">
        <f>#REF!-AVERAGE(Q$31:Q$55)</f>
        <v>#REF!</v>
      </c>
      <c r="R90" s="4" t="e">
        <f>#REF!-AVERAGE(R$31:R$55)</f>
        <v>#REF!</v>
      </c>
      <c r="S90" s="4" t="e">
        <f>#REF!-AVERAGE(S$31:S$55)</f>
        <v>#REF!</v>
      </c>
      <c r="T90" s="4" t="e">
        <f>#REF!-AVERAGE(T$31:T$55)</f>
        <v>#REF!</v>
      </c>
      <c r="U90" s="4" t="e">
        <f>#REF!-AVERAGE(U$31:U$55)</f>
        <v>#REF!</v>
      </c>
      <c r="V90" s="4" t="e">
        <f>#REF!-AVERAGE(V$31:V$55)</f>
        <v>#REF!</v>
      </c>
      <c r="W90" s="4" t="e">
        <f>#REF!-AVERAGE(W$31:W$55)</f>
        <v>#REF!</v>
      </c>
      <c r="X90" s="4" t="e">
        <f>#REF!-AVERAGE(X$31:X$55)</f>
        <v>#REF!</v>
      </c>
      <c r="Y90" s="4" t="e">
        <f>#REF!-AVERAGE(Y$31:Y$55)</f>
        <v>#REF!</v>
      </c>
      <c r="Z90" s="4" t="e">
        <f>#REF!-AVERAGE(Z$31:Z$55)</f>
        <v>#REF!</v>
      </c>
      <c r="AA90" s="4" t="e">
        <f>#REF!-AVERAGE(AA$31:AA$55)</f>
        <v>#REF!</v>
      </c>
      <c r="AB90" s="4" t="e">
        <f>#REF!-AVERAGE(AB$31:AB$55)</f>
        <v>#REF!</v>
      </c>
      <c r="AC90" s="4" t="e">
        <f>#REF!-AVERAGE(AC$31:AC$55)</f>
        <v>#REF!</v>
      </c>
      <c r="AD90" s="4" t="e">
        <f>#REF!-AVERAGE(AD$31:AD$55)</f>
        <v>#REF!</v>
      </c>
      <c r="AE90" s="4" t="e">
        <f>#REF!-AVERAGE(AE$31:AE$55)</f>
        <v>#REF!</v>
      </c>
      <c r="AF90" s="4" t="e">
        <f>#REF!-AVERAGE(AF$31:AF$55)</f>
        <v>#REF!</v>
      </c>
      <c r="AG90" s="4" t="e">
        <f>#REF!-AVERAGE(AG$31:AG$55)</f>
        <v>#REF!</v>
      </c>
      <c r="AH90" s="4" t="e">
        <f>#REF!-AVERAGE(AH$31:AH$55)</f>
        <v>#REF!</v>
      </c>
      <c r="AI90" s="4" t="e">
        <f>#REF!-AVERAGE(AI$31:AI$55)</f>
        <v>#REF!</v>
      </c>
      <c r="AJ90" s="4" t="e">
        <f>#REF!-AVERAGE(AJ$31:AJ$55)</f>
        <v>#REF!</v>
      </c>
      <c r="AK90" s="4" t="e">
        <f>#REF!-AVERAGE(AK$31:AK$55)</f>
        <v>#REF!</v>
      </c>
      <c r="AL90" s="4" t="e">
        <f>#REF!-AVERAGE(AL$31:AL$55)</f>
        <v>#REF!</v>
      </c>
      <c r="AM90" s="4" t="e">
        <f>#REF!-AVERAGE(AM$31:AM$55)</f>
        <v>#REF!</v>
      </c>
      <c r="AN90" s="4" t="e">
        <f>#REF!-AVERAGE(AN$31:AN$55)</f>
        <v>#REF!</v>
      </c>
      <c r="AO90" s="4" t="e">
        <f>#REF!-AVERAGE(AO$31:AO$55)</f>
        <v>#REF!</v>
      </c>
      <c r="AP90" s="4" t="e">
        <f>#REF!-AVERAGE(AP$31:AP$55)</f>
        <v>#REF!</v>
      </c>
      <c r="AQ90" s="4" t="e">
        <f>#REF!-AVERAGE(AQ$31:AQ$55)</f>
        <v>#REF!</v>
      </c>
      <c r="AR90" s="4" t="e">
        <f>#REF!-AVERAGE(AR$31:AR$55)</f>
        <v>#REF!</v>
      </c>
      <c r="AS90" s="4" t="e">
        <f>#REF!-AVERAGE(AS$31:AS$55)</f>
        <v>#REF!</v>
      </c>
      <c r="AT90" s="4" t="e">
        <f>#REF!-AVERAGE(AT$31:AT$55)</f>
        <v>#REF!</v>
      </c>
      <c r="AU90" s="4" t="e">
        <f>#REF!-AVERAGE(AU$31:AU$55)</f>
        <v>#REF!</v>
      </c>
      <c r="AV90" s="4" t="e">
        <f>#REF!-AVERAGE(AV$31:AV$55)</f>
        <v>#REF!</v>
      </c>
      <c r="AW90" s="4" t="e">
        <f>#REF!-AVERAGE(AW$31:AW$55)</f>
        <v>#REF!</v>
      </c>
      <c r="AX90" s="4" t="e">
        <f>#REF!-AVERAGE(AX$31:AX$55)</f>
        <v>#REF!</v>
      </c>
      <c r="AY90" s="4" t="e">
        <f>#REF!-AVERAGE(AY$31:AY$55)</f>
        <v>#REF!</v>
      </c>
      <c r="BL90" s="9" t="str">
        <f t="shared" si="49"/>
        <v>NieodrzucamyH0</v>
      </c>
      <c r="CA90" s="9" t="str">
        <f t="shared" si="60"/>
        <v>NieodrzucamyH0</v>
      </c>
      <c r="CI90" s="9" t="str">
        <f t="shared" si="65"/>
        <v>NieodrzucamyH0</v>
      </c>
    </row>
    <row r="91" spans="1:87" hidden="1" x14ac:dyDescent="0.25">
      <c r="A91" s="5">
        <v>18</v>
      </c>
      <c r="B91" s="4" t="e">
        <f>#REF!-AVERAGE(B$31:B$45)</f>
        <v>#REF!</v>
      </c>
      <c r="C91" s="4" t="e">
        <f>#REF!-AVERAGE(C$31:C$55)</f>
        <v>#REF!</v>
      </c>
      <c r="D91" s="4" t="e">
        <f>#REF!-AVERAGE(D$31:D$55)</f>
        <v>#REF!</v>
      </c>
      <c r="E91" s="4" t="e">
        <f>#REF!-AVERAGE(E$31:E$55)</f>
        <v>#REF!</v>
      </c>
      <c r="F91" s="4" t="e">
        <f>#REF!-AVERAGE(F$31:F$55)</f>
        <v>#REF!</v>
      </c>
      <c r="G91" s="4" t="e">
        <f>#REF!-AVERAGE(G$31:G$55)</f>
        <v>#REF!</v>
      </c>
      <c r="H91" s="4" t="e">
        <f>#REF!-AVERAGE(H$31:H$55)</f>
        <v>#REF!</v>
      </c>
      <c r="I91" s="4" t="e">
        <f>#REF!-AVERAGE(I$31:I$55)</f>
        <v>#REF!</v>
      </c>
      <c r="J91" s="4" t="e">
        <f>#REF!-AVERAGE(J$31:J$55)</f>
        <v>#REF!</v>
      </c>
      <c r="K91" s="4" t="e">
        <f>#REF!-AVERAGE(K$31:K$55)</f>
        <v>#REF!</v>
      </c>
      <c r="L91" s="4" t="e">
        <f>#REF!-AVERAGE(L$31:L$55)</f>
        <v>#REF!</v>
      </c>
      <c r="M91" s="4" t="e">
        <f>#REF!-AVERAGE(M$31:M$55)</f>
        <v>#REF!</v>
      </c>
      <c r="N91" s="4" t="e">
        <f>#REF!-AVERAGE(N$31:N$55)</f>
        <v>#REF!</v>
      </c>
      <c r="O91" s="4" t="e">
        <f>#REF!-AVERAGE(O$31:O$55)</f>
        <v>#REF!</v>
      </c>
      <c r="P91" s="4" t="e">
        <f>#REF!-AVERAGE(P$31:P$55)</f>
        <v>#REF!</v>
      </c>
      <c r="Q91" s="4" t="e">
        <f>#REF!-AVERAGE(Q$31:Q$55)</f>
        <v>#REF!</v>
      </c>
      <c r="R91" s="4" t="e">
        <f>#REF!-AVERAGE(R$31:R$55)</f>
        <v>#REF!</v>
      </c>
      <c r="S91" s="4" t="e">
        <f>#REF!-AVERAGE(S$31:S$55)</f>
        <v>#REF!</v>
      </c>
      <c r="T91" s="4" t="e">
        <f>#REF!-AVERAGE(T$31:T$55)</f>
        <v>#REF!</v>
      </c>
      <c r="U91" s="4" t="e">
        <f>#REF!-AVERAGE(U$31:U$55)</f>
        <v>#REF!</v>
      </c>
      <c r="V91" s="4" t="e">
        <f>#REF!-AVERAGE(V$31:V$55)</f>
        <v>#REF!</v>
      </c>
      <c r="W91" s="4" t="e">
        <f>#REF!-AVERAGE(W$31:W$55)</f>
        <v>#REF!</v>
      </c>
      <c r="X91" s="4" t="e">
        <f>#REF!-AVERAGE(X$31:X$55)</f>
        <v>#REF!</v>
      </c>
      <c r="Y91" s="4" t="e">
        <f>#REF!-AVERAGE(Y$31:Y$55)</f>
        <v>#REF!</v>
      </c>
      <c r="Z91" s="4" t="e">
        <f>#REF!-AVERAGE(Z$31:Z$55)</f>
        <v>#REF!</v>
      </c>
      <c r="AA91" s="4" t="e">
        <f>#REF!-AVERAGE(AA$31:AA$55)</f>
        <v>#REF!</v>
      </c>
      <c r="AB91" s="4" t="e">
        <f>#REF!-AVERAGE(AB$31:AB$55)</f>
        <v>#REF!</v>
      </c>
      <c r="AC91" s="4" t="e">
        <f>#REF!-AVERAGE(AC$31:AC$55)</f>
        <v>#REF!</v>
      </c>
      <c r="AD91" s="4" t="e">
        <f>#REF!-AVERAGE(AD$31:AD$55)</f>
        <v>#REF!</v>
      </c>
      <c r="AE91" s="4" t="e">
        <f>#REF!-AVERAGE(AE$31:AE$55)</f>
        <v>#REF!</v>
      </c>
      <c r="AF91" s="4" t="e">
        <f>#REF!-AVERAGE(AF$31:AF$55)</f>
        <v>#REF!</v>
      </c>
      <c r="AG91" s="4" t="e">
        <f>#REF!-AVERAGE(AG$31:AG$55)</f>
        <v>#REF!</v>
      </c>
      <c r="AH91" s="4" t="e">
        <f>#REF!-AVERAGE(AH$31:AH$55)</f>
        <v>#REF!</v>
      </c>
      <c r="AI91" s="4" t="e">
        <f>#REF!-AVERAGE(AI$31:AI$55)</f>
        <v>#REF!</v>
      </c>
      <c r="AJ91" s="4" t="e">
        <f>#REF!-AVERAGE(AJ$31:AJ$55)</f>
        <v>#REF!</v>
      </c>
      <c r="AK91" s="4" t="e">
        <f>#REF!-AVERAGE(AK$31:AK$55)</f>
        <v>#REF!</v>
      </c>
      <c r="AL91" s="4" t="e">
        <f>#REF!-AVERAGE(AL$31:AL$55)</f>
        <v>#REF!</v>
      </c>
      <c r="AM91" s="4" t="e">
        <f>#REF!-AVERAGE(AM$31:AM$55)</f>
        <v>#REF!</v>
      </c>
      <c r="AN91" s="4" t="e">
        <f>#REF!-AVERAGE(AN$31:AN$55)</f>
        <v>#REF!</v>
      </c>
      <c r="AO91" s="4" t="e">
        <f>#REF!-AVERAGE(AO$31:AO$55)</f>
        <v>#REF!</v>
      </c>
      <c r="AP91" s="4" t="e">
        <f>#REF!-AVERAGE(AP$31:AP$55)</f>
        <v>#REF!</v>
      </c>
      <c r="AQ91" s="4" t="e">
        <f>#REF!-AVERAGE(AQ$31:AQ$55)</f>
        <v>#REF!</v>
      </c>
      <c r="AR91" s="4" t="e">
        <f>#REF!-AVERAGE(AR$31:AR$55)</f>
        <v>#REF!</v>
      </c>
      <c r="AS91" s="4" t="e">
        <f>#REF!-AVERAGE(AS$31:AS$55)</f>
        <v>#REF!</v>
      </c>
      <c r="AT91" s="4" t="e">
        <f>#REF!-AVERAGE(AT$31:AT$55)</f>
        <v>#REF!</v>
      </c>
      <c r="AU91" s="4" t="e">
        <f>#REF!-AVERAGE(AU$31:AU$55)</f>
        <v>#REF!</v>
      </c>
      <c r="AV91" s="4" t="e">
        <f>#REF!-AVERAGE(AV$31:AV$55)</f>
        <v>#REF!</v>
      </c>
      <c r="AW91" s="4" t="e">
        <f>#REF!-AVERAGE(AW$31:AW$55)</f>
        <v>#REF!</v>
      </c>
      <c r="AX91" s="4" t="e">
        <f>#REF!-AVERAGE(AX$31:AX$55)</f>
        <v>#REF!</v>
      </c>
      <c r="AY91" s="4" t="e">
        <f>#REF!-AVERAGE(AY$31:AY$55)</f>
        <v>#REF!</v>
      </c>
      <c r="BL91" s="9" t="str">
        <f t="shared" si="49"/>
        <v>NieodrzucamyH0</v>
      </c>
      <c r="CA91" s="9" t="str">
        <f t="shared" si="60"/>
        <v>NieodrzucamyH0</v>
      </c>
      <c r="CI91" s="9" t="str">
        <f t="shared" si="65"/>
        <v>NieodrzucamyH0</v>
      </c>
    </row>
    <row r="92" spans="1:87" hidden="1" x14ac:dyDescent="0.25">
      <c r="A92" s="5">
        <v>19</v>
      </c>
      <c r="B92" s="4" t="e">
        <f>#REF!-AVERAGE(B$31:B$45)</f>
        <v>#REF!</v>
      </c>
      <c r="C92" s="4" t="e">
        <f>#REF!-AVERAGE(C$31:C$55)</f>
        <v>#REF!</v>
      </c>
      <c r="D92" s="4" t="e">
        <f>#REF!-AVERAGE(D$31:D$55)</f>
        <v>#REF!</v>
      </c>
      <c r="E92" s="4" t="e">
        <f>#REF!-AVERAGE(E$31:E$55)</f>
        <v>#REF!</v>
      </c>
      <c r="F92" s="4" t="e">
        <f>#REF!-AVERAGE(F$31:F$55)</f>
        <v>#REF!</v>
      </c>
      <c r="G92" s="4" t="e">
        <f>#REF!-AVERAGE(G$31:G$55)</f>
        <v>#REF!</v>
      </c>
      <c r="H92" s="4" t="e">
        <f>#REF!-AVERAGE(H$31:H$55)</f>
        <v>#REF!</v>
      </c>
      <c r="I92" s="4" t="e">
        <f>#REF!-AVERAGE(I$31:I$55)</f>
        <v>#REF!</v>
      </c>
      <c r="J92" s="4" t="e">
        <f>#REF!-AVERAGE(J$31:J$55)</f>
        <v>#REF!</v>
      </c>
      <c r="K92" s="4" t="e">
        <f>#REF!-AVERAGE(K$31:K$55)</f>
        <v>#REF!</v>
      </c>
      <c r="L92" s="4" t="e">
        <f>#REF!-AVERAGE(L$31:L$55)</f>
        <v>#REF!</v>
      </c>
      <c r="M92" s="4" t="e">
        <f>#REF!-AVERAGE(M$31:M$55)</f>
        <v>#REF!</v>
      </c>
      <c r="N92" s="4" t="e">
        <f>#REF!-AVERAGE(N$31:N$55)</f>
        <v>#REF!</v>
      </c>
      <c r="O92" s="4" t="e">
        <f>#REF!-AVERAGE(O$31:O$55)</f>
        <v>#REF!</v>
      </c>
      <c r="P92" s="4" t="e">
        <f>#REF!-AVERAGE(P$31:P$55)</f>
        <v>#REF!</v>
      </c>
      <c r="Q92" s="4" t="e">
        <f>#REF!-AVERAGE(Q$31:Q$55)</f>
        <v>#REF!</v>
      </c>
      <c r="R92" s="4" t="e">
        <f>#REF!-AVERAGE(R$31:R$55)</f>
        <v>#REF!</v>
      </c>
      <c r="S92" s="4" t="e">
        <f>#REF!-AVERAGE(S$31:S$55)</f>
        <v>#REF!</v>
      </c>
      <c r="T92" s="4" t="e">
        <f>#REF!-AVERAGE(T$31:T$55)</f>
        <v>#REF!</v>
      </c>
      <c r="U92" s="4" t="e">
        <f>#REF!-AVERAGE(U$31:U$55)</f>
        <v>#REF!</v>
      </c>
      <c r="V92" s="4" t="e">
        <f>#REF!-AVERAGE(V$31:V$55)</f>
        <v>#REF!</v>
      </c>
      <c r="W92" s="4" t="e">
        <f>#REF!-AVERAGE(W$31:W$55)</f>
        <v>#REF!</v>
      </c>
      <c r="X92" s="4" t="e">
        <f>#REF!-AVERAGE(X$31:X$55)</f>
        <v>#REF!</v>
      </c>
      <c r="Y92" s="4" t="e">
        <f>#REF!-AVERAGE(Y$31:Y$55)</f>
        <v>#REF!</v>
      </c>
      <c r="Z92" s="4" t="e">
        <f>#REF!-AVERAGE(Z$31:Z$55)</f>
        <v>#REF!</v>
      </c>
      <c r="AA92" s="4" t="e">
        <f>#REF!-AVERAGE(AA$31:AA$55)</f>
        <v>#REF!</v>
      </c>
      <c r="AB92" s="4" t="e">
        <f>#REF!-AVERAGE(AB$31:AB$55)</f>
        <v>#REF!</v>
      </c>
      <c r="AC92" s="4" t="e">
        <f>#REF!-AVERAGE(AC$31:AC$55)</f>
        <v>#REF!</v>
      </c>
      <c r="AD92" s="4" t="e">
        <f>#REF!-AVERAGE(AD$31:AD$55)</f>
        <v>#REF!</v>
      </c>
      <c r="AE92" s="4" t="e">
        <f>#REF!-AVERAGE(AE$31:AE$55)</f>
        <v>#REF!</v>
      </c>
      <c r="AF92" s="4" t="e">
        <f>#REF!-AVERAGE(AF$31:AF$55)</f>
        <v>#REF!</v>
      </c>
      <c r="AG92" s="4" t="e">
        <f>#REF!-AVERAGE(AG$31:AG$55)</f>
        <v>#REF!</v>
      </c>
      <c r="AH92" s="4" t="e">
        <f>#REF!-AVERAGE(AH$31:AH$55)</f>
        <v>#REF!</v>
      </c>
      <c r="AI92" s="4" t="e">
        <f>#REF!-AVERAGE(AI$31:AI$55)</f>
        <v>#REF!</v>
      </c>
      <c r="AJ92" s="4" t="e">
        <f>#REF!-AVERAGE(AJ$31:AJ$55)</f>
        <v>#REF!</v>
      </c>
      <c r="AK92" s="4" t="e">
        <f>#REF!-AVERAGE(AK$31:AK$55)</f>
        <v>#REF!</v>
      </c>
      <c r="AL92" s="4" t="e">
        <f>#REF!-AVERAGE(AL$31:AL$55)</f>
        <v>#REF!</v>
      </c>
      <c r="AM92" s="4" t="e">
        <f>#REF!-AVERAGE(AM$31:AM$55)</f>
        <v>#REF!</v>
      </c>
      <c r="AN92" s="4" t="e">
        <f>#REF!-AVERAGE(AN$31:AN$55)</f>
        <v>#REF!</v>
      </c>
      <c r="AO92" s="4" t="e">
        <f>#REF!-AVERAGE(AO$31:AO$55)</f>
        <v>#REF!</v>
      </c>
      <c r="AP92" s="4" t="e">
        <f>#REF!-AVERAGE(AP$31:AP$55)</f>
        <v>#REF!</v>
      </c>
      <c r="AQ92" s="4" t="e">
        <f>#REF!-AVERAGE(AQ$31:AQ$55)</f>
        <v>#REF!</v>
      </c>
      <c r="AR92" s="4" t="e">
        <f>#REF!-AVERAGE(AR$31:AR$55)</f>
        <v>#REF!</v>
      </c>
      <c r="AS92" s="4" t="e">
        <f>#REF!-AVERAGE(AS$31:AS$55)</f>
        <v>#REF!</v>
      </c>
      <c r="AT92" s="4" t="e">
        <f>#REF!-AVERAGE(AT$31:AT$55)</f>
        <v>#REF!</v>
      </c>
      <c r="AU92" s="4" t="e">
        <f>#REF!-AVERAGE(AU$31:AU$55)</f>
        <v>#REF!</v>
      </c>
      <c r="AV92" s="4" t="e">
        <f>#REF!-AVERAGE(AV$31:AV$55)</f>
        <v>#REF!</v>
      </c>
      <c r="AW92" s="4" t="e">
        <f>#REF!-AVERAGE(AW$31:AW$55)</f>
        <v>#REF!</v>
      </c>
      <c r="AX92" s="4" t="e">
        <f>#REF!-AVERAGE(AX$31:AX$55)</f>
        <v>#REF!</v>
      </c>
      <c r="AY92" s="4" t="e">
        <f>#REF!-AVERAGE(AY$31:AY$55)</f>
        <v>#REF!</v>
      </c>
      <c r="BL92" s="9" t="str">
        <f t="shared" si="49"/>
        <v>NieodrzucamyH0</v>
      </c>
      <c r="CA92" s="9" t="str">
        <f t="shared" si="60"/>
        <v>NieodrzucamyH0</v>
      </c>
      <c r="CI92" s="9" t="str">
        <f t="shared" si="65"/>
        <v>NieodrzucamyH0</v>
      </c>
    </row>
    <row r="93" spans="1:87" hidden="1" x14ac:dyDescent="0.25">
      <c r="A93" s="5">
        <v>20</v>
      </c>
      <c r="B93" s="4" t="e">
        <f>#REF!-AVERAGE(B$31:B$45)</f>
        <v>#REF!</v>
      </c>
      <c r="C93" s="4" t="e">
        <f>#REF!-AVERAGE(C$31:C$55)</f>
        <v>#REF!</v>
      </c>
      <c r="D93" s="4" t="e">
        <f>#REF!-AVERAGE(D$31:D$55)</f>
        <v>#REF!</v>
      </c>
      <c r="E93" s="4" t="e">
        <f>#REF!-AVERAGE(E$31:E$55)</f>
        <v>#REF!</v>
      </c>
      <c r="F93" s="4" t="e">
        <f>#REF!-AVERAGE(F$31:F$55)</f>
        <v>#REF!</v>
      </c>
      <c r="G93" s="4" t="e">
        <f>#REF!-AVERAGE(G$31:G$55)</f>
        <v>#REF!</v>
      </c>
      <c r="H93" s="4" t="e">
        <f>#REF!-AVERAGE(H$31:H$55)</f>
        <v>#REF!</v>
      </c>
      <c r="I93" s="4" t="e">
        <f>#REF!-AVERAGE(I$31:I$55)</f>
        <v>#REF!</v>
      </c>
      <c r="J93" s="4" t="e">
        <f>#REF!-AVERAGE(J$31:J$55)</f>
        <v>#REF!</v>
      </c>
      <c r="K93" s="4" t="e">
        <f>#REF!-AVERAGE(K$31:K$55)</f>
        <v>#REF!</v>
      </c>
      <c r="L93" s="4" t="e">
        <f>#REF!-AVERAGE(L$31:L$55)</f>
        <v>#REF!</v>
      </c>
      <c r="M93" s="4" t="e">
        <f>#REF!-AVERAGE(M$31:M$55)</f>
        <v>#REF!</v>
      </c>
      <c r="N93" s="4" t="e">
        <f>#REF!-AVERAGE(N$31:N$55)</f>
        <v>#REF!</v>
      </c>
      <c r="O93" s="4" t="e">
        <f>#REF!-AVERAGE(O$31:O$55)</f>
        <v>#REF!</v>
      </c>
      <c r="P93" s="4" t="e">
        <f>#REF!-AVERAGE(P$31:P$55)</f>
        <v>#REF!</v>
      </c>
      <c r="Q93" s="4" t="e">
        <f>#REF!-AVERAGE(Q$31:Q$55)</f>
        <v>#REF!</v>
      </c>
      <c r="R93" s="4" t="e">
        <f>#REF!-AVERAGE(R$31:R$55)</f>
        <v>#REF!</v>
      </c>
      <c r="S93" s="4" t="e">
        <f>#REF!-AVERAGE(S$31:S$55)</f>
        <v>#REF!</v>
      </c>
      <c r="T93" s="4" t="e">
        <f>#REF!-AVERAGE(T$31:T$55)</f>
        <v>#REF!</v>
      </c>
      <c r="U93" s="4" t="e">
        <f>#REF!-AVERAGE(U$31:U$55)</f>
        <v>#REF!</v>
      </c>
      <c r="V93" s="4" t="e">
        <f>#REF!-AVERAGE(V$31:V$55)</f>
        <v>#REF!</v>
      </c>
      <c r="W93" s="4" t="e">
        <f>#REF!-AVERAGE(W$31:W$55)</f>
        <v>#REF!</v>
      </c>
      <c r="X93" s="4" t="e">
        <f>#REF!-AVERAGE(X$31:X$55)</f>
        <v>#REF!</v>
      </c>
      <c r="Y93" s="4" t="e">
        <f>#REF!-AVERAGE(Y$31:Y$55)</f>
        <v>#REF!</v>
      </c>
      <c r="Z93" s="4" t="e">
        <f>#REF!-AVERAGE(Z$31:Z$55)</f>
        <v>#REF!</v>
      </c>
      <c r="AA93" s="4" t="e">
        <f>#REF!-AVERAGE(AA$31:AA$55)</f>
        <v>#REF!</v>
      </c>
      <c r="AB93" s="4" t="e">
        <f>#REF!-AVERAGE(AB$31:AB$55)</f>
        <v>#REF!</v>
      </c>
      <c r="AC93" s="4" t="e">
        <f>#REF!-AVERAGE(AC$31:AC$55)</f>
        <v>#REF!</v>
      </c>
      <c r="AD93" s="4" t="e">
        <f>#REF!-AVERAGE(AD$31:AD$55)</f>
        <v>#REF!</v>
      </c>
      <c r="AE93" s="4" t="e">
        <f>#REF!-AVERAGE(AE$31:AE$55)</f>
        <v>#REF!</v>
      </c>
      <c r="AF93" s="4" t="e">
        <f>#REF!-AVERAGE(AF$31:AF$55)</f>
        <v>#REF!</v>
      </c>
      <c r="AG93" s="4" t="e">
        <f>#REF!-AVERAGE(AG$31:AG$55)</f>
        <v>#REF!</v>
      </c>
      <c r="AH93" s="4" t="e">
        <f>#REF!-AVERAGE(AH$31:AH$55)</f>
        <v>#REF!</v>
      </c>
      <c r="AI93" s="4" t="e">
        <f>#REF!-AVERAGE(AI$31:AI$55)</f>
        <v>#REF!</v>
      </c>
      <c r="AJ93" s="4" t="e">
        <f>#REF!-AVERAGE(AJ$31:AJ$55)</f>
        <v>#REF!</v>
      </c>
      <c r="AK93" s="4" t="e">
        <f>#REF!-AVERAGE(AK$31:AK$55)</f>
        <v>#REF!</v>
      </c>
      <c r="AL93" s="4" t="e">
        <f>#REF!-AVERAGE(AL$31:AL$55)</f>
        <v>#REF!</v>
      </c>
      <c r="AM93" s="4" t="e">
        <f>#REF!-AVERAGE(AM$31:AM$55)</f>
        <v>#REF!</v>
      </c>
      <c r="AN93" s="4" t="e">
        <f>#REF!-AVERAGE(AN$31:AN$55)</f>
        <v>#REF!</v>
      </c>
      <c r="AO93" s="4" t="e">
        <f>#REF!-AVERAGE(AO$31:AO$55)</f>
        <v>#REF!</v>
      </c>
      <c r="AP93" s="4" t="e">
        <f>#REF!-AVERAGE(AP$31:AP$55)</f>
        <v>#REF!</v>
      </c>
      <c r="AQ93" s="4" t="e">
        <f>#REF!-AVERAGE(AQ$31:AQ$55)</f>
        <v>#REF!</v>
      </c>
      <c r="AR93" s="4" t="e">
        <f>#REF!-AVERAGE(AR$31:AR$55)</f>
        <v>#REF!</v>
      </c>
      <c r="AS93" s="4" t="e">
        <f>#REF!-AVERAGE(AS$31:AS$55)</f>
        <v>#REF!</v>
      </c>
      <c r="AT93" s="4" t="e">
        <f>#REF!-AVERAGE(AT$31:AT$55)</f>
        <v>#REF!</v>
      </c>
      <c r="AU93" s="4" t="e">
        <f>#REF!-AVERAGE(AU$31:AU$55)</f>
        <v>#REF!</v>
      </c>
      <c r="AV93" s="4" t="e">
        <f>#REF!-AVERAGE(AV$31:AV$55)</f>
        <v>#REF!</v>
      </c>
      <c r="AW93" s="4" t="e">
        <f>#REF!-AVERAGE(AW$31:AW$55)</f>
        <v>#REF!</v>
      </c>
      <c r="AX93" s="4" t="e">
        <f>#REF!-AVERAGE(AX$31:AX$55)</f>
        <v>#REF!</v>
      </c>
      <c r="AY93" s="4" t="e">
        <f>#REF!-AVERAGE(AY$31:AY$55)</f>
        <v>#REF!</v>
      </c>
      <c r="BL93" s="9" t="str">
        <f t="shared" si="49"/>
        <v>NieodrzucamyH0</v>
      </c>
      <c r="CA93" s="9" t="str">
        <f t="shared" si="60"/>
        <v>NieodrzucamyH0</v>
      </c>
      <c r="CI93" s="9" t="str">
        <f t="shared" si="65"/>
        <v>NieodrzucamyH0</v>
      </c>
    </row>
    <row r="95" spans="1:87" x14ac:dyDescent="0.25">
      <c r="A95" s="10" t="s">
        <v>2</v>
      </c>
    </row>
    <row r="96" spans="1:87" hidden="1" x14ac:dyDescent="0.25">
      <c r="A96" s="5">
        <v>-20</v>
      </c>
    </row>
    <row r="97" spans="1:85" hidden="1" x14ac:dyDescent="0.25">
      <c r="A97" s="5">
        <v>-19</v>
      </c>
    </row>
    <row r="98" spans="1:85" hidden="1" x14ac:dyDescent="0.25">
      <c r="A98" s="5">
        <v>-18</v>
      </c>
    </row>
    <row r="99" spans="1:85" hidden="1" x14ac:dyDescent="0.25">
      <c r="A99" s="5">
        <v>-17</v>
      </c>
    </row>
    <row r="100" spans="1:85" hidden="1" x14ac:dyDescent="0.25">
      <c r="A100" s="5">
        <v>-16</v>
      </c>
    </row>
    <row r="101" spans="1:85" hidden="1" x14ac:dyDescent="0.25">
      <c r="A101" s="5">
        <v>-15</v>
      </c>
    </row>
    <row r="102" spans="1:85" hidden="1" x14ac:dyDescent="0.25">
      <c r="A102" s="5">
        <v>-14</v>
      </c>
    </row>
    <row r="103" spans="1:85" hidden="1" x14ac:dyDescent="0.25">
      <c r="A103" s="5">
        <v>-13</v>
      </c>
    </row>
    <row r="104" spans="1:85" hidden="1" x14ac:dyDescent="0.25">
      <c r="A104" s="5">
        <v>-12</v>
      </c>
    </row>
    <row r="105" spans="1:85" hidden="1" x14ac:dyDescent="0.25">
      <c r="A105" s="5">
        <v>-11</v>
      </c>
    </row>
    <row r="106" spans="1:85" x14ac:dyDescent="0.25">
      <c r="A106" s="6">
        <v>-10</v>
      </c>
      <c r="B106" s="4">
        <f t="shared" ref="B106:AY106" si="74">B36-AVERAGE(B$36:B$45)</f>
        <v>6.117918005618217E-2</v>
      </c>
      <c r="C106" s="4">
        <f t="shared" si="74"/>
        <v>4.5423494100599159E-3</v>
      </c>
      <c r="D106" s="4">
        <f t="shared" si="74"/>
        <v>2.5661116565860884E-2</v>
      </c>
      <c r="E106" s="4">
        <f t="shared" si="74"/>
        <v>-1.7569666209988292E-2</v>
      </c>
      <c r="F106" s="4">
        <f t="shared" si="74"/>
        <v>-7.9539114724861137E-3</v>
      </c>
      <c r="G106" s="4">
        <f t="shared" si="74"/>
        <v>-1.8254357355004216E-2</v>
      </c>
      <c r="H106" s="4">
        <f t="shared" si="74"/>
        <v>-1.6081835646620642E-2</v>
      </c>
      <c r="I106" s="4">
        <f t="shared" si="74"/>
        <v>3.699166048602355E-2</v>
      </c>
      <c r="J106" s="4">
        <f t="shared" si="74"/>
        <v>-3.7657329103091004E-2</v>
      </c>
      <c r="K106" s="4">
        <f t="shared" si="74"/>
        <v>1.9183237062685189E-3</v>
      </c>
      <c r="L106" s="4">
        <f t="shared" si="74"/>
        <v>-1.9489623816482921E-2</v>
      </c>
      <c r="M106" s="4">
        <f t="shared" si="74"/>
        <v>-3.6339630151318511E-3</v>
      </c>
      <c r="N106" s="4">
        <f t="shared" si="74"/>
        <v>4.2106845903538255E-2</v>
      </c>
      <c r="O106" s="4">
        <f t="shared" si="74"/>
        <v>-2.0020444714930655E-2</v>
      </c>
      <c r="P106" s="4">
        <f t="shared" si="74"/>
        <v>-1.5866697305952976E-3</v>
      </c>
      <c r="Q106" s="4">
        <f t="shared" si="74"/>
        <v>6.6913969480353174E-3</v>
      </c>
      <c r="R106" s="4">
        <f t="shared" si="74"/>
        <v>-4.5781382778099199E-3</v>
      </c>
      <c r="S106" s="4">
        <f t="shared" si="74"/>
        <v>4.7044693814808226E-2</v>
      </c>
      <c r="T106" s="4">
        <f t="shared" si="74"/>
        <v>-2.5556172027494592E-3</v>
      </c>
      <c r="U106" s="4">
        <f t="shared" si="74"/>
        <v>-2.8581062044558255E-3</v>
      </c>
      <c r="V106" s="4">
        <f t="shared" si="74"/>
        <v>-5.5150395271821528E-2</v>
      </c>
      <c r="W106" s="4">
        <f t="shared" si="74"/>
        <v>5.8451525344544305E-3</v>
      </c>
      <c r="X106" s="4">
        <f t="shared" si="74"/>
        <v>-1.0291652099666804E-2</v>
      </c>
      <c r="Y106" s="4">
        <f t="shared" si="74"/>
        <v>-3.3908026653321613E-2</v>
      </c>
      <c r="Z106" s="4">
        <f t="shared" si="74"/>
        <v>-1.210681381588429E-2</v>
      </c>
      <c r="AA106" s="4">
        <f t="shared" si="74"/>
        <v>-2.5717393742948146E-2</v>
      </c>
      <c r="AB106" s="4">
        <f t="shared" si="74"/>
        <v>8.0826127522059515E-3</v>
      </c>
      <c r="AC106" s="4">
        <f t="shared" si="74"/>
        <v>2.3171962342521939E-2</v>
      </c>
      <c r="AD106" s="4">
        <f t="shared" si="74"/>
        <v>1.7992340745830934E-2</v>
      </c>
      <c r="AE106" s="4">
        <f t="shared" si="74"/>
        <v>-5.9948930406272813E-3</v>
      </c>
      <c r="AF106" s="4">
        <f t="shared" si="74"/>
        <v>-9.102121733453641E-3</v>
      </c>
      <c r="AG106" s="4">
        <f t="shared" si="74"/>
        <v>-4.6612236570230418E-3</v>
      </c>
      <c r="AH106" s="4">
        <f t="shared" si="74"/>
        <v>3.0094985603285922E-2</v>
      </c>
      <c r="AI106" s="4">
        <f t="shared" si="74"/>
        <v>-1.15634872190325E-2</v>
      </c>
      <c r="AJ106" s="4">
        <f t="shared" si="74"/>
        <v>-2.3835439823522923E-2</v>
      </c>
      <c r="AK106" s="4">
        <f t="shared" si="74"/>
        <v>-4.3839020349457601E-3</v>
      </c>
      <c r="AL106" s="4">
        <f t="shared" si="74"/>
        <v>1.580715737512379E-4</v>
      </c>
      <c r="AM106" s="4">
        <f t="shared" si="74"/>
        <v>7.3364614098111146E-4</v>
      </c>
      <c r="AN106" s="4">
        <f t="shared" si="74"/>
        <v>1.1940050339068045E-2</v>
      </c>
      <c r="AO106" s="4">
        <f t="shared" si="74"/>
        <v>7.3067125131804555E-3</v>
      </c>
      <c r="AP106" s="4">
        <f t="shared" si="74"/>
        <v>-3.0923443355198355E-2</v>
      </c>
      <c r="AQ106" s="4">
        <f t="shared" si="74"/>
        <v>1.3264711696557295E-2</v>
      </c>
      <c r="AR106" s="4">
        <f t="shared" si="74"/>
        <v>3.1787140302501467E-2</v>
      </c>
      <c r="AS106" s="4">
        <f t="shared" si="74"/>
        <v>-3.0872835044339769E-3</v>
      </c>
      <c r="AT106" s="4">
        <f t="shared" si="74"/>
        <v>-1.3392377675391131E-3</v>
      </c>
      <c r="AU106" s="4">
        <f t="shared" si="74"/>
        <v>-1.9162409637293456E-2</v>
      </c>
      <c r="AV106" s="4">
        <f t="shared" si="74"/>
        <v>1.7767387568417073E-2</v>
      </c>
      <c r="AW106" s="4">
        <f t="shared" si="74"/>
        <v>1.5601570286248881E-2</v>
      </c>
      <c r="AX106" s="4">
        <f t="shared" si="74"/>
        <v>-2.6013244849107324E-2</v>
      </c>
      <c r="AY106" s="4">
        <f t="shared" si="74"/>
        <v>-7.2042266294017523E-3</v>
      </c>
      <c r="BB106" s="4">
        <f t="shared" ref="BB106:BB125" si="75">AVERAGE(B106:AY106)</f>
        <v>-5.3605892589572224E-4</v>
      </c>
      <c r="CC106" s="1">
        <f t="shared" ref="CC106:CC115" si="76">COUNTIF(B106:AY106,"&gt;0")</f>
        <v>21</v>
      </c>
    </row>
    <row r="107" spans="1:85" x14ac:dyDescent="0.25">
      <c r="A107" s="6">
        <v>-9</v>
      </c>
      <c r="B107" s="4">
        <f t="shared" ref="B107:AY107" si="77">B37-AVERAGE(B$36:B$45)</f>
        <v>-7.9782909398813367E-3</v>
      </c>
      <c r="C107" s="4">
        <f t="shared" si="77"/>
        <v>-2.332208794526483E-2</v>
      </c>
      <c r="D107" s="4">
        <f t="shared" si="77"/>
        <v>1.8413895776486643E-3</v>
      </c>
      <c r="E107" s="4">
        <f t="shared" si="77"/>
        <v>-2.0683425008458933E-2</v>
      </c>
      <c r="F107" s="4">
        <f t="shared" si="77"/>
        <v>-2.2445585907590049E-3</v>
      </c>
      <c r="G107" s="4">
        <f t="shared" si="77"/>
        <v>-2.8196735069677603E-3</v>
      </c>
      <c r="H107" s="4">
        <f t="shared" si="77"/>
        <v>-2.062022706751095E-2</v>
      </c>
      <c r="I107" s="4">
        <f t="shared" si="77"/>
        <v>2.2969191821523367E-2</v>
      </c>
      <c r="J107" s="4">
        <f t="shared" si="77"/>
        <v>-3.6467633564080025E-2</v>
      </c>
      <c r="K107" s="4">
        <f t="shared" si="77"/>
        <v>-8.4476384251980056E-3</v>
      </c>
      <c r="L107" s="4">
        <f t="shared" si="77"/>
        <v>-3.6161132233657549E-3</v>
      </c>
      <c r="M107" s="4">
        <f t="shared" si="77"/>
        <v>-1.9707185675559846E-2</v>
      </c>
      <c r="N107" s="4">
        <f t="shared" si="77"/>
        <v>2.5989914201212754E-2</v>
      </c>
      <c r="O107" s="4">
        <f t="shared" si="77"/>
        <v>2.0724367283934793E-2</v>
      </c>
      <c r="P107" s="4">
        <f t="shared" si="77"/>
        <v>-2.8358013875386726E-2</v>
      </c>
      <c r="Q107" s="4">
        <f t="shared" si="77"/>
        <v>2.8944755877549362E-2</v>
      </c>
      <c r="R107" s="4">
        <f t="shared" si="77"/>
        <v>-4.5906244649655719E-3</v>
      </c>
      <c r="S107" s="4">
        <f t="shared" si="77"/>
        <v>-1.2896930323581858E-2</v>
      </c>
      <c r="T107" s="4">
        <f t="shared" si="77"/>
        <v>-2.0894147577638772E-3</v>
      </c>
      <c r="U107" s="4">
        <f t="shared" si="77"/>
        <v>-2.6861291433751208E-2</v>
      </c>
      <c r="V107" s="4">
        <f t="shared" si="77"/>
        <v>2.856862931446719E-2</v>
      </c>
      <c r="W107" s="4">
        <f t="shared" si="77"/>
        <v>2.2083971585227236E-2</v>
      </c>
      <c r="X107" s="4">
        <f t="shared" si="77"/>
        <v>-3.4551265900683942E-2</v>
      </c>
      <c r="Y107" s="4">
        <f t="shared" si="77"/>
        <v>-6.4817582187127937E-2</v>
      </c>
      <c r="Z107" s="4">
        <f t="shared" si="77"/>
        <v>-2.6067542088519406E-2</v>
      </c>
      <c r="AA107" s="4">
        <f t="shared" si="77"/>
        <v>-2.6403064900856373E-3</v>
      </c>
      <c r="AB107" s="4">
        <f t="shared" si="77"/>
        <v>-5.9342290327995401E-3</v>
      </c>
      <c r="AC107" s="4">
        <f t="shared" si="77"/>
        <v>-1.1691811989361466E-2</v>
      </c>
      <c r="AD107" s="4">
        <f t="shared" si="77"/>
        <v>2.2345201276520239E-2</v>
      </c>
      <c r="AE107" s="4">
        <f t="shared" si="77"/>
        <v>5.2469197454197442E-3</v>
      </c>
      <c r="AF107" s="4">
        <f t="shared" si="77"/>
        <v>-1.1389983830983268E-2</v>
      </c>
      <c r="AG107" s="4">
        <f t="shared" si="77"/>
        <v>-2.0419936560076273E-4</v>
      </c>
      <c r="AH107" s="4">
        <f t="shared" si="77"/>
        <v>5.0308174343477619E-2</v>
      </c>
      <c r="AI107" s="4">
        <f t="shared" si="77"/>
        <v>-1.0414419996255459E-2</v>
      </c>
      <c r="AJ107" s="4">
        <f t="shared" si="77"/>
        <v>-1.6917181886436938E-2</v>
      </c>
      <c r="AK107" s="4">
        <f t="shared" si="77"/>
        <v>4.3939818373893713E-3</v>
      </c>
      <c r="AL107" s="4">
        <f t="shared" si="77"/>
        <v>-3.874398598964436E-3</v>
      </c>
      <c r="AM107" s="4">
        <f t="shared" si="77"/>
        <v>3.6929927430571635E-2</v>
      </c>
      <c r="AN107" s="4">
        <f t="shared" si="77"/>
        <v>-4.0837103555282986E-2</v>
      </c>
      <c r="AO107" s="4">
        <f t="shared" si="77"/>
        <v>-1.8259535057134926E-2</v>
      </c>
      <c r="AP107" s="4">
        <f t="shared" si="77"/>
        <v>4.1033735008939353E-3</v>
      </c>
      <c r="AQ107" s="4">
        <f t="shared" si="77"/>
        <v>-1.0579049736611881E-2</v>
      </c>
      <c r="AR107" s="4">
        <f t="shared" si="77"/>
        <v>1.1701586823339261E-2</v>
      </c>
      <c r="AS107" s="4">
        <f t="shared" si="77"/>
        <v>3.8380130557151539E-2</v>
      </c>
      <c r="AT107" s="4">
        <f t="shared" si="77"/>
        <v>-2.3731539298097716E-2</v>
      </c>
      <c r="AU107" s="4">
        <f t="shared" si="77"/>
        <v>3.12193490723518E-3</v>
      </c>
      <c r="AV107" s="4">
        <f t="shared" si="77"/>
        <v>-2.1890762640327528E-2</v>
      </c>
      <c r="AW107" s="4">
        <f t="shared" si="77"/>
        <v>6.9651907251410084E-3</v>
      </c>
      <c r="AX107" s="4">
        <f t="shared" si="77"/>
        <v>6.6327637456661294E-4</v>
      </c>
      <c r="AY107" s="4">
        <f t="shared" si="77"/>
        <v>4.5201455014827118E-3</v>
      </c>
      <c r="BB107" s="4">
        <f t="shared" si="75"/>
        <v>-3.6940391554403469E-3</v>
      </c>
      <c r="CC107" s="1">
        <f t="shared" si="76"/>
        <v>19</v>
      </c>
    </row>
    <row r="108" spans="1:85" x14ac:dyDescent="0.25">
      <c r="A108" s="6">
        <v>-8</v>
      </c>
      <c r="B108" s="4">
        <f t="shared" ref="B108:AY108" si="78">B38-AVERAGE(B$36:B$45)</f>
        <v>4.4641874246955128E-3</v>
      </c>
      <c r="C108" s="4">
        <f t="shared" si="78"/>
        <v>4.604602301989856E-3</v>
      </c>
      <c r="D108" s="4">
        <f t="shared" si="78"/>
        <v>-9.0038067827197168E-3</v>
      </c>
      <c r="E108" s="4">
        <f t="shared" si="78"/>
        <v>-2.2083106475382121E-3</v>
      </c>
      <c r="F108" s="4">
        <f t="shared" si="78"/>
        <v>-3.8832078195421018E-3</v>
      </c>
      <c r="G108" s="4">
        <f t="shared" si="78"/>
        <v>6.5075911600567776E-2</v>
      </c>
      <c r="H108" s="4">
        <f t="shared" si="78"/>
        <v>-1.6100929919306839E-3</v>
      </c>
      <c r="I108" s="4">
        <f t="shared" si="78"/>
        <v>-2.1151276613297694E-2</v>
      </c>
      <c r="J108" s="4">
        <f t="shared" si="78"/>
        <v>-0.1096762464927397</v>
      </c>
      <c r="K108" s="4">
        <f t="shared" si="78"/>
        <v>-9.5292802644696722E-2</v>
      </c>
      <c r="L108" s="4">
        <f t="shared" si="78"/>
        <v>2.3682018015718547E-2</v>
      </c>
      <c r="M108" s="4">
        <f t="shared" si="78"/>
        <v>2.2124082704786455E-3</v>
      </c>
      <c r="N108" s="4">
        <f t="shared" si="78"/>
        <v>-6.4472083585001864E-3</v>
      </c>
      <c r="O108" s="4">
        <f t="shared" si="78"/>
        <v>-3.5488802797686146E-2</v>
      </c>
      <c r="P108" s="4">
        <f t="shared" si="78"/>
        <v>-1.8653103559909786E-2</v>
      </c>
      <c r="Q108" s="4">
        <f t="shared" si="78"/>
        <v>4.1059040452242977E-2</v>
      </c>
      <c r="R108" s="4">
        <f t="shared" si="78"/>
        <v>-3.4182927924152257E-4</v>
      </c>
      <c r="S108" s="4">
        <f t="shared" si="78"/>
        <v>-2.5657308107030308E-2</v>
      </c>
      <c r="T108" s="4">
        <f t="shared" si="78"/>
        <v>-4.5593771907329966E-2</v>
      </c>
      <c r="U108" s="4">
        <f t="shared" si="78"/>
        <v>-3.5897288752551699E-3</v>
      </c>
      <c r="V108" s="4">
        <f t="shared" si="78"/>
        <v>-9.3907215729521869E-3</v>
      </c>
      <c r="W108" s="4">
        <f t="shared" si="78"/>
        <v>-8.1805035586697845E-3</v>
      </c>
      <c r="X108" s="4">
        <f t="shared" si="78"/>
        <v>6.0143926437435852E-2</v>
      </c>
      <c r="Y108" s="4">
        <f t="shared" si="78"/>
        <v>-4.6742524504918143E-2</v>
      </c>
      <c r="Z108" s="4">
        <f t="shared" si="78"/>
        <v>-2.0209546082849028E-2</v>
      </c>
      <c r="AA108" s="4">
        <f t="shared" si="78"/>
        <v>-2.192889823922042E-2</v>
      </c>
      <c r="AB108" s="4">
        <f t="shared" si="78"/>
        <v>-1.5168178379773228E-2</v>
      </c>
      <c r="AC108" s="4">
        <f t="shared" si="78"/>
        <v>-1.0532391702284354E-2</v>
      </c>
      <c r="AD108" s="4">
        <f t="shared" si="78"/>
        <v>-1.7143460829242702E-2</v>
      </c>
      <c r="AE108" s="4">
        <f t="shared" si="78"/>
        <v>-2.3980654534387701E-2</v>
      </c>
      <c r="AF108" s="4">
        <f t="shared" si="78"/>
        <v>1.122606649760957E-2</v>
      </c>
      <c r="AG108" s="4">
        <f t="shared" si="78"/>
        <v>4.79462215477731E-3</v>
      </c>
      <c r="AH108" s="4">
        <f t="shared" si="78"/>
        <v>-2.1990288628418554E-2</v>
      </c>
      <c r="AI108" s="4">
        <f t="shared" si="78"/>
        <v>-7.821329079166571E-2</v>
      </c>
      <c r="AJ108" s="4">
        <f t="shared" si="78"/>
        <v>-2.5031657760106442E-2</v>
      </c>
      <c r="AK108" s="4">
        <f t="shared" si="78"/>
        <v>2.3815214824723686E-2</v>
      </c>
      <c r="AL108" s="4">
        <f t="shared" si="78"/>
        <v>-1.797287250393342E-2</v>
      </c>
      <c r="AM108" s="4">
        <f t="shared" si="78"/>
        <v>-1.9062895420612482E-2</v>
      </c>
      <c r="AN108" s="4">
        <f t="shared" si="78"/>
        <v>-8.8665792068378199E-2</v>
      </c>
      <c r="AO108" s="4">
        <f t="shared" si="78"/>
        <v>-2.3239084826088444E-2</v>
      </c>
      <c r="AP108" s="4">
        <f t="shared" si="78"/>
        <v>-1.4073445297745752E-2</v>
      </c>
      <c r="AQ108" s="4">
        <f t="shared" si="78"/>
        <v>2.709087503610692E-3</v>
      </c>
      <c r="AR108" s="4">
        <f t="shared" si="78"/>
        <v>-3.3448941897374594E-3</v>
      </c>
      <c r="AS108" s="4">
        <f t="shared" si="78"/>
        <v>-1.6113912834178283E-2</v>
      </c>
      <c r="AT108" s="4">
        <f t="shared" si="78"/>
        <v>-5.550661400062609E-3</v>
      </c>
      <c r="AU108" s="4">
        <f t="shared" si="78"/>
        <v>-2.6782778284281596E-3</v>
      </c>
      <c r="AV108" s="4">
        <f t="shared" si="78"/>
        <v>-1.8138843348151608E-3</v>
      </c>
      <c r="AW108" s="4">
        <f t="shared" si="78"/>
        <v>1.196573001638359E-2</v>
      </c>
      <c r="AX108" s="4">
        <f t="shared" si="78"/>
        <v>-2.9834946711255646E-2</v>
      </c>
      <c r="AY108" s="4">
        <f t="shared" si="78"/>
        <v>-7.536886948233225E-3</v>
      </c>
      <c r="BB108" s="4">
        <f t="shared" si="75"/>
        <v>-1.3024887046502821E-2</v>
      </c>
      <c r="CC108" s="1">
        <f t="shared" si="76"/>
        <v>12</v>
      </c>
    </row>
    <row r="109" spans="1:85" x14ac:dyDescent="0.25">
      <c r="A109" s="6">
        <v>-7</v>
      </c>
      <c r="B109" s="4">
        <f t="shared" ref="B109:AY109" si="79">B39-AVERAGE(B$36:B$45)</f>
        <v>-1.9856088698790672E-2</v>
      </c>
      <c r="C109" s="4">
        <f t="shared" si="79"/>
        <v>6.8413888478406392E-3</v>
      </c>
      <c r="D109" s="4">
        <f t="shared" si="79"/>
        <v>-3.18125859423114E-2</v>
      </c>
      <c r="E109" s="4">
        <f t="shared" si="79"/>
        <v>-8.8568249430358292E-2</v>
      </c>
      <c r="F109" s="4">
        <f t="shared" si="79"/>
        <v>-8.2169476194308057E-3</v>
      </c>
      <c r="G109" s="4">
        <f t="shared" si="79"/>
        <v>-1.3578516448258993E-2</v>
      </c>
      <c r="H109" s="4">
        <f t="shared" si="79"/>
        <v>3.0050061343766074E-2</v>
      </c>
      <c r="I109" s="4">
        <f t="shared" si="79"/>
        <v>-1.5602617492118095E-2</v>
      </c>
      <c r="J109" s="4">
        <f t="shared" si="79"/>
        <v>-0.17488958345025221</v>
      </c>
      <c r="K109" s="4">
        <f t="shared" si="79"/>
        <v>-4.4285862522084694E-3</v>
      </c>
      <c r="L109" s="4">
        <f t="shared" si="79"/>
        <v>-8.0011471282837969E-3</v>
      </c>
      <c r="M109" s="4">
        <f t="shared" si="79"/>
        <v>-2.3509843154247163E-3</v>
      </c>
      <c r="N109" s="4">
        <f t="shared" si="79"/>
        <v>-4.7960578928947152E-2</v>
      </c>
      <c r="O109" s="4">
        <f t="shared" si="79"/>
        <v>-0.15346701956337155</v>
      </c>
      <c r="P109" s="4">
        <f t="shared" si="79"/>
        <v>-1.8297678782179423E-3</v>
      </c>
      <c r="Q109" s="4">
        <f t="shared" si="79"/>
        <v>-1.654956709141546E-2</v>
      </c>
      <c r="R109" s="4">
        <f t="shared" si="79"/>
        <v>1.4420678215516437E-2</v>
      </c>
      <c r="S109" s="4">
        <f t="shared" si="79"/>
        <v>-4.9154374133145884E-2</v>
      </c>
      <c r="T109" s="4">
        <f t="shared" si="79"/>
        <v>-0.1432483908069842</v>
      </c>
      <c r="U109" s="4">
        <f t="shared" si="79"/>
        <v>-8.4290941822087878E-3</v>
      </c>
      <c r="V109" s="4">
        <f t="shared" si="79"/>
        <v>9.3347555224617997E-3</v>
      </c>
      <c r="W109" s="4">
        <f t="shared" si="79"/>
        <v>1.4211014769565905E-2</v>
      </c>
      <c r="X109" s="4">
        <f t="shared" si="79"/>
        <v>-7.6498971629827134E-3</v>
      </c>
      <c r="Y109" s="4">
        <f t="shared" si="79"/>
        <v>-0.16505557545051222</v>
      </c>
      <c r="Z109" s="4">
        <f t="shared" si="79"/>
        <v>-1.4064566853564914E-2</v>
      </c>
      <c r="AA109" s="4">
        <f t="shared" si="79"/>
        <v>4.0704700871454183E-2</v>
      </c>
      <c r="AB109" s="4">
        <f t="shared" si="79"/>
        <v>5.6284690262979283E-2</v>
      </c>
      <c r="AC109" s="4">
        <f t="shared" si="79"/>
        <v>-1.281525868004243E-2</v>
      </c>
      <c r="AD109" s="4">
        <f t="shared" si="79"/>
        <v>-0.17059465641852195</v>
      </c>
      <c r="AE109" s="4">
        <f t="shared" si="79"/>
        <v>3.7846644337763673E-3</v>
      </c>
      <c r="AF109" s="4">
        <f t="shared" si="79"/>
        <v>4.9850469549174038E-3</v>
      </c>
      <c r="AG109" s="4">
        <f t="shared" si="79"/>
        <v>-2.2847248149884893E-2</v>
      </c>
      <c r="AH109" s="4">
        <f t="shared" si="79"/>
        <v>-3.7504416653678166E-2</v>
      </c>
      <c r="AI109" s="4">
        <f t="shared" si="79"/>
        <v>-0.19834269823854583</v>
      </c>
      <c r="AJ109" s="4">
        <f t="shared" si="79"/>
        <v>-7.7963982537333863E-3</v>
      </c>
      <c r="AK109" s="4">
        <f t="shared" si="79"/>
        <v>-9.6923235653859977E-3</v>
      </c>
      <c r="AL109" s="4">
        <f t="shared" si="79"/>
        <v>-1.5531927144472442E-2</v>
      </c>
      <c r="AM109" s="4">
        <f t="shared" si="79"/>
        <v>-7.1837143659382553E-4</v>
      </c>
      <c r="AN109" s="4">
        <f t="shared" si="79"/>
        <v>-5.4871920559274825E-2</v>
      </c>
      <c r="AO109" s="4">
        <f t="shared" si="79"/>
        <v>-1.5528724991110895E-3</v>
      </c>
      <c r="AP109" s="4">
        <f t="shared" si="79"/>
        <v>3.2020428573134807E-2</v>
      </c>
      <c r="AQ109" s="4">
        <f t="shared" si="79"/>
        <v>1.6232883922289172E-2</v>
      </c>
      <c r="AR109" s="4">
        <f t="shared" si="79"/>
        <v>-3.1214635001135813E-3</v>
      </c>
      <c r="AS109" s="4">
        <f t="shared" si="79"/>
        <v>-0.10755751775284769</v>
      </c>
      <c r="AT109" s="4">
        <f t="shared" si="79"/>
        <v>-1.614521684160212E-3</v>
      </c>
      <c r="AU109" s="4">
        <f t="shared" si="79"/>
        <v>6.5685850575168897E-3</v>
      </c>
      <c r="AV109" s="4">
        <f t="shared" si="79"/>
        <v>3.7112028100624935E-3</v>
      </c>
      <c r="AW109" s="4">
        <f t="shared" si="79"/>
        <v>-1.4159613918178875E-2</v>
      </c>
      <c r="AX109" s="4">
        <f t="shared" si="79"/>
        <v>-0.10972084270778731</v>
      </c>
      <c r="AY109" s="4">
        <f t="shared" si="79"/>
        <v>-3.4079191354649987E-3</v>
      </c>
      <c r="BB109" s="4">
        <f t="shared" si="75"/>
        <v>-3.0148280150826108E-2</v>
      </c>
      <c r="CC109" s="1">
        <f t="shared" si="76"/>
        <v>13</v>
      </c>
    </row>
    <row r="110" spans="1:85" x14ac:dyDescent="0.25">
      <c r="A110" s="6">
        <v>-6</v>
      </c>
      <c r="B110" s="4">
        <f t="shared" ref="B110:AY110" si="80">B40-AVERAGE(B$36:B$45)</f>
        <v>-9.6868155708999797E-3</v>
      </c>
      <c r="C110" s="4">
        <f t="shared" si="80"/>
        <v>1.9238969812698102E-3</v>
      </c>
      <c r="D110" s="4">
        <f t="shared" si="80"/>
        <v>1.1889442434406751E-3</v>
      </c>
      <c r="E110" s="4">
        <f t="shared" si="80"/>
        <v>-3.710840124535561E-2</v>
      </c>
      <c r="F110" s="4">
        <f t="shared" si="80"/>
        <v>-8.2205482269043784E-3</v>
      </c>
      <c r="G110" s="4">
        <f t="shared" si="80"/>
        <v>-3.8564873219378792E-3</v>
      </c>
      <c r="H110" s="4">
        <f t="shared" si="80"/>
        <v>-1.1990999102172471E-2</v>
      </c>
      <c r="I110" s="4">
        <f t="shared" si="80"/>
        <v>-6.2342274662518507E-3</v>
      </c>
      <c r="J110" s="4">
        <f t="shared" si="80"/>
        <v>8.8729210405802297E-2</v>
      </c>
      <c r="K110" s="4">
        <f t="shared" si="80"/>
        <v>-4.6535739615566445E-3</v>
      </c>
      <c r="L110" s="4">
        <f t="shared" si="80"/>
        <v>5.1836860556474379E-3</v>
      </c>
      <c r="M110" s="4">
        <f t="shared" si="80"/>
        <v>-1.0989037693081389E-3</v>
      </c>
      <c r="N110" s="4">
        <f t="shared" si="80"/>
        <v>-4.3535731225571609E-3</v>
      </c>
      <c r="O110" s="4">
        <f t="shared" si="80"/>
        <v>8.1206048115023771E-2</v>
      </c>
      <c r="P110" s="4">
        <f t="shared" si="80"/>
        <v>-1.834451476074396E-3</v>
      </c>
      <c r="Q110" s="4">
        <f t="shared" si="80"/>
        <v>1.1973524416504486E-2</v>
      </c>
      <c r="R110" s="4">
        <f t="shared" si="80"/>
        <v>-9.2841805232675573E-3</v>
      </c>
      <c r="S110" s="4">
        <f t="shared" si="80"/>
        <v>-2.1354624462961425E-2</v>
      </c>
      <c r="T110" s="4">
        <f t="shared" si="80"/>
        <v>6.1551138475311386E-2</v>
      </c>
      <c r="U110" s="4">
        <f t="shared" si="80"/>
        <v>-8.4297393333013972E-3</v>
      </c>
      <c r="V110" s="4">
        <f t="shared" si="80"/>
        <v>-1.0584155783569476E-2</v>
      </c>
      <c r="W110" s="4">
        <f t="shared" si="80"/>
        <v>-1.1047431856623168E-2</v>
      </c>
      <c r="X110" s="4">
        <f t="shared" si="80"/>
        <v>1.4843062444425813E-2</v>
      </c>
      <c r="Y110" s="4">
        <f t="shared" si="80"/>
        <v>9.4710193075653121E-2</v>
      </c>
      <c r="Z110" s="4">
        <f t="shared" si="80"/>
        <v>-1.406459970010079E-2</v>
      </c>
      <c r="AA110" s="4">
        <f t="shared" si="80"/>
        <v>-5.4691920168772274E-3</v>
      </c>
      <c r="AB110" s="4">
        <f t="shared" si="80"/>
        <v>-6.9048996843467571E-3</v>
      </c>
      <c r="AC110" s="4">
        <f t="shared" si="80"/>
        <v>9.7136031621985024E-3</v>
      </c>
      <c r="AD110" s="4">
        <f t="shared" si="80"/>
        <v>9.8672135876957084E-2</v>
      </c>
      <c r="AE110" s="4">
        <f t="shared" si="80"/>
        <v>3.7544506649653453E-3</v>
      </c>
      <c r="AF110" s="4">
        <f t="shared" si="80"/>
        <v>7.3593690684343842E-3</v>
      </c>
      <c r="AG110" s="4">
        <f t="shared" si="80"/>
        <v>-1.8612978363157268E-3</v>
      </c>
      <c r="AH110" s="4">
        <f t="shared" si="80"/>
        <v>9.4746107310791257E-3</v>
      </c>
      <c r="AI110" s="4">
        <f t="shared" si="80"/>
        <v>-2.3983415135384756E-3</v>
      </c>
      <c r="AJ110" s="4">
        <f t="shared" si="80"/>
        <v>-7.8069630717701923E-3</v>
      </c>
      <c r="AK110" s="4">
        <f t="shared" si="80"/>
        <v>1.3351643871728543E-3</v>
      </c>
      <c r="AL110" s="4">
        <f t="shared" si="80"/>
        <v>4.8950295160609652E-3</v>
      </c>
      <c r="AM110" s="4">
        <f t="shared" si="80"/>
        <v>-3.79423627503906E-3</v>
      </c>
      <c r="AN110" s="4">
        <f t="shared" si="80"/>
        <v>6.2834332810394106E-2</v>
      </c>
      <c r="AO110" s="4">
        <f t="shared" si="80"/>
        <v>-1.5617397141293185E-3</v>
      </c>
      <c r="AP110" s="4">
        <f t="shared" si="80"/>
        <v>-1.3007544855134735E-3</v>
      </c>
      <c r="AQ110" s="4">
        <f t="shared" si="80"/>
        <v>-3.303639192221004E-3</v>
      </c>
      <c r="AR110" s="4">
        <f t="shared" si="80"/>
        <v>9.4738264266938654E-5</v>
      </c>
      <c r="AS110" s="4">
        <f t="shared" si="80"/>
        <v>4.4901569554360782E-2</v>
      </c>
      <c r="AT110" s="4">
        <f t="shared" si="80"/>
        <v>-1.6169978102249267E-3</v>
      </c>
      <c r="AU110" s="4">
        <f t="shared" si="80"/>
        <v>-2.3476924517984491E-3</v>
      </c>
      <c r="AV110" s="4">
        <f t="shared" si="80"/>
        <v>1.4755932273685314E-3</v>
      </c>
      <c r="AW110" s="4">
        <f t="shared" si="80"/>
        <v>-5.4758227865074989E-3</v>
      </c>
      <c r="AX110" s="4">
        <f t="shared" si="80"/>
        <v>1.4648885845193849E-2</v>
      </c>
      <c r="AY110" s="4">
        <f t="shared" si="80"/>
        <v>-3.4083960661409826E-3</v>
      </c>
      <c r="BB110" s="4">
        <f t="shared" si="75"/>
        <v>8.1883300298853171E-3</v>
      </c>
      <c r="BK110" s="31">
        <f>_xlfn.STDEV.S(BB106:BB115)</f>
        <v>1.3154393364179858E-2</v>
      </c>
      <c r="CC110" s="1">
        <f t="shared" si="76"/>
        <v>21</v>
      </c>
      <c r="CG110" s="33">
        <f>SUM(CC106:CC115)/(50*10)</f>
        <v>0.434</v>
      </c>
    </row>
    <row r="111" spans="1:85" x14ac:dyDescent="0.25">
      <c r="A111" s="6">
        <v>-5</v>
      </c>
      <c r="B111" s="4">
        <f t="shared" ref="B111:AY111" si="81">B41-AVERAGE(B$36:B$45)</f>
        <v>-9.6871387834859823E-3</v>
      </c>
      <c r="C111" s="4">
        <f t="shared" si="81"/>
        <v>1.9238773481879935E-3</v>
      </c>
      <c r="D111" s="4">
        <f t="shared" si="81"/>
        <v>1.1778287027293371E-3</v>
      </c>
      <c r="E111" s="4">
        <f t="shared" si="81"/>
        <v>3.0628670624638654E-2</v>
      </c>
      <c r="F111" s="4">
        <f t="shared" si="81"/>
        <v>-8.224162537883219E-3</v>
      </c>
      <c r="G111" s="4">
        <f t="shared" si="81"/>
        <v>-3.8694266282211245E-3</v>
      </c>
      <c r="H111" s="4">
        <f t="shared" si="81"/>
        <v>-1.2440230619997647E-2</v>
      </c>
      <c r="I111" s="4">
        <f t="shared" si="81"/>
        <v>-6.2449247294910732E-3</v>
      </c>
      <c r="J111" s="4">
        <f t="shared" si="81"/>
        <v>4.6499988722667057E-2</v>
      </c>
      <c r="K111" s="4">
        <f t="shared" si="81"/>
        <v>-4.8719607435124355E-3</v>
      </c>
      <c r="L111" s="4">
        <f t="shared" si="81"/>
        <v>5.1728032607269055E-3</v>
      </c>
      <c r="M111" s="4">
        <f t="shared" si="81"/>
        <v>-1.1419603413446644E-3</v>
      </c>
      <c r="N111" s="4">
        <f t="shared" si="81"/>
        <v>-4.3540884778268691E-3</v>
      </c>
      <c r="O111" s="4">
        <f t="shared" si="81"/>
        <v>1.4735952682829682E-2</v>
      </c>
      <c r="P111" s="4">
        <f t="shared" si="81"/>
        <v>-1.8391148673970914E-3</v>
      </c>
      <c r="Q111" s="4">
        <f t="shared" si="81"/>
        <v>1.1939164713018546E-2</v>
      </c>
      <c r="R111" s="4">
        <f t="shared" si="81"/>
        <v>-9.3525322704200928E-3</v>
      </c>
      <c r="S111" s="4">
        <f t="shared" si="81"/>
        <v>-2.1362486778346564E-2</v>
      </c>
      <c r="T111" s="4">
        <f t="shared" si="81"/>
        <v>6.7963551166377173E-3</v>
      </c>
      <c r="U111" s="4">
        <f t="shared" si="81"/>
        <v>-8.4303834492539132E-3</v>
      </c>
      <c r="V111" s="4">
        <f t="shared" si="81"/>
        <v>-1.0589067480716696E-2</v>
      </c>
      <c r="W111" s="4">
        <f t="shared" si="81"/>
        <v>-1.1061709908542789E-2</v>
      </c>
      <c r="X111" s="4">
        <f t="shared" si="81"/>
        <v>1.4816879909788593E-2</v>
      </c>
      <c r="Y111" s="4">
        <f t="shared" si="81"/>
        <v>-3.1823122332932958E-3</v>
      </c>
      <c r="Z111" s="4">
        <f t="shared" si="81"/>
        <v>-1.4064632534739642E-2</v>
      </c>
      <c r="AA111" s="4">
        <f t="shared" si="81"/>
        <v>-5.4977891828999976E-3</v>
      </c>
      <c r="AB111" s="4">
        <f t="shared" si="81"/>
        <v>-6.9114956679728187E-3</v>
      </c>
      <c r="AC111" s="4">
        <f t="shared" si="81"/>
        <v>9.6151455208262002E-3</v>
      </c>
      <c r="AD111" s="4">
        <f t="shared" si="81"/>
        <v>5.1037894001634901E-3</v>
      </c>
      <c r="AE111" s="4">
        <f t="shared" si="81"/>
        <v>3.7245663322935081E-3</v>
      </c>
      <c r="AF111" s="4">
        <f t="shared" si="81"/>
        <v>7.196450046279234E-3</v>
      </c>
      <c r="AG111" s="4">
        <f t="shared" si="81"/>
        <v>-1.8691155370280303E-3</v>
      </c>
      <c r="AH111" s="4">
        <f t="shared" si="81"/>
        <v>9.4322381860482991E-3</v>
      </c>
      <c r="AI111" s="4">
        <f t="shared" si="81"/>
        <v>2.7441465054340392E-2</v>
      </c>
      <c r="AJ111" s="4">
        <f t="shared" si="81"/>
        <v>-7.817459544176621E-3</v>
      </c>
      <c r="AK111" s="4">
        <f t="shared" si="81"/>
        <v>1.3291452982962778E-3</v>
      </c>
      <c r="AL111" s="4">
        <f t="shared" si="81"/>
        <v>4.8767029799100014E-3</v>
      </c>
      <c r="AM111" s="4">
        <f t="shared" si="81"/>
        <v>-3.7950547042664741E-3</v>
      </c>
      <c r="AN111" s="4">
        <f t="shared" si="81"/>
        <v>2.934206158134808E-2</v>
      </c>
      <c r="AO111" s="4">
        <f t="shared" si="81"/>
        <v>-1.5705543546255785E-3</v>
      </c>
      <c r="AP111" s="4">
        <f t="shared" si="81"/>
        <v>-1.3279183756890502E-3</v>
      </c>
      <c r="AQ111" s="4">
        <f t="shared" si="81"/>
        <v>-3.3171447293746732E-3</v>
      </c>
      <c r="AR111" s="4">
        <f t="shared" si="81"/>
        <v>7.1861902198398775E-5</v>
      </c>
      <c r="AS111" s="4">
        <f t="shared" si="81"/>
        <v>2.4120349312828152E-3</v>
      </c>
      <c r="AT111" s="4">
        <f t="shared" si="81"/>
        <v>-1.6194661619143029E-3</v>
      </c>
      <c r="AU111" s="4">
        <f t="shared" si="81"/>
        <v>-2.3540511264838714E-3</v>
      </c>
      <c r="AV111" s="4">
        <f t="shared" si="81"/>
        <v>1.4475283648754133E-3</v>
      </c>
      <c r="AW111" s="4">
        <f t="shared" si="81"/>
        <v>-5.4758971470961308E-3</v>
      </c>
      <c r="AX111" s="4">
        <f t="shared" si="81"/>
        <v>8.4353547443199658E-3</v>
      </c>
      <c r="AY111" s="4">
        <f t="shared" si="81"/>
        <v>-3.4088736562382705E-3</v>
      </c>
      <c r="BB111" s="4">
        <f t="shared" si="75"/>
        <v>1.3687782570233524E-3</v>
      </c>
      <c r="CC111" s="1">
        <f t="shared" si="76"/>
        <v>22</v>
      </c>
    </row>
    <row r="112" spans="1:85" x14ac:dyDescent="0.25">
      <c r="A112" s="6">
        <v>-4</v>
      </c>
      <c r="B112" s="4">
        <f t="shared" ref="B112:AY112" si="82">B42-AVERAGE(B$36:B$45)</f>
        <v>-9.6874623638869822E-3</v>
      </c>
      <c r="C112" s="4">
        <f t="shared" si="82"/>
        <v>1.9238577206066197E-3</v>
      </c>
      <c r="D112" s="4">
        <f t="shared" si="82"/>
        <v>1.1667869115681599E-3</v>
      </c>
      <c r="E112" s="4">
        <f t="shared" si="82"/>
        <v>3.0014298123491746E-2</v>
      </c>
      <c r="F112" s="4">
        <f t="shared" si="82"/>
        <v>1.8089362913699114E-3</v>
      </c>
      <c r="G112" s="4">
        <f t="shared" si="82"/>
        <v>-3.8822733454890197E-3</v>
      </c>
      <c r="H112" s="4">
        <f t="shared" si="82"/>
        <v>-1.2909130467754926E-2</v>
      </c>
      <c r="I112" s="4">
        <f t="shared" si="82"/>
        <v>-6.2556923120932282E-3</v>
      </c>
      <c r="J112" s="4">
        <f t="shared" si="82"/>
        <v>4.4229840188127915E-2</v>
      </c>
      <c r="K112" s="4">
        <f t="shared" si="82"/>
        <v>2.9179306643583005E-2</v>
      </c>
      <c r="L112" s="4">
        <f t="shared" si="82"/>
        <v>5.1619919149379434E-3</v>
      </c>
      <c r="M112" s="4">
        <f t="shared" si="82"/>
        <v>-1.1855875832737558E-3</v>
      </c>
      <c r="N112" s="4">
        <f t="shared" si="82"/>
        <v>-4.3546030939711263E-3</v>
      </c>
      <c r="O112" s="4">
        <f t="shared" si="82"/>
        <v>1.4699875419319795E-2</v>
      </c>
      <c r="P112" s="4">
        <f t="shared" si="82"/>
        <v>5.3493530078886194E-2</v>
      </c>
      <c r="Q112" s="4">
        <f t="shared" si="82"/>
        <v>1.1904398622747139E-2</v>
      </c>
      <c r="R112" s="4">
        <f t="shared" si="82"/>
        <v>-9.4220284072540558E-3</v>
      </c>
      <c r="S112" s="4">
        <f t="shared" si="82"/>
        <v>-2.1370305186828097E-2</v>
      </c>
      <c r="T112" s="4">
        <f t="shared" si="82"/>
        <v>6.1688436245065752E-3</v>
      </c>
      <c r="U112" s="4">
        <f t="shared" si="82"/>
        <v>3.392824730658605E-2</v>
      </c>
      <c r="V112" s="4">
        <f t="shared" si="82"/>
        <v>-1.0593957479049272E-2</v>
      </c>
      <c r="W112" s="4">
        <f t="shared" si="82"/>
        <v>-1.1076096478515741E-2</v>
      </c>
      <c r="X112" s="4">
        <f t="shared" si="82"/>
        <v>1.4790963280386933E-2</v>
      </c>
      <c r="Y112" s="4">
        <f t="shared" si="82"/>
        <v>-3.4574242826875736E-3</v>
      </c>
      <c r="Z112" s="4">
        <f t="shared" si="82"/>
        <v>-3.4349033212631736E-3</v>
      </c>
      <c r="AA112" s="4">
        <f t="shared" si="82"/>
        <v>-5.526082928560226E-3</v>
      </c>
      <c r="AB112" s="4">
        <f t="shared" si="82"/>
        <v>-6.918125663088236E-3</v>
      </c>
      <c r="AC112" s="4">
        <f t="shared" si="82"/>
        <v>9.5186131321303245E-3</v>
      </c>
      <c r="AD112" s="4">
        <f t="shared" si="82"/>
        <v>3.2314458574342897E-3</v>
      </c>
      <c r="AE112" s="4">
        <f t="shared" si="82"/>
        <v>3.562472435657469E-2</v>
      </c>
      <c r="AF112" s="4">
        <f t="shared" si="82"/>
        <v>7.0376118793845643E-3</v>
      </c>
      <c r="AG112" s="4">
        <f t="shared" si="82"/>
        <v>-1.8768897035047042E-3</v>
      </c>
      <c r="AH112" s="4">
        <f t="shared" si="82"/>
        <v>9.3904119481462989E-3</v>
      </c>
      <c r="AI112" s="4">
        <f t="shared" si="82"/>
        <v>2.7259688803983204E-2</v>
      </c>
      <c r="AJ112" s="4">
        <f t="shared" si="82"/>
        <v>3.9576531586457981E-3</v>
      </c>
      <c r="AK112" s="4">
        <f t="shared" si="82"/>
        <v>1.3231556353919833E-3</v>
      </c>
      <c r="AL112" s="4">
        <f t="shared" si="82"/>
        <v>4.8585323525845653E-3</v>
      </c>
      <c r="AM112" s="4">
        <f t="shared" si="82"/>
        <v>-3.7958746163225966E-3</v>
      </c>
      <c r="AN112" s="4">
        <f t="shared" si="82"/>
        <v>2.9064882938764504E-2</v>
      </c>
      <c r="AO112" s="4">
        <f t="shared" si="82"/>
        <v>3.8909515081197776E-2</v>
      </c>
      <c r="AP112" s="4">
        <f t="shared" si="82"/>
        <v>-1.3548013114299861E-3</v>
      </c>
      <c r="AQ112" s="4">
        <f t="shared" si="82"/>
        <v>-3.3305515453542754E-3</v>
      </c>
      <c r="AR112" s="4">
        <f t="shared" si="82"/>
        <v>4.9202813129129927E-5</v>
      </c>
      <c r="AS112" s="4">
        <f t="shared" si="82"/>
        <v>1.559201874954879E-3</v>
      </c>
      <c r="AT112" s="4">
        <f t="shared" si="82"/>
        <v>5.5745322668817772E-2</v>
      </c>
      <c r="AU112" s="4">
        <f t="shared" si="82"/>
        <v>-2.3603778534144262E-3</v>
      </c>
      <c r="AV112" s="4">
        <f t="shared" si="82"/>
        <v>1.4197585124962968E-3</v>
      </c>
      <c r="AW112" s="4">
        <f t="shared" si="82"/>
        <v>-5.4759715482593603E-3</v>
      </c>
      <c r="AX112" s="4">
        <f t="shared" si="82"/>
        <v>8.4353394037217453E-3</v>
      </c>
      <c r="AY112" s="4">
        <f t="shared" si="82"/>
        <v>3.3946425836882302E-2</v>
      </c>
      <c r="BB112" s="4">
        <f t="shared" si="75"/>
        <v>7.8306844577671481E-3</v>
      </c>
      <c r="CC112" s="1">
        <f t="shared" si="76"/>
        <v>30</v>
      </c>
    </row>
    <row r="113" spans="1:87" x14ac:dyDescent="0.25">
      <c r="A113" s="6">
        <v>-3</v>
      </c>
      <c r="B113" s="4">
        <f t="shared" ref="B113:AY113" si="83">B43-AVERAGE(B$36:B$45)</f>
        <v>4.4487232087730838E-3</v>
      </c>
      <c r="C113" s="4">
        <f t="shared" si="83"/>
        <v>1.9238380985267995E-3</v>
      </c>
      <c r="D113" s="4">
        <f t="shared" si="83"/>
        <v>1.9321964204787154E-3</v>
      </c>
      <c r="E113" s="4">
        <f t="shared" si="83"/>
        <v>2.9429290136682277E-2</v>
      </c>
      <c r="F113" s="4">
        <f t="shared" si="83"/>
        <v>1.0539879806689792E-2</v>
      </c>
      <c r="G113" s="4">
        <f t="shared" si="83"/>
        <v>2.0710764897534845E-2</v>
      </c>
      <c r="H113" s="4">
        <f t="shared" si="83"/>
        <v>-1.3399019292951026E-2</v>
      </c>
      <c r="I113" s="4">
        <f t="shared" si="83"/>
        <v>3.8149358920598023E-2</v>
      </c>
      <c r="J113" s="4">
        <f t="shared" si="83"/>
        <v>4.2161587124068804E-2</v>
      </c>
      <c r="K113" s="4">
        <f t="shared" si="83"/>
        <v>5.3267469272996221E-2</v>
      </c>
      <c r="L113" s="4">
        <f t="shared" si="83"/>
        <v>-2.8893929113909061E-3</v>
      </c>
      <c r="M113" s="4">
        <f t="shared" si="83"/>
        <v>-1.2297969162755615E-3</v>
      </c>
      <c r="N113" s="4">
        <f t="shared" si="83"/>
        <v>4.8316118613533139E-2</v>
      </c>
      <c r="O113" s="4">
        <f t="shared" si="83"/>
        <v>1.4663360824103978E-2</v>
      </c>
      <c r="P113" s="4">
        <f t="shared" si="83"/>
        <v>-2.5887806727314115E-3</v>
      </c>
      <c r="Q113" s="4">
        <f t="shared" si="83"/>
        <v>4.4505053418817088E-2</v>
      </c>
      <c r="R113" s="4">
        <f t="shared" si="83"/>
        <v>-9.492697916747634E-3</v>
      </c>
      <c r="S113" s="4">
        <f t="shared" si="83"/>
        <v>9.4854946004317847E-3</v>
      </c>
      <c r="T113" s="4">
        <f t="shared" si="83"/>
        <v>5.5086660793563155E-3</v>
      </c>
      <c r="U113" s="4">
        <f t="shared" si="83"/>
        <v>1.1292606162838892E-2</v>
      </c>
      <c r="V113" s="4">
        <f t="shared" si="83"/>
        <v>-1.0441571257049545E-2</v>
      </c>
      <c r="W113" s="4">
        <f t="shared" si="83"/>
        <v>-1.1090592808423927E-2</v>
      </c>
      <c r="X113" s="4">
        <f t="shared" si="83"/>
        <v>-1.5236246237404667E-2</v>
      </c>
      <c r="Y113" s="4">
        <f t="shared" si="83"/>
        <v>-3.7418954840565E-3</v>
      </c>
      <c r="Z113" s="4">
        <f t="shared" si="83"/>
        <v>9.6583600212476667E-2</v>
      </c>
      <c r="AA113" s="4">
        <f t="shared" si="83"/>
        <v>-5.6170356433175861E-6</v>
      </c>
      <c r="AB113" s="4">
        <f t="shared" si="83"/>
        <v>-6.9247899334387748E-3</v>
      </c>
      <c r="AC113" s="4">
        <f t="shared" si="83"/>
        <v>1.4855374162780091E-2</v>
      </c>
      <c r="AD113" s="4">
        <f t="shared" si="83"/>
        <v>1.1858185204624005E-3</v>
      </c>
      <c r="AE113" s="4">
        <f t="shared" si="83"/>
        <v>3.4279651250881622E-2</v>
      </c>
      <c r="AF113" s="4">
        <f t="shared" si="83"/>
        <v>-8.2637227305278754E-3</v>
      </c>
      <c r="AG113" s="4">
        <f t="shared" si="83"/>
        <v>-1.8846206983789077E-3</v>
      </c>
      <c r="AH113" s="4">
        <f t="shared" si="83"/>
        <v>-3.0983556779632226E-3</v>
      </c>
      <c r="AI113" s="4">
        <f t="shared" si="83"/>
        <v>2.7082716964989866E-2</v>
      </c>
      <c r="AJ113" s="4">
        <f t="shared" si="83"/>
        <v>2.2143174653679418E-2</v>
      </c>
      <c r="AK113" s="4">
        <f t="shared" si="83"/>
        <v>-6.3305627624872507E-4</v>
      </c>
      <c r="AL113" s="4">
        <f t="shared" si="83"/>
        <v>4.8405156529680755E-3</v>
      </c>
      <c r="AM113" s="4">
        <f t="shared" si="83"/>
        <v>3.4729504647067144E-2</v>
      </c>
      <c r="AN113" s="4">
        <f t="shared" si="83"/>
        <v>2.879670874151842E-2</v>
      </c>
      <c r="AO113" s="4">
        <f t="shared" si="83"/>
        <v>5.7369028937711746E-3</v>
      </c>
      <c r="AP113" s="4">
        <f t="shared" si="83"/>
        <v>7.0612345243554692E-3</v>
      </c>
      <c r="AQ113" s="4">
        <f t="shared" si="83"/>
        <v>-3.3438607186480119E-3</v>
      </c>
      <c r="AR113" s="4">
        <f t="shared" si="83"/>
        <v>-7.3680565458155416E-3</v>
      </c>
      <c r="AS113" s="4">
        <f t="shared" si="83"/>
        <v>6.5427562124891966E-4</v>
      </c>
      <c r="AT113" s="4">
        <f t="shared" si="83"/>
        <v>2.351388363426514E-2</v>
      </c>
      <c r="AU113" s="4">
        <f t="shared" si="83"/>
        <v>3.426223164898933E-3</v>
      </c>
      <c r="AV113" s="4">
        <f t="shared" si="83"/>
        <v>1.3922790429466109E-3</v>
      </c>
      <c r="AW113" s="4">
        <f t="shared" si="83"/>
        <v>1.93230523561536E-2</v>
      </c>
      <c r="AX113" s="4">
        <f t="shared" si="83"/>
        <v>8.4353240669193356E-3</v>
      </c>
      <c r="AY113" s="4">
        <f t="shared" si="83"/>
        <v>1.5777009263846641E-2</v>
      </c>
      <c r="BB113" s="4">
        <f t="shared" si="75"/>
        <v>1.1690391676939273E-2</v>
      </c>
      <c r="CC113" s="1">
        <f t="shared" si="76"/>
        <v>33</v>
      </c>
    </row>
    <row r="114" spans="1:87" x14ac:dyDescent="0.25">
      <c r="A114" s="6">
        <v>-2</v>
      </c>
      <c r="B114" s="4">
        <f t="shared" ref="B114:AY114" si="84">B44-AVERAGE(B$36:B$45)</f>
        <v>-1.7486400690900142E-4</v>
      </c>
      <c r="C114" s="4">
        <f t="shared" si="84"/>
        <v>-3.8342446108032748E-3</v>
      </c>
      <c r="D114" s="4">
        <f t="shared" si="84"/>
        <v>8.2721957484140768E-3</v>
      </c>
      <c r="E114" s="4">
        <f t="shared" si="84"/>
        <v>3.8115714014916216E-2</v>
      </c>
      <c r="F114" s="4">
        <f t="shared" si="84"/>
        <v>-1.1109770820884157E-2</v>
      </c>
      <c r="G114" s="4">
        <f t="shared" si="84"/>
        <v>-6.0721285215622799E-3</v>
      </c>
      <c r="H114" s="4">
        <f t="shared" si="84"/>
        <v>3.3929595717406183E-2</v>
      </c>
      <c r="I114" s="4">
        <f t="shared" si="84"/>
        <v>1.069525803898512E-4</v>
      </c>
      <c r="J114" s="4">
        <f t="shared" si="84"/>
        <v>0.19299049324550976</v>
      </c>
      <c r="K114" s="4">
        <f t="shared" si="84"/>
        <v>-2.2471123106035943E-2</v>
      </c>
      <c r="L114" s="4">
        <f t="shared" si="84"/>
        <v>-4.2094533532672174E-2</v>
      </c>
      <c r="M114" s="4">
        <f t="shared" si="84"/>
        <v>2.4994655821356168E-2</v>
      </c>
      <c r="N114" s="4">
        <f t="shared" si="84"/>
        <v>-1.7035623405619666E-2</v>
      </c>
      <c r="O114" s="4">
        <f t="shared" si="84"/>
        <v>8.5699329528754503E-2</v>
      </c>
      <c r="P114" s="4">
        <f t="shared" si="84"/>
        <v>-3.2933135479419682E-3</v>
      </c>
      <c r="Q114" s="4">
        <f t="shared" si="84"/>
        <v>-0.13218321986765444</v>
      </c>
      <c r="R114" s="4">
        <f t="shared" si="84"/>
        <v>-5.3891993584396398E-3</v>
      </c>
      <c r="S114" s="4">
        <f t="shared" si="84"/>
        <v>-1.7566692959449771E-2</v>
      </c>
      <c r="T114" s="4">
        <f t="shared" si="84"/>
        <v>0.14806790506975603</v>
      </c>
      <c r="U114" s="4">
        <f t="shared" si="84"/>
        <v>1.3089725656006527E-2</v>
      </c>
      <c r="V114" s="4">
        <f t="shared" si="84"/>
        <v>7.7348249551568243E-2</v>
      </c>
      <c r="W114" s="4">
        <f t="shared" si="84"/>
        <v>-6.1792898104795033E-2</v>
      </c>
      <c r="X114" s="4">
        <f t="shared" si="84"/>
        <v>1.2563627923204389E-3</v>
      </c>
      <c r="Y114" s="4">
        <f t="shared" si="84"/>
        <v>0.17674410123452949</v>
      </c>
      <c r="Z114" s="4">
        <f t="shared" si="84"/>
        <v>5.7643618953769141E-3</v>
      </c>
      <c r="AA114" s="4">
        <f t="shared" si="84"/>
        <v>1.5293924675960829E-2</v>
      </c>
      <c r="AB114" s="4">
        <f t="shared" si="84"/>
        <v>-2.8007344796211552E-2</v>
      </c>
      <c r="AC114" s="4">
        <f t="shared" si="84"/>
        <v>-1.1150756342127937E-2</v>
      </c>
      <c r="AD114" s="4">
        <f t="shared" si="84"/>
        <v>5.0667881459108742E-2</v>
      </c>
      <c r="AE114" s="4">
        <f t="shared" si="84"/>
        <v>-3.8856893413612405E-2</v>
      </c>
      <c r="AF114" s="4">
        <f t="shared" si="84"/>
        <v>-6.3423397324695466E-3</v>
      </c>
      <c r="AG114" s="4">
        <f t="shared" si="84"/>
        <v>-1.1541040120248831E-2</v>
      </c>
      <c r="AH114" s="4">
        <f t="shared" si="84"/>
        <v>-9.7422206012471139E-3</v>
      </c>
      <c r="AI114" s="4">
        <f t="shared" si="84"/>
        <v>0.18065853285274161</v>
      </c>
      <c r="AJ114" s="4">
        <f t="shared" si="84"/>
        <v>1.7362698651765686E-2</v>
      </c>
      <c r="AK114" s="4">
        <f t="shared" si="84"/>
        <v>-6.0136259649711029E-3</v>
      </c>
      <c r="AL114" s="4">
        <f t="shared" si="84"/>
        <v>-5.582814236007181E-3</v>
      </c>
      <c r="AM114" s="4">
        <f t="shared" si="84"/>
        <v>-2.1122706945678811E-2</v>
      </c>
      <c r="AN114" s="4">
        <f t="shared" si="84"/>
        <v>4.2517637468992529E-2</v>
      </c>
      <c r="AO114" s="4">
        <f t="shared" si="84"/>
        <v>9.1964364727258885E-3</v>
      </c>
      <c r="AP114" s="4">
        <f t="shared" si="84"/>
        <v>1.1018045640102669E-2</v>
      </c>
      <c r="AQ114" s="4">
        <f t="shared" si="84"/>
        <v>-4.275490541632012E-2</v>
      </c>
      <c r="AR114" s="4">
        <f t="shared" si="84"/>
        <v>-1.8827036472406796E-2</v>
      </c>
      <c r="AS114" s="4">
        <f t="shared" si="84"/>
        <v>5.8715690132489839E-2</v>
      </c>
      <c r="AT114" s="4">
        <f t="shared" si="84"/>
        <v>-4.0597450990805486E-2</v>
      </c>
      <c r="AU114" s="4">
        <f t="shared" si="84"/>
        <v>-2.2100450294212232E-3</v>
      </c>
      <c r="AV114" s="4">
        <f t="shared" si="84"/>
        <v>-2.4915557148672957E-2</v>
      </c>
      <c r="AW114" s="4">
        <f t="shared" si="84"/>
        <v>-1.7795463867205607E-2</v>
      </c>
      <c r="AX114" s="4">
        <f t="shared" si="84"/>
        <v>7.6511562262672111E-2</v>
      </c>
      <c r="AY114" s="4">
        <f t="shared" si="84"/>
        <v>-7.9669068553898919E-3</v>
      </c>
      <c r="BB114" s="4">
        <f t="shared" si="75"/>
        <v>1.3037546653946002E-2</v>
      </c>
      <c r="CC114" s="1">
        <f t="shared" si="76"/>
        <v>22</v>
      </c>
    </row>
    <row r="115" spans="1:87" x14ac:dyDescent="0.25">
      <c r="A115" s="6">
        <v>-1</v>
      </c>
      <c r="B115" s="4">
        <f t="shared" ref="B115:AY115" si="85">B45-AVERAGE(B$36:B$45)</f>
        <v>-1.302143032579681E-2</v>
      </c>
      <c r="C115" s="4">
        <f t="shared" si="85"/>
        <v>3.4725218475864681E-3</v>
      </c>
      <c r="D115" s="4">
        <f t="shared" si="85"/>
        <v>-4.2406544510939243E-4</v>
      </c>
      <c r="E115" s="4">
        <f t="shared" si="85"/>
        <v>3.7950079641970433E-2</v>
      </c>
      <c r="F115" s="4">
        <f t="shared" si="85"/>
        <v>3.7504290989830082E-2</v>
      </c>
      <c r="G115" s="4">
        <f t="shared" si="85"/>
        <v>-3.3453813370661341E-2</v>
      </c>
      <c r="H115" s="4">
        <f t="shared" si="85"/>
        <v>2.5071878127766071E-2</v>
      </c>
      <c r="I115" s="4">
        <f t="shared" si="85"/>
        <v>-4.2728425195282839E-2</v>
      </c>
      <c r="J115" s="4">
        <f t="shared" si="85"/>
        <v>-5.592032707601291E-2</v>
      </c>
      <c r="K115" s="4">
        <f t="shared" si="85"/>
        <v>5.5800585510360462E-2</v>
      </c>
      <c r="L115" s="4">
        <f t="shared" si="85"/>
        <v>3.689031136516472E-2</v>
      </c>
      <c r="M115" s="4">
        <f t="shared" si="85"/>
        <v>3.1413175244837258E-3</v>
      </c>
      <c r="N115" s="4">
        <f t="shared" si="85"/>
        <v>-3.1907203330861986E-2</v>
      </c>
      <c r="O115" s="4">
        <f t="shared" si="85"/>
        <v>-2.2752666777978166E-2</v>
      </c>
      <c r="P115" s="4">
        <f t="shared" si="85"/>
        <v>6.4896855293684235E-3</v>
      </c>
      <c r="Q115" s="4">
        <f t="shared" si="85"/>
        <v>-8.2845474898449976E-3</v>
      </c>
      <c r="R115" s="4">
        <f t="shared" si="85"/>
        <v>3.8030552282629554E-2</v>
      </c>
      <c r="S115" s="4">
        <f t="shared" si="85"/>
        <v>0.1128325335361039</v>
      </c>
      <c r="T115" s="4">
        <f t="shared" si="85"/>
        <v>-3.4605713690740503E-2</v>
      </c>
      <c r="U115" s="4">
        <f t="shared" si="85"/>
        <v>2.8776435279483786E-4</v>
      </c>
      <c r="V115" s="4">
        <f t="shared" si="85"/>
        <v>-8.5017655433385284E-3</v>
      </c>
      <c r="W115" s="4">
        <f t="shared" si="85"/>
        <v>7.210909382632287E-2</v>
      </c>
      <c r="X115" s="4">
        <f t="shared" si="85"/>
        <v>-3.8122133463619499E-2</v>
      </c>
      <c r="Y115" s="4">
        <f t="shared" si="85"/>
        <v>4.9451046485734659E-2</v>
      </c>
      <c r="Z115" s="4">
        <f t="shared" si="85"/>
        <v>1.6646422890676665E-3</v>
      </c>
      <c r="AA115" s="4">
        <f t="shared" si="85"/>
        <v>1.0786654088819951E-2</v>
      </c>
      <c r="AB115" s="4">
        <f t="shared" si="85"/>
        <v>1.2401760142445673E-2</v>
      </c>
      <c r="AC115" s="4">
        <f t="shared" si="85"/>
        <v>-2.0684479606640861E-2</v>
      </c>
      <c r="AD115" s="4">
        <f t="shared" si="85"/>
        <v>-1.1460495888712598E-2</v>
      </c>
      <c r="AE115" s="4">
        <f t="shared" si="85"/>
        <v>-1.7582535795283898E-2</v>
      </c>
      <c r="AF115" s="4">
        <f t="shared" si="85"/>
        <v>-2.7063764191908378E-3</v>
      </c>
      <c r="AG115" s="4">
        <f t="shared" si="85"/>
        <v>4.1951012913207589E-2</v>
      </c>
      <c r="AH115" s="4">
        <f t="shared" si="85"/>
        <v>-3.6365139250730205E-2</v>
      </c>
      <c r="AI115" s="4">
        <f t="shared" si="85"/>
        <v>3.8489834082982947E-2</v>
      </c>
      <c r="AJ115" s="4">
        <f t="shared" si="85"/>
        <v>4.5741573875655604E-2</v>
      </c>
      <c r="AK115" s="4">
        <f t="shared" si="85"/>
        <v>-1.1473754141422588E-2</v>
      </c>
      <c r="AL115" s="4">
        <f t="shared" si="85"/>
        <v>2.333316040810263E-2</v>
      </c>
      <c r="AM115" s="4">
        <f t="shared" si="85"/>
        <v>-2.0103938820106641E-2</v>
      </c>
      <c r="AN115" s="4">
        <f t="shared" si="85"/>
        <v>-2.0120857697149656E-2</v>
      </c>
      <c r="AO115" s="4">
        <f t="shared" si="85"/>
        <v>-1.4965780509785927E-2</v>
      </c>
      <c r="AP115" s="4">
        <f t="shared" si="85"/>
        <v>-5.22271941291027E-3</v>
      </c>
      <c r="AQ115" s="4">
        <f t="shared" si="85"/>
        <v>3.4422468216072817E-2</v>
      </c>
      <c r="AR115" s="4">
        <f t="shared" si="85"/>
        <v>-1.1043079397361813E-2</v>
      </c>
      <c r="AS115" s="4">
        <f t="shared" si="85"/>
        <v>-1.9864188580028835E-2</v>
      </c>
      <c r="AT115" s="4">
        <f t="shared" si="85"/>
        <v>-3.1893311902785465E-3</v>
      </c>
      <c r="AU115" s="4">
        <f t="shared" si="85"/>
        <v>1.7996110797188582E-2</v>
      </c>
      <c r="AV115" s="4">
        <f t="shared" si="85"/>
        <v>2.140645459764922E-2</v>
      </c>
      <c r="AW115" s="4">
        <f t="shared" si="85"/>
        <v>-5.4727741166796118E-3</v>
      </c>
      <c r="AX115" s="4">
        <f t="shared" si="85"/>
        <v>4.8439291570756667E-2</v>
      </c>
      <c r="AY115" s="4">
        <f t="shared" si="85"/>
        <v>-2.1310371311342533E-2</v>
      </c>
      <c r="BB115" s="4">
        <f t="shared" si="75"/>
        <v>5.287534203103874E-3</v>
      </c>
      <c r="BI115" s="16" t="s">
        <v>5</v>
      </c>
      <c r="BJ115" s="16" t="s">
        <v>6</v>
      </c>
      <c r="BK115" s="16" t="s">
        <v>7</v>
      </c>
      <c r="BP115" s="16" t="s">
        <v>5</v>
      </c>
      <c r="BQ115" s="16" t="s">
        <v>6</v>
      </c>
      <c r="BR115" s="16" t="s">
        <v>7</v>
      </c>
      <c r="BW115" s="10" t="s">
        <v>8</v>
      </c>
      <c r="BX115" s="16" t="s">
        <v>5</v>
      </c>
      <c r="BY115" s="16" t="s">
        <v>6</v>
      </c>
      <c r="BZ115" s="16" t="s">
        <v>7</v>
      </c>
      <c r="CC115" s="1">
        <f t="shared" si="76"/>
        <v>24</v>
      </c>
      <c r="CE115" s="10" t="s">
        <v>9</v>
      </c>
      <c r="CF115" s="16" t="s">
        <v>5</v>
      </c>
      <c r="CG115" s="16" t="s">
        <v>6</v>
      </c>
      <c r="CH115" s="16" t="s">
        <v>7</v>
      </c>
    </row>
    <row r="116" spans="1:87" s="9" customFormat="1" x14ac:dyDescent="0.25">
      <c r="A116" s="7">
        <v>0</v>
      </c>
      <c r="B116" s="8">
        <f t="shared" ref="B116:AY116" si="86">B46-AVERAGE(B$36:B$45)</f>
        <v>7.5024851904097883E-3</v>
      </c>
      <c r="C116" s="8">
        <f t="shared" si="86"/>
        <v>-6.1214836622547142E-3</v>
      </c>
      <c r="D116" s="8">
        <f t="shared" si="86"/>
        <v>-9.0749889262116447E-3</v>
      </c>
      <c r="E116" s="8">
        <f t="shared" si="86"/>
        <v>5.5144454704625694E-2</v>
      </c>
      <c r="F116" s="8">
        <f t="shared" si="86"/>
        <v>-3.5176084542696984E-3</v>
      </c>
      <c r="G116" s="8">
        <f t="shared" si="86"/>
        <v>-2.9043670820814969E-2</v>
      </c>
      <c r="H116" s="8">
        <f t="shared" si="86"/>
        <v>5.9447123180737639E-3</v>
      </c>
      <c r="I116" s="8">
        <f t="shared" si="86"/>
        <v>-1.6581273875025535E-2</v>
      </c>
      <c r="J116" s="8">
        <f t="shared" si="86"/>
        <v>5.2769601736262398E-2</v>
      </c>
      <c r="K116" s="8">
        <f t="shared" si="86"/>
        <v>-2.7406845795069704E-4</v>
      </c>
      <c r="L116" s="8">
        <f t="shared" si="86"/>
        <v>-9.4384914069044791E-3</v>
      </c>
      <c r="M116" s="8">
        <f t="shared" si="86"/>
        <v>-7.8038845776412565E-3</v>
      </c>
      <c r="N116" s="8">
        <f t="shared" si="86"/>
        <v>-1.3867343737230912E-4</v>
      </c>
      <c r="O116" s="8">
        <f t="shared" si="86"/>
        <v>9.0400622723215224E-2</v>
      </c>
      <c r="P116" s="8">
        <f t="shared" si="86"/>
        <v>3.983198226316419E-4</v>
      </c>
      <c r="Q116" s="8">
        <f t="shared" si="86"/>
        <v>7.3276239400848278E-2</v>
      </c>
      <c r="R116" s="8">
        <f t="shared" si="86"/>
        <v>-4.5412026996100004E-3</v>
      </c>
      <c r="S116" s="8">
        <f t="shared" si="86"/>
        <v>7.2883249631669922E-2</v>
      </c>
      <c r="T116" s="8">
        <f t="shared" si="86"/>
        <v>5.6851896798094229E-2</v>
      </c>
      <c r="U116" s="8">
        <f t="shared" si="86"/>
        <v>-9.475613624662451E-3</v>
      </c>
      <c r="V116" s="8">
        <f t="shared" si="86"/>
        <v>-1.2373728782611025E-2</v>
      </c>
      <c r="W116" s="8">
        <f t="shared" si="86"/>
        <v>-8.1535133696018537E-3</v>
      </c>
      <c r="X116" s="8">
        <f t="shared" si="86"/>
        <v>1.1937767832655056E-2</v>
      </c>
      <c r="Y116" s="8">
        <f t="shared" si="86"/>
        <v>1.0784571253966214E-2</v>
      </c>
      <c r="Z116" s="8">
        <f t="shared" si="86"/>
        <v>-1.7035202648957665E-2</v>
      </c>
      <c r="AA116" s="8">
        <f t="shared" si="86"/>
        <v>1.2420810418097353E-2</v>
      </c>
      <c r="AB116" s="8">
        <f t="shared" si="86"/>
        <v>-2.0259849118338196E-3</v>
      </c>
      <c r="AC116" s="8">
        <f t="shared" si="86"/>
        <v>-1.1499246867619332E-2</v>
      </c>
      <c r="AD116" s="8">
        <f t="shared" si="86"/>
        <v>5.2362655386965981E-2</v>
      </c>
      <c r="AE116" s="8">
        <f t="shared" si="86"/>
        <v>1.1858863739247559E-3</v>
      </c>
      <c r="AF116" s="8">
        <f t="shared" si="86"/>
        <v>3.9810038304293485E-2</v>
      </c>
      <c r="AG116" s="8">
        <f t="shared" si="86"/>
        <v>-1.4398343235520101E-2</v>
      </c>
      <c r="AH116" s="8">
        <f t="shared" si="86"/>
        <v>3.659021355311512E-2</v>
      </c>
      <c r="AI116" s="8">
        <f t="shared" si="86"/>
        <v>0.14612582857156325</v>
      </c>
      <c r="AJ116" s="8">
        <f t="shared" si="86"/>
        <v>1.9092825145844108E-2</v>
      </c>
      <c r="AK116" s="8">
        <f t="shared" si="86"/>
        <v>4.1324816522887352E-2</v>
      </c>
      <c r="AL116" s="8">
        <f t="shared" si="86"/>
        <v>-5.4809983110328366E-3</v>
      </c>
      <c r="AM116" s="8">
        <f t="shared" si="86"/>
        <v>-5.8787177855342517E-3</v>
      </c>
      <c r="AN116" s="8">
        <f t="shared" si="86"/>
        <v>6.6038759983803874E-2</v>
      </c>
      <c r="AO116" s="8">
        <f t="shared" si="86"/>
        <v>1.4732823002740463E-4</v>
      </c>
      <c r="AP116" s="8">
        <f t="shared" si="86"/>
        <v>1.1546536647546481E-2</v>
      </c>
      <c r="AQ116" s="8">
        <f t="shared" si="86"/>
        <v>-1.8294017452033656E-2</v>
      </c>
      <c r="AR116" s="8">
        <f t="shared" si="86"/>
        <v>-1.6128328866632999E-2</v>
      </c>
      <c r="AS116" s="8">
        <f t="shared" si="86"/>
        <v>7.2698445410007806E-2</v>
      </c>
      <c r="AT116" s="8">
        <f t="shared" si="86"/>
        <v>-9.4966576290620624E-4</v>
      </c>
      <c r="AU116" s="8">
        <f t="shared" si="86"/>
        <v>8.5505178347971555E-3</v>
      </c>
      <c r="AV116" s="8">
        <f t="shared" si="86"/>
        <v>-1.2919214189802176E-2</v>
      </c>
      <c r="AW116" s="8">
        <f t="shared" si="86"/>
        <v>-1.3054864656978905E-2</v>
      </c>
      <c r="AX116" s="8">
        <f t="shared" si="86"/>
        <v>5.0732181399836734E-2</v>
      </c>
      <c r="AY116" s="8">
        <f t="shared" si="86"/>
        <v>-3.9470939731949348E-3</v>
      </c>
      <c r="AZ116" s="26"/>
      <c r="BB116" s="22">
        <f t="shared" si="75"/>
        <v>1.5167417688763707E-2</v>
      </c>
      <c r="BC116" s="22">
        <f>BB116</f>
        <v>1.5167417688763707E-2</v>
      </c>
      <c r="BG116" s="8">
        <f t="shared" ref="BG116:BG125" si="87">_xlfn.STDEV.S(B116:AY116)</f>
        <v>3.5516554108069684E-2</v>
      </c>
      <c r="BH116" s="9">
        <f>(BB116/BG116)*SQRT(1000)</f>
        <v>13.504571973304815</v>
      </c>
      <c r="BI116" s="8">
        <f>_xlfn.T.INV.2T(0.1,999)</f>
        <v>1.6463803454274908</v>
      </c>
      <c r="BJ116" s="8">
        <f>_xlfn.T.INV.2T(0.05,999)</f>
        <v>1.9623414611334626</v>
      </c>
      <c r="BK116" s="8">
        <f>_xlfn.T.INV.2T(0.01,999)</f>
        <v>2.5807596372676254</v>
      </c>
      <c r="BL116" s="9" t="str">
        <f>IF(ABS(BH116)&gt;BJ116,"Odrzucamy H0","NieodrzucamyH0")</f>
        <v>Odrzucamy H0</v>
      </c>
      <c r="BO116" s="9">
        <f>BB116/$BK$110</f>
        <v>1.1530305707647017</v>
      </c>
      <c r="BP116" s="8">
        <f>_xlfn.T.INV.2T(0.1,9)</f>
        <v>1.8331129326562374</v>
      </c>
      <c r="BQ116" s="8">
        <f>_xlfn.T.INV.2T(0.05,9)</f>
        <v>2.2621571627982053</v>
      </c>
      <c r="BR116" s="8">
        <f>_xlfn.T.INV.2T(0.01,9)</f>
        <v>3.2498355415921263</v>
      </c>
      <c r="BS116" s="9" t="str">
        <f>IF(ABS(BO116)&gt;BQ116,"Odrzucamy H0","NieodrzucamyH0")</f>
        <v>NieodrzucamyH0</v>
      </c>
      <c r="BV116" s="30">
        <f>COUNTIF(B116:AY116,"&gt;0")/50</f>
        <v>0.5</v>
      </c>
      <c r="BW116" s="9">
        <f>(SQRT(50)/0.5)*(BV116-0.5)</f>
        <v>0</v>
      </c>
      <c r="BX116" s="22">
        <f>NORMSINV(1-0.05)</f>
        <v>1.6448536269514715</v>
      </c>
      <c r="BY116" s="22">
        <f>NORMSINV(1-0.025)</f>
        <v>1.9599639845400536</v>
      </c>
      <c r="BZ116" s="22">
        <f>NORMSINV(1-0.005)</f>
        <v>2.5758293035488999</v>
      </c>
      <c r="CA116" s="9" t="str">
        <f>IF(ABS(BW116)&gt;BY116,"Odrzucamy H0","NieodrzucamyH0")</f>
        <v>NieodrzucamyH0</v>
      </c>
      <c r="CE116" s="9">
        <f>SQRT(50)*(BV116-$CG$110/SQRT($CG$110*(1-$CG$110)))</f>
        <v>-2.6563335518574394</v>
      </c>
      <c r="CF116" s="22">
        <f>NORMSINV(1-0.05)</f>
        <v>1.6448536269514715</v>
      </c>
      <c r="CG116" s="22">
        <f>NORMSINV(1-0.025)</f>
        <v>1.9599639845400536</v>
      </c>
      <c r="CH116" s="22">
        <f>NORMSINV(1-0.005)</f>
        <v>2.5758293035488999</v>
      </c>
      <c r="CI116" s="9" t="str">
        <f>IF(ABS(CE116)&gt;CG116,"Odrzucamy H0","NieodrzucamyH0")</f>
        <v>Odrzucamy H0</v>
      </c>
    </row>
    <row r="117" spans="1:87" x14ac:dyDescent="0.25">
      <c r="A117" s="6">
        <v>1</v>
      </c>
      <c r="B117" s="4">
        <f t="shared" ref="B117:AY117" si="88">B47-AVERAGE(B$36:B$45)</f>
        <v>-1.1502270141006686E-2</v>
      </c>
      <c r="C117" s="4">
        <f t="shared" si="88"/>
        <v>-1.4337993841478222E-3</v>
      </c>
      <c r="D117" s="4">
        <f t="shared" si="88"/>
        <v>-2.536723542251337E-3</v>
      </c>
      <c r="E117" s="4">
        <f t="shared" si="88"/>
        <v>6.353703667160442E-3</v>
      </c>
      <c r="F117" s="4">
        <f t="shared" si="88"/>
        <v>-3.5254467254258828E-3</v>
      </c>
      <c r="G117" s="4">
        <f t="shared" si="88"/>
        <v>1.19859818922783E-2</v>
      </c>
      <c r="H117" s="4">
        <f t="shared" si="88"/>
        <v>2.6791242990614184E-2</v>
      </c>
      <c r="I117" s="4">
        <f t="shared" si="88"/>
        <v>-1.7358857258652955E-2</v>
      </c>
      <c r="J117" s="4">
        <f t="shared" si="88"/>
        <v>-3.0542713624424442E-2</v>
      </c>
      <c r="K117" s="4">
        <f t="shared" si="88"/>
        <v>-6.3827517070804904E-4</v>
      </c>
      <c r="L117" s="4">
        <f t="shared" si="88"/>
        <v>2.5553521534567223E-2</v>
      </c>
      <c r="M117" s="4">
        <f t="shared" si="88"/>
        <v>1.495153889086011E-2</v>
      </c>
      <c r="N117" s="4">
        <f t="shared" si="88"/>
        <v>7.0279903600192414E-5</v>
      </c>
      <c r="O117" s="4">
        <f t="shared" si="88"/>
        <v>4.625467713804348E-2</v>
      </c>
      <c r="P117" s="4">
        <f t="shared" si="88"/>
        <v>3.7909184765028657E-4</v>
      </c>
      <c r="Q117" s="4">
        <f t="shared" si="88"/>
        <v>2.0940639449585984E-2</v>
      </c>
      <c r="R117" s="4">
        <f t="shared" si="88"/>
        <v>-9.7129144282752516E-3</v>
      </c>
      <c r="S117" s="4">
        <f t="shared" si="88"/>
        <v>-1.7824287241436455E-2</v>
      </c>
      <c r="T117" s="4">
        <f t="shared" si="88"/>
        <v>6.9150952385111208E-2</v>
      </c>
      <c r="U117" s="4">
        <f t="shared" si="88"/>
        <v>-9.4756726801602867E-3</v>
      </c>
      <c r="V117" s="4">
        <f t="shared" si="88"/>
        <v>-1.2945866536763776E-2</v>
      </c>
      <c r="W117" s="4">
        <f t="shared" si="88"/>
        <v>-4.0619078258647195E-3</v>
      </c>
      <c r="X117" s="4">
        <f t="shared" si="88"/>
        <v>5.2587224611636389E-3</v>
      </c>
      <c r="Y117" s="4">
        <f t="shared" si="88"/>
        <v>4.1852056139449305E-2</v>
      </c>
      <c r="Z117" s="4">
        <f t="shared" si="88"/>
        <v>-1.704300507675938E-2</v>
      </c>
      <c r="AA117" s="4">
        <f t="shared" si="88"/>
        <v>-4.3056043334071719E-3</v>
      </c>
      <c r="AB117" s="4">
        <f t="shared" si="88"/>
        <v>-5.4962159654308555E-3</v>
      </c>
      <c r="AC117" s="4">
        <f t="shared" si="88"/>
        <v>-4.0323635206948724E-4</v>
      </c>
      <c r="AD117" s="4">
        <f t="shared" si="88"/>
        <v>0.11668935332824362</v>
      </c>
      <c r="AE117" s="4">
        <f t="shared" si="88"/>
        <v>1.1774251675985546E-3</v>
      </c>
      <c r="AF117" s="4">
        <f t="shared" si="88"/>
        <v>-3.9718083881159182E-4</v>
      </c>
      <c r="AG117" s="4">
        <f t="shared" si="88"/>
        <v>-8.5827934603008409E-3</v>
      </c>
      <c r="AH117" s="4">
        <f t="shared" si="88"/>
        <v>-7.480548884947414E-3</v>
      </c>
      <c r="AI117" s="4">
        <f t="shared" si="88"/>
        <v>-1.1221109518429648E-2</v>
      </c>
      <c r="AJ117" s="4">
        <f t="shared" si="88"/>
        <v>1.8210640727544726E-2</v>
      </c>
      <c r="AK117" s="4">
        <f t="shared" si="88"/>
        <v>1.1542648231181672E-2</v>
      </c>
      <c r="AL117" s="4">
        <f t="shared" si="88"/>
        <v>-2.2630252660272134E-3</v>
      </c>
      <c r="AM117" s="4">
        <f t="shared" si="88"/>
        <v>1.891814960141092E-4</v>
      </c>
      <c r="AN117" s="4">
        <f t="shared" si="88"/>
        <v>5.2916922638660005E-2</v>
      </c>
      <c r="AO117" s="4">
        <f t="shared" si="88"/>
        <v>1.2550528505779045E-4</v>
      </c>
      <c r="AP117" s="4">
        <f t="shared" si="88"/>
        <v>4.1477876660523522E-4</v>
      </c>
      <c r="AQ117" s="4">
        <f t="shared" si="88"/>
        <v>-9.629027069526102E-3</v>
      </c>
      <c r="AR117" s="4">
        <f t="shared" si="88"/>
        <v>-8.6922708613580493E-3</v>
      </c>
      <c r="AS117" s="4">
        <f t="shared" si="88"/>
        <v>8.3260607510653131E-2</v>
      </c>
      <c r="AT117" s="4">
        <f t="shared" si="88"/>
        <v>-9.5467065693232399E-4</v>
      </c>
      <c r="AU117" s="4">
        <f t="shared" si="88"/>
        <v>1.0925715570515209E-3</v>
      </c>
      <c r="AV117" s="4">
        <f t="shared" si="88"/>
        <v>-3.6716832649414401E-3</v>
      </c>
      <c r="AW117" s="4">
        <f t="shared" si="88"/>
        <v>-4.2975493157832246E-3</v>
      </c>
      <c r="AX117" s="4">
        <f t="shared" si="88"/>
        <v>-2.6471789631423978E-2</v>
      </c>
      <c r="AY117" s="4">
        <f t="shared" si="88"/>
        <v>-3.9486075983275089E-3</v>
      </c>
      <c r="BB117" s="24">
        <f t="shared" si="75"/>
        <v>6.3748998071020144E-3</v>
      </c>
      <c r="BC117" s="24">
        <f>SUM(BB116:BB117)</f>
        <v>2.1542317495865722E-2</v>
      </c>
      <c r="BG117" s="4">
        <f t="shared" si="87"/>
        <v>2.7215556580912584E-2</v>
      </c>
      <c r="BH117" s="1">
        <f t="shared" ref="BH117:BH125" si="89">(BB117/BG117)*SQRT(1000)</f>
        <v>7.407235338317097</v>
      </c>
      <c r="BI117" s="4">
        <f t="shared" ref="BI117:BI125" si="90">_xlfn.T.INV.2T(0.1,999)</f>
        <v>1.6463803454274908</v>
      </c>
      <c r="BJ117" s="4">
        <f t="shared" ref="BJ117:BJ125" si="91">_xlfn.T.INV.2T(0.05,999)</f>
        <v>1.9623414611334626</v>
      </c>
      <c r="BK117" s="4">
        <f t="shared" ref="BK117:BK125" si="92">_xlfn.T.INV.2T(0.01,999)</f>
        <v>2.5807596372676254</v>
      </c>
      <c r="BL117" s="1" t="str">
        <f t="shared" ref="BL117:BL125" si="93">IF(ABS(BH117)&gt;BJ117,"Odrzucamy H0","NieodrzucamyH0")</f>
        <v>Odrzucamy H0</v>
      </c>
      <c r="BO117" s="1">
        <f t="shared" ref="BO117:BO125" si="94">BB117/$BK$110</f>
        <v>0.48462134517439776</v>
      </c>
      <c r="BP117" s="4">
        <f t="shared" ref="BP117:BP125" si="95">_xlfn.T.INV.2T(0.1,9)</f>
        <v>1.8331129326562374</v>
      </c>
      <c r="BQ117" s="4">
        <f t="shared" ref="BQ117:BQ125" si="96">_xlfn.T.INV.2T(0.05,9)</f>
        <v>2.2621571627982053</v>
      </c>
      <c r="BR117" s="4">
        <f t="shared" ref="BR117:BR125" si="97">_xlfn.T.INV.2T(0.01,9)</f>
        <v>3.2498355415921263</v>
      </c>
      <c r="BS117" s="1" t="str">
        <f t="shared" ref="BS117:BS125" si="98">IF(ABS(BO117)&gt;BQ117,"Odrzucamy H0","NieodrzucamyH0")</f>
        <v>NieodrzucamyH0</v>
      </c>
      <c r="BV117" s="34">
        <f t="shared" ref="BV117:BV125" si="99">COUNTIF(B117:AY117,"&gt;0")/50</f>
        <v>0.44</v>
      </c>
      <c r="BW117" s="35">
        <f t="shared" ref="BW117:BW125" si="100">(SQRT(50)/0.5)*(BV117-0.5)</f>
        <v>-0.84852813742385702</v>
      </c>
      <c r="BX117" s="23">
        <f t="shared" ref="BX117:BX125" si="101">NORMSINV(1-0.05)</f>
        <v>1.6448536269514715</v>
      </c>
      <c r="BY117" s="23">
        <f t="shared" ref="BY117:BY125" si="102">NORMSINV(1-0.025)</f>
        <v>1.9599639845400536</v>
      </c>
      <c r="BZ117" s="23">
        <f t="shared" ref="BZ117:BZ125" si="103">NORMSINV(1-0.005)</f>
        <v>2.5758293035488999</v>
      </c>
      <c r="CA117" s="1" t="str">
        <f t="shared" ref="CA117:CA125" si="104">IF(ABS(BW117)&gt;BY117,"Odrzucamy H0","NieodrzucamyH0")</f>
        <v>NieodrzucamyH0</v>
      </c>
      <c r="CE117" s="35">
        <f t="shared" ref="CE117:CE125" si="105">SQRT(50)*(BV117-$CG$110/SQRT($CG$110*(1-$CG$110)))</f>
        <v>-3.0805976205693679</v>
      </c>
      <c r="CF117" s="23">
        <f t="shared" ref="CF117:CF125" si="106">NORMSINV(1-0.05)</f>
        <v>1.6448536269514715</v>
      </c>
      <c r="CG117" s="23">
        <f t="shared" ref="CG117:CG125" si="107">NORMSINV(1-0.025)</f>
        <v>1.9599639845400536</v>
      </c>
      <c r="CH117" s="23">
        <f t="shared" ref="CH117:CH125" si="108">NORMSINV(1-0.005)</f>
        <v>2.5758293035488999</v>
      </c>
      <c r="CI117" s="1" t="str">
        <f t="shared" ref="CI117:CI125" si="109">IF(ABS(CE117)&gt;CG117,"Odrzucamy H0","NieodrzucamyH0")</f>
        <v>Odrzucamy H0</v>
      </c>
    </row>
    <row r="118" spans="1:87" x14ac:dyDescent="0.25">
      <c r="A118" s="6">
        <v>2</v>
      </c>
      <c r="B118" s="4">
        <f t="shared" ref="B118:AY118" si="110">B48-AVERAGE(B$36:B$45)</f>
        <v>-1.1507966276457589E-2</v>
      </c>
      <c r="C118" s="4">
        <f t="shared" si="110"/>
        <v>-1.4441855580831079E-3</v>
      </c>
      <c r="D118" s="4">
        <f t="shared" si="110"/>
        <v>-2.5368726801658311E-3</v>
      </c>
      <c r="E118" s="4">
        <f t="shared" si="110"/>
        <v>-1.3203599032072981E-3</v>
      </c>
      <c r="F118" s="4">
        <f t="shared" si="110"/>
        <v>-3.5332412906522092E-3</v>
      </c>
      <c r="G118" s="4">
        <f t="shared" si="110"/>
        <v>1.1615034356743222E-2</v>
      </c>
      <c r="H118" s="4">
        <f t="shared" si="110"/>
        <v>2.6479555280031732E-2</v>
      </c>
      <c r="I118" s="4">
        <f t="shared" si="110"/>
        <v>-1.7568954926849241E-2</v>
      </c>
      <c r="J118" s="4">
        <f t="shared" si="110"/>
        <v>-2.9852433662654786E-2</v>
      </c>
      <c r="K118" s="4">
        <f t="shared" si="110"/>
        <v>-9.8896757175151104E-4</v>
      </c>
      <c r="L118" s="4">
        <f t="shared" si="110"/>
        <v>2.5005991700346834E-2</v>
      </c>
      <c r="M118" s="4">
        <f t="shared" si="110"/>
        <v>1.4861946422349483E-2</v>
      </c>
      <c r="N118" s="4">
        <f t="shared" si="110"/>
        <v>4.3975011147415373E-5</v>
      </c>
      <c r="O118" s="4">
        <f t="shared" si="110"/>
        <v>1.6673248808776082E-3</v>
      </c>
      <c r="P118" s="4">
        <f t="shared" si="110"/>
        <v>3.6003139901436693E-4</v>
      </c>
      <c r="Q118" s="4">
        <f t="shared" si="110"/>
        <v>2.0930919393282635E-2</v>
      </c>
      <c r="R118" s="4">
        <f t="shared" si="110"/>
        <v>-9.7886027922745988E-3</v>
      </c>
      <c r="S118" s="4">
        <f t="shared" si="110"/>
        <v>-1.7864207789653305E-2</v>
      </c>
      <c r="T118" s="4">
        <f t="shared" si="110"/>
        <v>2.603477913260498E-2</v>
      </c>
      <c r="U118" s="4">
        <f t="shared" si="110"/>
        <v>-9.4757317643692964E-3</v>
      </c>
      <c r="V118" s="4">
        <f t="shared" si="110"/>
        <v>-1.294588699415092E-2</v>
      </c>
      <c r="W118" s="4">
        <f t="shared" si="110"/>
        <v>-4.0722047136478121E-3</v>
      </c>
      <c r="X118" s="4">
        <f t="shared" si="110"/>
        <v>5.2387924156228702E-3</v>
      </c>
      <c r="Y118" s="4">
        <f t="shared" si="110"/>
        <v>-2.0023910766329263E-2</v>
      </c>
      <c r="Z118" s="4">
        <f t="shared" si="110"/>
        <v>-1.7050851276730675E-2</v>
      </c>
      <c r="AA118" s="4">
        <f t="shared" si="110"/>
        <v>-4.3479109618982043E-3</v>
      </c>
      <c r="AB118" s="4">
        <f t="shared" si="110"/>
        <v>-5.4975545069483557E-3</v>
      </c>
      <c r="AC118" s="4">
        <f t="shared" si="110"/>
        <v>-4.0325736470638143E-4</v>
      </c>
      <c r="AD118" s="4">
        <f t="shared" si="110"/>
        <v>2.5492125071973126E-2</v>
      </c>
      <c r="AE118" s="4">
        <f t="shared" si="110"/>
        <v>1.1690129716037342E-3</v>
      </c>
      <c r="AF118" s="4">
        <f t="shared" si="110"/>
        <v>-4.2294825834129739E-4</v>
      </c>
      <c r="AG118" s="4">
        <f t="shared" si="110"/>
        <v>-8.5982327360748061E-3</v>
      </c>
      <c r="AH118" s="4">
        <f t="shared" si="110"/>
        <v>-7.5903655158666202E-3</v>
      </c>
      <c r="AI118" s="4">
        <f t="shared" si="110"/>
        <v>-8.3970742133410697E-3</v>
      </c>
      <c r="AJ118" s="4">
        <f t="shared" si="110"/>
        <v>1.7378625550372236E-2</v>
      </c>
      <c r="AK118" s="4">
        <f t="shared" si="110"/>
        <v>1.1384277923223616E-2</v>
      </c>
      <c r="AL118" s="4">
        <f t="shared" si="110"/>
        <v>-2.2712739773119921E-3</v>
      </c>
      <c r="AM118" s="4">
        <f t="shared" si="110"/>
        <v>1.7972939054287538E-4</v>
      </c>
      <c r="AN118" s="4">
        <f t="shared" si="110"/>
        <v>-5.7430829452472659E-3</v>
      </c>
      <c r="AO118" s="4">
        <f t="shared" si="110"/>
        <v>1.0388481323266811E-4</v>
      </c>
      <c r="AP118" s="4">
        <f t="shared" si="110"/>
        <v>3.6693283516828559E-4</v>
      </c>
      <c r="AQ118" s="4">
        <f t="shared" si="110"/>
        <v>-9.6360344465319294E-3</v>
      </c>
      <c r="AR118" s="4">
        <f t="shared" si="110"/>
        <v>-8.7082759419413319E-3</v>
      </c>
      <c r="AS118" s="4">
        <f t="shared" si="110"/>
        <v>7.6433121794301298E-3</v>
      </c>
      <c r="AT118" s="4">
        <f t="shared" si="110"/>
        <v>-9.5965323233570448E-4</v>
      </c>
      <c r="AU118" s="4">
        <f t="shared" si="110"/>
        <v>1.0572001956072217E-3</v>
      </c>
      <c r="AV118" s="4">
        <f t="shared" si="110"/>
        <v>-3.671710286652041E-3</v>
      </c>
      <c r="AW118" s="4">
        <f t="shared" si="110"/>
        <v>-4.2983687200223927E-3</v>
      </c>
      <c r="AX118" s="4">
        <f t="shared" si="110"/>
        <v>-1.7942606121168658E-2</v>
      </c>
      <c r="AY118" s="4">
        <f t="shared" si="110"/>
        <v>-3.9501249547524535E-3</v>
      </c>
      <c r="BB118" s="24">
        <f t="shared" si="75"/>
        <v>-1.1079880245388582E-3</v>
      </c>
      <c r="BC118" s="24">
        <f>SUM(BB116:BB118)</f>
        <v>2.0434329471326864E-2</v>
      </c>
      <c r="BG118" s="4">
        <f t="shared" si="87"/>
        <v>1.2351204223184717E-2</v>
      </c>
      <c r="BH118" s="1">
        <f t="shared" si="89"/>
        <v>-2.8367807012342405</v>
      </c>
      <c r="BI118" s="4">
        <f t="shared" si="90"/>
        <v>1.6463803454274908</v>
      </c>
      <c r="BJ118" s="4">
        <f t="shared" si="91"/>
        <v>1.9623414611334626</v>
      </c>
      <c r="BK118" s="4">
        <f t="shared" si="92"/>
        <v>2.5807596372676254</v>
      </c>
      <c r="BL118" s="1" t="str">
        <f t="shared" si="93"/>
        <v>Odrzucamy H0</v>
      </c>
      <c r="BO118" s="1">
        <f t="shared" si="94"/>
        <v>-8.4229503699955563E-2</v>
      </c>
      <c r="BP118" s="4">
        <f t="shared" si="95"/>
        <v>1.8331129326562374</v>
      </c>
      <c r="BQ118" s="4">
        <f t="shared" si="96"/>
        <v>2.2621571627982053</v>
      </c>
      <c r="BR118" s="4">
        <f t="shared" si="97"/>
        <v>3.2498355415921263</v>
      </c>
      <c r="BS118" s="1" t="str">
        <f t="shared" si="98"/>
        <v>NieodrzucamyH0</v>
      </c>
      <c r="BV118" s="34">
        <f t="shared" si="99"/>
        <v>0.38</v>
      </c>
      <c r="BW118" s="35">
        <f t="shared" si="100"/>
        <v>-1.697056274847714</v>
      </c>
      <c r="BX118" s="24">
        <f t="shared" si="101"/>
        <v>1.6448536269514715</v>
      </c>
      <c r="BY118" s="24">
        <f t="shared" si="102"/>
        <v>1.9599639845400536</v>
      </c>
      <c r="BZ118" s="24">
        <f t="shared" si="103"/>
        <v>2.5758293035488999</v>
      </c>
      <c r="CA118" s="1" t="str">
        <f t="shared" si="104"/>
        <v>NieodrzucamyH0</v>
      </c>
      <c r="CE118" s="35">
        <f t="shared" si="105"/>
        <v>-3.5048616892812965</v>
      </c>
      <c r="CF118" s="24">
        <f t="shared" si="106"/>
        <v>1.6448536269514715</v>
      </c>
      <c r="CG118" s="24">
        <f t="shared" si="107"/>
        <v>1.9599639845400536</v>
      </c>
      <c r="CH118" s="24">
        <f t="shared" si="108"/>
        <v>2.5758293035488999</v>
      </c>
      <c r="CI118" s="1" t="str">
        <f t="shared" si="109"/>
        <v>Odrzucamy H0</v>
      </c>
    </row>
    <row r="119" spans="1:87" x14ac:dyDescent="0.25">
      <c r="A119" s="6">
        <v>3</v>
      </c>
      <c r="B119" s="4">
        <f t="shared" ref="B119:AY119" si="111">B49-AVERAGE(B$36:B$45)</f>
        <v>-1.151368969904841E-2</v>
      </c>
      <c r="C119" s="4">
        <f t="shared" si="111"/>
        <v>-1.4546390014714553E-3</v>
      </c>
      <c r="D119" s="4">
        <f t="shared" si="111"/>
        <v>-2.5370219333368327E-3</v>
      </c>
      <c r="E119" s="4">
        <f t="shared" si="111"/>
        <v>-1.3676621175974244E-3</v>
      </c>
      <c r="F119" s="4">
        <f t="shared" si="111"/>
        <v>1.3228291030271238E-2</v>
      </c>
      <c r="G119" s="4">
        <f t="shared" si="111"/>
        <v>1.1257974492146963E-2</v>
      </c>
      <c r="H119" s="4">
        <f t="shared" si="111"/>
        <v>2.6178589127045845E-2</v>
      </c>
      <c r="I119" s="4">
        <f t="shared" si="111"/>
        <v>-1.7785278588516452E-2</v>
      </c>
      <c r="J119" s="4">
        <f t="shared" si="111"/>
        <v>-3.0633695952513723E-2</v>
      </c>
      <c r="K119" s="4">
        <f t="shared" si="111"/>
        <v>8.6299253252631533E-3</v>
      </c>
      <c r="L119" s="4">
        <f t="shared" si="111"/>
        <v>2.4483216649044084E-2</v>
      </c>
      <c r="M119" s="4">
        <f t="shared" si="111"/>
        <v>1.4774026254863026E-2</v>
      </c>
      <c r="N119" s="4">
        <f t="shared" si="111"/>
        <v>1.7937885307780198E-5</v>
      </c>
      <c r="O119" s="4">
        <f t="shared" si="111"/>
        <v>1.2970869533958825E-3</v>
      </c>
      <c r="P119" s="4">
        <f t="shared" si="111"/>
        <v>3.752174450074839E-3</v>
      </c>
      <c r="Q119" s="4">
        <f t="shared" si="111"/>
        <v>2.0921259663308114E-2</v>
      </c>
      <c r="R119" s="4">
        <f t="shared" si="111"/>
        <v>-9.865625533121921E-3</v>
      </c>
      <c r="S119" s="4">
        <f t="shared" si="111"/>
        <v>-1.790362861626757E-2</v>
      </c>
      <c r="T119" s="4">
        <f t="shared" si="111"/>
        <v>2.6004369416126993E-2</v>
      </c>
      <c r="U119" s="4">
        <f t="shared" si="111"/>
        <v>8.8379739781114519E-3</v>
      </c>
      <c r="V119" s="4">
        <f t="shared" si="111"/>
        <v>-1.2945907457391305E-2</v>
      </c>
      <c r="W119" s="4">
        <f t="shared" si="111"/>
        <v>-4.0824358351022865E-3</v>
      </c>
      <c r="X119" s="4">
        <f t="shared" si="111"/>
        <v>5.2186832227046212E-3</v>
      </c>
      <c r="Y119" s="4">
        <f t="shared" si="111"/>
        <v>-2.1170476198033118E-2</v>
      </c>
      <c r="Z119" s="4">
        <f t="shared" si="111"/>
        <v>-4.926087741746233E-3</v>
      </c>
      <c r="AA119" s="4">
        <f t="shared" si="111"/>
        <v>-4.3896725534445886E-3</v>
      </c>
      <c r="AB119" s="4">
        <f t="shared" si="111"/>
        <v>-5.4988961511191385E-3</v>
      </c>
      <c r="AC119" s="4">
        <f t="shared" si="111"/>
        <v>-4.0327838344505519E-4</v>
      </c>
      <c r="AD119" s="4">
        <f t="shared" si="111"/>
        <v>2.4999360539141736E-2</v>
      </c>
      <c r="AE119" s="4">
        <f t="shared" si="111"/>
        <v>-1.3489750606890031E-2</v>
      </c>
      <c r="AF119" s="4">
        <f t="shared" si="111"/>
        <v>-4.4845605551621995E-4</v>
      </c>
      <c r="AG119" s="4">
        <f t="shared" si="111"/>
        <v>-8.6137940618237971E-3</v>
      </c>
      <c r="AH119" s="4">
        <f t="shared" si="111"/>
        <v>-7.7025205162924767E-3</v>
      </c>
      <c r="AI119" s="4">
        <f t="shared" si="111"/>
        <v>-8.9041153393943206E-3</v>
      </c>
      <c r="AJ119" s="4">
        <f t="shared" si="111"/>
        <v>3.3399679253193919E-2</v>
      </c>
      <c r="AK119" s="4">
        <f t="shared" si="111"/>
        <v>1.1229819795582954E-2</v>
      </c>
      <c r="AL119" s="4">
        <f t="shared" si="111"/>
        <v>-2.2795702751403839E-3</v>
      </c>
      <c r="AM119" s="4">
        <f t="shared" si="111"/>
        <v>1.7033513790346184E-4</v>
      </c>
      <c r="AN119" s="4">
        <f t="shared" si="111"/>
        <v>-6.0841310181228535E-3</v>
      </c>
      <c r="AO119" s="4">
        <f t="shared" si="111"/>
        <v>-3.0589901230225819E-3</v>
      </c>
      <c r="AP119" s="4">
        <f t="shared" si="111"/>
        <v>3.1974201435481728E-4</v>
      </c>
      <c r="AQ119" s="4">
        <f t="shared" si="111"/>
        <v>-9.6430790705199672E-3</v>
      </c>
      <c r="AR119" s="4">
        <f t="shared" si="111"/>
        <v>-8.7244098566266505E-3</v>
      </c>
      <c r="AS119" s="4">
        <f t="shared" si="111"/>
        <v>7.0754191617903202E-3</v>
      </c>
      <c r="AT119" s="4">
        <f t="shared" si="111"/>
        <v>-2.0713989746447333E-2</v>
      </c>
      <c r="AU119" s="4">
        <f t="shared" si="111"/>
        <v>1.0222458479875567E-3</v>
      </c>
      <c r="AV119" s="4">
        <f t="shared" si="111"/>
        <v>-3.6717372994832698E-3</v>
      </c>
      <c r="AW119" s="4">
        <f t="shared" si="111"/>
        <v>-4.2991866428058354E-3</v>
      </c>
      <c r="AX119" s="4">
        <f t="shared" si="111"/>
        <v>-1.8650510833687281E-2</v>
      </c>
      <c r="AY119" s="4">
        <f t="shared" si="111"/>
        <v>7.6556798636270174E-3</v>
      </c>
      <c r="BB119" s="24">
        <f t="shared" si="75"/>
        <v>-2.4576894293365531E-4</v>
      </c>
      <c r="BC119" s="24">
        <f>SUM(BB116:BB119)</f>
        <v>2.0188560528393209E-2</v>
      </c>
      <c r="BG119" s="4">
        <f t="shared" si="87"/>
        <v>1.3578358204444523E-2</v>
      </c>
      <c r="BH119" s="1">
        <f t="shared" si="89"/>
        <v>-0.57237379225118878</v>
      </c>
      <c r="BI119" s="4">
        <f t="shared" si="90"/>
        <v>1.6463803454274908</v>
      </c>
      <c r="BJ119" s="4">
        <f t="shared" si="91"/>
        <v>1.9623414611334626</v>
      </c>
      <c r="BK119" s="4">
        <f t="shared" si="92"/>
        <v>2.5807596372676254</v>
      </c>
      <c r="BL119" s="1" t="str">
        <f t="shared" si="93"/>
        <v>NieodrzucamyH0</v>
      </c>
      <c r="BO119" s="1">
        <f t="shared" si="94"/>
        <v>-1.868341139948709E-2</v>
      </c>
      <c r="BP119" s="4">
        <f t="shared" si="95"/>
        <v>1.8331129326562374</v>
      </c>
      <c r="BQ119" s="4">
        <f t="shared" si="96"/>
        <v>2.2621571627982053</v>
      </c>
      <c r="BR119" s="4">
        <f t="shared" si="97"/>
        <v>3.2498355415921263</v>
      </c>
      <c r="BS119" s="1" t="str">
        <f t="shared" si="98"/>
        <v>NieodrzucamyH0</v>
      </c>
      <c r="BV119" s="34">
        <f t="shared" si="99"/>
        <v>0.42</v>
      </c>
      <c r="BW119" s="35">
        <f t="shared" si="100"/>
        <v>-1.1313708498984762</v>
      </c>
      <c r="BX119" s="24">
        <f t="shared" si="101"/>
        <v>1.6448536269514715</v>
      </c>
      <c r="BY119" s="24">
        <f t="shared" si="102"/>
        <v>1.9599639845400536</v>
      </c>
      <c r="BZ119" s="24">
        <f t="shared" si="103"/>
        <v>2.5758293035488999</v>
      </c>
      <c r="CA119" s="1" t="str">
        <f t="shared" si="104"/>
        <v>NieodrzucamyH0</v>
      </c>
      <c r="CE119" s="35">
        <f t="shared" si="105"/>
        <v>-3.2220189768066776</v>
      </c>
      <c r="CF119" s="24">
        <f t="shared" si="106"/>
        <v>1.6448536269514715</v>
      </c>
      <c r="CG119" s="24">
        <f t="shared" si="107"/>
        <v>1.9599639845400536</v>
      </c>
      <c r="CH119" s="24">
        <f t="shared" si="108"/>
        <v>2.5758293035488999</v>
      </c>
      <c r="CI119" s="1" t="str">
        <f t="shared" si="109"/>
        <v>Odrzucamy H0</v>
      </c>
    </row>
    <row r="120" spans="1:87" x14ac:dyDescent="0.25">
      <c r="A120" s="6">
        <v>4</v>
      </c>
      <c r="B120" s="4">
        <f t="shared" ref="B120:AY120" si="112">B50-AVERAGE(B$36:B$45)</f>
        <v>8.435458434766039E-3</v>
      </c>
      <c r="C120" s="4">
        <f t="shared" si="112"/>
        <v>1.2034445988862738E-2</v>
      </c>
      <c r="D120" s="4">
        <f t="shared" si="112"/>
        <v>6.507426496817157E-3</v>
      </c>
      <c r="E120" s="4">
        <f t="shared" si="112"/>
        <v>-1.4156217716264534E-3</v>
      </c>
      <c r="F120" s="4">
        <f t="shared" si="112"/>
        <v>-1.604820437002271E-2</v>
      </c>
      <c r="G120" s="4">
        <f t="shared" si="112"/>
        <v>3.2262349609282266E-2</v>
      </c>
      <c r="H120" s="4">
        <f t="shared" si="112"/>
        <v>-4.4745163123575446E-2</v>
      </c>
      <c r="I120" s="4">
        <f t="shared" si="112"/>
        <v>3.157459510020072E-2</v>
      </c>
      <c r="J120" s="4">
        <f t="shared" si="112"/>
        <v>-3.1460543854470245E-2</v>
      </c>
      <c r="K120" s="4">
        <f t="shared" si="112"/>
        <v>3.7941511784391577E-2</v>
      </c>
      <c r="L120" s="4">
        <f t="shared" si="112"/>
        <v>-9.1031016607946158E-3</v>
      </c>
      <c r="M120" s="4">
        <f t="shared" si="112"/>
        <v>-8.9191975812605226E-3</v>
      </c>
      <c r="N120" s="4">
        <f t="shared" si="112"/>
        <v>-6.1106321833142001E-3</v>
      </c>
      <c r="O120" s="4">
        <f t="shared" si="112"/>
        <v>9.1217764570128423E-4</v>
      </c>
      <c r="P120" s="4">
        <f t="shared" si="112"/>
        <v>-6.7241428103132295E-3</v>
      </c>
      <c r="Q120" s="4">
        <f t="shared" si="112"/>
        <v>6.6202418879951125E-2</v>
      </c>
      <c r="R120" s="4">
        <f t="shared" si="112"/>
        <v>3.490654791312444E-2</v>
      </c>
      <c r="S120" s="4">
        <f t="shared" si="112"/>
        <v>-7.289248310538364E-3</v>
      </c>
      <c r="T120" s="4">
        <f t="shared" si="112"/>
        <v>2.5973621513450115E-2</v>
      </c>
      <c r="U120" s="4">
        <f t="shared" si="112"/>
        <v>7.4607026800430944E-4</v>
      </c>
      <c r="V120" s="4">
        <f t="shared" si="112"/>
        <v>3.9048206396677637E-2</v>
      </c>
      <c r="W120" s="4">
        <f t="shared" si="112"/>
        <v>-4.1777367145908587E-2</v>
      </c>
      <c r="X120" s="4">
        <f t="shared" si="112"/>
        <v>-3.8266580233000343E-2</v>
      </c>
      <c r="Y120" s="4">
        <f t="shared" si="112"/>
        <v>-2.239884457545252E-2</v>
      </c>
      <c r="Z120" s="4">
        <f t="shared" si="112"/>
        <v>1.4105401905555922E-2</v>
      </c>
      <c r="AA120" s="4">
        <f t="shared" si="112"/>
        <v>-6.741149906734442E-3</v>
      </c>
      <c r="AB120" s="4">
        <f t="shared" si="112"/>
        <v>-1.9530132256410922E-2</v>
      </c>
      <c r="AC120" s="4">
        <f t="shared" si="112"/>
        <v>-1.5599375316396028E-2</v>
      </c>
      <c r="AD120" s="4">
        <f t="shared" si="112"/>
        <v>2.4483965361634805E-2</v>
      </c>
      <c r="AE120" s="4">
        <f t="shared" si="112"/>
        <v>3.71998714329752E-2</v>
      </c>
      <c r="AF120" s="4">
        <f t="shared" si="112"/>
        <v>5.2584685308622401E-4</v>
      </c>
      <c r="AG120" s="4">
        <f t="shared" si="112"/>
        <v>5.6811035121555947E-3</v>
      </c>
      <c r="AH120" s="4">
        <f t="shared" si="112"/>
        <v>1.9241070011557328E-3</v>
      </c>
      <c r="AI120" s="4">
        <f t="shared" si="112"/>
        <v>-9.4347894067721618E-3</v>
      </c>
      <c r="AJ120" s="4">
        <f t="shared" si="112"/>
        <v>5.2126884413745071E-2</v>
      </c>
      <c r="AK120" s="4">
        <f t="shared" si="112"/>
        <v>5.7171657309647624E-3</v>
      </c>
      <c r="AL120" s="4">
        <f t="shared" si="112"/>
        <v>4.47431180735877E-3</v>
      </c>
      <c r="AM120" s="4">
        <f t="shared" si="112"/>
        <v>6.7693600758942235E-3</v>
      </c>
      <c r="AN120" s="4">
        <f t="shared" si="112"/>
        <v>-6.4381345862451374E-3</v>
      </c>
      <c r="AO120" s="4">
        <f t="shared" si="112"/>
        <v>9.5248763850605787E-3</v>
      </c>
      <c r="AP120" s="4">
        <f t="shared" si="112"/>
        <v>2.4144568633961685E-3</v>
      </c>
      <c r="AQ120" s="4">
        <f t="shared" si="112"/>
        <v>-3.2486912769253716E-2</v>
      </c>
      <c r="AR120" s="4">
        <f t="shared" si="112"/>
        <v>5.2553121897084666E-3</v>
      </c>
      <c r="AS120" s="4">
        <f t="shared" si="112"/>
        <v>6.479456363629333E-3</v>
      </c>
      <c r="AT120" s="4">
        <f t="shared" si="112"/>
        <v>1.8779711309139462E-2</v>
      </c>
      <c r="AU120" s="4">
        <f t="shared" si="112"/>
        <v>3.9049331604411397E-3</v>
      </c>
      <c r="AV120" s="4">
        <f t="shared" si="112"/>
        <v>-1.0017333102080524E-2</v>
      </c>
      <c r="AW120" s="4">
        <f t="shared" si="112"/>
        <v>-7.3740789449630991E-3</v>
      </c>
      <c r="AX120" s="4">
        <f t="shared" si="112"/>
        <v>-1.9397651230273837E-2</v>
      </c>
      <c r="AY120" s="4">
        <f t="shared" si="112"/>
        <v>2.1617737449421994E-2</v>
      </c>
      <c r="BB120" s="24">
        <f t="shared" si="75"/>
        <v>3.1250225341429151E-3</v>
      </c>
      <c r="BC120" s="24">
        <f>SUM(BB116:BB120)</f>
        <v>2.3313583062536124E-2</v>
      </c>
      <c r="BG120" s="4">
        <f t="shared" si="87"/>
        <v>2.3357508833986053E-2</v>
      </c>
      <c r="BH120" s="1">
        <f t="shared" si="89"/>
        <v>4.2308402910090992</v>
      </c>
      <c r="BI120" s="4">
        <f t="shared" si="90"/>
        <v>1.6463803454274908</v>
      </c>
      <c r="BJ120" s="4">
        <f t="shared" si="91"/>
        <v>1.9623414611334626</v>
      </c>
      <c r="BK120" s="4">
        <f t="shared" si="92"/>
        <v>2.5807596372676254</v>
      </c>
      <c r="BL120" s="1" t="str">
        <f t="shared" si="93"/>
        <v>Odrzucamy H0</v>
      </c>
      <c r="BO120" s="1">
        <f t="shared" si="94"/>
        <v>0.23756492964947548</v>
      </c>
      <c r="BP120" s="4">
        <f t="shared" si="95"/>
        <v>1.8331129326562374</v>
      </c>
      <c r="BQ120" s="4">
        <f t="shared" si="96"/>
        <v>2.2621571627982053</v>
      </c>
      <c r="BR120" s="4">
        <f t="shared" si="97"/>
        <v>3.2498355415921263</v>
      </c>
      <c r="BS120" s="1" t="str">
        <f t="shared" si="98"/>
        <v>NieodrzucamyH0</v>
      </c>
      <c r="BV120" s="34">
        <f t="shared" si="99"/>
        <v>0.57999999999999996</v>
      </c>
      <c r="BW120" s="35">
        <f t="shared" si="100"/>
        <v>1.1313708498984756</v>
      </c>
      <c r="BX120" s="24">
        <f t="shared" si="101"/>
        <v>1.6448536269514715</v>
      </c>
      <c r="BY120" s="24">
        <f t="shared" si="102"/>
        <v>1.9599639845400536</v>
      </c>
      <c r="BZ120" s="24">
        <f t="shared" si="103"/>
        <v>2.5758293035488999</v>
      </c>
      <c r="CA120" s="1" t="str">
        <f t="shared" si="104"/>
        <v>NieodrzucamyH0</v>
      </c>
      <c r="CE120" s="35">
        <f t="shared" si="105"/>
        <v>-2.0906481269082016</v>
      </c>
      <c r="CF120" s="24">
        <f t="shared" si="106"/>
        <v>1.6448536269514715</v>
      </c>
      <c r="CG120" s="24">
        <f t="shared" si="107"/>
        <v>1.9599639845400536</v>
      </c>
      <c r="CH120" s="24">
        <f t="shared" si="108"/>
        <v>2.5758293035488999</v>
      </c>
      <c r="CI120" s="1" t="str">
        <f t="shared" si="109"/>
        <v>Odrzucamy H0</v>
      </c>
    </row>
    <row r="121" spans="1:87" x14ac:dyDescent="0.25">
      <c r="A121" s="6">
        <v>5</v>
      </c>
      <c r="B121" s="4">
        <f t="shared" ref="B121:AY121" si="113">B51-AVERAGE(B$36:B$45)</f>
        <v>-1.5117861114780556E-2</v>
      </c>
      <c r="C121" s="4">
        <f t="shared" si="113"/>
        <v>-9.0394947262639278E-3</v>
      </c>
      <c r="D121" s="4">
        <f t="shared" si="113"/>
        <v>4.1513607495685667E-3</v>
      </c>
      <c r="E121" s="4">
        <f t="shared" si="113"/>
        <v>2.7057705462521994E-2</v>
      </c>
      <c r="F121" s="4">
        <f t="shared" si="113"/>
        <v>-4.0681417816487075E-3</v>
      </c>
      <c r="G121" s="4">
        <f t="shared" si="113"/>
        <v>-1.9412376084930724E-2</v>
      </c>
      <c r="H121" s="4">
        <f t="shared" si="113"/>
        <v>-7.6114430330752658E-2</v>
      </c>
      <c r="I121" s="4">
        <f t="shared" si="113"/>
        <v>-9.621875950369331E-2</v>
      </c>
      <c r="J121" s="4">
        <f t="shared" si="113"/>
        <v>3.6930537706516338E-2</v>
      </c>
      <c r="K121" s="4">
        <f t="shared" si="113"/>
        <v>2.0304936584221684E-2</v>
      </c>
      <c r="L121" s="4">
        <f t="shared" si="113"/>
        <v>-8.8520175682476688E-4</v>
      </c>
      <c r="M121" s="4">
        <f t="shared" si="113"/>
        <v>1.8187264196058914E-3</v>
      </c>
      <c r="N121" s="4">
        <f t="shared" si="113"/>
        <v>-6.2841828945891937E-2</v>
      </c>
      <c r="O121" s="4">
        <f t="shared" si="113"/>
        <v>8.7958726575152718E-2</v>
      </c>
      <c r="P121" s="4">
        <f t="shared" si="113"/>
        <v>-1.3398976471120294E-4</v>
      </c>
      <c r="Q121" s="4">
        <f t="shared" si="113"/>
        <v>4.6911037354457077E-2</v>
      </c>
      <c r="R121" s="4">
        <f t="shared" si="113"/>
        <v>-1.429602450986219E-2</v>
      </c>
      <c r="S121" s="4">
        <f t="shared" si="113"/>
        <v>-4.5583877222967625E-2</v>
      </c>
      <c r="T121" s="4">
        <f t="shared" si="113"/>
        <v>0.12828975727811226</v>
      </c>
      <c r="U121" s="4">
        <f t="shared" si="113"/>
        <v>2.561410154827614E-2</v>
      </c>
      <c r="V121" s="4">
        <f t="shared" si="113"/>
        <v>-2.6754628691150244E-2</v>
      </c>
      <c r="W121" s="4">
        <f t="shared" si="113"/>
        <v>-1.1786542985592776E-2</v>
      </c>
      <c r="X121" s="4">
        <f t="shared" si="113"/>
        <v>-1.9052092750822074E-2</v>
      </c>
      <c r="Y121" s="4">
        <f t="shared" si="113"/>
        <v>1.7721364380429788E-2</v>
      </c>
      <c r="Z121" s="4">
        <f t="shared" si="113"/>
        <v>5.3976420898112984E-3</v>
      </c>
      <c r="AA121" s="4">
        <f t="shared" si="113"/>
        <v>-3.0617448762174201E-2</v>
      </c>
      <c r="AB121" s="4">
        <f t="shared" si="113"/>
        <v>-1.2615864910984384E-2</v>
      </c>
      <c r="AC121" s="4">
        <f t="shared" si="113"/>
        <v>-1.0469200793346145E-2</v>
      </c>
      <c r="AD121" s="4">
        <f t="shared" si="113"/>
        <v>7.3468756742549962E-2</v>
      </c>
      <c r="AE121" s="4">
        <f t="shared" si="113"/>
        <v>7.7723702345895915E-3</v>
      </c>
      <c r="AF121" s="4">
        <f t="shared" si="113"/>
        <v>-7.4862837812667143E-3</v>
      </c>
      <c r="AG121" s="4">
        <f t="shared" si="113"/>
        <v>-4.4952561285232083E-2</v>
      </c>
      <c r="AH121" s="4">
        <f t="shared" si="113"/>
        <v>-4.1125239729906463E-2</v>
      </c>
      <c r="AI121" s="4">
        <f t="shared" si="113"/>
        <v>4.5990575485881258E-2</v>
      </c>
      <c r="AJ121" s="4">
        <f t="shared" si="113"/>
        <v>-8.3346821400490483E-3</v>
      </c>
      <c r="AK121" s="4">
        <f t="shared" si="113"/>
        <v>-1.300437793974467E-2</v>
      </c>
      <c r="AL121" s="4">
        <f t="shared" si="113"/>
        <v>-1.4417122322089651E-3</v>
      </c>
      <c r="AM121" s="4">
        <f t="shared" si="113"/>
        <v>-4.4324095360457033E-2</v>
      </c>
      <c r="AN121" s="4">
        <f t="shared" si="113"/>
        <v>2.0168091234165887E-2</v>
      </c>
      <c r="AO121" s="4">
        <f t="shared" si="113"/>
        <v>-3.3723886766242224E-3</v>
      </c>
      <c r="AP121" s="4">
        <f t="shared" si="113"/>
        <v>-2.9982877487592183E-2</v>
      </c>
      <c r="AQ121" s="4">
        <f t="shared" si="113"/>
        <v>-1.6692130340324511E-2</v>
      </c>
      <c r="AR121" s="4">
        <f t="shared" si="113"/>
        <v>-4.3690007542607642E-2</v>
      </c>
      <c r="AS121" s="4">
        <f t="shared" si="113"/>
        <v>7.0501303045431438E-2</v>
      </c>
      <c r="AT121" s="4">
        <f t="shared" si="113"/>
        <v>1.6768855603323382E-3</v>
      </c>
      <c r="AU121" s="4">
        <f t="shared" si="113"/>
        <v>-4.8725143934896199E-3</v>
      </c>
      <c r="AV121" s="4">
        <f t="shared" si="113"/>
        <v>-2.3118020871309129E-2</v>
      </c>
      <c r="AW121" s="4">
        <f t="shared" si="113"/>
        <v>-3.2745530918806956E-2</v>
      </c>
      <c r="AX121" s="4">
        <f t="shared" si="113"/>
        <v>4.4243516018993817E-2</v>
      </c>
      <c r="AY121" s="4">
        <f t="shared" si="113"/>
        <v>1.403536655553209E-2</v>
      </c>
      <c r="BB121" s="24">
        <f t="shared" si="75"/>
        <v>-1.8027485261973297E-3</v>
      </c>
      <c r="BC121" s="24">
        <f>SUM(BB116:BB121)</f>
        <v>2.1510834536338796E-2</v>
      </c>
      <c r="BG121" s="4">
        <f t="shared" si="87"/>
        <v>4.0401474613830937E-2</v>
      </c>
      <c r="BH121" s="1">
        <f t="shared" si="89"/>
        <v>-1.4110354747654907</v>
      </c>
      <c r="BI121" s="4">
        <f t="shared" si="90"/>
        <v>1.6463803454274908</v>
      </c>
      <c r="BJ121" s="4">
        <f t="shared" si="91"/>
        <v>1.9623414611334626</v>
      </c>
      <c r="BK121" s="4">
        <f t="shared" si="92"/>
        <v>2.5807596372676254</v>
      </c>
      <c r="BL121" s="1" t="str">
        <f t="shared" si="93"/>
        <v>NieodrzucamyH0</v>
      </c>
      <c r="BO121" s="1">
        <f t="shared" si="94"/>
        <v>-0.13704535635267787</v>
      </c>
      <c r="BP121" s="4">
        <f t="shared" si="95"/>
        <v>1.8331129326562374</v>
      </c>
      <c r="BQ121" s="4">
        <f t="shared" si="96"/>
        <v>2.2621571627982053</v>
      </c>
      <c r="BR121" s="4">
        <f t="shared" si="97"/>
        <v>3.2498355415921263</v>
      </c>
      <c r="BS121" s="1" t="str">
        <f t="shared" si="98"/>
        <v>NieodrzucamyH0</v>
      </c>
      <c r="BV121" s="34">
        <f t="shared" si="99"/>
        <v>0.38</v>
      </c>
      <c r="BW121" s="35">
        <f t="shared" si="100"/>
        <v>-1.697056274847714</v>
      </c>
      <c r="BX121" s="24">
        <f t="shared" si="101"/>
        <v>1.6448536269514715</v>
      </c>
      <c r="BY121" s="24">
        <f t="shared" si="102"/>
        <v>1.9599639845400536</v>
      </c>
      <c r="BZ121" s="24">
        <f t="shared" si="103"/>
        <v>2.5758293035488999</v>
      </c>
      <c r="CA121" s="1" t="str">
        <f t="shared" si="104"/>
        <v>NieodrzucamyH0</v>
      </c>
      <c r="CE121" s="35">
        <f t="shared" si="105"/>
        <v>-3.5048616892812965</v>
      </c>
      <c r="CF121" s="24">
        <f t="shared" si="106"/>
        <v>1.6448536269514715</v>
      </c>
      <c r="CG121" s="24">
        <f t="shared" si="107"/>
        <v>1.9599639845400536</v>
      </c>
      <c r="CH121" s="24">
        <f t="shared" si="108"/>
        <v>2.5758293035488999</v>
      </c>
      <c r="CI121" s="1" t="str">
        <f t="shared" si="109"/>
        <v>Odrzucamy H0</v>
      </c>
    </row>
    <row r="122" spans="1:87" x14ac:dyDescent="0.25">
      <c r="A122" s="6">
        <v>6</v>
      </c>
      <c r="B122" s="4">
        <f t="shared" ref="B122:AY122" si="114">B52-AVERAGE(B$36:B$45)</f>
        <v>1.1991898774868073E-2</v>
      </c>
      <c r="C122" s="4">
        <f t="shared" si="114"/>
        <v>9.2432823365573753E-4</v>
      </c>
      <c r="D122" s="4">
        <f t="shared" si="114"/>
        <v>-1.5796620556919124E-3</v>
      </c>
      <c r="E122" s="4">
        <f t="shared" si="114"/>
        <v>-6.8273885216145825E-3</v>
      </c>
      <c r="F122" s="4">
        <f t="shared" si="114"/>
        <v>4.2718980468003827E-2</v>
      </c>
      <c r="G122" s="4">
        <f t="shared" si="114"/>
        <v>-9.5018166332152168E-2</v>
      </c>
      <c r="H122" s="4">
        <f t="shared" si="114"/>
        <v>2.3566272371415418E-2</v>
      </c>
      <c r="I122" s="4">
        <f t="shared" si="114"/>
        <v>6.8413897604344548E-2</v>
      </c>
      <c r="J122" s="4">
        <f t="shared" si="114"/>
        <v>-1.4674222762701581E-2</v>
      </c>
      <c r="K122" s="4">
        <f t="shared" si="114"/>
        <v>4.3925890381131261E-2</v>
      </c>
      <c r="L122" s="4">
        <f t="shared" si="114"/>
        <v>3.1279789596281957E-2</v>
      </c>
      <c r="M122" s="4">
        <f t="shared" si="114"/>
        <v>2.9562439345184641E-2</v>
      </c>
      <c r="N122" s="4">
        <f t="shared" si="114"/>
        <v>4.4696904271616947E-2</v>
      </c>
      <c r="O122" s="4">
        <f t="shared" si="114"/>
        <v>2.9583036253739748E-2</v>
      </c>
      <c r="P122" s="4">
        <f t="shared" si="114"/>
        <v>3.2954289856861524E-2</v>
      </c>
      <c r="Q122" s="4">
        <f t="shared" si="114"/>
        <v>2.2109928494333395E-2</v>
      </c>
      <c r="R122" s="4">
        <f t="shared" si="114"/>
        <v>-9.8614274419964298E-3</v>
      </c>
      <c r="S122" s="4">
        <f t="shared" si="114"/>
        <v>-3.8509987925942485E-2</v>
      </c>
      <c r="T122" s="4">
        <f t="shared" si="114"/>
        <v>-5.2451626894920306E-3</v>
      </c>
      <c r="U122" s="4">
        <f t="shared" si="114"/>
        <v>4.4113350923400754E-2</v>
      </c>
      <c r="V122" s="4">
        <f t="shared" si="114"/>
        <v>1.5712322865292002E-2</v>
      </c>
      <c r="W122" s="4">
        <f t="shared" si="114"/>
        <v>8.2856638369625379E-4</v>
      </c>
      <c r="X122" s="4">
        <f t="shared" si="114"/>
        <v>2.6114761507985786E-2</v>
      </c>
      <c r="Y122" s="4">
        <f t="shared" si="114"/>
        <v>-1.1936868151366043E-2</v>
      </c>
      <c r="Z122" s="4">
        <f t="shared" si="114"/>
        <v>7.6149195845063411E-2</v>
      </c>
      <c r="AA122" s="4">
        <f t="shared" si="114"/>
        <v>1.5464583381836806E-2</v>
      </c>
      <c r="AB122" s="4">
        <f t="shared" si="114"/>
        <v>-4.9337030826081055E-3</v>
      </c>
      <c r="AC122" s="4">
        <f t="shared" si="114"/>
        <v>3.4386674157893253E-2</v>
      </c>
      <c r="AD122" s="4">
        <f t="shared" si="114"/>
        <v>6.0207220020510453E-2</v>
      </c>
      <c r="AE122" s="4">
        <f t="shared" si="114"/>
        <v>3.924026361435555E-2</v>
      </c>
      <c r="AF122" s="4">
        <f t="shared" si="114"/>
        <v>5.0184639611489112E-4</v>
      </c>
      <c r="AG122" s="4">
        <f t="shared" si="114"/>
        <v>-1.4503439159420716E-2</v>
      </c>
      <c r="AH122" s="4">
        <f t="shared" si="114"/>
        <v>3.4176007451392765E-2</v>
      </c>
      <c r="AI122" s="4">
        <f t="shared" si="114"/>
        <v>3.4163505461398333E-4</v>
      </c>
      <c r="AJ122" s="4">
        <f t="shared" si="114"/>
        <v>4.7255284263347366E-2</v>
      </c>
      <c r="AK122" s="4">
        <f t="shared" si="114"/>
        <v>2.4972173865013436E-2</v>
      </c>
      <c r="AL122" s="4">
        <f t="shared" si="114"/>
        <v>-1.1302729807545278E-2</v>
      </c>
      <c r="AM122" s="4">
        <f t="shared" si="114"/>
        <v>3.6673246338819035E-2</v>
      </c>
      <c r="AN122" s="4">
        <f t="shared" si="114"/>
        <v>3.4272974106544826E-2</v>
      </c>
      <c r="AO122" s="4">
        <f t="shared" si="114"/>
        <v>4.9746234340949172E-2</v>
      </c>
      <c r="AP122" s="4">
        <f t="shared" si="114"/>
        <v>-8.4352551428064776E-3</v>
      </c>
      <c r="AQ122" s="4">
        <f t="shared" si="114"/>
        <v>-1.5610272641037216E-2</v>
      </c>
      <c r="AR122" s="4">
        <f t="shared" si="114"/>
        <v>2.6891870829013571E-2</v>
      </c>
      <c r="AS122" s="4">
        <f t="shared" si="114"/>
        <v>9.8991728382530238E-3</v>
      </c>
      <c r="AT122" s="4">
        <f t="shared" si="114"/>
        <v>3.6184123944063791E-2</v>
      </c>
      <c r="AU122" s="4">
        <f t="shared" si="114"/>
        <v>3.8286538782012153E-3</v>
      </c>
      <c r="AV122" s="4">
        <f t="shared" si="114"/>
        <v>-1.9415223259120033E-3</v>
      </c>
      <c r="AW122" s="4">
        <f t="shared" si="114"/>
        <v>-8.2796807833054719E-3</v>
      </c>
      <c r="AX122" s="4">
        <f t="shared" si="114"/>
        <v>-1.6208087029134288E-2</v>
      </c>
      <c r="AY122" s="4">
        <f t="shared" si="114"/>
        <v>2.6251786567678875E-2</v>
      </c>
      <c r="BB122" s="24">
        <f t="shared" si="75"/>
        <v>1.5201440567455012E-2</v>
      </c>
      <c r="BC122" s="24">
        <f>SUM(BB116:BB122)</f>
        <v>3.6712275103793809E-2</v>
      </c>
      <c r="BG122" s="4">
        <f t="shared" si="87"/>
        <v>2.9640851737104162E-2</v>
      </c>
      <c r="BH122" s="1">
        <f t="shared" si="89"/>
        <v>16.217879410214529</v>
      </c>
      <c r="BI122" s="4">
        <f t="shared" si="90"/>
        <v>1.6463803454274908</v>
      </c>
      <c r="BJ122" s="4">
        <f t="shared" si="91"/>
        <v>1.9623414611334626</v>
      </c>
      <c r="BK122" s="4">
        <f t="shared" si="92"/>
        <v>2.5807596372676254</v>
      </c>
      <c r="BL122" s="1" t="str">
        <f t="shared" si="93"/>
        <v>Odrzucamy H0</v>
      </c>
      <c r="BO122" s="1">
        <f t="shared" si="94"/>
        <v>1.1556169978046555</v>
      </c>
      <c r="BP122" s="4">
        <f t="shared" si="95"/>
        <v>1.8331129326562374</v>
      </c>
      <c r="BQ122" s="4">
        <f t="shared" si="96"/>
        <v>2.2621571627982053</v>
      </c>
      <c r="BR122" s="4">
        <f t="shared" si="97"/>
        <v>3.2498355415921263</v>
      </c>
      <c r="BS122" s="1" t="str">
        <f t="shared" si="98"/>
        <v>NieodrzucamyH0</v>
      </c>
      <c r="BV122" s="34">
        <f t="shared" si="99"/>
        <v>0.68</v>
      </c>
      <c r="BW122" s="35">
        <f t="shared" si="100"/>
        <v>2.5455844122715718</v>
      </c>
      <c r="BX122" s="24">
        <f t="shared" si="101"/>
        <v>1.6448536269514715</v>
      </c>
      <c r="BY122" s="24">
        <f t="shared" si="102"/>
        <v>1.9599639845400536</v>
      </c>
      <c r="BZ122" s="24">
        <f t="shared" si="103"/>
        <v>2.5758293035488999</v>
      </c>
      <c r="CA122" s="1" t="str">
        <f t="shared" si="104"/>
        <v>Odrzucamy H0</v>
      </c>
      <c r="CE122" s="35">
        <f t="shared" si="105"/>
        <v>-1.3835413457216534</v>
      </c>
      <c r="CF122" s="24">
        <f t="shared" si="106"/>
        <v>1.6448536269514715</v>
      </c>
      <c r="CG122" s="24">
        <f t="shared" si="107"/>
        <v>1.9599639845400536</v>
      </c>
      <c r="CH122" s="24">
        <f t="shared" si="108"/>
        <v>2.5758293035488999</v>
      </c>
      <c r="CI122" s="1" t="str">
        <f t="shared" si="109"/>
        <v>NieodrzucamyH0</v>
      </c>
    </row>
    <row r="123" spans="1:87" x14ac:dyDescent="0.25">
      <c r="A123" s="6">
        <v>7</v>
      </c>
      <c r="B123" s="4">
        <f t="shared" ref="B123:AY123" si="115">B53-AVERAGE(B$36:B$45)</f>
        <v>-2.58620024807216E-2</v>
      </c>
      <c r="C123" s="4">
        <f t="shared" si="115"/>
        <v>9.2358895971214811E-4</v>
      </c>
      <c r="D123" s="4">
        <f t="shared" si="115"/>
        <v>-4.4363819195211793E-3</v>
      </c>
      <c r="E123" s="4">
        <f t="shared" si="115"/>
        <v>1.8713426134216709E-2</v>
      </c>
      <c r="F123" s="4">
        <f t="shared" si="115"/>
        <v>-1.2291387666619694E-2</v>
      </c>
      <c r="G123" s="4">
        <f t="shared" si="115"/>
        <v>1.7739191014321341E-2</v>
      </c>
      <c r="H123" s="4">
        <f t="shared" si="115"/>
        <v>2.3356575618713633E-2</v>
      </c>
      <c r="I123" s="4">
        <f t="shared" si="115"/>
        <v>-6.0641596942248181E-2</v>
      </c>
      <c r="J123" s="4">
        <f t="shared" si="115"/>
        <v>-1.5116445647787619E-3</v>
      </c>
      <c r="K123" s="4">
        <f t="shared" si="115"/>
        <v>-5.0608280655091334E-2</v>
      </c>
      <c r="L123" s="4">
        <f t="shared" si="115"/>
        <v>6.6469413262726235E-3</v>
      </c>
      <c r="M123" s="4">
        <f t="shared" si="115"/>
        <v>2.8994289516125059E-2</v>
      </c>
      <c r="N123" s="4">
        <f t="shared" si="115"/>
        <v>-1.173020632513919E-2</v>
      </c>
      <c r="O123" s="4">
        <f t="shared" si="115"/>
        <v>2.7485744072121385E-2</v>
      </c>
      <c r="P123" s="4">
        <f t="shared" si="115"/>
        <v>-6.6220714535869876E-3</v>
      </c>
      <c r="Q123" s="4">
        <f t="shared" si="115"/>
        <v>4.5274922645831599E-2</v>
      </c>
      <c r="R123" s="4">
        <f t="shared" si="115"/>
        <v>-9.9397451770875493E-3</v>
      </c>
      <c r="S123" s="4">
        <f t="shared" si="115"/>
        <v>-1.5529392373098069E-2</v>
      </c>
      <c r="T123" s="4">
        <f t="shared" si="115"/>
        <v>7.2010202198427062E-2</v>
      </c>
      <c r="U123" s="4">
        <f t="shared" si="115"/>
        <v>-2.7601152762744404E-3</v>
      </c>
      <c r="V123" s="4">
        <f t="shared" si="115"/>
        <v>1.296666573632238E-2</v>
      </c>
      <c r="W123" s="4">
        <f t="shared" si="115"/>
        <v>7.6341113117433992E-4</v>
      </c>
      <c r="X123" s="4">
        <f t="shared" si="115"/>
        <v>-3.6305784698168905E-2</v>
      </c>
      <c r="Y123" s="4">
        <f t="shared" si="115"/>
        <v>4.1134040687535969E-2</v>
      </c>
      <c r="Z123" s="4">
        <f t="shared" si="115"/>
        <v>-8.7306096031457801E-4</v>
      </c>
      <c r="AA123" s="4">
        <f t="shared" si="115"/>
        <v>-9.2104140111910326E-3</v>
      </c>
      <c r="AB123" s="4">
        <f t="shared" si="115"/>
        <v>-4.9340558567066012E-3</v>
      </c>
      <c r="AC123" s="4">
        <f t="shared" si="115"/>
        <v>-1.940593206315314E-2</v>
      </c>
      <c r="AD123" s="4">
        <f t="shared" si="115"/>
        <v>7.9533255315427986E-2</v>
      </c>
      <c r="AE123" s="4">
        <f t="shared" si="115"/>
        <v>1.3857574033196889E-2</v>
      </c>
      <c r="AF123" s="4">
        <f t="shared" si="115"/>
        <v>2.8746878645676426E-2</v>
      </c>
      <c r="AG123" s="4">
        <f t="shared" si="115"/>
        <v>-1.4601272055458057E-2</v>
      </c>
      <c r="AH123" s="4">
        <f t="shared" si="115"/>
        <v>-2.7569500213405016E-3</v>
      </c>
      <c r="AI123" s="4">
        <f t="shared" si="115"/>
        <v>4.3854418138564555E-2</v>
      </c>
      <c r="AJ123" s="4">
        <f t="shared" si="115"/>
        <v>-7.4319424717595424E-3</v>
      </c>
      <c r="AK123" s="4">
        <f t="shared" si="115"/>
        <v>1.3331444613255793E-2</v>
      </c>
      <c r="AL123" s="4">
        <f t="shared" si="115"/>
        <v>-1.1446232167752425E-2</v>
      </c>
      <c r="AM123" s="4">
        <f t="shared" si="115"/>
        <v>-2.8084325860197004E-2</v>
      </c>
      <c r="AN123" s="4">
        <f t="shared" si="115"/>
        <v>4.5218225556297301E-2</v>
      </c>
      <c r="AO123" s="4">
        <f t="shared" si="115"/>
        <v>-9.5006311027285469E-3</v>
      </c>
      <c r="AP123" s="4">
        <f t="shared" si="115"/>
        <v>-2.8203205714340797E-2</v>
      </c>
      <c r="AQ123" s="4">
        <f t="shared" si="115"/>
        <v>-1.568530899196011E-2</v>
      </c>
      <c r="AR123" s="4">
        <f t="shared" si="115"/>
        <v>-3.1512137111808725E-2</v>
      </c>
      <c r="AS123" s="4">
        <f t="shared" si="115"/>
        <v>0.10274464581829282</v>
      </c>
      <c r="AT123" s="4">
        <f t="shared" si="115"/>
        <v>9.5980257978497928E-3</v>
      </c>
      <c r="AU123" s="4">
        <f t="shared" si="115"/>
        <v>-2.3611350565311839E-2</v>
      </c>
      <c r="AV123" s="4">
        <f t="shared" si="115"/>
        <v>-1.9451048868775612E-3</v>
      </c>
      <c r="AW123" s="4">
        <f t="shared" si="115"/>
        <v>-4.923142767969825E-3</v>
      </c>
      <c r="AX123" s="4">
        <f t="shared" si="115"/>
        <v>7.0186866554447974E-2</v>
      </c>
      <c r="AY123" s="4">
        <f t="shared" si="115"/>
        <v>-3.4420029353884399E-3</v>
      </c>
      <c r="BB123" s="24">
        <f t="shared" si="75"/>
        <v>4.9454930887437845E-3</v>
      </c>
      <c r="BC123" s="24">
        <f>SUM(BB116:BB123)</f>
        <v>4.1657768192537595E-2</v>
      </c>
      <c r="BG123" s="4">
        <f t="shared" si="87"/>
        <v>3.2299957175521123E-2</v>
      </c>
      <c r="BH123" s="1">
        <f t="shared" si="89"/>
        <v>4.8418089931412638</v>
      </c>
      <c r="BI123" s="4">
        <f t="shared" si="90"/>
        <v>1.6463803454274908</v>
      </c>
      <c r="BJ123" s="4">
        <f t="shared" si="91"/>
        <v>1.9623414611334626</v>
      </c>
      <c r="BK123" s="4">
        <f t="shared" si="92"/>
        <v>2.5807596372676254</v>
      </c>
      <c r="BL123" s="1" t="str">
        <f t="shared" si="93"/>
        <v>Odrzucamy H0</v>
      </c>
      <c r="BO123" s="1">
        <f t="shared" si="94"/>
        <v>0.37595751866525717</v>
      </c>
      <c r="BP123" s="4">
        <f t="shared" si="95"/>
        <v>1.8331129326562374</v>
      </c>
      <c r="BQ123" s="4">
        <f t="shared" si="96"/>
        <v>2.2621571627982053</v>
      </c>
      <c r="BR123" s="4">
        <f t="shared" si="97"/>
        <v>3.2498355415921263</v>
      </c>
      <c r="BS123" s="1" t="str">
        <f t="shared" si="98"/>
        <v>NieodrzucamyH0</v>
      </c>
      <c r="BV123" s="34">
        <f t="shared" si="99"/>
        <v>0.42</v>
      </c>
      <c r="BW123" s="35">
        <f t="shared" si="100"/>
        <v>-1.1313708498984762</v>
      </c>
      <c r="BX123" s="24">
        <f t="shared" si="101"/>
        <v>1.6448536269514715</v>
      </c>
      <c r="BY123" s="24">
        <f t="shared" si="102"/>
        <v>1.9599639845400536</v>
      </c>
      <c r="BZ123" s="24">
        <f t="shared" si="103"/>
        <v>2.5758293035488999</v>
      </c>
      <c r="CA123" s="1" t="str">
        <f t="shared" si="104"/>
        <v>NieodrzucamyH0</v>
      </c>
      <c r="CE123" s="35">
        <f t="shared" si="105"/>
        <v>-3.2220189768066776</v>
      </c>
      <c r="CF123" s="24">
        <f t="shared" si="106"/>
        <v>1.6448536269514715</v>
      </c>
      <c r="CG123" s="24">
        <f t="shared" si="107"/>
        <v>1.9599639845400536</v>
      </c>
      <c r="CH123" s="24">
        <f t="shared" si="108"/>
        <v>2.5758293035488999</v>
      </c>
      <c r="CI123" s="1" t="str">
        <f t="shared" si="109"/>
        <v>Odrzucamy H0</v>
      </c>
    </row>
    <row r="124" spans="1:87" x14ac:dyDescent="0.25">
      <c r="A124" s="6">
        <v>8</v>
      </c>
      <c r="B124" s="4">
        <f t="shared" ref="B124:AY124" si="116">B54-AVERAGE(B$36:B$45)</f>
        <v>-1.1845513470293809E-2</v>
      </c>
      <c r="C124" s="4">
        <f t="shared" si="116"/>
        <v>8.2708394240479596E-4</v>
      </c>
      <c r="D124" s="4">
        <f t="shared" si="116"/>
        <v>-7.5043323373781556E-3</v>
      </c>
      <c r="E124" s="4">
        <f t="shared" si="116"/>
        <v>-4.3348148340061196E-3</v>
      </c>
      <c r="F124" s="4">
        <f t="shared" si="116"/>
        <v>-1.232724474032771E-2</v>
      </c>
      <c r="G124" s="4">
        <f t="shared" si="116"/>
        <v>2.0812827366179794E-2</v>
      </c>
      <c r="H124" s="4">
        <f t="shared" si="116"/>
        <v>-1.9025055924042317E-2</v>
      </c>
      <c r="I124" s="4">
        <f t="shared" si="116"/>
        <v>-1.8244775446431095E-2</v>
      </c>
      <c r="J124" s="4">
        <f t="shared" si="116"/>
        <v>-1.0102744869916129E-2</v>
      </c>
      <c r="K124" s="4">
        <f t="shared" si="116"/>
        <v>-5.1604491901788271E-2</v>
      </c>
      <c r="L124" s="4">
        <f t="shared" si="116"/>
        <v>4.8475755926069113E-3</v>
      </c>
      <c r="M124" s="4">
        <f t="shared" si="116"/>
        <v>-7.6459096281043214E-3</v>
      </c>
      <c r="N124" s="4">
        <f t="shared" si="116"/>
        <v>-2.0187716754297397E-2</v>
      </c>
      <c r="O124" s="4">
        <f t="shared" si="116"/>
        <v>-7.3060426250434393E-4</v>
      </c>
      <c r="P124" s="4">
        <f t="shared" si="116"/>
        <v>-6.6289844288363198E-3</v>
      </c>
      <c r="Q124" s="4">
        <f t="shared" si="116"/>
        <v>1.4107497016252028E-2</v>
      </c>
      <c r="R124" s="4">
        <f t="shared" si="116"/>
        <v>-2.2419831299970729E-3</v>
      </c>
      <c r="S124" s="4">
        <f t="shared" si="116"/>
        <v>-3.0486216813841286E-2</v>
      </c>
      <c r="T124" s="4">
        <f t="shared" si="116"/>
        <v>-6.0643247432031061E-3</v>
      </c>
      <c r="U124" s="4">
        <f t="shared" si="116"/>
        <v>-2.8017394516016286E-3</v>
      </c>
      <c r="V124" s="4">
        <f t="shared" si="116"/>
        <v>-6.6249705350018293E-3</v>
      </c>
      <c r="W124" s="4">
        <f t="shared" si="116"/>
        <v>-7.728087558185855E-4</v>
      </c>
      <c r="X124" s="4">
        <f t="shared" si="116"/>
        <v>1.2881051863794128E-2</v>
      </c>
      <c r="Y124" s="4">
        <f t="shared" si="116"/>
        <v>-2.8191507751623799E-3</v>
      </c>
      <c r="Z124" s="4">
        <f t="shared" si="116"/>
        <v>-1.0495342892540612E-3</v>
      </c>
      <c r="AA124" s="4">
        <f t="shared" si="116"/>
        <v>-9.7520912848709819E-3</v>
      </c>
      <c r="AB124" s="4">
        <f t="shared" si="116"/>
        <v>-3.8117969194174125E-3</v>
      </c>
      <c r="AC124" s="4">
        <f t="shared" si="116"/>
        <v>3.2735313879210477E-4</v>
      </c>
      <c r="AD124" s="4">
        <f t="shared" si="116"/>
        <v>1.7528188030745944E-2</v>
      </c>
      <c r="AE124" s="4">
        <f t="shared" si="116"/>
        <v>1.3618412551803953E-2</v>
      </c>
      <c r="AF124" s="4">
        <f t="shared" si="116"/>
        <v>-2.9254188217757511E-3</v>
      </c>
      <c r="AG124" s="4">
        <f t="shared" si="116"/>
        <v>-1.2181613168035111E-2</v>
      </c>
      <c r="AH124" s="4">
        <f t="shared" si="116"/>
        <v>1.491294864394261E-2</v>
      </c>
      <c r="AI124" s="4">
        <f t="shared" si="116"/>
        <v>-1.7454529780333142E-2</v>
      </c>
      <c r="AJ124" s="4">
        <f t="shared" si="116"/>
        <v>-7.4450003222996039E-3</v>
      </c>
      <c r="AK124" s="4">
        <f t="shared" si="116"/>
        <v>-5.3981921949503783E-3</v>
      </c>
      <c r="AL124" s="4">
        <f t="shared" si="116"/>
        <v>-1.0885436721511392E-2</v>
      </c>
      <c r="AM124" s="4">
        <f t="shared" si="116"/>
        <v>-1.1707879307191759E-2</v>
      </c>
      <c r="AN124" s="4">
        <f t="shared" si="116"/>
        <v>-5.7597831201202758E-3</v>
      </c>
      <c r="AO124" s="4">
        <f t="shared" si="116"/>
        <v>-9.5254107445005218E-3</v>
      </c>
      <c r="AP124" s="4">
        <f t="shared" si="116"/>
        <v>-4.7198230038976476E-3</v>
      </c>
      <c r="AQ124" s="4">
        <f t="shared" si="116"/>
        <v>-1.0659860236524451E-2</v>
      </c>
      <c r="AR124" s="4">
        <f t="shared" si="116"/>
        <v>-4.1798279933407713E-4</v>
      </c>
      <c r="AS124" s="4">
        <f t="shared" si="116"/>
        <v>4.5934067799676195E-4</v>
      </c>
      <c r="AT124" s="4">
        <f t="shared" si="116"/>
        <v>9.4365716980801054E-3</v>
      </c>
      <c r="AU124" s="4">
        <f t="shared" si="116"/>
        <v>-2.5938633244490614E-4</v>
      </c>
      <c r="AV124" s="4">
        <f t="shared" si="116"/>
        <v>-2.158220494665354E-3</v>
      </c>
      <c r="AW124" s="4">
        <f t="shared" si="116"/>
        <v>-1.0725718939841771E-2</v>
      </c>
      <c r="AX124" s="4">
        <f t="shared" si="116"/>
        <v>2.2543082166450536E-2</v>
      </c>
      <c r="AY124" s="4">
        <f t="shared" si="116"/>
        <v>-3.4425281394059328E-3</v>
      </c>
      <c r="BB124" s="24">
        <f t="shared" si="75"/>
        <v>-4.3994331346775351E-3</v>
      </c>
      <c r="BC124" s="24">
        <f>SUM(BB116:BB124)</f>
        <v>3.7258335057860061E-2</v>
      </c>
      <c r="BG124" s="4">
        <f t="shared" si="87"/>
        <v>1.2649567322669376E-2</v>
      </c>
      <c r="BH124" s="1">
        <f t="shared" si="89"/>
        <v>-10.998185759494804</v>
      </c>
      <c r="BI124" s="4">
        <f t="shared" si="90"/>
        <v>1.6463803454274908</v>
      </c>
      <c r="BJ124" s="4">
        <f t="shared" si="91"/>
        <v>1.9623414611334626</v>
      </c>
      <c r="BK124" s="4">
        <f t="shared" si="92"/>
        <v>2.5807596372676254</v>
      </c>
      <c r="BL124" s="1" t="str">
        <f t="shared" si="93"/>
        <v>Odrzucamy H0</v>
      </c>
      <c r="BO124" s="1">
        <f t="shared" si="94"/>
        <v>-0.33444591573925675</v>
      </c>
      <c r="BP124" s="4">
        <f t="shared" si="95"/>
        <v>1.8331129326562374</v>
      </c>
      <c r="BQ124" s="4">
        <f t="shared" si="96"/>
        <v>2.2621571627982053</v>
      </c>
      <c r="BR124" s="4">
        <f t="shared" si="97"/>
        <v>3.2498355415921263</v>
      </c>
      <c r="BS124" s="1" t="str">
        <f t="shared" si="98"/>
        <v>NieodrzucamyH0</v>
      </c>
      <c r="BV124" s="34">
        <f t="shared" si="99"/>
        <v>0.24</v>
      </c>
      <c r="BW124" s="35">
        <f t="shared" si="100"/>
        <v>-3.6769552621700474</v>
      </c>
      <c r="BX124" s="24">
        <f t="shared" si="101"/>
        <v>1.6448536269514715</v>
      </c>
      <c r="BY124" s="24">
        <f t="shared" si="102"/>
        <v>1.9599639845400536</v>
      </c>
      <c r="BZ124" s="24">
        <f t="shared" si="103"/>
        <v>2.5758293035488999</v>
      </c>
      <c r="CA124" s="1" t="str">
        <f t="shared" si="104"/>
        <v>Odrzucamy H0</v>
      </c>
      <c r="CE124" s="35">
        <f t="shared" si="105"/>
        <v>-4.4948111829424633</v>
      </c>
      <c r="CF124" s="24">
        <f t="shared" si="106"/>
        <v>1.6448536269514715</v>
      </c>
      <c r="CG124" s="24">
        <f t="shared" si="107"/>
        <v>1.9599639845400536</v>
      </c>
      <c r="CH124" s="24">
        <f t="shared" si="108"/>
        <v>2.5758293035488999</v>
      </c>
      <c r="CI124" s="1" t="str">
        <f t="shared" si="109"/>
        <v>Odrzucamy H0</v>
      </c>
    </row>
    <row r="125" spans="1:87" s="19" customFormat="1" ht="15.75" thickBot="1" x14ac:dyDescent="0.3">
      <c r="A125" s="20">
        <v>9</v>
      </c>
      <c r="B125" s="18">
        <f t="shared" ref="B125:AY125" si="117">B55-AVERAGE(B$36:B$45)</f>
        <v>-1.1852970635592205E-2</v>
      </c>
      <c r="C125" s="18">
        <f t="shared" si="117"/>
        <v>8.2616781947110951E-4</v>
      </c>
      <c r="D125" s="18">
        <f t="shared" si="117"/>
        <v>-7.5331489793331249E-3</v>
      </c>
      <c r="E125" s="18">
        <f t="shared" si="117"/>
        <v>4.1553114438229524E-3</v>
      </c>
      <c r="F125" s="18">
        <f t="shared" si="117"/>
        <v>-1.236353513607491E-2</v>
      </c>
      <c r="G125" s="18">
        <f t="shared" si="117"/>
        <v>2.0035399547898649E-2</v>
      </c>
      <c r="H125" s="18">
        <f t="shared" si="117"/>
        <v>-1.9832006875707069E-2</v>
      </c>
      <c r="I125" s="18">
        <f t="shared" si="117"/>
        <v>-1.848175233882551E-2</v>
      </c>
      <c r="J125" s="18">
        <f t="shared" si="117"/>
        <v>-1.0164236903623421E-2</v>
      </c>
      <c r="K125" s="18">
        <f t="shared" si="117"/>
        <v>-5.2666715167465905E-2</v>
      </c>
      <c r="L125" s="18">
        <f t="shared" si="117"/>
        <v>4.8387911994144878E-3</v>
      </c>
      <c r="M125" s="18">
        <f t="shared" si="117"/>
        <v>-7.8194595897362988E-3</v>
      </c>
      <c r="N125" s="18">
        <f t="shared" si="117"/>
        <v>-2.0419721788201717E-2</v>
      </c>
      <c r="O125" s="18">
        <f t="shared" si="117"/>
        <v>1.6700234457561153E-2</v>
      </c>
      <c r="P125" s="18">
        <f t="shared" si="117"/>
        <v>-6.6359338999543369E-3</v>
      </c>
      <c r="Q125" s="18">
        <f t="shared" si="117"/>
        <v>1.4093677321812098E-2</v>
      </c>
      <c r="R125" s="18">
        <f t="shared" si="117"/>
        <v>-2.2434037449669797E-3</v>
      </c>
      <c r="S125" s="18">
        <f t="shared" si="117"/>
        <v>-3.052646033035851E-2</v>
      </c>
      <c r="T125" s="18">
        <f t="shared" si="117"/>
        <v>2.9936389160950694E-2</v>
      </c>
      <c r="U125" s="18">
        <f t="shared" si="117"/>
        <v>-2.8428316831209718E-3</v>
      </c>
      <c r="V125" s="18">
        <f t="shared" si="117"/>
        <v>-6.6629024791072747E-3</v>
      </c>
      <c r="W125" s="18">
        <f t="shared" si="117"/>
        <v>-8.1482631395334189E-4</v>
      </c>
      <c r="X125" s="18">
        <f t="shared" si="117"/>
        <v>1.2871047457919992E-2</v>
      </c>
      <c r="Y125" s="18">
        <f t="shared" si="117"/>
        <v>1.6864131080363852E-2</v>
      </c>
      <c r="Z125" s="18">
        <f t="shared" si="117"/>
        <v>-1.2214105640477469E-3</v>
      </c>
      <c r="AA125" s="18">
        <f t="shared" si="117"/>
        <v>-9.7532543656493297E-3</v>
      </c>
      <c r="AB125" s="18">
        <f t="shared" si="117"/>
        <v>-3.8120756983824958E-3</v>
      </c>
      <c r="AC125" s="18">
        <f t="shared" si="117"/>
        <v>3.2701036226651326E-4</v>
      </c>
      <c r="AD125" s="18">
        <f t="shared" si="117"/>
        <v>5.1533957927201141E-2</v>
      </c>
      <c r="AE125" s="18">
        <f t="shared" si="117"/>
        <v>1.3386480554106021E-2</v>
      </c>
      <c r="AF125" s="18">
        <f t="shared" si="117"/>
        <v>-2.9319598663776567E-3</v>
      </c>
      <c r="AG125" s="18">
        <f t="shared" si="117"/>
        <v>-1.2238598247029043E-2</v>
      </c>
      <c r="AH125" s="18">
        <f t="shared" si="117"/>
        <v>1.4771385174124399E-2</v>
      </c>
      <c r="AI125" s="18">
        <f t="shared" si="117"/>
        <v>4.6455052681604655E-3</v>
      </c>
      <c r="AJ125" s="18">
        <f t="shared" si="117"/>
        <v>-7.4579643108251591E-3</v>
      </c>
      <c r="AK125" s="18">
        <f t="shared" si="117"/>
        <v>-5.4165632047758795E-3</v>
      </c>
      <c r="AL125" s="18">
        <f t="shared" si="117"/>
        <v>-1.1019000959816203E-2</v>
      </c>
      <c r="AM125" s="18">
        <f t="shared" si="117"/>
        <v>-1.1786327007007805E-2</v>
      </c>
      <c r="AN125" s="18">
        <f t="shared" si="117"/>
        <v>1.6013956762682063E-2</v>
      </c>
      <c r="AO125" s="18">
        <f t="shared" si="117"/>
        <v>-9.5504389441486062E-3</v>
      </c>
      <c r="AP125" s="18">
        <f t="shared" si="117"/>
        <v>-4.7230802888728347E-3</v>
      </c>
      <c r="AQ125" s="18">
        <f t="shared" si="117"/>
        <v>-1.0673411821348393E-2</v>
      </c>
      <c r="AR125" s="18">
        <f t="shared" si="117"/>
        <v>-4.3623719696564683E-4</v>
      </c>
      <c r="AS125" s="18">
        <f t="shared" si="117"/>
        <v>2.7668321969218215E-2</v>
      </c>
      <c r="AT125" s="18">
        <f t="shared" si="117"/>
        <v>9.2791438774590743E-3</v>
      </c>
      <c r="AU125" s="18">
        <f t="shared" si="117"/>
        <v>-2.8056959922187312E-4</v>
      </c>
      <c r="AV125" s="18">
        <f t="shared" si="117"/>
        <v>-2.1610309908850064E-3</v>
      </c>
      <c r="AW125" s="18">
        <f t="shared" si="117"/>
        <v>-1.0756386946305579E-2</v>
      </c>
      <c r="AX125" s="18">
        <f t="shared" si="117"/>
        <v>7.5444119507007187E-3</v>
      </c>
      <c r="AY125" s="18">
        <f t="shared" si="117"/>
        <v>-3.4430541054894809E-3</v>
      </c>
      <c r="AZ125" s="29"/>
      <c r="BB125" s="24">
        <f t="shared" si="75"/>
        <v>-1.060598932960735E-3</v>
      </c>
      <c r="BC125" s="25">
        <f>SUM(BB116:BB125)</f>
        <v>3.6197736124899328E-2</v>
      </c>
      <c r="BG125" s="4">
        <f t="shared" si="87"/>
        <v>1.6224928044542376E-2</v>
      </c>
      <c r="BH125" s="1">
        <f t="shared" si="89"/>
        <v>-2.0671329345145022</v>
      </c>
      <c r="BI125" s="4">
        <f t="shared" si="90"/>
        <v>1.6463803454274908</v>
      </c>
      <c r="BJ125" s="4">
        <f t="shared" si="91"/>
        <v>1.9623414611334626</v>
      </c>
      <c r="BK125" s="4">
        <f t="shared" si="92"/>
        <v>2.5807596372676254</v>
      </c>
      <c r="BL125" s="1" t="str">
        <f t="shared" si="93"/>
        <v>Odrzucamy H0</v>
      </c>
      <c r="BO125" s="1">
        <f t="shared" si="94"/>
        <v>-8.0626974091318013E-2</v>
      </c>
      <c r="BP125" s="18">
        <f t="shared" si="95"/>
        <v>1.8331129326562374</v>
      </c>
      <c r="BQ125" s="18">
        <f t="shared" si="96"/>
        <v>2.2621571627982053</v>
      </c>
      <c r="BR125" s="18">
        <f t="shared" si="97"/>
        <v>3.2498355415921263</v>
      </c>
      <c r="BS125" s="1" t="str">
        <f t="shared" si="98"/>
        <v>NieodrzucamyH0</v>
      </c>
      <c r="BV125" s="34">
        <f t="shared" si="99"/>
        <v>0.36</v>
      </c>
      <c r="BW125" s="35">
        <f t="shared" si="100"/>
        <v>-1.9798989873223334</v>
      </c>
      <c r="BX125" s="25">
        <f t="shared" si="101"/>
        <v>1.6448536269514715</v>
      </c>
      <c r="BY125" s="25">
        <f t="shared" si="102"/>
        <v>1.9599639845400536</v>
      </c>
      <c r="BZ125" s="25">
        <f t="shared" si="103"/>
        <v>2.5758293035488999</v>
      </c>
      <c r="CA125" s="1" t="str">
        <f t="shared" si="104"/>
        <v>Odrzucamy H0</v>
      </c>
      <c r="CE125" s="35">
        <f t="shared" si="105"/>
        <v>-3.6462830455186062</v>
      </c>
      <c r="CF125" s="25">
        <f t="shared" si="106"/>
        <v>1.6448536269514715</v>
      </c>
      <c r="CG125" s="25">
        <f t="shared" si="107"/>
        <v>1.9599639845400536</v>
      </c>
      <c r="CH125" s="25">
        <f t="shared" si="108"/>
        <v>2.5758293035488999</v>
      </c>
      <c r="CI125" s="1" t="str">
        <f t="shared" si="109"/>
        <v>Odrzucamy H0</v>
      </c>
    </row>
    <row r="127" spans="1:87" x14ac:dyDescent="0.25">
      <c r="A127" s="10" t="s">
        <v>3</v>
      </c>
    </row>
    <row r="128" spans="1:87" x14ac:dyDescent="0.25">
      <c r="A128" s="13">
        <v>-5</v>
      </c>
      <c r="B128" s="4">
        <f t="shared" ref="B128:AY128" si="118">B41-AVERAGE(B$41:B$45)</f>
        <v>-4.0627043292248439E-3</v>
      </c>
      <c r="C128" s="4">
        <f t="shared" si="118"/>
        <v>8.419072673670723E-4</v>
      </c>
      <c r="D128" s="4">
        <f t="shared" si="118"/>
        <v>-1.247159764886843E-3</v>
      </c>
      <c r="E128" s="4">
        <f t="shared" si="118"/>
        <v>-2.5989398837012075E-3</v>
      </c>
      <c r="F128" s="4">
        <f t="shared" si="118"/>
        <v>-1.43279972837077E-2</v>
      </c>
      <c r="G128" s="4">
        <f t="shared" si="118"/>
        <v>1.4439487654586592E-3</v>
      </c>
      <c r="H128" s="4">
        <f t="shared" si="118"/>
        <v>-1.6490849312891374E-2</v>
      </c>
      <c r="I128" s="4">
        <f t="shared" si="118"/>
        <v>-2.8503785823152192E-3</v>
      </c>
      <c r="J128" s="4">
        <f t="shared" si="118"/>
        <v>-7.4923277182050718E-3</v>
      </c>
      <c r="K128" s="4">
        <f t="shared" si="118"/>
        <v>-2.7052816258990697E-2</v>
      </c>
      <c r="L128" s="4">
        <f t="shared" si="118"/>
        <v>4.7245672413736084E-3</v>
      </c>
      <c r="M128" s="4">
        <f t="shared" si="118"/>
        <v>-6.0576860423338461E-3</v>
      </c>
      <c r="N128" s="4">
        <f t="shared" si="118"/>
        <v>-2.4870085388775682E-3</v>
      </c>
      <c r="O128" s="4">
        <f t="shared" si="118"/>
        <v>-6.6732176525762781E-3</v>
      </c>
      <c r="P128" s="4">
        <f t="shared" si="118"/>
        <v>-1.2291516171433921E-2</v>
      </c>
      <c r="Q128" s="4">
        <f t="shared" si="118"/>
        <v>2.6362994833601886E-2</v>
      </c>
      <c r="R128" s="4">
        <f t="shared" si="118"/>
        <v>-1.0227351136373719E-2</v>
      </c>
      <c r="S128" s="4">
        <f t="shared" si="118"/>
        <v>-3.3766195420728812E-2</v>
      </c>
      <c r="T128" s="4">
        <f t="shared" si="118"/>
        <v>-1.9590856123265513E-2</v>
      </c>
      <c r="U128" s="4">
        <f t="shared" si="118"/>
        <v>-1.8463975455048388E-2</v>
      </c>
      <c r="V128" s="4">
        <f t="shared" si="118"/>
        <v>-1.8033445038999535E-2</v>
      </c>
      <c r="W128" s="4">
        <f t="shared" si="118"/>
        <v>-6.4792692137518645E-3</v>
      </c>
      <c r="X128" s="4">
        <f t="shared" si="118"/>
        <v>1.9315714653494232E-2</v>
      </c>
      <c r="Y128" s="4">
        <f t="shared" si="118"/>
        <v>-4.634501537733865E-2</v>
      </c>
      <c r="Z128" s="4">
        <f t="shared" si="118"/>
        <v>-3.1367246242923336E-2</v>
      </c>
      <c r="AA128" s="4">
        <f t="shared" si="118"/>
        <v>-8.5080071064354452E-3</v>
      </c>
      <c r="AB128" s="4">
        <f t="shared" si="118"/>
        <v>3.6050351568032339E-4</v>
      </c>
      <c r="AC128" s="4">
        <f t="shared" si="118"/>
        <v>9.1843661474326366E-3</v>
      </c>
      <c r="AD128" s="4">
        <f t="shared" si="118"/>
        <v>-4.6418984695277762E-3</v>
      </c>
      <c r="AE128" s="4">
        <f t="shared" si="118"/>
        <v>2.8666378612280437E-4</v>
      </c>
      <c r="AF128" s="4">
        <f t="shared" si="118"/>
        <v>7.8121254375841257E-3</v>
      </c>
      <c r="AG128" s="4">
        <f t="shared" si="118"/>
        <v>-6.824984907837452E-3</v>
      </c>
      <c r="AH128" s="4">
        <f t="shared" si="118"/>
        <v>1.5508851265197488E-2</v>
      </c>
      <c r="AI128" s="4">
        <f t="shared" si="118"/>
        <v>-3.2744982497467212E-2</v>
      </c>
      <c r="AJ128" s="4">
        <f t="shared" si="118"/>
        <v>-2.4094987703290598E-2</v>
      </c>
      <c r="AK128" s="4">
        <f t="shared" si="118"/>
        <v>4.4227723880871095E-3</v>
      </c>
      <c r="AL128" s="4">
        <f t="shared" si="118"/>
        <v>-1.5885164516016171E-3</v>
      </c>
      <c r="AM128" s="4">
        <f t="shared" si="118"/>
        <v>-9.7744061640499865E-4</v>
      </c>
      <c r="AN128" s="4">
        <f t="shared" si="118"/>
        <v>7.4219749746533073E-3</v>
      </c>
      <c r="AO128" s="4">
        <f t="shared" si="118"/>
        <v>-9.0318582712822434E-3</v>
      </c>
      <c r="AP128" s="4">
        <f t="shared" si="118"/>
        <v>-3.3626865885748166E-3</v>
      </c>
      <c r="AQ128" s="4">
        <f t="shared" si="118"/>
        <v>3.4765410935018014E-4</v>
      </c>
      <c r="AR128" s="4">
        <f t="shared" si="118"/>
        <v>7.4952834422497231E-3</v>
      </c>
      <c r="AS128" s="4">
        <f t="shared" si="118"/>
        <v>-6.2833678647067071E-3</v>
      </c>
      <c r="AT128" s="4">
        <f t="shared" si="118"/>
        <v>-8.3900577539312172E-3</v>
      </c>
      <c r="AU128" s="4">
        <f t="shared" si="118"/>
        <v>-5.2536231170374715E-3</v>
      </c>
      <c r="AV128" s="4">
        <f t="shared" si="118"/>
        <v>1.2974356910164962E-3</v>
      </c>
      <c r="AW128" s="4">
        <f t="shared" si="118"/>
        <v>-2.4964862824787097E-3</v>
      </c>
      <c r="AX128" s="4">
        <f t="shared" si="118"/>
        <v>-2.1616019665358002E-2</v>
      </c>
      <c r="AY128" s="4">
        <f t="shared" si="118"/>
        <v>-6.8163303117899192E-3</v>
      </c>
      <c r="BB128" s="4">
        <f t="shared" ref="BB128:BB142" si="119">AVERAGE(B128:AY128)</f>
        <v>-6.4742087927325762E-3</v>
      </c>
      <c r="CC128" s="1">
        <f>COUNTIF(B128:AY128,"&gt;0")</f>
        <v>15</v>
      </c>
    </row>
    <row r="129" spans="1:87" x14ac:dyDescent="0.25">
      <c r="A129" s="13">
        <v>-4</v>
      </c>
      <c r="B129" s="4">
        <f t="shared" ref="B129:AY129" si="120">B42-AVERAGE(B$41:B$45)</f>
        <v>-4.0630279096258437E-3</v>
      </c>
      <c r="C129" s="4">
        <f t="shared" si="120"/>
        <v>8.4188763978569863E-4</v>
      </c>
      <c r="D129" s="4">
        <f t="shared" si="120"/>
        <v>-1.2582015560480202E-3</v>
      </c>
      <c r="E129" s="4">
        <f t="shared" si="120"/>
        <v>-3.2133123848481146E-3</v>
      </c>
      <c r="F129" s="4">
        <f t="shared" si="120"/>
        <v>-4.2948984544545696E-3</v>
      </c>
      <c r="G129" s="4">
        <f t="shared" si="120"/>
        <v>1.4311020481907639E-3</v>
      </c>
      <c r="H129" s="4">
        <f t="shared" si="120"/>
        <v>-1.6959749160648657E-2</v>
      </c>
      <c r="I129" s="4">
        <f t="shared" si="120"/>
        <v>-2.8611461649173746E-3</v>
      </c>
      <c r="J129" s="4">
        <f t="shared" si="120"/>
        <v>-9.7624762527442135E-3</v>
      </c>
      <c r="K129" s="4">
        <f t="shared" si="120"/>
        <v>6.9984511281047448E-3</v>
      </c>
      <c r="L129" s="4">
        <f t="shared" si="120"/>
        <v>4.7137558955846473E-3</v>
      </c>
      <c r="M129" s="4">
        <f t="shared" si="120"/>
        <v>-6.1013132842629375E-3</v>
      </c>
      <c r="N129" s="4">
        <f t="shared" si="120"/>
        <v>-2.487523155021825E-3</v>
      </c>
      <c r="O129" s="4">
        <f t="shared" si="120"/>
        <v>-6.7092949160861637E-3</v>
      </c>
      <c r="P129" s="4">
        <f t="shared" si="120"/>
        <v>4.3041128774849363E-2</v>
      </c>
      <c r="Q129" s="4">
        <f t="shared" si="120"/>
        <v>2.6328228743330479E-2</v>
      </c>
      <c r="R129" s="4">
        <f t="shared" si="120"/>
        <v>-1.0296847273207682E-2</v>
      </c>
      <c r="S129" s="4">
        <f t="shared" si="120"/>
        <v>-3.3774013829210352E-2</v>
      </c>
      <c r="T129" s="4">
        <f t="shared" si="120"/>
        <v>-2.0218367615396655E-2</v>
      </c>
      <c r="U129" s="4">
        <f t="shared" si="120"/>
        <v>2.3894655300791573E-2</v>
      </c>
      <c r="V129" s="4">
        <f t="shared" si="120"/>
        <v>-1.8038335037332112E-2</v>
      </c>
      <c r="W129" s="4">
        <f t="shared" si="120"/>
        <v>-6.4936557837248169E-3</v>
      </c>
      <c r="X129" s="4">
        <f t="shared" si="120"/>
        <v>1.9289798024092572E-2</v>
      </c>
      <c r="Y129" s="4">
        <f t="shared" si="120"/>
        <v>-4.6620127426732931E-2</v>
      </c>
      <c r="Z129" s="4">
        <f t="shared" si="120"/>
        <v>-2.0737517029446866E-2</v>
      </c>
      <c r="AA129" s="4">
        <f t="shared" si="120"/>
        <v>-8.5363008520956719E-3</v>
      </c>
      <c r="AB129" s="4">
        <f t="shared" si="120"/>
        <v>3.5387352056490606E-4</v>
      </c>
      <c r="AC129" s="4">
        <f t="shared" si="120"/>
        <v>9.0878337587367609E-3</v>
      </c>
      <c r="AD129" s="4">
        <f t="shared" si="120"/>
        <v>-6.5142420122569766E-3</v>
      </c>
      <c r="AE129" s="4">
        <f t="shared" si="120"/>
        <v>3.2186821810403984E-2</v>
      </c>
      <c r="AF129" s="4">
        <f t="shared" si="120"/>
        <v>7.653287270689456E-3</v>
      </c>
      <c r="AG129" s="4">
        <f t="shared" si="120"/>
        <v>-6.8327590743141268E-3</v>
      </c>
      <c r="AH129" s="4">
        <f t="shared" si="120"/>
        <v>1.5467025027295488E-2</v>
      </c>
      <c r="AI129" s="4">
        <f t="shared" si="120"/>
        <v>-3.29267587478244E-2</v>
      </c>
      <c r="AJ129" s="4">
        <f t="shared" si="120"/>
        <v>-1.2319875000468179E-2</v>
      </c>
      <c r="AK129" s="4">
        <f t="shared" si="120"/>
        <v>4.4167827251828141E-3</v>
      </c>
      <c r="AL129" s="4">
        <f t="shared" si="120"/>
        <v>-1.6066870789270531E-3</v>
      </c>
      <c r="AM129" s="4">
        <f t="shared" si="120"/>
        <v>-9.7826052846112089E-4</v>
      </c>
      <c r="AN129" s="4">
        <f t="shared" si="120"/>
        <v>7.1447963320697312E-3</v>
      </c>
      <c r="AO129" s="4">
        <f t="shared" si="120"/>
        <v>3.1448211164541107E-2</v>
      </c>
      <c r="AP129" s="4">
        <f t="shared" si="120"/>
        <v>-3.3895695243157525E-3</v>
      </c>
      <c r="AQ129" s="4">
        <f t="shared" si="120"/>
        <v>3.3424729337057802E-4</v>
      </c>
      <c r="AR129" s="4">
        <f t="shared" si="120"/>
        <v>7.4726243531804543E-3</v>
      </c>
      <c r="AS129" s="4">
        <f t="shared" si="120"/>
        <v>-7.1362009210346432E-3</v>
      </c>
      <c r="AT129" s="4">
        <f t="shared" si="120"/>
        <v>4.8974731076800858E-2</v>
      </c>
      <c r="AU129" s="4">
        <f t="shared" si="120"/>
        <v>-5.2599498439680264E-3</v>
      </c>
      <c r="AV129" s="4">
        <f t="shared" si="120"/>
        <v>1.2696658386373797E-3</v>
      </c>
      <c r="AW129" s="4">
        <f t="shared" si="120"/>
        <v>-2.4965606836419387E-3</v>
      </c>
      <c r="AX129" s="4">
        <f t="shared" si="120"/>
        <v>-2.1616035005956224E-2</v>
      </c>
      <c r="AY129" s="4">
        <f t="shared" si="120"/>
        <v>3.0538969181330651E-2</v>
      </c>
      <c r="BB129" s="4">
        <f t="shared" si="119"/>
        <v>-1.2302591988784875E-5</v>
      </c>
      <c r="BK129" s="31">
        <f>_xlfn.STDEV.S(BB128:BB132)</f>
        <v>4.7495221323803384E-3</v>
      </c>
      <c r="CC129" s="1">
        <f>COUNTIF(B129:AY129,"&gt;0")</f>
        <v>21</v>
      </c>
    </row>
    <row r="130" spans="1:87" x14ac:dyDescent="0.25">
      <c r="A130" s="13">
        <v>-3</v>
      </c>
      <c r="B130" s="4">
        <f t="shared" ref="B130:AY130" si="121">B43-AVERAGE(B$41:B$45)</f>
        <v>1.0073157663034222E-2</v>
      </c>
      <c r="C130" s="4">
        <f t="shared" si="121"/>
        <v>8.4186801770587839E-4</v>
      </c>
      <c r="D130" s="4">
        <f t="shared" si="121"/>
        <v>-4.9279204713746465E-4</v>
      </c>
      <c r="E130" s="4">
        <f t="shared" si="121"/>
        <v>-3.798320371657584E-3</v>
      </c>
      <c r="F130" s="4">
        <f t="shared" si="121"/>
        <v>4.4360450608653106E-3</v>
      </c>
      <c r="G130" s="4">
        <f t="shared" si="121"/>
        <v>2.602414029121463E-2</v>
      </c>
      <c r="H130" s="4">
        <f t="shared" si="121"/>
        <v>-1.7449637985844757E-2</v>
      </c>
      <c r="I130" s="4">
        <f t="shared" si="121"/>
        <v>4.1543905067773876E-2</v>
      </c>
      <c r="J130" s="4">
        <f t="shared" si="121"/>
        <v>-1.1830729316803325E-2</v>
      </c>
      <c r="K130" s="4">
        <f t="shared" si="121"/>
        <v>3.1086613757517964E-2</v>
      </c>
      <c r="L130" s="4">
        <f t="shared" si="121"/>
        <v>-3.3376289307442027E-3</v>
      </c>
      <c r="M130" s="4">
        <f t="shared" si="121"/>
        <v>-6.1455226172647433E-3</v>
      </c>
      <c r="N130" s="4">
        <f t="shared" si="121"/>
        <v>5.018319855248244E-2</v>
      </c>
      <c r="O130" s="4">
        <f t="shared" si="121"/>
        <v>-6.7458095113019818E-3</v>
      </c>
      <c r="P130" s="4">
        <f t="shared" si="121"/>
        <v>-1.3041181976768242E-2</v>
      </c>
      <c r="Q130" s="4">
        <f t="shared" si="121"/>
        <v>5.8928883539400428E-2</v>
      </c>
      <c r="R130" s="4">
        <f t="shared" si="121"/>
        <v>-1.036751678270126E-2</v>
      </c>
      <c r="S130" s="4">
        <f t="shared" si="121"/>
        <v>-2.9182140419504662E-3</v>
      </c>
      <c r="T130" s="4">
        <f t="shared" si="121"/>
        <v>-2.0878545160546914E-2</v>
      </c>
      <c r="U130" s="4">
        <f t="shared" si="121"/>
        <v>1.2590141570444149E-3</v>
      </c>
      <c r="V130" s="4">
        <f t="shared" si="121"/>
        <v>-1.7885948815332384E-2</v>
      </c>
      <c r="W130" s="4">
        <f t="shared" si="121"/>
        <v>-6.508152113633002E-3</v>
      </c>
      <c r="X130" s="4">
        <f t="shared" si="121"/>
        <v>-1.0737411493699028E-2</v>
      </c>
      <c r="Y130" s="4">
        <f t="shared" si="121"/>
        <v>-4.6904598628101854E-2</v>
      </c>
      <c r="Z130" s="4">
        <f t="shared" si="121"/>
        <v>7.928098650429298E-2</v>
      </c>
      <c r="AA130" s="4">
        <f t="shared" si="121"/>
        <v>-3.0158349591787644E-3</v>
      </c>
      <c r="AB130" s="4">
        <f t="shared" si="121"/>
        <v>3.4720925021436725E-4</v>
      </c>
      <c r="AC130" s="4">
        <f t="shared" si="121"/>
        <v>1.4424594789386527E-2</v>
      </c>
      <c r="AD130" s="4">
        <f t="shared" si="121"/>
        <v>-8.5598693492288658E-3</v>
      </c>
      <c r="AE130" s="4">
        <f t="shared" si="121"/>
        <v>3.0841748704710917E-2</v>
      </c>
      <c r="AF130" s="4">
        <f t="shared" si="121"/>
        <v>-7.6480473392229829E-3</v>
      </c>
      <c r="AG130" s="4">
        <f t="shared" si="121"/>
        <v>-6.8404900691883298E-3</v>
      </c>
      <c r="AH130" s="4">
        <f t="shared" si="121"/>
        <v>2.9782574011859662E-3</v>
      </c>
      <c r="AI130" s="4">
        <f t="shared" si="121"/>
        <v>-3.3103730586817738E-2</v>
      </c>
      <c r="AJ130" s="4">
        <f t="shared" si="121"/>
        <v>5.8656464945654394E-3</v>
      </c>
      <c r="AK130" s="4">
        <f t="shared" si="121"/>
        <v>2.4605708135421061E-3</v>
      </c>
      <c r="AL130" s="4">
        <f t="shared" si="121"/>
        <v>-1.6247037785435429E-3</v>
      </c>
      <c r="AM130" s="4">
        <f t="shared" si="121"/>
        <v>3.7547118734928615E-2</v>
      </c>
      <c r="AN130" s="4">
        <f t="shared" si="121"/>
        <v>6.8766221348236477E-3</v>
      </c>
      <c r="AO130" s="4">
        <f t="shared" si="121"/>
        <v>-1.7244010228854908E-3</v>
      </c>
      <c r="AP130" s="4">
        <f t="shared" si="121"/>
        <v>5.0264663114697027E-3</v>
      </c>
      <c r="AQ130" s="4">
        <f t="shared" si="121"/>
        <v>3.2093812007684148E-4</v>
      </c>
      <c r="AR130" s="4">
        <f t="shared" si="121"/>
        <v>5.5364994235783133E-5</v>
      </c>
      <c r="AS130" s="4">
        <f t="shared" si="121"/>
        <v>-8.0411271747406025E-3</v>
      </c>
      <c r="AT130" s="4">
        <f t="shared" si="121"/>
        <v>1.6743292042248226E-2</v>
      </c>
      <c r="AU130" s="4">
        <f t="shared" si="121"/>
        <v>5.2665117434533282E-4</v>
      </c>
      <c r="AV130" s="4">
        <f t="shared" si="121"/>
        <v>1.2421863690876937E-3</v>
      </c>
      <c r="AW130" s="4">
        <f t="shared" si="121"/>
        <v>2.2302463220771021E-2</v>
      </c>
      <c r="AX130" s="4">
        <f t="shared" si="121"/>
        <v>-2.1616050342758632E-2</v>
      </c>
      <c r="AY130" s="4">
        <f t="shared" si="121"/>
        <v>1.2369552608294991E-2</v>
      </c>
      <c r="BB130" s="4">
        <f t="shared" si="119"/>
        <v>3.847404627183343E-3</v>
      </c>
      <c r="CC130" s="1">
        <f>COUNTIF(B130:AY130,"&gt;0")</f>
        <v>26</v>
      </c>
      <c r="CG130" s="33">
        <f>SUM(CC128:CC132)/(50*5)</f>
        <v>0.41599999999999998</v>
      </c>
    </row>
    <row r="131" spans="1:87" x14ac:dyDescent="0.25">
      <c r="A131" s="13">
        <v>-2</v>
      </c>
      <c r="B131" s="4">
        <f t="shared" ref="B131:AY131" si="122">B44-AVERAGE(B$41:B$45)</f>
        <v>5.449570447352137E-3</v>
      </c>
      <c r="C131" s="4">
        <f t="shared" si="122"/>
        <v>-4.9162146916241958E-3</v>
      </c>
      <c r="D131" s="4">
        <f t="shared" si="122"/>
        <v>5.8472072807978972E-3</v>
      </c>
      <c r="E131" s="4">
        <f t="shared" si="122"/>
        <v>4.8881035065763551E-3</v>
      </c>
      <c r="F131" s="4">
        <f t="shared" si="122"/>
        <v>-1.7213605566708638E-2</v>
      </c>
      <c r="G131" s="4">
        <f t="shared" si="122"/>
        <v>-7.5875312788249629E-4</v>
      </c>
      <c r="H131" s="4">
        <f t="shared" si="122"/>
        <v>2.9878977024512456E-2</v>
      </c>
      <c r="I131" s="4">
        <f t="shared" si="122"/>
        <v>3.5014987275657052E-3</v>
      </c>
      <c r="J131" s="4">
        <f t="shared" si="122"/>
        <v>0.13899817680463764</v>
      </c>
      <c r="K131" s="4">
        <f t="shared" si="122"/>
        <v>-4.4651978621514203E-2</v>
      </c>
      <c r="L131" s="4">
        <f t="shared" si="122"/>
        <v>-4.2542769552025475E-2</v>
      </c>
      <c r="M131" s="4">
        <f t="shared" si="122"/>
        <v>2.0078930120366986E-2</v>
      </c>
      <c r="N131" s="4">
        <f t="shared" si="122"/>
        <v>-1.5168543466670365E-2</v>
      </c>
      <c r="O131" s="4">
        <f t="shared" si="122"/>
        <v>6.4290159193348545E-2</v>
      </c>
      <c r="P131" s="4">
        <f t="shared" si="122"/>
        <v>-1.3745714851978797E-2</v>
      </c>
      <c r="Q131" s="4">
        <f t="shared" si="122"/>
        <v>-0.11775938974707111</v>
      </c>
      <c r="R131" s="4">
        <f t="shared" si="122"/>
        <v>-6.2640182243932658E-3</v>
      </c>
      <c r="S131" s="4">
        <f t="shared" si="122"/>
        <v>-2.9970401601832022E-2</v>
      </c>
      <c r="T131" s="4">
        <f t="shared" si="122"/>
        <v>0.12168069382985282</v>
      </c>
      <c r="U131" s="4">
        <f t="shared" si="122"/>
        <v>3.0561336502120499E-3</v>
      </c>
      <c r="V131" s="4">
        <f t="shared" si="122"/>
        <v>6.9903871993285405E-2</v>
      </c>
      <c r="W131" s="4">
        <f t="shared" si="122"/>
        <v>-5.7210457410004106E-2</v>
      </c>
      <c r="X131" s="4">
        <f t="shared" si="122"/>
        <v>5.7551975360260778E-3</v>
      </c>
      <c r="Y131" s="4">
        <f t="shared" si="122"/>
        <v>0.13358139809048414</v>
      </c>
      <c r="Z131" s="4">
        <f t="shared" si="122"/>
        <v>-1.1538251812806776E-2</v>
      </c>
      <c r="AA131" s="4">
        <f t="shared" si="122"/>
        <v>1.2283706752425383E-2</v>
      </c>
      <c r="AB131" s="4">
        <f t="shared" si="122"/>
        <v>-2.0735345612558412E-2</v>
      </c>
      <c r="AC131" s="4">
        <f t="shared" si="122"/>
        <v>-1.15815357155215E-2</v>
      </c>
      <c r="AD131" s="4">
        <f t="shared" si="122"/>
        <v>4.0922193589417476E-2</v>
      </c>
      <c r="AE131" s="4">
        <f t="shared" si="122"/>
        <v>-4.229479595978311E-2</v>
      </c>
      <c r="AF131" s="4">
        <f t="shared" si="122"/>
        <v>-5.7266643411646549E-3</v>
      </c>
      <c r="AG131" s="4">
        <f t="shared" si="122"/>
        <v>-1.6496909491058254E-2</v>
      </c>
      <c r="AH131" s="4">
        <f t="shared" si="122"/>
        <v>-3.6656075220979252E-3</v>
      </c>
      <c r="AI131" s="4">
        <f t="shared" si="122"/>
        <v>0.12047208530093401</v>
      </c>
      <c r="AJ131" s="4">
        <f t="shared" si="122"/>
        <v>1.085170492651711E-3</v>
      </c>
      <c r="AK131" s="4">
        <f t="shared" si="122"/>
        <v>-2.919998875180272E-3</v>
      </c>
      <c r="AL131" s="4">
        <f t="shared" si="122"/>
        <v>-1.20480336675188E-2</v>
      </c>
      <c r="AM131" s="4">
        <f t="shared" si="122"/>
        <v>-1.8305092857817333E-2</v>
      </c>
      <c r="AN131" s="4">
        <f t="shared" si="122"/>
        <v>2.0597550862297757E-2</v>
      </c>
      <c r="AO131" s="4">
        <f t="shared" si="122"/>
        <v>1.7351325560692223E-3</v>
      </c>
      <c r="AP131" s="4">
        <f t="shared" si="122"/>
        <v>8.9832774272169021E-3</v>
      </c>
      <c r="AQ131" s="4">
        <f t="shared" si="122"/>
        <v>-3.909010657759527E-2</v>
      </c>
      <c r="AR131" s="4">
        <f t="shared" si="122"/>
        <v>-1.1403614932355473E-2</v>
      </c>
      <c r="AS131" s="4">
        <f t="shared" si="122"/>
        <v>5.002028733650031E-2</v>
      </c>
      <c r="AT131" s="4">
        <f t="shared" si="122"/>
        <v>-4.7368042582822401E-2</v>
      </c>
      <c r="AU131" s="4">
        <f t="shared" si="122"/>
        <v>-5.1096170199748233E-3</v>
      </c>
      <c r="AV131" s="4">
        <f t="shared" si="122"/>
        <v>-2.5065649822531871E-2</v>
      </c>
      <c r="AW131" s="4">
        <f t="shared" si="122"/>
        <v>-1.4816053002588184E-2</v>
      </c>
      <c r="AX131" s="4">
        <f t="shared" si="122"/>
        <v>4.6460187852994148E-2</v>
      </c>
      <c r="AY131" s="4">
        <f t="shared" si="122"/>
        <v>-1.1374363510941541E-2</v>
      </c>
      <c r="BB131" s="4">
        <f t="shared" si="119"/>
        <v>5.1945596041900769E-3</v>
      </c>
      <c r="CC131" s="1">
        <f>COUNTIF(B131:AY131,"&gt;0")</f>
        <v>22</v>
      </c>
    </row>
    <row r="132" spans="1:87" x14ac:dyDescent="0.25">
      <c r="A132" s="13">
        <v>-1</v>
      </c>
      <c r="B132" s="4">
        <f t="shared" ref="B132:AY132" si="123">B45-AVERAGE(B$41:B$45)</f>
        <v>-7.3969958715356717E-3</v>
      </c>
      <c r="C132" s="4">
        <f t="shared" si="123"/>
        <v>2.3905517667655472E-3</v>
      </c>
      <c r="D132" s="4">
        <f t="shared" si="123"/>
        <v>-2.8490539127255725E-3</v>
      </c>
      <c r="E132" s="4">
        <f t="shared" si="123"/>
        <v>4.7224691336305719E-3</v>
      </c>
      <c r="F132" s="4">
        <f t="shared" si="123"/>
        <v>3.1400456244005601E-2</v>
      </c>
      <c r="G132" s="4">
        <f t="shared" si="123"/>
        <v>-2.8140437976981559E-2</v>
      </c>
      <c r="H132" s="4">
        <f t="shared" si="123"/>
        <v>2.102125943487234E-2</v>
      </c>
      <c r="I132" s="4">
        <f t="shared" si="123"/>
        <v>-3.9333879048106986E-2</v>
      </c>
      <c r="J132" s="4">
        <f t="shared" si="123"/>
        <v>-0.10991264351688504</v>
      </c>
      <c r="K132" s="4">
        <f t="shared" si="123"/>
        <v>3.3619729994882205E-2</v>
      </c>
      <c r="L132" s="4">
        <f t="shared" si="123"/>
        <v>3.6442075345811419E-2</v>
      </c>
      <c r="M132" s="4">
        <f t="shared" si="123"/>
        <v>-1.7744081765054564E-3</v>
      </c>
      <c r="N132" s="4">
        <f t="shared" si="123"/>
        <v>-3.0040123391912685E-2</v>
      </c>
      <c r="O132" s="4">
        <f t="shared" si="123"/>
        <v>-4.4161837113384124E-2</v>
      </c>
      <c r="P132" s="4">
        <f t="shared" si="123"/>
        <v>-3.9627157746684061E-3</v>
      </c>
      <c r="Q132" s="4">
        <f t="shared" si="123"/>
        <v>6.1392826307383429E-3</v>
      </c>
      <c r="R132" s="4">
        <f t="shared" si="123"/>
        <v>3.7155733416675926E-2</v>
      </c>
      <c r="S132" s="4">
        <f t="shared" si="123"/>
        <v>0.10042882489372165</v>
      </c>
      <c r="T132" s="4">
        <f t="shared" si="123"/>
        <v>-6.0992924930643733E-2</v>
      </c>
      <c r="U132" s="4">
        <f t="shared" si="123"/>
        <v>-9.745827652999639E-3</v>
      </c>
      <c r="V132" s="4">
        <f t="shared" si="123"/>
        <v>-1.5946143101621367E-2</v>
      </c>
      <c r="W132" s="4">
        <f t="shared" si="123"/>
        <v>7.6691534521113797E-2</v>
      </c>
      <c r="X132" s="4">
        <f t="shared" si="123"/>
        <v>-3.3623298719913861E-2</v>
      </c>
      <c r="Y132" s="4">
        <f t="shared" si="123"/>
        <v>6.2883433416893036E-3</v>
      </c>
      <c r="Z132" s="4">
        <f t="shared" si="123"/>
        <v>-1.5637971419116024E-2</v>
      </c>
      <c r="AA132" s="4">
        <f t="shared" si="123"/>
        <v>7.7764361652845043E-3</v>
      </c>
      <c r="AB132" s="4">
        <f t="shared" si="123"/>
        <v>1.9673759326098814E-2</v>
      </c>
      <c r="AC132" s="4">
        <f t="shared" si="123"/>
        <v>-2.1115258980034423E-2</v>
      </c>
      <c r="AD132" s="4">
        <f t="shared" si="123"/>
        <v>-2.1206183758403864E-2</v>
      </c>
      <c r="AE132" s="4">
        <f t="shared" si="123"/>
        <v>-2.1020438341454603E-2</v>
      </c>
      <c r="AF132" s="4">
        <f t="shared" si="123"/>
        <v>-2.0907010278859461E-3</v>
      </c>
      <c r="AG132" s="4">
        <f t="shared" si="123"/>
        <v>3.6995143542398162E-2</v>
      </c>
      <c r="AH132" s="4">
        <f t="shared" si="123"/>
        <v>-3.0288526171581013E-2</v>
      </c>
      <c r="AI132" s="4">
        <f t="shared" si="123"/>
        <v>-2.1696613468824653E-2</v>
      </c>
      <c r="AJ132" s="4">
        <f t="shared" si="123"/>
        <v>2.9464045716541626E-2</v>
      </c>
      <c r="AK132" s="4">
        <f t="shared" si="123"/>
        <v>-8.3801270516317573E-3</v>
      </c>
      <c r="AL132" s="4">
        <f t="shared" si="123"/>
        <v>1.6867940976591011E-2</v>
      </c>
      <c r="AM132" s="4">
        <f t="shared" si="123"/>
        <v>-1.7286324732245163E-2</v>
      </c>
      <c r="AN132" s="4">
        <f t="shared" si="123"/>
        <v>-4.2040944303844432E-2</v>
      </c>
      <c r="AO132" s="4">
        <f t="shared" si="123"/>
        <v>-2.2427084426442593E-2</v>
      </c>
      <c r="AP132" s="4">
        <f t="shared" si="123"/>
        <v>-7.2574876257960365E-3</v>
      </c>
      <c r="AQ132" s="4">
        <f t="shared" si="123"/>
        <v>3.8087267054797667E-2</v>
      </c>
      <c r="AR132" s="4">
        <f t="shared" si="123"/>
        <v>-3.6196578573104883E-3</v>
      </c>
      <c r="AS132" s="4">
        <f t="shared" si="123"/>
        <v>-2.8559591376018358E-2</v>
      </c>
      <c r="AT132" s="4">
        <f t="shared" si="123"/>
        <v>-9.9599227822954606E-3</v>
      </c>
      <c r="AU132" s="4">
        <f t="shared" si="123"/>
        <v>1.5096538806634982E-2</v>
      </c>
      <c r="AV132" s="4">
        <f t="shared" si="123"/>
        <v>2.1256361923790303E-2</v>
      </c>
      <c r="AW132" s="4">
        <f t="shared" si="123"/>
        <v>-2.4933632520621899E-3</v>
      </c>
      <c r="AX132" s="4">
        <f t="shared" si="123"/>
        <v>1.8387917161078699E-2</v>
      </c>
      <c r="AY132" s="4">
        <f t="shared" si="123"/>
        <v>-2.4717827966894181E-2</v>
      </c>
      <c r="BB132" s="4">
        <f t="shared" si="119"/>
        <v>-2.5554528466520555E-3</v>
      </c>
      <c r="BI132" s="16" t="s">
        <v>5</v>
      </c>
      <c r="BJ132" s="16" t="s">
        <v>6</v>
      </c>
      <c r="BK132" s="16" t="s">
        <v>7</v>
      </c>
      <c r="BP132" s="16" t="s">
        <v>5</v>
      </c>
      <c r="BQ132" s="16" t="s">
        <v>6</v>
      </c>
      <c r="BR132" s="16" t="s">
        <v>7</v>
      </c>
      <c r="BW132" s="10" t="s">
        <v>8</v>
      </c>
      <c r="BX132" s="16" t="s">
        <v>5</v>
      </c>
      <c r="BY132" s="16" t="s">
        <v>6</v>
      </c>
      <c r="BZ132" s="16" t="s">
        <v>7</v>
      </c>
      <c r="CC132" s="1">
        <f>COUNTIF(B132:AY132,"&gt;0")</f>
        <v>20</v>
      </c>
      <c r="CE132" s="10" t="s">
        <v>9</v>
      </c>
      <c r="CF132" s="16" t="s">
        <v>5</v>
      </c>
      <c r="CG132" s="16" t="s">
        <v>6</v>
      </c>
      <c r="CH132" s="16" t="s">
        <v>7</v>
      </c>
    </row>
    <row r="133" spans="1:87" s="9" customFormat="1" x14ac:dyDescent="0.25">
      <c r="A133" s="7">
        <v>0</v>
      </c>
      <c r="B133" s="8">
        <f t="shared" ref="B133:AY133" si="124">B46-AVERAGE(B$41:B$45)</f>
        <v>1.3126919644670927E-2</v>
      </c>
      <c r="C133" s="8">
        <f t="shared" si="124"/>
        <v>-7.2034537430756352E-3</v>
      </c>
      <c r="D133" s="8">
        <f t="shared" si="124"/>
        <v>-1.1499977393827824E-2</v>
      </c>
      <c r="E133" s="8">
        <f t="shared" si="124"/>
        <v>2.1916844196285833E-2</v>
      </c>
      <c r="F133" s="8">
        <f t="shared" si="124"/>
        <v>-9.6214432000941794E-3</v>
      </c>
      <c r="G133" s="8">
        <f t="shared" si="124"/>
        <v>-2.3730295427135183E-2</v>
      </c>
      <c r="H133" s="8">
        <f t="shared" si="124"/>
        <v>1.8940936251800348E-3</v>
      </c>
      <c r="I133" s="8">
        <f t="shared" si="124"/>
        <v>-1.318672772784968E-2</v>
      </c>
      <c r="J133" s="8">
        <f t="shared" si="124"/>
        <v>-1.2227147046097314E-3</v>
      </c>
      <c r="K133" s="8">
        <f t="shared" si="124"/>
        <v>-2.2454923973428957E-2</v>
      </c>
      <c r="L133" s="8">
        <f t="shared" si="124"/>
        <v>-9.8867274262577753E-3</v>
      </c>
      <c r="M133" s="8">
        <f t="shared" si="124"/>
        <v>-1.2719610278630439E-2</v>
      </c>
      <c r="N133" s="8">
        <f t="shared" si="124"/>
        <v>1.7284065015769922E-3</v>
      </c>
      <c r="O133" s="8">
        <f t="shared" si="124"/>
        <v>6.8991452387809252E-2</v>
      </c>
      <c r="P133" s="8">
        <f t="shared" si="124"/>
        <v>-1.0054081481405188E-2</v>
      </c>
      <c r="Q133" s="8">
        <f t="shared" si="124"/>
        <v>8.7700069521431612E-2</v>
      </c>
      <c r="R133" s="8">
        <f t="shared" si="124"/>
        <v>-5.4160215655636272E-3</v>
      </c>
      <c r="S133" s="8">
        <f t="shared" si="124"/>
        <v>6.0479540989287678E-2</v>
      </c>
      <c r="T133" s="8">
        <f t="shared" si="124"/>
        <v>3.0464685558190999E-2</v>
      </c>
      <c r="U133" s="8">
        <f t="shared" si="124"/>
        <v>-1.9509205630456928E-2</v>
      </c>
      <c r="V133" s="8">
        <f t="shared" si="124"/>
        <v>-1.9818106340893864E-2</v>
      </c>
      <c r="W133" s="8">
        <f t="shared" si="124"/>
        <v>-3.5710726748109283E-3</v>
      </c>
      <c r="X133" s="8">
        <f t="shared" si="124"/>
        <v>1.6436602576360697E-2</v>
      </c>
      <c r="Y133" s="8">
        <f t="shared" si="124"/>
        <v>-3.237813189007914E-2</v>
      </c>
      <c r="Z133" s="8">
        <f t="shared" si="124"/>
        <v>-3.4337816357141358E-2</v>
      </c>
      <c r="AA133" s="8">
        <f t="shared" si="124"/>
        <v>9.4105924945619059E-3</v>
      </c>
      <c r="AB133" s="8">
        <f t="shared" si="124"/>
        <v>5.2460142718193225E-3</v>
      </c>
      <c r="AC133" s="8">
        <f t="shared" si="124"/>
        <v>-1.1930026241012895E-2</v>
      </c>
      <c r="AD133" s="8">
        <f t="shared" si="124"/>
        <v>4.2616967517274715E-2</v>
      </c>
      <c r="AE133" s="8">
        <f t="shared" si="124"/>
        <v>-2.2520161722459479E-3</v>
      </c>
      <c r="AF133" s="8">
        <f t="shared" si="124"/>
        <v>4.042571369559838E-2</v>
      </c>
      <c r="AG133" s="8">
        <f t="shared" si="124"/>
        <v>-1.9354212606329524E-2</v>
      </c>
      <c r="AH133" s="8">
        <f t="shared" si="124"/>
        <v>4.2666826632264315E-2</v>
      </c>
      <c r="AI133" s="8">
        <f t="shared" si="124"/>
        <v>8.5939381019755651E-2</v>
      </c>
      <c r="AJ133" s="8">
        <f t="shared" si="124"/>
        <v>2.8152969867301335E-3</v>
      </c>
      <c r="AK133" s="8">
        <f t="shared" si="124"/>
        <v>4.4418443612678181E-2</v>
      </c>
      <c r="AL133" s="8">
        <f t="shared" si="124"/>
        <v>-1.1946217742544455E-2</v>
      </c>
      <c r="AM133" s="8">
        <f t="shared" si="124"/>
        <v>-3.0611036976727762E-3</v>
      </c>
      <c r="AN133" s="8">
        <f t="shared" si="124"/>
        <v>4.4118673377109105E-2</v>
      </c>
      <c r="AO133" s="8">
        <f t="shared" si="124"/>
        <v>-7.3139756866292607E-3</v>
      </c>
      <c r="AP133" s="8">
        <f t="shared" si="124"/>
        <v>9.511768434660714E-3</v>
      </c>
      <c r="AQ133" s="8">
        <f t="shared" si="124"/>
        <v>-1.4629218613308801E-2</v>
      </c>
      <c r="AR133" s="8">
        <f t="shared" si="124"/>
        <v>-8.7049073265816762E-3</v>
      </c>
      <c r="AS133" s="8">
        <f t="shared" si="124"/>
        <v>6.4003042614018277E-2</v>
      </c>
      <c r="AT133" s="8">
        <f t="shared" si="124"/>
        <v>-7.7202573549231199E-3</v>
      </c>
      <c r="AU133" s="8">
        <f t="shared" si="124"/>
        <v>5.6509458442435562E-3</v>
      </c>
      <c r="AV133" s="8">
        <f t="shared" si="124"/>
        <v>-1.3069306863661093E-2</v>
      </c>
      <c r="AW133" s="8">
        <f t="shared" si="124"/>
        <v>-1.0075453792361484E-2</v>
      </c>
      <c r="AX133" s="8">
        <f t="shared" si="124"/>
        <v>2.0680806990158767E-2</v>
      </c>
      <c r="AY133" s="8">
        <f t="shared" si="124"/>
        <v>-7.3545506287465839E-3</v>
      </c>
      <c r="AZ133" s="26"/>
      <c r="BB133" s="22">
        <f t="shared" si="119"/>
        <v>7.3244306390077805E-3</v>
      </c>
      <c r="BC133" s="22">
        <f>BB133</f>
        <v>7.3244306390077805E-3</v>
      </c>
      <c r="BG133" s="8">
        <f t="shared" ref="BG133:BG142" si="125">_xlfn.STDEV.S(B133:AY133)</f>
        <v>2.960859468139523E-2</v>
      </c>
      <c r="BH133" s="9">
        <f>(BB133/BG133)*SQRT(1000)</f>
        <v>7.8226891996806058</v>
      </c>
      <c r="BI133" s="8">
        <f>_xlfn.T.INV.2T(0.1,999)</f>
        <v>1.6463803454274908</v>
      </c>
      <c r="BJ133" s="8">
        <f>_xlfn.T.INV.2T(0.05,999)</f>
        <v>1.9623414611334626</v>
      </c>
      <c r="BK133" s="8">
        <f>_xlfn.T.INV.2T(0.01,999)</f>
        <v>2.5807596372676254</v>
      </c>
      <c r="BL133" s="9" t="str">
        <f>IF(ABS(BH133)&gt;BJ133,"Odrzucamy H0","NieodrzucamyH0")</f>
        <v>Odrzucamy H0</v>
      </c>
      <c r="BO133" s="9">
        <f>BB133/$BK$129</f>
        <v>1.5421405427448687</v>
      </c>
      <c r="BP133" s="8">
        <f>_xlfn.T.INV.2T(0.1,4)</f>
        <v>2.1318467863266499</v>
      </c>
      <c r="BQ133" s="8">
        <f>_xlfn.T.INV.2T(0.05,4)</f>
        <v>2.7764451051977934</v>
      </c>
      <c r="BR133" s="8">
        <f>_xlfn.T.INV.2T(0.01,4)</f>
        <v>4.604094871349993</v>
      </c>
      <c r="BS133" s="9" t="str">
        <f>IF(ABS(BO133)&gt;BQ133,"Odrzucamy H0","NieodrzucamyH0")</f>
        <v>NieodrzucamyH0</v>
      </c>
      <c r="BV133" s="30">
        <f>COUNTIF(B133:AY133,"&gt;0")/50</f>
        <v>0.44</v>
      </c>
      <c r="BW133" s="9">
        <f>(SQRT(50)/0.5)*(BV133-0.5)</f>
        <v>-0.84852813742385702</v>
      </c>
      <c r="BX133" s="22">
        <f>NORMSINV(1-0.05)</f>
        <v>1.6448536269514715</v>
      </c>
      <c r="BY133" s="22">
        <f>NORMSINV(1-0.025)</f>
        <v>1.9599639845400536</v>
      </c>
      <c r="BZ133" s="22">
        <f>NORMSINV(1-0.005)</f>
        <v>2.5758293035488999</v>
      </c>
      <c r="CA133" s="9" t="str">
        <f>IF(ABS(BW133)&gt;BY133,"Odrzucamy H0","NieodrzucamyH0")</f>
        <v>NieodrzucamyH0</v>
      </c>
      <c r="CE133" s="9">
        <f>SQRT(50)*(BV133-$CG$130)/SQRT($CG$130*(1-$CG$130))</f>
        <v>0.34430486160366675</v>
      </c>
      <c r="CF133" s="22">
        <f>NORMSINV(1-0.05)</f>
        <v>1.6448536269514715</v>
      </c>
      <c r="CG133" s="22">
        <f>NORMSINV(1-0.025)</f>
        <v>1.9599639845400536</v>
      </c>
      <c r="CH133" s="22">
        <f>NORMSINV(1-0.005)</f>
        <v>2.5758293035488999</v>
      </c>
      <c r="CI133" s="9" t="str">
        <f>IF(ABS(CE133)&gt;CG133,"Odrzucamy H0","NieodrzucamyH0")</f>
        <v>NieodrzucamyH0</v>
      </c>
    </row>
    <row r="134" spans="1:87" x14ac:dyDescent="0.25">
      <c r="A134" s="13">
        <v>1</v>
      </c>
      <c r="B134" s="4">
        <f t="shared" ref="B134:AY134" si="126">B47-AVERAGE(B$41:B$45)</f>
        <v>-5.8778356867455472E-3</v>
      </c>
      <c r="C134" s="4">
        <f t="shared" si="126"/>
        <v>-2.5157694649687434E-3</v>
      </c>
      <c r="D134" s="4">
        <f t="shared" si="126"/>
        <v>-4.9617120098675175E-3</v>
      </c>
      <c r="E134" s="4">
        <f t="shared" si="126"/>
        <v>-2.6873906841179421E-2</v>
      </c>
      <c r="F134" s="4">
        <f t="shared" si="126"/>
        <v>-9.6292814712503633E-3</v>
      </c>
      <c r="G134" s="4">
        <f t="shared" si="126"/>
        <v>1.7299357285958085E-2</v>
      </c>
      <c r="H134" s="4">
        <f t="shared" si="126"/>
        <v>2.2740624297720453E-2</v>
      </c>
      <c r="I134" s="4">
        <f t="shared" si="126"/>
        <v>-1.3964311111477102E-2</v>
      </c>
      <c r="J134" s="4">
        <f t="shared" si="126"/>
        <v>-8.4535030065296571E-2</v>
      </c>
      <c r="K134" s="4">
        <f t="shared" si="126"/>
        <v>-2.2819130686186309E-2</v>
      </c>
      <c r="L134" s="4">
        <f t="shared" si="126"/>
        <v>2.5105285515213929E-2</v>
      </c>
      <c r="M134" s="4">
        <f t="shared" si="126"/>
        <v>1.0035813189870927E-2</v>
      </c>
      <c r="N134" s="4">
        <f t="shared" si="126"/>
        <v>1.9373598425494938E-3</v>
      </c>
      <c r="O134" s="4">
        <f t="shared" si="126"/>
        <v>2.4845506802637522E-2</v>
      </c>
      <c r="P134" s="4">
        <f t="shared" si="126"/>
        <v>-1.0073309456386542E-2</v>
      </c>
      <c r="Q134" s="4">
        <f t="shared" si="126"/>
        <v>3.5364469570169324E-2</v>
      </c>
      <c r="R134" s="4">
        <f t="shared" si="126"/>
        <v>-1.0587733294228878E-2</v>
      </c>
      <c r="S134" s="4">
        <f t="shared" si="126"/>
        <v>-3.0227995883818706E-2</v>
      </c>
      <c r="T134" s="4">
        <f t="shared" si="126"/>
        <v>4.2763741145207985E-2</v>
      </c>
      <c r="U134" s="4">
        <f t="shared" si="126"/>
        <v>-1.9509264685954764E-2</v>
      </c>
      <c r="V134" s="4">
        <f t="shared" si="126"/>
        <v>-2.0390244095046615E-2</v>
      </c>
      <c r="W134" s="4">
        <f t="shared" si="126"/>
        <v>5.2053286892620549E-4</v>
      </c>
      <c r="X134" s="4">
        <f t="shared" si="126"/>
        <v>9.7575572048692778E-3</v>
      </c>
      <c r="Y134" s="4">
        <f t="shared" si="126"/>
        <v>-1.3106470045960508E-3</v>
      </c>
      <c r="Z134" s="4">
        <f t="shared" si="126"/>
        <v>-3.434561878494307E-2</v>
      </c>
      <c r="AA134" s="4">
        <f t="shared" si="126"/>
        <v>-7.3158222569426187E-3</v>
      </c>
      <c r="AB134" s="4">
        <f t="shared" si="126"/>
        <v>1.7757832182222868E-3</v>
      </c>
      <c r="AC134" s="4">
        <f t="shared" si="126"/>
        <v>-8.3401572546305011E-4</v>
      </c>
      <c r="AD134" s="4">
        <f t="shared" si="126"/>
        <v>0.10694366545855236</v>
      </c>
      <c r="AE134" s="4">
        <f t="shared" si="126"/>
        <v>-2.2604773785721492E-3</v>
      </c>
      <c r="AF134" s="4">
        <f t="shared" si="126"/>
        <v>2.1849455249329987E-4</v>
      </c>
      <c r="AG134" s="4">
        <f t="shared" si="126"/>
        <v>-1.3538662831110264E-2</v>
      </c>
      <c r="AH134" s="4">
        <f t="shared" si="126"/>
        <v>-1.4039358057982253E-3</v>
      </c>
      <c r="AI134" s="4">
        <f t="shared" si="126"/>
        <v>-7.1407557070237243E-2</v>
      </c>
      <c r="AJ134" s="4">
        <f t="shared" si="126"/>
        <v>1.9331125684307476E-3</v>
      </c>
      <c r="AK134" s="4">
        <f t="shared" si="126"/>
        <v>1.4636275320972503E-2</v>
      </c>
      <c r="AL134" s="4">
        <f t="shared" si="126"/>
        <v>-8.7282446975388318E-3</v>
      </c>
      <c r="AM134" s="4">
        <f t="shared" si="126"/>
        <v>3.0067955838755846E-3</v>
      </c>
      <c r="AN134" s="4">
        <f t="shared" si="126"/>
        <v>3.0996836031965232E-2</v>
      </c>
      <c r="AO134" s="4">
        <f t="shared" si="126"/>
        <v>-7.3357986315988749E-3</v>
      </c>
      <c r="AP134" s="4">
        <f t="shared" si="126"/>
        <v>-1.6199894462805313E-3</v>
      </c>
      <c r="AQ134" s="4">
        <f t="shared" si="126"/>
        <v>-5.9642282308012481E-3</v>
      </c>
      <c r="AR134" s="4">
        <f t="shared" si="126"/>
        <v>-1.2688493213067241E-3</v>
      </c>
      <c r="AS134" s="4">
        <f t="shared" si="126"/>
        <v>7.4565204714663602E-2</v>
      </c>
      <c r="AT134" s="4">
        <f t="shared" si="126"/>
        <v>-7.7252622489492381E-3</v>
      </c>
      <c r="AU134" s="4">
        <f t="shared" si="126"/>
        <v>-1.8070004335020793E-3</v>
      </c>
      <c r="AV134" s="4">
        <f t="shared" si="126"/>
        <v>-3.8217759388003572E-3</v>
      </c>
      <c r="AW134" s="4">
        <f t="shared" si="126"/>
        <v>-1.3181384511658028E-3</v>
      </c>
      <c r="AX134" s="4">
        <f t="shared" si="126"/>
        <v>-5.6523164041101942E-2</v>
      </c>
      <c r="AY134" s="4">
        <f t="shared" si="126"/>
        <v>-7.356064253879158E-3</v>
      </c>
      <c r="BB134" s="24">
        <f t="shared" si="119"/>
        <v>-1.4680872426539144E-3</v>
      </c>
      <c r="BC134" s="24">
        <f>SUM(BB133:BB134)</f>
        <v>5.8563433963538664E-3</v>
      </c>
      <c r="BG134" s="4">
        <f t="shared" si="125"/>
        <v>3.0004251974599442E-2</v>
      </c>
      <c r="BH134" s="1">
        <f t="shared" ref="BH134:BH142" si="127">(BB134/BG134)*SQRT(1000)</f>
        <v>-1.547280530290456</v>
      </c>
      <c r="BI134" s="4">
        <f t="shared" ref="BI134:BI142" si="128">_xlfn.T.INV.2T(0.1,999)</f>
        <v>1.6463803454274908</v>
      </c>
      <c r="BJ134" s="4">
        <f t="shared" ref="BJ134:BJ142" si="129">_xlfn.T.INV.2T(0.05,999)</f>
        <v>1.9623414611334626</v>
      </c>
      <c r="BK134" s="4">
        <f t="shared" ref="BK134:BK142" si="130">_xlfn.T.INV.2T(0.01,999)</f>
        <v>2.5807596372676254</v>
      </c>
      <c r="BL134" s="1" t="str">
        <f t="shared" ref="BL134:BL142" si="131">IF(ABS(BH134)&gt;BJ134,"Odrzucamy H0","NieodrzucamyH0")</f>
        <v>NieodrzucamyH0</v>
      </c>
      <c r="BO134" s="1">
        <f t="shared" ref="BO134:BO142" si="132">BB134/$BK$129</f>
        <v>-0.309102095270824</v>
      </c>
      <c r="BP134" s="4">
        <f t="shared" ref="BP134:BP142" si="133">_xlfn.T.INV.2T(0.1,4)</f>
        <v>2.1318467863266499</v>
      </c>
      <c r="BQ134" s="4">
        <f t="shared" ref="BQ134:BQ142" si="134">_xlfn.T.INV.2T(0.05,4)</f>
        <v>2.7764451051977934</v>
      </c>
      <c r="BR134" s="4">
        <f t="shared" ref="BR134:BR142" si="135">_xlfn.T.INV.2T(0.01,4)</f>
        <v>4.604094871349993</v>
      </c>
      <c r="BS134" s="1" t="str">
        <f t="shared" ref="BS134:BS142" si="136">IF(ABS(BO134)&gt;BQ134,"Odrzucamy H0","NieodrzucamyH0")</f>
        <v>NieodrzucamyH0</v>
      </c>
      <c r="BV134" s="34">
        <f t="shared" ref="BV134:BV142" si="137">COUNTIF(B134:AY134,"&gt;0")/50</f>
        <v>0.36</v>
      </c>
      <c r="BW134" s="35">
        <f t="shared" ref="BW134:BW142" si="138">(SQRT(50)/0.5)*(BV134-0.5)</f>
        <v>-1.9798989873223334</v>
      </c>
      <c r="BX134" s="23">
        <f t="shared" ref="BX134:BX142" si="139">NORMSINV(1-0.05)</f>
        <v>1.6448536269514715</v>
      </c>
      <c r="BY134" s="23">
        <f t="shared" ref="BY134:BY142" si="140">NORMSINV(1-0.025)</f>
        <v>1.9599639845400536</v>
      </c>
      <c r="BZ134" s="23">
        <f t="shared" ref="BZ134:BZ142" si="141">NORMSINV(1-0.005)</f>
        <v>2.5758293035488999</v>
      </c>
      <c r="CA134" s="1" t="str">
        <f t="shared" ref="CA134:CA142" si="142">IF(ABS(BW134)&gt;BY134,"Odrzucamy H0","NieodrzucamyH0")</f>
        <v>Odrzucamy H0</v>
      </c>
      <c r="CE134" s="35">
        <f t="shared" ref="CE134:CE142" si="143">SQRT(50)*(BV134-$CG$130)/SQRT($CG$130*(1-$CG$130))</f>
        <v>-0.80337801040855494</v>
      </c>
      <c r="CF134" s="23">
        <f t="shared" ref="CF134:CF142" si="144">NORMSINV(1-0.05)</f>
        <v>1.6448536269514715</v>
      </c>
      <c r="CG134" s="23">
        <f t="shared" ref="CG134:CG142" si="145">NORMSINV(1-0.025)</f>
        <v>1.9599639845400536</v>
      </c>
      <c r="CH134" s="23">
        <f t="shared" ref="CH134:CH142" si="146">NORMSINV(1-0.005)</f>
        <v>2.5758293035488999</v>
      </c>
      <c r="CI134" s="1" t="str">
        <f t="shared" ref="CI134:CI142" si="147">IF(ABS(CE134)&gt;CG134,"Odrzucamy H0","NieodrzucamyH0")</f>
        <v>NieodrzucamyH0</v>
      </c>
    </row>
    <row r="135" spans="1:87" x14ac:dyDescent="0.25">
      <c r="A135" s="13">
        <v>2</v>
      </c>
      <c r="B135" s="4">
        <f t="shared" ref="B135:AG135" si="148">B48-AVERAGE(B$41:B$45)</f>
        <v>-5.8835318221964507E-3</v>
      </c>
      <c r="C135" s="4">
        <f t="shared" si="148"/>
        <v>-2.5261556389040291E-3</v>
      </c>
      <c r="D135" s="4">
        <f t="shared" si="148"/>
        <v>-4.9618611477820112E-3</v>
      </c>
      <c r="E135" s="4">
        <f t="shared" si="148"/>
        <v>-3.4547970411547162E-2</v>
      </c>
      <c r="F135" s="4">
        <f t="shared" si="148"/>
        <v>-9.6370760364766911E-3</v>
      </c>
      <c r="G135" s="4">
        <f t="shared" si="148"/>
        <v>1.6928409750423007E-2</v>
      </c>
      <c r="H135" s="4">
        <f t="shared" si="148"/>
        <v>2.2428936587138001E-2</v>
      </c>
      <c r="I135" s="4">
        <f t="shared" si="148"/>
        <v>-1.4174408779673386E-2</v>
      </c>
      <c r="J135" s="4">
        <f t="shared" si="148"/>
        <v>-8.3844750103526919E-2</v>
      </c>
      <c r="K135" s="4">
        <f t="shared" si="148"/>
        <v>-2.3169823087229771E-2</v>
      </c>
      <c r="L135" s="4">
        <f t="shared" si="148"/>
        <v>2.455775568099354E-2</v>
      </c>
      <c r="M135" s="4">
        <f t="shared" si="148"/>
        <v>9.9462207213603E-3</v>
      </c>
      <c r="N135" s="4">
        <f t="shared" si="148"/>
        <v>1.9110549500967167E-3</v>
      </c>
      <c r="O135" s="4">
        <f t="shared" si="148"/>
        <v>-1.974184545452835E-2</v>
      </c>
      <c r="P135" s="4">
        <f t="shared" si="148"/>
        <v>-1.0092369905022464E-2</v>
      </c>
      <c r="Q135" s="4">
        <f t="shared" si="148"/>
        <v>3.5354749513865975E-2</v>
      </c>
      <c r="R135" s="4">
        <f t="shared" si="148"/>
        <v>-1.0663421658228225E-2</v>
      </c>
      <c r="S135" s="4">
        <f t="shared" si="148"/>
        <v>-3.0267916432035556E-2</v>
      </c>
      <c r="T135" s="4">
        <f t="shared" si="148"/>
        <v>-3.5243210729824989E-4</v>
      </c>
      <c r="U135" s="4">
        <f t="shared" si="148"/>
        <v>-1.9509323770163775E-2</v>
      </c>
      <c r="V135" s="4">
        <f t="shared" si="148"/>
        <v>-2.0390264552433757E-2</v>
      </c>
      <c r="W135" s="4">
        <f t="shared" si="148"/>
        <v>5.1023598114311244E-4</v>
      </c>
      <c r="X135" s="4">
        <f t="shared" si="148"/>
        <v>9.7376271593285092E-3</v>
      </c>
      <c r="Y135" s="4">
        <f t="shared" si="148"/>
        <v>-6.3186613910374612E-2</v>
      </c>
      <c r="Z135" s="4">
        <f t="shared" si="148"/>
        <v>-3.4353464984914366E-2</v>
      </c>
      <c r="AA135" s="4">
        <f t="shared" si="148"/>
        <v>-7.3581288854336511E-3</v>
      </c>
      <c r="AB135" s="4">
        <f t="shared" si="148"/>
        <v>1.7744446767047866E-3</v>
      </c>
      <c r="AC135" s="4">
        <f t="shared" si="148"/>
        <v>-8.3403673809994425E-4</v>
      </c>
      <c r="AD135" s="4">
        <f t="shared" si="148"/>
        <v>1.574643720228186E-2</v>
      </c>
      <c r="AE135" s="4">
        <f t="shared" si="148"/>
        <v>-2.2688895745669696E-3</v>
      </c>
      <c r="AF135" s="4">
        <f t="shared" si="148"/>
        <v>1.927271329635943E-4</v>
      </c>
      <c r="AG135" s="4">
        <f t="shared" si="148"/>
        <v>-1.3554102106884227E-2</v>
      </c>
      <c r="AH135" s="4">
        <f t="shared" ref="AH135:AY135" si="149">AH48-AVERAGE(AH$41:AH$45)</f>
        <v>-1.5137524367174315E-3</v>
      </c>
      <c r="AI135" s="4">
        <f t="shared" si="149"/>
        <v>-6.8583521765148675E-2</v>
      </c>
      <c r="AJ135" s="4">
        <f t="shared" si="149"/>
        <v>1.1010973912582572E-3</v>
      </c>
      <c r="AK135" s="4">
        <f t="shared" si="149"/>
        <v>1.4477905013014446E-2</v>
      </c>
      <c r="AL135" s="4">
        <f t="shared" si="149"/>
        <v>-8.7364934088236118E-3</v>
      </c>
      <c r="AM135" s="4">
        <f t="shared" si="149"/>
        <v>2.9973434784043508E-3</v>
      </c>
      <c r="AN135" s="4">
        <f t="shared" si="149"/>
        <v>-2.7663169551942039E-2</v>
      </c>
      <c r="AO135" s="4">
        <f t="shared" si="149"/>
        <v>-7.3574191034239973E-3</v>
      </c>
      <c r="AP135" s="4">
        <f t="shared" si="149"/>
        <v>-1.6678353777174809E-3</v>
      </c>
      <c r="AQ135" s="4">
        <f t="shared" si="149"/>
        <v>-5.9712356078070765E-3</v>
      </c>
      <c r="AR135" s="4">
        <f t="shared" si="149"/>
        <v>-1.2848544018900076E-3</v>
      </c>
      <c r="AS135" s="4">
        <f t="shared" si="149"/>
        <v>-1.0520906165593924E-3</v>
      </c>
      <c r="AT135" s="4">
        <f t="shared" si="149"/>
        <v>-7.7302448243526181E-3</v>
      </c>
      <c r="AU135" s="4">
        <f t="shared" si="149"/>
        <v>-1.8423717949463785E-3</v>
      </c>
      <c r="AV135" s="4">
        <f t="shared" si="149"/>
        <v>-3.8218029605109581E-3</v>
      </c>
      <c r="AW135" s="4">
        <f t="shared" si="149"/>
        <v>-1.3189578554049714E-3</v>
      </c>
      <c r="AX135" s="4">
        <f t="shared" si="149"/>
        <v>-4.7993980530846622E-2</v>
      </c>
      <c r="AY135" s="4">
        <f t="shared" si="149"/>
        <v>-7.3575816103041026E-3</v>
      </c>
      <c r="BB135" s="24">
        <f t="shared" si="119"/>
        <v>-8.9509750742947907E-3</v>
      </c>
      <c r="BC135" s="24">
        <f>SUM(BB133:BB135)</f>
        <v>-3.0946316779409243E-3</v>
      </c>
      <c r="BG135" s="4">
        <f t="shared" si="125"/>
        <v>2.2241409107387089E-2</v>
      </c>
      <c r="BH135" s="1">
        <f t="shared" si="127"/>
        <v>-12.726472669739822</v>
      </c>
      <c r="BI135" s="4">
        <f t="shared" si="128"/>
        <v>1.6463803454274908</v>
      </c>
      <c r="BJ135" s="4">
        <f t="shared" si="129"/>
        <v>1.9623414611334626</v>
      </c>
      <c r="BK135" s="4">
        <f t="shared" si="130"/>
        <v>2.5807596372676254</v>
      </c>
      <c r="BL135" s="1" t="str">
        <f t="shared" si="131"/>
        <v>Odrzucamy H0</v>
      </c>
      <c r="BO135" s="1">
        <f t="shared" si="132"/>
        <v>-1.8846054034090356</v>
      </c>
      <c r="BP135" s="4">
        <f t="shared" si="133"/>
        <v>2.1318467863266499</v>
      </c>
      <c r="BQ135" s="4">
        <f t="shared" si="134"/>
        <v>2.7764451051977934</v>
      </c>
      <c r="BR135" s="4">
        <f t="shared" si="135"/>
        <v>4.604094871349993</v>
      </c>
      <c r="BS135" s="1" t="str">
        <f t="shared" si="136"/>
        <v>NieodrzucamyH0</v>
      </c>
      <c r="BV135" s="34">
        <f t="shared" si="137"/>
        <v>0.28000000000000003</v>
      </c>
      <c r="BW135" s="35">
        <f t="shared" si="138"/>
        <v>-3.1112698372208087</v>
      </c>
      <c r="BX135" s="24">
        <f t="shared" si="139"/>
        <v>1.6448536269514715</v>
      </c>
      <c r="BY135" s="24">
        <f t="shared" si="140"/>
        <v>1.9599639845400536</v>
      </c>
      <c r="BZ135" s="24">
        <f t="shared" si="141"/>
        <v>2.5758293035488999</v>
      </c>
      <c r="CA135" s="1" t="str">
        <f t="shared" si="142"/>
        <v>Odrzucamy H0</v>
      </c>
      <c r="CE135" s="35">
        <f t="shared" si="143"/>
        <v>-1.9510608824207758</v>
      </c>
      <c r="CF135" s="24">
        <f t="shared" si="144"/>
        <v>1.6448536269514715</v>
      </c>
      <c r="CG135" s="24">
        <f t="shared" si="145"/>
        <v>1.9599639845400536</v>
      </c>
      <c r="CH135" s="24">
        <f t="shared" si="146"/>
        <v>2.5758293035488999</v>
      </c>
      <c r="CI135" s="1" t="str">
        <f t="shared" si="147"/>
        <v>NieodrzucamyH0</v>
      </c>
    </row>
    <row r="136" spans="1:87" x14ac:dyDescent="0.25">
      <c r="A136" s="13">
        <v>3</v>
      </c>
      <c r="B136" s="4">
        <f t="shared" ref="B136:AG136" si="150">B49-AVERAGE(B$41:B$45)</f>
        <v>-5.8892552447872715E-3</v>
      </c>
      <c r="C136" s="4">
        <f t="shared" si="150"/>
        <v>-2.5366090822923765E-3</v>
      </c>
      <c r="D136" s="4">
        <f t="shared" si="150"/>
        <v>-4.9620104009530132E-3</v>
      </c>
      <c r="E136" s="4">
        <f t="shared" si="150"/>
        <v>-3.4595272625937284E-2</v>
      </c>
      <c r="F136" s="4">
        <f t="shared" si="150"/>
        <v>7.1244562844467573E-3</v>
      </c>
      <c r="G136" s="4">
        <f t="shared" si="150"/>
        <v>1.6571349885826748E-2</v>
      </c>
      <c r="H136" s="4">
        <f t="shared" si="150"/>
        <v>2.2127970434152114E-2</v>
      </c>
      <c r="I136" s="4">
        <f t="shared" si="150"/>
        <v>-1.4390732441340599E-2</v>
      </c>
      <c r="J136" s="4">
        <f t="shared" si="150"/>
        <v>-8.4626012393385852E-2</v>
      </c>
      <c r="K136" s="4">
        <f t="shared" si="150"/>
        <v>-1.3550930190215107E-2</v>
      </c>
      <c r="L136" s="4">
        <f t="shared" si="150"/>
        <v>2.403498062969079E-2</v>
      </c>
      <c r="M136" s="4">
        <f t="shared" si="150"/>
        <v>9.858300553873843E-3</v>
      </c>
      <c r="N136" s="4">
        <f t="shared" si="150"/>
        <v>1.8850178242570815E-3</v>
      </c>
      <c r="O136" s="4">
        <f t="shared" si="150"/>
        <v>-2.0112083382010076E-2</v>
      </c>
      <c r="P136" s="4">
        <f t="shared" si="150"/>
        <v>-6.7002268539619906E-3</v>
      </c>
      <c r="Q136" s="4">
        <f t="shared" si="150"/>
        <v>3.5345089783891455E-2</v>
      </c>
      <c r="R136" s="4">
        <f t="shared" si="150"/>
        <v>-1.0740444399075547E-2</v>
      </c>
      <c r="S136" s="4">
        <f t="shared" si="150"/>
        <v>-3.030733725864982E-2</v>
      </c>
      <c r="T136" s="4">
        <f t="shared" si="150"/>
        <v>-3.8284182377623655E-4</v>
      </c>
      <c r="U136" s="4">
        <f t="shared" si="150"/>
        <v>-1.195618027683025E-3</v>
      </c>
      <c r="V136" s="4">
        <f t="shared" si="150"/>
        <v>-2.0390285015674144E-2</v>
      </c>
      <c r="W136" s="4">
        <f t="shared" si="150"/>
        <v>5.0000485968863893E-4</v>
      </c>
      <c r="X136" s="4">
        <f t="shared" si="150"/>
        <v>9.7175179664102593E-3</v>
      </c>
      <c r="Y136" s="4">
        <f t="shared" si="150"/>
        <v>-6.4333179342078467E-2</v>
      </c>
      <c r="Z136" s="4">
        <f t="shared" si="150"/>
        <v>-2.2228701449929923E-2</v>
      </c>
      <c r="AA136" s="4">
        <f t="shared" si="150"/>
        <v>-7.3998904769800354E-3</v>
      </c>
      <c r="AB136" s="4">
        <f t="shared" si="150"/>
        <v>1.7731030325340033E-3</v>
      </c>
      <c r="AC136" s="4">
        <f t="shared" si="150"/>
        <v>-8.3405775683861806E-4</v>
      </c>
      <c r="AD136" s="4">
        <f t="shared" si="150"/>
        <v>1.525367266945047E-2</v>
      </c>
      <c r="AE136" s="4">
        <f t="shared" si="150"/>
        <v>-1.6927653153060735E-2</v>
      </c>
      <c r="AF136" s="4">
        <f t="shared" si="150"/>
        <v>1.6721933578867174E-4</v>
      </c>
      <c r="AG136" s="4">
        <f t="shared" si="150"/>
        <v>-1.356966343263322E-2</v>
      </c>
      <c r="AH136" s="4">
        <f t="shared" ref="AH136:AY136" si="151">AH49-AVERAGE(AH$41:AH$45)</f>
        <v>-1.6259074371432879E-3</v>
      </c>
      <c r="AI136" s="4">
        <f t="shared" si="151"/>
        <v>-6.9090562891201926E-2</v>
      </c>
      <c r="AJ136" s="4">
        <f t="shared" si="151"/>
        <v>1.712215109407994E-2</v>
      </c>
      <c r="AK136" s="4">
        <f t="shared" si="151"/>
        <v>1.4323446885373785E-2</v>
      </c>
      <c r="AL136" s="4">
        <f t="shared" si="151"/>
        <v>-8.7447897066520036E-3</v>
      </c>
      <c r="AM136" s="4">
        <f t="shared" si="151"/>
        <v>2.9879492257649373E-3</v>
      </c>
      <c r="AN136" s="4">
        <f t="shared" si="151"/>
        <v>-2.8004217624817626E-2</v>
      </c>
      <c r="AO136" s="4">
        <f t="shared" si="151"/>
        <v>-1.0520294039679247E-2</v>
      </c>
      <c r="AP136" s="4">
        <f t="shared" si="151"/>
        <v>-1.7150261985309492E-3</v>
      </c>
      <c r="AQ136" s="4">
        <f t="shared" si="151"/>
        <v>-5.9782802317951134E-3</v>
      </c>
      <c r="AR136" s="4">
        <f t="shared" si="151"/>
        <v>-1.3009883165753262E-3</v>
      </c>
      <c r="AS136" s="4">
        <f t="shared" si="151"/>
        <v>-1.619983634199202E-3</v>
      </c>
      <c r="AT136" s="4">
        <f t="shared" si="151"/>
        <v>-2.7484581338464247E-2</v>
      </c>
      <c r="AU136" s="4">
        <f t="shared" si="151"/>
        <v>-1.8773261425660435E-3</v>
      </c>
      <c r="AV136" s="4">
        <f t="shared" si="151"/>
        <v>-3.8218299733421869E-3</v>
      </c>
      <c r="AW136" s="4">
        <f t="shared" si="151"/>
        <v>-1.3197757781884135E-3</v>
      </c>
      <c r="AX136" s="4">
        <f t="shared" si="151"/>
        <v>-4.8701885243365245E-2</v>
      </c>
      <c r="AY136" s="4">
        <f t="shared" si="151"/>
        <v>4.2482232080753683E-3</v>
      </c>
      <c r="BB136" s="24">
        <f t="shared" si="119"/>
        <v>-8.0887559926895846E-3</v>
      </c>
      <c r="BC136" s="24">
        <f>SUM(BB133:BB136)</f>
        <v>-1.1183387670630509E-2</v>
      </c>
      <c r="BG136" s="4">
        <f t="shared" si="125"/>
        <v>2.2650542154172369E-2</v>
      </c>
      <c r="BH136" s="1">
        <f t="shared" si="127"/>
        <v>-11.292838908725011</v>
      </c>
      <c r="BI136" s="4">
        <f t="shared" si="128"/>
        <v>1.6463803454274908</v>
      </c>
      <c r="BJ136" s="4">
        <f t="shared" si="129"/>
        <v>1.9623414611334626</v>
      </c>
      <c r="BK136" s="4">
        <f t="shared" si="130"/>
        <v>2.5807596372676254</v>
      </c>
      <c r="BL136" s="1" t="str">
        <f t="shared" si="131"/>
        <v>Odrzucamy H0</v>
      </c>
      <c r="BO136" s="1">
        <f t="shared" si="132"/>
        <v>-1.7030673333520625</v>
      </c>
      <c r="BP136" s="4">
        <f t="shared" si="133"/>
        <v>2.1318467863266499</v>
      </c>
      <c r="BQ136" s="4">
        <f t="shared" si="134"/>
        <v>2.7764451051977934</v>
      </c>
      <c r="BR136" s="4">
        <f t="shared" si="135"/>
        <v>4.604094871349993</v>
      </c>
      <c r="BS136" s="1" t="str">
        <f t="shared" si="136"/>
        <v>NieodrzucamyH0</v>
      </c>
      <c r="BV136" s="34">
        <f t="shared" si="137"/>
        <v>0.32</v>
      </c>
      <c r="BW136" s="35">
        <f t="shared" si="138"/>
        <v>-2.545584412271571</v>
      </c>
      <c r="BX136" s="24">
        <f t="shared" si="139"/>
        <v>1.6448536269514715</v>
      </c>
      <c r="BY136" s="24">
        <f t="shared" si="140"/>
        <v>1.9599639845400536</v>
      </c>
      <c r="BZ136" s="24">
        <f t="shared" si="141"/>
        <v>2.5758293035488999</v>
      </c>
      <c r="CA136" s="1" t="str">
        <f t="shared" si="142"/>
        <v>Odrzucamy H0</v>
      </c>
      <c r="CE136" s="35">
        <f t="shared" si="143"/>
        <v>-1.3772194464146654</v>
      </c>
      <c r="CF136" s="24">
        <f t="shared" si="144"/>
        <v>1.6448536269514715</v>
      </c>
      <c r="CG136" s="24">
        <f t="shared" si="145"/>
        <v>1.9599639845400536</v>
      </c>
      <c r="CH136" s="24">
        <f t="shared" si="146"/>
        <v>2.5758293035488999</v>
      </c>
      <c r="CI136" s="1" t="str">
        <f t="shared" si="147"/>
        <v>NieodrzucamyH0</v>
      </c>
    </row>
    <row r="137" spans="1:87" x14ac:dyDescent="0.25">
      <c r="A137" s="13">
        <v>4</v>
      </c>
      <c r="B137" s="4">
        <f t="shared" ref="B137:AG137" si="152">B50-AVERAGE(B$41:B$45)</f>
        <v>1.4059892889027177E-2</v>
      </c>
      <c r="C137" s="4">
        <f t="shared" si="152"/>
        <v>1.0952475908041817E-2</v>
      </c>
      <c r="D137" s="4">
        <f t="shared" si="152"/>
        <v>4.0824380292009774E-3</v>
      </c>
      <c r="E137" s="4">
        <f t="shared" si="152"/>
        <v>-3.4643232279966317E-2</v>
      </c>
      <c r="F137" s="4">
        <f t="shared" si="152"/>
        <v>-2.2152039115847191E-2</v>
      </c>
      <c r="G137" s="4">
        <f t="shared" si="152"/>
        <v>3.7575725002962045E-2</v>
      </c>
      <c r="H137" s="4">
        <f t="shared" si="152"/>
        <v>-4.879578181646918E-2</v>
      </c>
      <c r="I137" s="4">
        <f t="shared" si="152"/>
        <v>3.4969141247376573E-2</v>
      </c>
      <c r="J137" s="4">
        <f t="shared" si="152"/>
        <v>-8.5452860295342381E-2</v>
      </c>
      <c r="K137" s="4">
        <f t="shared" si="152"/>
        <v>1.5760656268913313E-2</v>
      </c>
      <c r="L137" s="4">
        <f t="shared" si="152"/>
        <v>-9.551337680147912E-3</v>
      </c>
      <c r="M137" s="4">
        <f t="shared" si="152"/>
        <v>-1.3834923282249705E-2</v>
      </c>
      <c r="N137" s="4">
        <f t="shared" si="152"/>
        <v>-4.2435522443648992E-3</v>
      </c>
      <c r="O137" s="4">
        <f t="shared" si="152"/>
        <v>-2.0496992689704674E-2</v>
      </c>
      <c r="P137" s="4">
        <f t="shared" si="152"/>
        <v>-1.7176544114350059E-2</v>
      </c>
      <c r="Q137" s="4">
        <f t="shared" si="152"/>
        <v>8.0626249000534472E-2</v>
      </c>
      <c r="R137" s="4">
        <f t="shared" si="152"/>
        <v>3.4031729047170813E-2</v>
      </c>
      <c r="S137" s="4">
        <f t="shared" si="152"/>
        <v>-1.9692956952920615E-2</v>
      </c>
      <c r="T137" s="4">
        <f t="shared" si="152"/>
        <v>-4.1358972645311534E-4</v>
      </c>
      <c r="U137" s="4">
        <f t="shared" si="152"/>
        <v>-9.2875217377901675E-3</v>
      </c>
      <c r="V137" s="4">
        <f t="shared" si="152"/>
        <v>3.1603828838394799E-2</v>
      </c>
      <c r="W137" s="4">
        <f t="shared" si="152"/>
        <v>-3.719492645111766E-2</v>
      </c>
      <c r="X137" s="4">
        <f t="shared" si="152"/>
        <v>-3.3767745489294704E-2</v>
      </c>
      <c r="Y137" s="4">
        <f t="shared" si="152"/>
        <v>-6.5561547719497876E-2</v>
      </c>
      <c r="Z137" s="4">
        <f t="shared" si="152"/>
        <v>-3.1972118026277682E-3</v>
      </c>
      <c r="AA137" s="4">
        <f t="shared" si="152"/>
        <v>-9.7513678302698879E-3</v>
      </c>
      <c r="AB137" s="4">
        <f t="shared" si="152"/>
        <v>-1.225813307275778E-2</v>
      </c>
      <c r="AC137" s="4">
        <f t="shared" si="152"/>
        <v>-1.6030154689789591E-2</v>
      </c>
      <c r="AD137" s="4">
        <f t="shared" si="152"/>
        <v>1.4738277491943539E-2</v>
      </c>
      <c r="AE137" s="4">
        <f t="shared" si="152"/>
        <v>3.3761968886804494E-2</v>
      </c>
      <c r="AF137" s="4">
        <f t="shared" si="152"/>
        <v>1.1415222443911157E-3</v>
      </c>
      <c r="AG137" s="4">
        <f t="shared" si="152"/>
        <v>7.2523414134617256E-4</v>
      </c>
      <c r="AH137" s="4">
        <f t="shared" ref="AH137:AY137" si="153">AH50-AVERAGE(AH$41:AH$45)</f>
        <v>8.0007200803049218E-3</v>
      </c>
      <c r="AI137" s="4">
        <f t="shared" si="153"/>
        <v>-6.962123695857976E-2</v>
      </c>
      <c r="AJ137" s="4">
        <f t="shared" si="153"/>
        <v>3.5849356254631093E-2</v>
      </c>
      <c r="AK137" s="4">
        <f t="shared" si="153"/>
        <v>8.8107928207555933E-3</v>
      </c>
      <c r="AL137" s="4">
        <f t="shared" si="153"/>
        <v>-1.9909076241528484E-3</v>
      </c>
      <c r="AM137" s="4">
        <f t="shared" si="153"/>
        <v>9.5869741637556981E-3</v>
      </c>
      <c r="AN137" s="4">
        <f t="shared" si="153"/>
        <v>-2.835822119293991E-2</v>
      </c>
      <c r="AO137" s="4">
        <f t="shared" si="153"/>
        <v>2.0635724684039142E-3</v>
      </c>
      <c r="AP137" s="4">
        <f t="shared" si="153"/>
        <v>3.7968865051040204E-4</v>
      </c>
      <c r="AQ137" s="4">
        <f t="shared" si="153"/>
        <v>-2.8822113930528866E-2</v>
      </c>
      <c r="AR137" s="4">
        <f t="shared" si="153"/>
        <v>1.2678733729759792E-2</v>
      </c>
      <c r="AS137" s="4">
        <f t="shared" si="153"/>
        <v>-2.2159464323601892E-3</v>
      </c>
      <c r="AT137" s="4">
        <f t="shared" si="153"/>
        <v>1.2009119717122547E-2</v>
      </c>
      <c r="AU137" s="4">
        <f t="shared" si="153"/>
        <v>1.0053611698875396E-3</v>
      </c>
      <c r="AV137" s="4">
        <f t="shared" si="153"/>
        <v>-1.0167425775939442E-2</v>
      </c>
      <c r="AW137" s="4">
        <f t="shared" si="153"/>
        <v>-4.3946680803456772E-3</v>
      </c>
      <c r="AX137" s="4">
        <f t="shared" si="153"/>
        <v>-4.9449025639951807E-2</v>
      </c>
      <c r="AY137" s="4">
        <f t="shared" si="153"/>
        <v>1.8210280793870347E-2</v>
      </c>
      <c r="BB137" s="24">
        <f t="shared" si="119"/>
        <v>-4.7179645156130165E-3</v>
      </c>
      <c r="BC137" s="24">
        <f>SUM(BB133:BB137)</f>
        <v>-1.5901352186243525E-2</v>
      </c>
      <c r="BG137" s="4">
        <f t="shared" si="125"/>
        <v>2.980864464235131E-2</v>
      </c>
      <c r="BH137" s="1">
        <f t="shared" si="127"/>
        <v>-5.0050963296710682</v>
      </c>
      <c r="BI137" s="4">
        <f t="shared" si="128"/>
        <v>1.6463803454274908</v>
      </c>
      <c r="BJ137" s="4">
        <f t="shared" si="129"/>
        <v>1.9623414611334626</v>
      </c>
      <c r="BK137" s="4">
        <f t="shared" si="130"/>
        <v>2.5807596372676254</v>
      </c>
      <c r="BL137" s="1" t="str">
        <f t="shared" si="131"/>
        <v>Odrzucamy H0</v>
      </c>
      <c r="BO137" s="1">
        <f t="shared" si="132"/>
        <v>-0.99335562275788236</v>
      </c>
      <c r="BP137" s="4">
        <f t="shared" si="133"/>
        <v>2.1318467863266499</v>
      </c>
      <c r="BQ137" s="4">
        <f t="shared" si="134"/>
        <v>2.7764451051977934</v>
      </c>
      <c r="BR137" s="4">
        <f t="shared" si="135"/>
        <v>4.604094871349993</v>
      </c>
      <c r="BS137" s="1" t="str">
        <f t="shared" si="136"/>
        <v>NieodrzucamyH0</v>
      </c>
      <c r="BV137" s="34">
        <f t="shared" si="137"/>
        <v>0.46</v>
      </c>
      <c r="BW137" s="35">
        <f t="shared" si="138"/>
        <v>-0.56568542494923779</v>
      </c>
      <c r="BX137" s="24">
        <f t="shared" si="139"/>
        <v>1.6448536269514715</v>
      </c>
      <c r="BY137" s="24">
        <f t="shared" si="140"/>
        <v>1.9599639845400536</v>
      </c>
      <c r="BZ137" s="24">
        <f t="shared" si="141"/>
        <v>2.5758293035488999</v>
      </c>
      <c r="CA137" s="1" t="str">
        <f t="shared" si="142"/>
        <v>NieodrzucamyH0</v>
      </c>
      <c r="CE137" s="35">
        <f t="shared" si="143"/>
        <v>0.63122557960672232</v>
      </c>
      <c r="CF137" s="24">
        <f t="shared" si="144"/>
        <v>1.6448536269514715</v>
      </c>
      <c r="CG137" s="24">
        <f t="shared" si="145"/>
        <v>1.9599639845400536</v>
      </c>
      <c r="CH137" s="24">
        <f t="shared" si="146"/>
        <v>2.5758293035488999</v>
      </c>
      <c r="CI137" s="1" t="str">
        <f t="shared" si="147"/>
        <v>NieodrzucamyH0</v>
      </c>
    </row>
    <row r="138" spans="1:87" x14ac:dyDescent="0.25">
      <c r="A138" s="13">
        <v>5</v>
      </c>
      <c r="B138" s="4">
        <f>B51-AVERAGE(B$41:B$45)</f>
        <v>-9.4934266605194179E-3</v>
      </c>
      <c r="C138" s="4">
        <f t="shared" ref="C138:AY141" si="154">C51-AVERAGE(C$41:C$45)</f>
        <v>-1.0121464807084849E-2</v>
      </c>
      <c r="D138" s="4">
        <f t="shared" si="154"/>
        <v>1.7263722819523871E-3</v>
      </c>
      <c r="E138" s="4">
        <f t="shared" si="154"/>
        <v>-6.1699050458178667E-3</v>
      </c>
      <c r="F138" s="4">
        <f t="shared" si="154"/>
        <v>-1.0171976527473189E-2</v>
      </c>
      <c r="G138" s="4">
        <f t="shared" si="154"/>
        <v>-1.4099000691250939E-2</v>
      </c>
      <c r="H138" s="4">
        <f t="shared" si="154"/>
        <v>-8.0165049023646393E-2</v>
      </c>
      <c r="I138" s="4">
        <f t="shared" si="154"/>
        <v>-9.2824213356517457E-2</v>
      </c>
      <c r="J138" s="4">
        <f t="shared" si="154"/>
        <v>-1.7061778734355791E-2</v>
      </c>
      <c r="K138" s="4">
        <f t="shared" si="154"/>
        <v>-1.875918931256576E-3</v>
      </c>
      <c r="L138" s="4">
        <f t="shared" si="154"/>
        <v>-1.3334377761780633E-3</v>
      </c>
      <c r="M138" s="4">
        <f t="shared" si="154"/>
        <v>-3.0969992813832908E-3</v>
      </c>
      <c r="N138" s="4">
        <f t="shared" si="154"/>
        <v>-6.0974749006942636E-2</v>
      </c>
      <c r="O138" s="4">
        <f t="shared" si="154"/>
        <v>6.654955623974676E-2</v>
      </c>
      <c r="P138" s="4">
        <f t="shared" si="154"/>
        <v>-1.0586391068748032E-2</v>
      </c>
      <c r="Q138" s="4">
        <f t="shared" si="154"/>
        <v>6.1334867475040425E-2</v>
      </c>
      <c r="R138" s="4">
        <f t="shared" si="154"/>
        <v>-1.5170843375815816E-2</v>
      </c>
      <c r="S138" s="4">
        <f t="shared" si="154"/>
        <v>-5.7987585865349876E-2</v>
      </c>
      <c r="T138" s="4">
        <f t="shared" si="154"/>
        <v>0.10190254603820902</v>
      </c>
      <c r="U138" s="4">
        <f t="shared" si="154"/>
        <v>1.5580509542481663E-2</v>
      </c>
      <c r="V138" s="4">
        <f t="shared" si="154"/>
        <v>-3.4199006249433082E-2</v>
      </c>
      <c r="W138" s="4">
        <f t="shared" si="154"/>
        <v>-7.2041022908018518E-3</v>
      </c>
      <c r="X138" s="4">
        <f t="shared" si="154"/>
        <v>-1.4553258007116435E-2</v>
      </c>
      <c r="Y138" s="4">
        <f t="shared" si="154"/>
        <v>-2.5441338763615567E-2</v>
      </c>
      <c r="Z138" s="4">
        <f t="shared" si="154"/>
        <v>-1.1904971618372392E-2</v>
      </c>
      <c r="AA138" s="4">
        <f t="shared" si="154"/>
        <v>-3.3627666685709649E-2</v>
      </c>
      <c r="AB138" s="4">
        <f t="shared" si="154"/>
        <v>-5.3438657273312418E-3</v>
      </c>
      <c r="AC138" s="4">
        <f t="shared" si="154"/>
        <v>-1.0899980166739709E-2</v>
      </c>
      <c r="AD138" s="4">
        <f t="shared" si="154"/>
        <v>6.3723068872858696E-2</v>
      </c>
      <c r="AE138" s="4">
        <f t="shared" si="154"/>
        <v>4.3344676884188877E-3</v>
      </c>
      <c r="AF138" s="4">
        <f t="shared" si="154"/>
        <v>-6.8706083899618218E-3</v>
      </c>
      <c r="AG138" s="4">
        <f t="shared" si="154"/>
        <v>-4.9908430656041509E-2</v>
      </c>
      <c r="AH138" s="4">
        <f t="shared" si="154"/>
        <v>-3.5048626650757267E-2</v>
      </c>
      <c r="AI138" s="4">
        <f t="shared" si="154"/>
        <v>-1.4195872065926346E-2</v>
      </c>
      <c r="AJ138" s="4">
        <f t="shared" si="154"/>
        <v>-2.4612210299163023E-2</v>
      </c>
      <c r="AK138" s="4">
        <f t="shared" si="154"/>
        <v>-9.9107508499538394E-3</v>
      </c>
      <c r="AL138" s="4">
        <f t="shared" si="154"/>
        <v>-7.9069316637205844E-3</v>
      </c>
      <c r="AM138" s="4">
        <f t="shared" si="154"/>
        <v>-4.1506481272595562E-2</v>
      </c>
      <c r="AN138" s="4">
        <f t="shared" si="154"/>
        <v>-1.7519953725288837E-3</v>
      </c>
      <c r="AO138" s="4">
        <f t="shared" si="154"/>
        <v>-1.0833692593280889E-2</v>
      </c>
      <c r="AP138" s="4">
        <f t="shared" si="154"/>
        <v>-3.2017645700477951E-2</v>
      </c>
      <c r="AQ138" s="4">
        <f t="shared" si="154"/>
        <v>-1.3027331501599659E-2</v>
      </c>
      <c r="AR138" s="4">
        <f t="shared" si="154"/>
        <v>-3.626658600255632E-2</v>
      </c>
      <c r="AS138" s="4">
        <f t="shared" si="154"/>
        <v>6.1805900249441915E-2</v>
      </c>
      <c r="AT138" s="4">
        <f t="shared" si="154"/>
        <v>-5.0937060316845759E-3</v>
      </c>
      <c r="AU138" s="4">
        <f t="shared" si="154"/>
        <v>-7.7720863840432201E-3</v>
      </c>
      <c r="AV138" s="4">
        <f t="shared" si="154"/>
        <v>-2.3268113545168043E-2</v>
      </c>
      <c r="AW138" s="4">
        <f t="shared" si="154"/>
        <v>-2.9766120054189535E-2</v>
      </c>
      <c r="AX138" s="4">
        <f t="shared" si="154"/>
        <v>1.419214160931585E-2</v>
      </c>
      <c r="AY138" s="4">
        <f t="shared" si="154"/>
        <v>1.062790989998044E-2</v>
      </c>
      <c r="BB138" s="24">
        <f t="shared" si="119"/>
        <v>-9.6457355759532615E-3</v>
      </c>
      <c r="BC138" s="24">
        <f>SUM(BB133:BB138)</f>
        <v>-2.5547087762196788E-2</v>
      </c>
      <c r="BG138" s="4">
        <f t="shared" si="125"/>
        <v>3.4931074270663311E-2</v>
      </c>
      <c r="BH138" s="1">
        <f t="shared" si="127"/>
        <v>-8.7321946904294734</v>
      </c>
      <c r="BI138" s="4">
        <f t="shared" si="128"/>
        <v>1.6463803454274908</v>
      </c>
      <c r="BJ138" s="4">
        <f t="shared" si="129"/>
        <v>1.9623414611334626</v>
      </c>
      <c r="BK138" s="4">
        <f t="shared" si="130"/>
        <v>2.5807596372676254</v>
      </c>
      <c r="BL138" s="1" t="str">
        <f t="shared" si="131"/>
        <v>Odrzucamy H0</v>
      </c>
      <c r="BO138" s="1">
        <f t="shared" si="132"/>
        <v>-2.0308854884984116</v>
      </c>
      <c r="BP138" s="4">
        <f t="shared" si="133"/>
        <v>2.1318467863266499</v>
      </c>
      <c r="BQ138" s="4">
        <f t="shared" si="134"/>
        <v>2.7764451051977934</v>
      </c>
      <c r="BR138" s="4">
        <f t="shared" si="135"/>
        <v>4.604094871349993</v>
      </c>
      <c r="BS138" s="1" t="str">
        <f t="shared" si="136"/>
        <v>NieodrzucamyH0</v>
      </c>
      <c r="BV138" s="34">
        <f t="shared" si="137"/>
        <v>0.2</v>
      </c>
      <c r="BW138" s="35">
        <f t="shared" si="138"/>
        <v>-4.2426406871192848</v>
      </c>
      <c r="BX138" s="24">
        <f t="shared" si="139"/>
        <v>1.6448536269514715</v>
      </c>
      <c r="BY138" s="24">
        <f t="shared" si="140"/>
        <v>1.9599639845400536</v>
      </c>
      <c r="BZ138" s="24">
        <f t="shared" si="141"/>
        <v>2.5758293035488999</v>
      </c>
      <c r="CA138" s="1" t="str">
        <f t="shared" si="142"/>
        <v>Odrzucamy H0</v>
      </c>
      <c r="CE138" s="35">
        <f t="shared" si="143"/>
        <v>-3.0987437544329977</v>
      </c>
      <c r="CF138" s="24">
        <f t="shared" si="144"/>
        <v>1.6448536269514715</v>
      </c>
      <c r="CG138" s="24">
        <f t="shared" si="145"/>
        <v>1.9599639845400536</v>
      </c>
      <c r="CH138" s="24">
        <f t="shared" si="146"/>
        <v>2.5758293035488999</v>
      </c>
      <c r="CI138" s="1" t="str">
        <f t="shared" si="147"/>
        <v>Odrzucamy H0</v>
      </c>
    </row>
    <row r="139" spans="1:87" x14ac:dyDescent="0.25">
      <c r="A139" s="13">
        <v>6</v>
      </c>
      <c r="B139" s="4">
        <f>B52-AVERAGE(B$41:B$45)</f>
        <v>1.761633322912921E-2</v>
      </c>
      <c r="C139" s="4">
        <f t="shared" si="154"/>
        <v>-1.5764184716518352E-4</v>
      </c>
      <c r="D139" s="4">
        <f t="shared" si="154"/>
        <v>-4.0046505233080924E-3</v>
      </c>
      <c r="E139" s="4">
        <f t="shared" si="154"/>
        <v>-4.0054999029954443E-2</v>
      </c>
      <c r="F139" s="4">
        <f t="shared" si="154"/>
        <v>3.6615145722179346E-2</v>
      </c>
      <c r="G139" s="4">
        <f t="shared" si="154"/>
        <v>-8.970479093847239E-2</v>
      </c>
      <c r="H139" s="4">
        <f t="shared" si="154"/>
        <v>1.9515653678521691E-2</v>
      </c>
      <c r="I139" s="4">
        <f t="shared" si="154"/>
        <v>7.1808443751520401E-2</v>
      </c>
      <c r="J139" s="4">
        <f t="shared" si="154"/>
        <v>-6.8666539203573712E-2</v>
      </c>
      <c r="K139" s="4">
        <f t="shared" si="154"/>
        <v>2.1745034865653004E-2</v>
      </c>
      <c r="L139" s="4">
        <f t="shared" si="154"/>
        <v>3.0831553576928662E-2</v>
      </c>
      <c r="M139" s="4">
        <f t="shared" si="154"/>
        <v>2.4646713644195458E-2</v>
      </c>
      <c r="N139" s="4">
        <f t="shared" si="154"/>
        <v>4.6563984210566248E-2</v>
      </c>
      <c r="O139" s="4">
        <f t="shared" si="154"/>
        <v>8.1738659183337881E-3</v>
      </c>
      <c r="P139" s="4">
        <f t="shared" si="154"/>
        <v>2.2501888552824693E-2</v>
      </c>
      <c r="Q139" s="4">
        <f t="shared" si="154"/>
        <v>3.6533758614916735E-2</v>
      </c>
      <c r="R139" s="4">
        <f t="shared" si="154"/>
        <v>-1.0736246307950056E-2</v>
      </c>
      <c r="S139" s="4">
        <f t="shared" si="154"/>
        <v>-5.0913696568324736E-2</v>
      </c>
      <c r="T139" s="4">
        <f t="shared" si="154"/>
        <v>-3.163237392939526E-2</v>
      </c>
      <c r="U139" s="4">
        <f t="shared" si="154"/>
        <v>3.4079758917606277E-2</v>
      </c>
      <c r="V139" s="4">
        <f t="shared" si="154"/>
        <v>8.2679453070091634E-3</v>
      </c>
      <c r="W139" s="4">
        <f t="shared" si="154"/>
        <v>5.4110070784871792E-3</v>
      </c>
      <c r="X139" s="4">
        <f t="shared" si="154"/>
        <v>3.0613596251691425E-2</v>
      </c>
      <c r="Y139" s="4">
        <f t="shared" si="154"/>
        <v>-5.5099571295411404E-2</v>
      </c>
      <c r="Z139" s="4">
        <f t="shared" si="154"/>
        <v>5.8846582136879724E-2</v>
      </c>
      <c r="AA139" s="4">
        <f t="shared" si="154"/>
        <v>1.2454365458301359E-2</v>
      </c>
      <c r="AB139" s="4">
        <f t="shared" si="154"/>
        <v>2.3382961010450366E-3</v>
      </c>
      <c r="AC139" s="4">
        <f t="shared" si="154"/>
        <v>3.3955894784499688E-2</v>
      </c>
      <c r="AD139" s="4">
        <f t="shared" si="154"/>
        <v>5.0461532150819187E-2</v>
      </c>
      <c r="AE139" s="4">
        <f t="shared" si="154"/>
        <v>3.5802361068184844E-2</v>
      </c>
      <c r="AF139" s="4">
        <f t="shared" si="154"/>
        <v>1.1175217874197828E-3</v>
      </c>
      <c r="AG139" s="4">
        <f t="shared" si="154"/>
        <v>-1.9459308530230139E-2</v>
      </c>
      <c r="AH139" s="4">
        <f t="shared" si="154"/>
        <v>4.0252620530541953E-2</v>
      </c>
      <c r="AI139" s="4">
        <f t="shared" si="154"/>
        <v>-5.9844812497193617E-2</v>
      </c>
      <c r="AJ139" s="4">
        <f t="shared" si="154"/>
        <v>3.0977756104233388E-2</v>
      </c>
      <c r="AK139" s="4">
        <f t="shared" si="154"/>
        <v>2.8065800954804269E-2</v>
      </c>
      <c r="AL139" s="4">
        <f t="shared" si="154"/>
        <v>-1.7767949239056897E-2</v>
      </c>
      <c r="AM139" s="4">
        <f t="shared" si="154"/>
        <v>3.9490860426680506E-2</v>
      </c>
      <c r="AN139" s="4">
        <f t="shared" si="154"/>
        <v>1.2352887499850054E-2</v>
      </c>
      <c r="AO139" s="4">
        <f t="shared" si="154"/>
        <v>4.2284930424292502E-2</v>
      </c>
      <c r="AP139" s="4">
        <f t="shared" si="154"/>
        <v>-1.0470023355692245E-2</v>
      </c>
      <c r="AQ139" s="4">
        <f t="shared" si="154"/>
        <v>-1.1945473802312362E-2</v>
      </c>
      <c r="AR139" s="4">
        <f t="shared" si="154"/>
        <v>3.4315292369064894E-2</v>
      </c>
      <c r="AS139" s="4">
        <f t="shared" si="154"/>
        <v>1.2037700422635016E-3</v>
      </c>
      <c r="AT139" s="4">
        <f t="shared" si="154"/>
        <v>2.9413532352046877E-2</v>
      </c>
      <c r="AU139" s="4">
        <f t="shared" si="154"/>
        <v>9.2908188764761514E-4</v>
      </c>
      <c r="AV139" s="4">
        <f t="shared" si="154"/>
        <v>-2.0916149997709205E-3</v>
      </c>
      <c r="AW139" s="4">
        <f t="shared" si="154"/>
        <v>-5.3002699186880499E-3</v>
      </c>
      <c r="AX139" s="4">
        <f t="shared" si="154"/>
        <v>-4.6259461438812252E-2</v>
      </c>
      <c r="AY139" s="4">
        <f t="shared" si="154"/>
        <v>2.2844329912127224E-2</v>
      </c>
      <c r="BB139" s="24">
        <f t="shared" si="119"/>
        <v>7.3584535176990772E-3</v>
      </c>
      <c r="BC139" s="24">
        <f>SUM(BB133:BB139)</f>
        <v>-1.8188634244497709E-2</v>
      </c>
      <c r="BG139" s="4">
        <f t="shared" si="125"/>
        <v>3.4597319023230509E-2</v>
      </c>
      <c r="BH139" s="1">
        <f t="shared" si="127"/>
        <v>6.7258024116790187</v>
      </c>
      <c r="BI139" s="4">
        <f t="shared" si="128"/>
        <v>1.6463803454274908</v>
      </c>
      <c r="BJ139" s="4">
        <f t="shared" si="129"/>
        <v>1.9623414611334626</v>
      </c>
      <c r="BK139" s="4">
        <f t="shared" si="130"/>
        <v>2.5807596372676254</v>
      </c>
      <c r="BL139" s="1" t="str">
        <f t="shared" si="131"/>
        <v>Odrzucamy H0</v>
      </c>
      <c r="BO139" s="1">
        <f t="shared" si="132"/>
        <v>1.5493039747161279</v>
      </c>
      <c r="BP139" s="4">
        <f t="shared" si="133"/>
        <v>2.1318467863266499</v>
      </c>
      <c r="BQ139" s="4">
        <f t="shared" si="134"/>
        <v>2.7764451051977934</v>
      </c>
      <c r="BR139" s="4">
        <f t="shared" si="135"/>
        <v>4.604094871349993</v>
      </c>
      <c r="BS139" s="1" t="str">
        <f t="shared" si="136"/>
        <v>NieodrzucamyH0</v>
      </c>
      <c r="BV139" s="34">
        <f t="shared" si="137"/>
        <v>0.66</v>
      </c>
      <c r="BW139" s="35">
        <f t="shared" si="138"/>
        <v>2.2627416997969525</v>
      </c>
      <c r="BX139" s="24">
        <f t="shared" si="139"/>
        <v>1.6448536269514715</v>
      </c>
      <c r="BY139" s="24">
        <f t="shared" si="140"/>
        <v>1.9599639845400536</v>
      </c>
      <c r="BZ139" s="24">
        <f t="shared" si="141"/>
        <v>2.5758293035488999</v>
      </c>
      <c r="CA139" s="1" t="str">
        <f t="shared" si="142"/>
        <v>Odrzucamy H0</v>
      </c>
      <c r="CE139" s="35">
        <f t="shared" si="143"/>
        <v>3.5004327596372762</v>
      </c>
      <c r="CF139" s="24">
        <f t="shared" si="144"/>
        <v>1.6448536269514715</v>
      </c>
      <c r="CG139" s="24">
        <f t="shared" si="145"/>
        <v>1.9599639845400536</v>
      </c>
      <c r="CH139" s="24">
        <f t="shared" si="146"/>
        <v>2.5758293035488999</v>
      </c>
      <c r="CI139" s="1" t="str">
        <f t="shared" si="147"/>
        <v>Odrzucamy H0</v>
      </c>
    </row>
    <row r="140" spans="1:87" x14ac:dyDescent="0.25">
      <c r="A140" s="13">
        <v>7</v>
      </c>
      <c r="B140" s="4">
        <f>B53-AVERAGE(B$41:B$45)</f>
        <v>-2.0237568026460463E-2</v>
      </c>
      <c r="C140" s="4">
        <f t="shared" si="154"/>
        <v>-1.5838112110877294E-4</v>
      </c>
      <c r="D140" s="4">
        <f t="shared" si="154"/>
        <v>-6.8613703871373589E-3</v>
      </c>
      <c r="E140" s="4">
        <f t="shared" si="154"/>
        <v>-1.4514184374123154E-2</v>
      </c>
      <c r="F140" s="4">
        <f t="shared" si="154"/>
        <v>-1.8395222412444175E-2</v>
      </c>
      <c r="G140" s="4">
        <f t="shared" si="154"/>
        <v>2.3052566408001126E-2</v>
      </c>
      <c r="H140" s="4">
        <f t="shared" si="154"/>
        <v>1.9305956925819902E-2</v>
      </c>
      <c r="I140" s="4">
        <f t="shared" si="154"/>
        <v>-5.7247050795072328E-2</v>
      </c>
      <c r="J140" s="4">
        <f t="shared" si="154"/>
        <v>-5.5503961005650894E-2</v>
      </c>
      <c r="K140" s="4">
        <f t="shared" si="154"/>
        <v>-7.2789136170569591E-2</v>
      </c>
      <c r="L140" s="4">
        <f t="shared" si="154"/>
        <v>6.1987053069193264E-3</v>
      </c>
      <c r="M140" s="4">
        <f t="shared" si="154"/>
        <v>2.407856381513588E-2</v>
      </c>
      <c r="N140" s="4">
        <f t="shared" si="154"/>
        <v>-9.8631263861898872E-3</v>
      </c>
      <c r="O140" s="4">
        <f t="shared" si="154"/>
        <v>6.0765737367154231E-3</v>
      </c>
      <c r="P140" s="4">
        <f t="shared" si="154"/>
        <v>-1.7074472757623818E-2</v>
      </c>
      <c r="Q140" s="4">
        <f t="shared" si="154"/>
        <v>5.9698752766414939E-2</v>
      </c>
      <c r="R140" s="4">
        <f t="shared" si="154"/>
        <v>-1.0814564043041175E-2</v>
      </c>
      <c r="S140" s="4">
        <f t="shared" si="154"/>
        <v>-2.793310101548032E-2</v>
      </c>
      <c r="T140" s="4">
        <f t="shared" si="154"/>
        <v>4.5622990958523832E-2</v>
      </c>
      <c r="U140" s="4">
        <f t="shared" si="154"/>
        <v>-1.2793707282068918E-2</v>
      </c>
      <c r="V140" s="4">
        <f t="shared" si="154"/>
        <v>5.5222881780395416E-3</v>
      </c>
      <c r="W140" s="4">
        <f t="shared" si="154"/>
        <v>5.3458518259652654E-3</v>
      </c>
      <c r="X140" s="4">
        <f t="shared" si="154"/>
        <v>-3.1806949954463266E-2</v>
      </c>
      <c r="Y140" s="4">
        <f t="shared" si="154"/>
        <v>-2.0286624565093864E-3</v>
      </c>
      <c r="Z140" s="4">
        <f t="shared" si="154"/>
        <v>-1.8175674668498266E-2</v>
      </c>
      <c r="AA140" s="4">
        <f t="shared" si="154"/>
        <v>-1.2220631934726479E-2</v>
      </c>
      <c r="AB140" s="4">
        <f t="shared" si="154"/>
        <v>2.3379433269465409E-3</v>
      </c>
      <c r="AC140" s="4">
        <f t="shared" si="154"/>
        <v>-1.9836711436546701E-2</v>
      </c>
      <c r="AD140" s="4">
        <f t="shared" si="154"/>
        <v>6.978756744573672E-2</v>
      </c>
      <c r="AE140" s="4">
        <f t="shared" si="154"/>
        <v>1.0419671487026185E-2</v>
      </c>
      <c r="AF140" s="4">
        <f t="shared" si="154"/>
        <v>2.936255403698132E-2</v>
      </c>
      <c r="AG140" s="4">
        <f t="shared" si="154"/>
        <v>-1.955714142626748E-2</v>
      </c>
      <c r="AH140" s="4">
        <f t="shared" si="154"/>
        <v>3.3196630578086871E-3</v>
      </c>
      <c r="AI140" s="4">
        <f t="shared" si="154"/>
        <v>-1.6332029413243045E-2</v>
      </c>
      <c r="AJ140" s="4">
        <f t="shared" si="154"/>
        <v>-2.370947063087352E-2</v>
      </c>
      <c r="AK140" s="4">
        <f t="shared" si="154"/>
        <v>1.6425071703046624E-2</v>
      </c>
      <c r="AL140" s="4">
        <f t="shared" si="154"/>
        <v>-1.7911451599264043E-2</v>
      </c>
      <c r="AM140" s="4">
        <f t="shared" si="154"/>
        <v>-2.5266711772335526E-2</v>
      </c>
      <c r="AN140" s="4">
        <f t="shared" si="154"/>
        <v>2.3298138949602528E-2</v>
      </c>
      <c r="AO140" s="4">
        <f t="shared" si="154"/>
        <v>-1.6961935019385213E-2</v>
      </c>
      <c r="AP140" s="4">
        <f t="shared" si="154"/>
        <v>-3.0237973927226564E-2</v>
      </c>
      <c r="AQ140" s="4">
        <f t="shared" si="154"/>
        <v>-1.2020510153235256E-2</v>
      </c>
      <c r="AR140" s="4">
        <f t="shared" si="154"/>
        <v>-2.4088715571757398E-2</v>
      </c>
      <c r="AS140" s="4">
        <f t="shared" si="154"/>
        <v>9.4049243022303289E-2</v>
      </c>
      <c r="AT140" s="4">
        <f t="shared" si="154"/>
        <v>2.8274342058328787E-3</v>
      </c>
      <c r="AU140" s="4">
        <f t="shared" si="154"/>
        <v>-2.6510922555865436E-2</v>
      </c>
      <c r="AV140" s="4">
        <f t="shared" si="154"/>
        <v>-2.0951975607364781E-3</v>
      </c>
      <c r="AW140" s="4">
        <f t="shared" si="154"/>
        <v>-1.9437319033524035E-3</v>
      </c>
      <c r="AX140" s="4">
        <f t="shared" si="154"/>
        <v>4.0135492144769996E-2</v>
      </c>
      <c r="AY140" s="4">
        <f t="shared" si="154"/>
        <v>-6.849459590940089E-3</v>
      </c>
      <c r="BB140" s="24">
        <f t="shared" si="119"/>
        <v>-2.897493961012148E-3</v>
      </c>
      <c r="BC140" s="24">
        <f>SUM(BB133:BB140)</f>
        <v>-2.1086128205509858E-2</v>
      </c>
      <c r="BG140" s="4">
        <f t="shared" si="125"/>
        <v>3.0248650965026581E-2</v>
      </c>
      <c r="BH140" s="1">
        <f t="shared" si="127"/>
        <v>-3.0291203511771068</v>
      </c>
      <c r="BI140" s="4">
        <f t="shared" si="128"/>
        <v>1.6463803454274908</v>
      </c>
      <c r="BJ140" s="4">
        <f t="shared" si="129"/>
        <v>1.9623414611334626</v>
      </c>
      <c r="BK140" s="4">
        <f t="shared" si="130"/>
        <v>2.5807596372676254</v>
      </c>
      <c r="BL140" s="1" t="str">
        <f t="shared" si="131"/>
        <v>Odrzucamy H0</v>
      </c>
      <c r="BO140" s="1">
        <f t="shared" si="132"/>
        <v>-0.61006010294345092</v>
      </c>
      <c r="BP140" s="4">
        <f t="shared" si="133"/>
        <v>2.1318467863266499</v>
      </c>
      <c r="BQ140" s="4">
        <f t="shared" si="134"/>
        <v>2.7764451051977934</v>
      </c>
      <c r="BR140" s="4">
        <f t="shared" si="135"/>
        <v>4.604094871349993</v>
      </c>
      <c r="BS140" s="1" t="str">
        <f t="shared" si="136"/>
        <v>NieodrzucamyH0</v>
      </c>
      <c r="BV140" s="34">
        <f t="shared" si="137"/>
        <v>0.38</v>
      </c>
      <c r="BW140" s="35">
        <f t="shared" si="138"/>
        <v>-1.697056274847714</v>
      </c>
      <c r="BX140" s="24">
        <f t="shared" si="139"/>
        <v>1.6448536269514715</v>
      </c>
      <c r="BY140" s="24">
        <f t="shared" si="140"/>
        <v>1.9599639845400536</v>
      </c>
      <c r="BZ140" s="24">
        <f t="shared" si="141"/>
        <v>2.5758293035488999</v>
      </c>
      <c r="CA140" s="1" t="str">
        <f t="shared" si="142"/>
        <v>NieodrzucamyH0</v>
      </c>
      <c r="CE140" s="35">
        <f t="shared" si="143"/>
        <v>-0.51645729240549931</v>
      </c>
      <c r="CF140" s="24">
        <f t="shared" si="144"/>
        <v>1.6448536269514715</v>
      </c>
      <c r="CG140" s="24">
        <f t="shared" si="145"/>
        <v>1.9599639845400536</v>
      </c>
      <c r="CH140" s="24">
        <f t="shared" si="146"/>
        <v>2.5758293035488999</v>
      </c>
      <c r="CI140" s="1" t="str">
        <f t="shared" si="147"/>
        <v>NieodrzucamyH0</v>
      </c>
    </row>
    <row r="141" spans="1:87" x14ac:dyDescent="0.25">
      <c r="A141" s="13">
        <v>8</v>
      </c>
      <c r="B141" s="4">
        <f>B54-AVERAGE(B$41:B$45)</f>
        <v>-6.2210790160326726E-3</v>
      </c>
      <c r="C141" s="4">
        <f t="shared" si="154"/>
        <v>-2.5488613841612509E-4</v>
      </c>
      <c r="D141" s="4">
        <f t="shared" si="154"/>
        <v>-9.929320804994337E-3</v>
      </c>
      <c r="E141" s="4">
        <f t="shared" si="154"/>
        <v>-3.7562425342345981E-2</v>
      </c>
      <c r="F141" s="4">
        <f t="shared" si="154"/>
        <v>-1.8431079486152191E-2</v>
      </c>
      <c r="G141" s="4">
        <f t="shared" si="154"/>
        <v>2.6126202759859579E-2</v>
      </c>
      <c r="H141" s="4">
        <f t="shared" si="154"/>
        <v>-2.3075674616936048E-2</v>
      </c>
      <c r="I141" s="4">
        <f t="shared" si="154"/>
        <v>-1.485022929925524E-2</v>
      </c>
      <c r="J141" s="4">
        <f t="shared" si="154"/>
        <v>-6.4095061310788265E-2</v>
      </c>
      <c r="K141" s="4">
        <f t="shared" si="154"/>
        <v>-7.3785347417266528E-2</v>
      </c>
      <c r="L141" s="4">
        <f t="shared" si="154"/>
        <v>4.3993395732536151E-3</v>
      </c>
      <c r="M141" s="4">
        <f t="shared" si="154"/>
        <v>-1.2561635329093504E-2</v>
      </c>
      <c r="N141" s="4">
        <f t="shared" si="154"/>
        <v>-1.8320636815348096E-2</v>
      </c>
      <c r="O141" s="4">
        <f t="shared" si="154"/>
        <v>-2.2139774597910302E-2</v>
      </c>
      <c r="P141" s="4">
        <f t="shared" si="154"/>
        <v>-1.7081385732873149E-2</v>
      </c>
      <c r="Q141" s="4">
        <f t="shared" si="154"/>
        <v>2.8531327136835368E-2</v>
      </c>
      <c r="R141" s="4">
        <f t="shared" si="154"/>
        <v>-3.1168019959506993E-3</v>
      </c>
      <c r="S141" s="4">
        <f t="shared" si="154"/>
        <v>-4.288992545622354E-2</v>
      </c>
      <c r="T141" s="4">
        <f t="shared" si="154"/>
        <v>-3.2451535983106336E-2</v>
      </c>
      <c r="U141" s="4">
        <f t="shared" si="154"/>
        <v>-1.2835331457396106E-2</v>
      </c>
      <c r="V141" s="4">
        <f t="shared" si="154"/>
        <v>-1.4069348093284667E-2</v>
      </c>
      <c r="W141" s="4">
        <f t="shared" si="154"/>
        <v>3.8096319389723395E-3</v>
      </c>
      <c r="X141" s="4">
        <f t="shared" si="154"/>
        <v>1.7379886607499766E-2</v>
      </c>
      <c r="Y141" s="4">
        <f t="shared" si="154"/>
        <v>-4.5981853919207741E-2</v>
      </c>
      <c r="Z141" s="4">
        <f t="shared" si="154"/>
        <v>-1.835214799743775E-2</v>
      </c>
      <c r="AA141" s="4">
        <f t="shared" si="154"/>
        <v>-1.2762309208406429E-2</v>
      </c>
      <c r="AB141" s="4">
        <f t="shared" si="154"/>
        <v>3.4602022642357295E-3</v>
      </c>
      <c r="AC141" s="4">
        <f t="shared" si="154"/>
        <v>-1.0342623460145805E-4</v>
      </c>
      <c r="AD141" s="4">
        <f t="shared" si="154"/>
        <v>7.7825001610546778E-3</v>
      </c>
      <c r="AE141" s="4">
        <f t="shared" si="154"/>
        <v>1.0180510005633249E-2</v>
      </c>
      <c r="AF141" s="4">
        <f t="shared" si="154"/>
        <v>-2.3097434304708594E-3</v>
      </c>
      <c r="AG141" s="4">
        <f t="shared" si="154"/>
        <v>-1.7137482538844534E-2</v>
      </c>
      <c r="AH141" s="4">
        <f t="shared" si="154"/>
        <v>2.0989561723091799E-2</v>
      </c>
      <c r="AI141" s="4">
        <f t="shared" si="154"/>
        <v>-7.7640977332140745E-2</v>
      </c>
      <c r="AJ141" s="4">
        <f t="shared" si="154"/>
        <v>-2.3722528481413582E-2</v>
      </c>
      <c r="AK141" s="4">
        <f t="shared" si="154"/>
        <v>-2.3045651051595466E-3</v>
      </c>
      <c r="AL141" s="4">
        <f t="shared" si="154"/>
        <v>-1.735065615302301E-2</v>
      </c>
      <c r="AM141" s="4">
        <f t="shared" si="154"/>
        <v>-8.8902652193302845E-3</v>
      </c>
      <c r="AN141" s="4">
        <f t="shared" si="154"/>
        <v>-2.7679869726815048E-2</v>
      </c>
      <c r="AO141" s="4">
        <f t="shared" si="154"/>
        <v>-1.6986714661157188E-2</v>
      </c>
      <c r="AP141" s="4">
        <f t="shared" si="154"/>
        <v>-6.754591216783414E-3</v>
      </c>
      <c r="AQ141" s="4">
        <f t="shared" si="154"/>
        <v>-6.9950613977995983E-3</v>
      </c>
      <c r="AR141" s="4">
        <f t="shared" si="154"/>
        <v>7.0054387407172472E-3</v>
      </c>
      <c r="AS141" s="4">
        <f t="shared" si="154"/>
        <v>-8.2360621179927603E-3</v>
      </c>
      <c r="AT141" s="4">
        <f t="shared" si="154"/>
        <v>2.6659801060631913E-3</v>
      </c>
      <c r="AU141" s="4">
        <f t="shared" si="154"/>
        <v>-3.1589583229985063E-3</v>
      </c>
      <c r="AV141" s="4">
        <f t="shared" si="154"/>
        <v>-2.3083131685242711E-3</v>
      </c>
      <c r="AW141" s="4">
        <f t="shared" si="154"/>
        <v>-7.7463080752243497E-3</v>
      </c>
      <c r="AX141" s="4">
        <f t="shared" si="154"/>
        <v>-7.508292243227431E-3</v>
      </c>
      <c r="AY141" s="4">
        <f t="shared" si="154"/>
        <v>-6.8499847949575815E-3</v>
      </c>
      <c r="BB141" s="24">
        <f t="shared" si="119"/>
        <v>-1.2242420184433471E-2</v>
      </c>
      <c r="BC141" s="24">
        <f>SUM(BB133:BB141)</f>
        <v>-3.3328548389943327E-2</v>
      </c>
      <c r="BG141" s="4">
        <f t="shared" si="125"/>
        <v>2.1679755459348117E-2</v>
      </c>
      <c r="BH141" s="1">
        <f t="shared" si="127"/>
        <v>-17.857181059178096</v>
      </c>
      <c r="BI141" s="4">
        <f t="shared" si="128"/>
        <v>1.6463803454274908</v>
      </c>
      <c r="BJ141" s="4">
        <f t="shared" si="129"/>
        <v>1.9623414611334626</v>
      </c>
      <c r="BK141" s="4">
        <f t="shared" si="130"/>
        <v>2.5807596372676254</v>
      </c>
      <c r="BL141" s="1" t="str">
        <f t="shared" si="131"/>
        <v>Odrzucamy H0</v>
      </c>
      <c r="BO141" s="1">
        <f t="shared" si="132"/>
        <v>-2.5776109349969243</v>
      </c>
      <c r="BP141" s="4">
        <f t="shared" si="133"/>
        <v>2.1318467863266499</v>
      </c>
      <c r="BQ141" s="4">
        <f t="shared" si="134"/>
        <v>2.7764451051977934</v>
      </c>
      <c r="BR141" s="4">
        <f t="shared" si="135"/>
        <v>4.604094871349993</v>
      </c>
      <c r="BS141" s="1" t="str">
        <f t="shared" si="136"/>
        <v>NieodrzucamyH0</v>
      </c>
      <c r="BV141" s="34">
        <f t="shared" si="137"/>
        <v>0.22</v>
      </c>
      <c r="BW141" s="35">
        <f t="shared" si="138"/>
        <v>-3.9597979746446668</v>
      </c>
      <c r="BX141" s="24">
        <f t="shared" si="139"/>
        <v>1.6448536269514715</v>
      </c>
      <c r="BY141" s="24">
        <f t="shared" si="140"/>
        <v>1.9599639845400536</v>
      </c>
      <c r="BZ141" s="24">
        <f t="shared" si="141"/>
        <v>2.5758293035488999</v>
      </c>
      <c r="CA141" s="1" t="str">
        <f t="shared" si="142"/>
        <v>Odrzucamy H0</v>
      </c>
      <c r="CE141" s="35">
        <f t="shared" si="143"/>
        <v>-2.8118230364299426</v>
      </c>
      <c r="CF141" s="24">
        <f t="shared" si="144"/>
        <v>1.6448536269514715</v>
      </c>
      <c r="CG141" s="24">
        <f t="shared" si="145"/>
        <v>1.9599639845400536</v>
      </c>
      <c r="CH141" s="24">
        <f t="shared" si="146"/>
        <v>2.5758293035488999</v>
      </c>
      <c r="CI141" s="1" t="str">
        <f t="shared" si="147"/>
        <v>Odrzucamy H0</v>
      </c>
    </row>
    <row r="142" spans="1:87" s="19" customFormat="1" ht="15.75" thickBot="1" x14ac:dyDescent="0.3">
      <c r="A142" s="21">
        <v>9</v>
      </c>
      <c r="B142" s="18">
        <f>B55-AVERAGE(B$41:B$45)</f>
        <v>-6.2285361813310663E-3</v>
      </c>
      <c r="C142" s="18">
        <f t="shared" ref="C142:AY142" si="155">C55-AVERAGE(C$41:C$45)</f>
        <v>-2.5580226134981154E-4</v>
      </c>
      <c r="D142" s="18">
        <f t="shared" si="155"/>
        <v>-9.9581374469493045E-3</v>
      </c>
      <c r="E142" s="18">
        <f t="shared" si="155"/>
        <v>-2.9072299064516909E-2</v>
      </c>
      <c r="F142" s="18">
        <f t="shared" si="155"/>
        <v>-1.8467369881899391E-2</v>
      </c>
      <c r="G142" s="18">
        <f t="shared" si="155"/>
        <v>2.5348774941578434E-2</v>
      </c>
      <c r="H142" s="18">
        <f t="shared" si="155"/>
        <v>-2.3882625568600796E-2</v>
      </c>
      <c r="I142" s="18">
        <f t="shared" si="155"/>
        <v>-1.5087206191649655E-2</v>
      </c>
      <c r="J142" s="18">
        <f t="shared" si="155"/>
        <v>-6.4156553344495548E-2</v>
      </c>
      <c r="K142" s="18">
        <f t="shared" si="155"/>
        <v>-7.4847570682944162E-2</v>
      </c>
      <c r="L142" s="18">
        <f t="shared" si="155"/>
        <v>4.3905551800611916E-3</v>
      </c>
      <c r="M142" s="18">
        <f t="shared" si="155"/>
        <v>-1.2735185290725481E-2</v>
      </c>
      <c r="N142" s="18">
        <f t="shared" si="155"/>
        <v>-1.8552641849252417E-2</v>
      </c>
      <c r="O142" s="18">
        <f t="shared" si="155"/>
        <v>-4.7089358778448073E-3</v>
      </c>
      <c r="P142" s="18">
        <f t="shared" si="155"/>
        <v>-1.7088335203991167E-2</v>
      </c>
      <c r="Q142" s="18">
        <f t="shared" si="155"/>
        <v>2.8517507442395437E-2</v>
      </c>
      <c r="R142" s="18">
        <f t="shared" si="155"/>
        <v>-3.1182226109206061E-3</v>
      </c>
      <c r="S142" s="18">
        <f t="shared" si="155"/>
        <v>-4.2930168972740761E-2</v>
      </c>
      <c r="T142" s="18">
        <f t="shared" si="155"/>
        <v>3.5491779210474663E-3</v>
      </c>
      <c r="U142" s="18">
        <f t="shared" si="155"/>
        <v>-1.2876423688915449E-2</v>
      </c>
      <c r="V142" s="18">
        <f t="shared" si="155"/>
        <v>-1.4107280037390113E-2</v>
      </c>
      <c r="W142" s="18">
        <f t="shared" si="155"/>
        <v>3.7676143808375831E-3</v>
      </c>
      <c r="X142" s="18">
        <f t="shared" si="155"/>
        <v>1.7369882201625633E-2</v>
      </c>
      <c r="Y142" s="18">
        <f t="shared" si="155"/>
        <v>-2.6298572063681504E-2</v>
      </c>
      <c r="Z142" s="18">
        <f t="shared" si="155"/>
        <v>-1.8524024272231439E-2</v>
      </c>
      <c r="AA142" s="18">
        <f t="shared" si="155"/>
        <v>-1.2763472289184776E-2</v>
      </c>
      <c r="AB142" s="18">
        <f t="shared" si="155"/>
        <v>3.4599234852706467E-3</v>
      </c>
      <c r="AC142" s="18">
        <f t="shared" si="155"/>
        <v>-1.0376901112704956E-4</v>
      </c>
      <c r="AD142" s="18">
        <f t="shared" si="155"/>
        <v>4.1788270057509874E-2</v>
      </c>
      <c r="AE142" s="18">
        <f t="shared" si="155"/>
        <v>9.9485780079353169E-3</v>
      </c>
      <c r="AF142" s="18">
        <f t="shared" si="155"/>
        <v>-2.316284475072765E-3</v>
      </c>
      <c r="AG142" s="18">
        <f t="shared" si="155"/>
        <v>-1.7194467617838466E-2</v>
      </c>
      <c r="AH142" s="18">
        <f t="shared" si="155"/>
        <v>2.0847998253273589E-2</v>
      </c>
      <c r="AI142" s="18">
        <f t="shared" si="155"/>
        <v>-5.5540942283647136E-2</v>
      </c>
      <c r="AJ142" s="18">
        <f t="shared" si="155"/>
        <v>-2.3735492469939137E-2</v>
      </c>
      <c r="AK142" s="18">
        <f t="shared" si="155"/>
        <v>-2.3229361149850487E-3</v>
      </c>
      <c r="AL142" s="18">
        <f t="shared" si="155"/>
        <v>-1.7484220391327823E-2</v>
      </c>
      <c r="AM142" s="18">
        <f t="shared" si="155"/>
        <v>-8.9687129191463304E-3</v>
      </c>
      <c r="AN142" s="18">
        <f t="shared" si="155"/>
        <v>-5.90612984401271E-3</v>
      </c>
      <c r="AO142" s="18">
        <f t="shared" si="155"/>
        <v>-1.7011742860805271E-2</v>
      </c>
      <c r="AP142" s="18">
        <f t="shared" si="155"/>
        <v>-6.7578485017586003E-3</v>
      </c>
      <c r="AQ142" s="18">
        <f t="shared" si="155"/>
        <v>-7.0086129826235407E-3</v>
      </c>
      <c r="AR142" s="18">
        <f t="shared" si="155"/>
        <v>6.9871843430856775E-3</v>
      </c>
      <c r="AS142" s="18">
        <f t="shared" si="155"/>
        <v>1.8972919173228693E-2</v>
      </c>
      <c r="AT142" s="18">
        <f t="shared" si="155"/>
        <v>2.5085522854421602E-3</v>
      </c>
      <c r="AU142" s="18">
        <f t="shared" si="155"/>
        <v>-3.1801415897754733E-3</v>
      </c>
      <c r="AV142" s="18">
        <f t="shared" si="155"/>
        <v>-2.3111236647439231E-3</v>
      </c>
      <c r="AW142" s="18">
        <f t="shared" si="155"/>
        <v>-7.7769760816881577E-3</v>
      </c>
      <c r="AX142" s="18">
        <f t="shared" si="155"/>
        <v>-2.2506962458977247E-2</v>
      </c>
      <c r="AY142" s="18">
        <f t="shared" si="155"/>
        <v>-6.85051076104113E-3</v>
      </c>
      <c r="AZ142" s="29"/>
      <c r="BB142" s="24">
        <f t="shared" si="119"/>
        <v>-8.9035859827166688E-3</v>
      </c>
      <c r="BC142" s="25">
        <f>SUM(BB133:BB142)</f>
        <v>-4.2232134372659998E-2</v>
      </c>
      <c r="BG142" s="4">
        <f t="shared" si="125"/>
        <v>2.1195069866031393E-2</v>
      </c>
      <c r="BH142" s="1">
        <f t="shared" si="127"/>
        <v>-13.284037857151521</v>
      </c>
      <c r="BI142" s="4">
        <f t="shared" si="128"/>
        <v>1.6463803454274908</v>
      </c>
      <c r="BJ142" s="4">
        <f t="shared" si="129"/>
        <v>1.9623414611334626</v>
      </c>
      <c r="BK142" s="4">
        <f t="shared" si="130"/>
        <v>2.5807596372676254</v>
      </c>
      <c r="BL142" s="1" t="str">
        <f t="shared" si="131"/>
        <v>Odrzucamy H0</v>
      </c>
      <c r="BO142" s="1">
        <f t="shared" si="132"/>
        <v>-1.8746277487614149</v>
      </c>
      <c r="BP142" s="18">
        <f t="shared" si="133"/>
        <v>2.1318467863266499</v>
      </c>
      <c r="BQ142" s="18">
        <f t="shared" si="134"/>
        <v>2.7764451051977934</v>
      </c>
      <c r="BR142" s="18">
        <f t="shared" si="135"/>
        <v>4.604094871349993</v>
      </c>
      <c r="BS142" s="1" t="str">
        <f t="shared" si="136"/>
        <v>NieodrzucamyH0</v>
      </c>
      <c r="BV142" s="34">
        <f t="shared" si="137"/>
        <v>0.26</v>
      </c>
      <c r="BW142" s="35">
        <f t="shared" si="138"/>
        <v>-3.3941125496954281</v>
      </c>
      <c r="BX142" s="25">
        <f t="shared" si="139"/>
        <v>1.6448536269514715</v>
      </c>
      <c r="BY142" s="25">
        <f t="shared" si="140"/>
        <v>1.9599639845400536</v>
      </c>
      <c r="BZ142" s="25">
        <f t="shared" si="141"/>
        <v>2.5758293035488999</v>
      </c>
      <c r="CA142" s="1" t="str">
        <f t="shared" si="142"/>
        <v>Odrzucamy H0</v>
      </c>
      <c r="CE142" s="35">
        <f t="shared" si="143"/>
        <v>-2.2379816004238315</v>
      </c>
      <c r="CF142" s="25">
        <f t="shared" si="144"/>
        <v>1.6448536269514715</v>
      </c>
      <c r="CG142" s="25">
        <f t="shared" si="145"/>
        <v>1.9599639845400536</v>
      </c>
      <c r="CH142" s="25">
        <f t="shared" si="146"/>
        <v>2.5758293035488999</v>
      </c>
      <c r="CI142" s="1" t="str">
        <f t="shared" si="147"/>
        <v>Odrzucamy H0</v>
      </c>
    </row>
    <row r="160" spans="55:57" x14ac:dyDescent="0.25">
      <c r="BC160" s="1" t="s">
        <v>11</v>
      </c>
      <c r="BD160" s="1" t="s">
        <v>12</v>
      </c>
      <c r="BE160" s="1" t="s">
        <v>13</v>
      </c>
    </row>
    <row r="161" spans="54:57" x14ac:dyDescent="0.25">
      <c r="BB161">
        <v>0</v>
      </c>
      <c r="BC161" s="4">
        <v>2.0566811044335602E-3</v>
      </c>
      <c r="BD161" s="4">
        <v>2.5189072247566681E-3</v>
      </c>
      <c r="BE161" s="4">
        <v>2.8894390001955139E-3</v>
      </c>
    </row>
    <row r="162" spans="54:57" x14ac:dyDescent="0.25">
      <c r="BB162">
        <v>1</v>
      </c>
      <c r="BC162" s="4">
        <v>1.0603376588761539E-3</v>
      </c>
      <c r="BD162" s="4">
        <v>1.9847898995223679E-3</v>
      </c>
      <c r="BE162" s="4">
        <v>2.7258534504000574E-3</v>
      </c>
    </row>
    <row r="163" spans="54:57" x14ac:dyDescent="0.25">
      <c r="BB163">
        <v>2</v>
      </c>
      <c r="BC163" s="4">
        <v>1.0496744791192963E-4</v>
      </c>
      <c r="BD163" s="4">
        <v>1.4916458088812484E-3</v>
      </c>
      <c r="BE163" s="4">
        <v>2.6032411351977827E-3</v>
      </c>
    </row>
    <row r="164" spans="54:57" x14ac:dyDescent="0.25">
      <c r="BB164">
        <v>3</v>
      </c>
      <c r="BC164" s="4">
        <v>1.0691166774227396E-3</v>
      </c>
      <c r="BD164" s="4">
        <v>2.9180211587151658E-3</v>
      </c>
      <c r="BE164" s="4">
        <v>4.4001482604705405E-3</v>
      </c>
    </row>
    <row r="165" spans="54:57" x14ac:dyDescent="0.25">
      <c r="BB165">
        <v>4</v>
      </c>
      <c r="BC165" s="4">
        <v>2.4722182724215981E-4</v>
      </c>
      <c r="BD165" s="4">
        <v>2.5583524288576936E-3</v>
      </c>
      <c r="BE165" s="4">
        <v>4.4110113060519115E-3</v>
      </c>
    </row>
    <row r="166" spans="54:57" x14ac:dyDescent="0.25">
      <c r="BB166">
        <v>5</v>
      </c>
      <c r="BC166" s="4">
        <v>-1.0614034122025193E-3</v>
      </c>
      <c r="BD166" s="4">
        <v>1.7119533097361209E-3</v>
      </c>
      <c r="BE166" s="4">
        <v>3.9351439623691803E-3</v>
      </c>
    </row>
    <row r="167" spans="54:57" x14ac:dyDescent="0.25">
      <c r="BB167">
        <v>6</v>
      </c>
      <c r="BC167" s="4">
        <v>-1.3134071340324095E-3</v>
      </c>
      <c r="BD167" s="4">
        <v>1.9221757082293366E-3</v>
      </c>
      <c r="BE167" s="4">
        <v>4.515898136301242E-3</v>
      </c>
    </row>
    <row r="168" spans="54:57" x14ac:dyDescent="0.25">
      <c r="BB168">
        <v>7</v>
      </c>
      <c r="BC168" s="4">
        <v>-2.1011682040270418E-3</v>
      </c>
      <c r="BD168" s="4">
        <v>1.59664075855781E-3</v>
      </c>
      <c r="BE168" s="4">
        <v>4.5608949620685579E-3</v>
      </c>
    </row>
    <row r="169" spans="54:57" x14ac:dyDescent="0.25">
      <c r="BB169">
        <v>8</v>
      </c>
      <c r="BC169" s="4">
        <v>-3.9588975013318938E-3</v>
      </c>
      <c r="BD169" s="4">
        <v>2.0113758157606345E-4</v>
      </c>
      <c r="BE169" s="4">
        <v>3.5359235605256552E-3</v>
      </c>
    </row>
    <row r="170" spans="54:57" x14ac:dyDescent="0.25">
      <c r="BB170">
        <v>9</v>
      </c>
      <c r="BC170" s="4">
        <v>-2.5531591588263455E-3</v>
      </c>
      <c r="BD170" s="4">
        <v>2.0691020444047175E-3</v>
      </c>
      <c r="BE170" s="4">
        <v>5.7744197987931517E-3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2024-10-22T23:53:17Z</dcterms:modified>
</cp:coreProperties>
</file>