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arka\Desktop\Praca Magisterska Final\Analiza Szablon\Stopy\"/>
    </mc:Choice>
  </mc:AlternateContent>
  <xr:revisionPtr revIDLastSave="0" documentId="13_ncr:1_{66D63CFB-985E-4BBE-A192-4009701A095F}" xr6:coauthVersionLast="47" xr6:coauthVersionMax="47" xr10:uidLastSave="{00000000-0000-0000-0000-000000000000}"/>
  <bookViews>
    <workbookView xWindow="-120" yWindow="-120" windowWidth="29040" windowHeight="15720" tabRatio="580" xr2:uid="{00000000-000D-0000-FFFF-FFFF00000000}"/>
  </bookViews>
  <sheets>
    <sheet name="badani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O134" i="1" l="1"/>
  <c r="CO135" i="1"/>
  <c r="CO136" i="1"/>
  <c r="CO137" i="1"/>
  <c r="CO138" i="1"/>
  <c r="CO139" i="1"/>
  <c r="CO140" i="1"/>
  <c r="CO141" i="1"/>
  <c r="CO142" i="1"/>
  <c r="CO133" i="1"/>
  <c r="CQ130" i="1"/>
  <c r="CO117" i="1"/>
  <c r="CO118" i="1"/>
  <c r="CO119" i="1"/>
  <c r="CO120" i="1"/>
  <c r="CO121" i="1"/>
  <c r="CO122" i="1"/>
  <c r="CO123" i="1"/>
  <c r="CO124" i="1"/>
  <c r="CO125" i="1"/>
  <c r="CO116" i="1"/>
  <c r="CQ110" i="1"/>
  <c r="CO74" i="1"/>
  <c r="CO75" i="1"/>
  <c r="CO76" i="1"/>
  <c r="CO77" i="1"/>
  <c r="CO78" i="1"/>
  <c r="CO79" i="1"/>
  <c r="CO80" i="1"/>
  <c r="CO81" i="1"/>
  <c r="CO82" i="1"/>
  <c r="CO73" i="1"/>
  <c r="CQ62" i="1"/>
  <c r="CF142" i="1"/>
  <c r="CG142" i="1" s="1"/>
  <c r="CF141" i="1"/>
  <c r="CG141" i="1" s="1"/>
  <c r="CF140" i="1"/>
  <c r="CG140" i="1" s="1"/>
  <c r="CF139" i="1"/>
  <c r="CG139" i="1" s="1"/>
  <c r="CF138" i="1"/>
  <c r="CG138" i="1" s="1"/>
  <c r="CF137" i="1"/>
  <c r="CG137" i="1" s="1"/>
  <c r="CF136" i="1"/>
  <c r="CG136" i="1" s="1"/>
  <c r="CF135" i="1"/>
  <c r="CG135" i="1" s="1"/>
  <c r="CF134" i="1"/>
  <c r="CG134" i="1" s="1"/>
  <c r="CF133" i="1"/>
  <c r="CG133" i="1" s="1"/>
  <c r="CF125" i="1"/>
  <c r="CG125" i="1" s="1"/>
  <c r="CF124" i="1"/>
  <c r="CG124" i="1" s="1"/>
  <c r="CF123" i="1"/>
  <c r="CG123" i="1" s="1"/>
  <c r="CF122" i="1"/>
  <c r="CG122" i="1" s="1"/>
  <c r="CF121" i="1"/>
  <c r="CG121" i="1" s="1"/>
  <c r="CF120" i="1"/>
  <c r="CG120" i="1" s="1"/>
  <c r="CF119" i="1"/>
  <c r="CG119" i="1" s="1"/>
  <c r="CF118" i="1"/>
  <c r="CG118" i="1" s="1"/>
  <c r="CF117" i="1"/>
  <c r="CG117" i="1" s="1"/>
  <c r="CF116" i="1"/>
  <c r="CG116" i="1" s="1"/>
  <c r="CF74" i="1"/>
  <c r="CG74" i="1"/>
  <c r="CF75" i="1"/>
  <c r="CG75" i="1" s="1"/>
  <c r="CF76" i="1"/>
  <c r="CG76" i="1" s="1"/>
  <c r="CF77" i="1"/>
  <c r="CG77" i="1" s="1"/>
  <c r="CF78" i="1"/>
  <c r="CG78" i="1" s="1"/>
  <c r="CF79" i="1"/>
  <c r="CG79" i="1"/>
  <c r="CF80" i="1"/>
  <c r="CG80" i="1"/>
  <c r="CF81" i="1"/>
  <c r="CG81" i="1" s="1"/>
  <c r="CF82" i="1"/>
  <c r="CG82" i="1" s="1"/>
  <c r="CG73" i="1"/>
  <c r="CF73" i="1"/>
  <c r="BL129" i="1"/>
  <c r="BL130" i="1"/>
  <c r="BL131" i="1"/>
  <c r="BL132" i="1"/>
  <c r="BL133" i="1"/>
  <c r="BL134" i="1"/>
  <c r="BL135" i="1"/>
  <c r="BL136" i="1"/>
  <c r="BL137" i="1"/>
  <c r="BL138" i="1"/>
  <c r="BL139" i="1"/>
  <c r="BL140" i="1"/>
  <c r="BL141" i="1"/>
  <c r="BL142" i="1"/>
  <c r="BL128" i="1"/>
  <c r="BL107" i="1"/>
  <c r="BL108" i="1"/>
  <c r="BL109" i="1"/>
  <c r="BL110" i="1"/>
  <c r="BL111" i="1"/>
  <c r="BL112" i="1"/>
  <c r="BL113" i="1"/>
  <c r="BL114" i="1"/>
  <c r="BL115" i="1"/>
  <c r="BL116" i="1"/>
  <c r="BL117" i="1"/>
  <c r="BL118" i="1"/>
  <c r="BL119" i="1"/>
  <c r="BL120" i="1"/>
  <c r="BL121" i="1"/>
  <c r="BL122" i="1"/>
  <c r="BL123" i="1"/>
  <c r="BL124" i="1"/>
  <c r="BL125" i="1"/>
  <c r="BL106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82" i="1"/>
  <c r="BL58" i="1"/>
  <c r="BI55" i="1"/>
  <c r="BH55" i="1"/>
  <c r="BG55" i="1"/>
  <c r="BF55" i="1"/>
  <c r="BE55" i="1"/>
  <c r="BD55" i="1"/>
  <c r="BC55" i="1"/>
  <c r="BB55" i="1"/>
  <c r="BA55" i="1"/>
  <c r="AZ55" i="1"/>
  <c r="BI54" i="1"/>
  <c r="BH54" i="1"/>
  <c r="BG54" i="1"/>
  <c r="BF54" i="1"/>
  <c r="BE54" i="1"/>
  <c r="BD54" i="1"/>
  <c r="BC54" i="1"/>
  <c r="BB54" i="1"/>
  <c r="BA54" i="1"/>
  <c r="AZ54" i="1"/>
  <c r="BI53" i="1"/>
  <c r="BH53" i="1"/>
  <c r="BG53" i="1"/>
  <c r="BF53" i="1"/>
  <c r="BE53" i="1"/>
  <c r="BD53" i="1"/>
  <c r="BC53" i="1"/>
  <c r="BB53" i="1"/>
  <c r="BA53" i="1"/>
  <c r="AZ53" i="1"/>
  <c r="BI52" i="1"/>
  <c r="BH52" i="1"/>
  <c r="BG52" i="1"/>
  <c r="BF52" i="1"/>
  <c r="BE52" i="1"/>
  <c r="BD52" i="1"/>
  <c r="BC52" i="1"/>
  <c r="BB52" i="1"/>
  <c r="BA52" i="1"/>
  <c r="AZ52" i="1"/>
  <c r="BI51" i="1"/>
  <c r="BH51" i="1"/>
  <c r="BG51" i="1"/>
  <c r="BF51" i="1"/>
  <c r="BE51" i="1"/>
  <c r="BD51" i="1"/>
  <c r="BC51" i="1"/>
  <c r="BB51" i="1"/>
  <c r="BA51" i="1"/>
  <c r="AZ51" i="1"/>
  <c r="BI50" i="1"/>
  <c r="BH50" i="1"/>
  <c r="BG50" i="1"/>
  <c r="BF50" i="1"/>
  <c r="BE50" i="1"/>
  <c r="BD50" i="1"/>
  <c r="BD120" i="1" s="1"/>
  <c r="BC50" i="1"/>
  <c r="BB50" i="1"/>
  <c r="BA50" i="1"/>
  <c r="AZ50" i="1"/>
  <c r="BI49" i="1"/>
  <c r="BH49" i="1"/>
  <c r="BG49" i="1"/>
  <c r="BF49" i="1"/>
  <c r="BE49" i="1"/>
  <c r="BD49" i="1"/>
  <c r="BC49" i="1"/>
  <c r="BB49" i="1"/>
  <c r="BA49" i="1"/>
  <c r="AZ49" i="1"/>
  <c r="BI48" i="1"/>
  <c r="BH48" i="1"/>
  <c r="BG48" i="1"/>
  <c r="BF48" i="1"/>
  <c r="BE48" i="1"/>
  <c r="BD48" i="1"/>
  <c r="BC48" i="1"/>
  <c r="BB48" i="1"/>
  <c r="BA48" i="1"/>
  <c r="AZ48" i="1"/>
  <c r="AZ118" i="1" s="1"/>
  <c r="BI47" i="1"/>
  <c r="BH47" i="1"/>
  <c r="BG47" i="1"/>
  <c r="BF47" i="1"/>
  <c r="BE47" i="1"/>
  <c r="BD47" i="1"/>
  <c r="BC47" i="1"/>
  <c r="BB47" i="1"/>
  <c r="BA47" i="1"/>
  <c r="AZ47" i="1"/>
  <c r="BI46" i="1"/>
  <c r="BH46" i="1"/>
  <c r="BG46" i="1"/>
  <c r="BF46" i="1"/>
  <c r="BE46" i="1"/>
  <c r="BD46" i="1"/>
  <c r="BC46" i="1"/>
  <c r="BB46" i="1"/>
  <c r="BA46" i="1"/>
  <c r="AZ46" i="1"/>
  <c r="BI45" i="1"/>
  <c r="BH45" i="1"/>
  <c r="BG45" i="1"/>
  <c r="BF45" i="1"/>
  <c r="BE45" i="1"/>
  <c r="BD45" i="1"/>
  <c r="BC45" i="1"/>
  <c r="BB45" i="1"/>
  <c r="BA45" i="1"/>
  <c r="AZ45" i="1"/>
  <c r="BI44" i="1"/>
  <c r="BH44" i="1"/>
  <c r="BG44" i="1"/>
  <c r="BF44" i="1"/>
  <c r="BE44" i="1"/>
  <c r="BD44" i="1"/>
  <c r="BC44" i="1"/>
  <c r="BB44" i="1"/>
  <c r="BA44" i="1"/>
  <c r="AZ44" i="1"/>
  <c r="BI43" i="1"/>
  <c r="BH43" i="1"/>
  <c r="BH130" i="1" s="1"/>
  <c r="BG43" i="1"/>
  <c r="BF43" i="1"/>
  <c r="BE43" i="1"/>
  <c r="BD43" i="1"/>
  <c r="BC43" i="1"/>
  <c r="BB43" i="1"/>
  <c r="BB113" i="1" s="1"/>
  <c r="BA43" i="1"/>
  <c r="AZ43" i="1"/>
  <c r="BI42" i="1"/>
  <c r="BH42" i="1"/>
  <c r="BG42" i="1"/>
  <c r="BF42" i="1"/>
  <c r="BE42" i="1"/>
  <c r="BD42" i="1"/>
  <c r="BC42" i="1"/>
  <c r="BB42" i="1"/>
  <c r="BA42" i="1"/>
  <c r="AZ42" i="1"/>
  <c r="BI41" i="1"/>
  <c r="BH41" i="1"/>
  <c r="BG41" i="1"/>
  <c r="BF41" i="1"/>
  <c r="BE41" i="1"/>
  <c r="BD41" i="1"/>
  <c r="BC41" i="1"/>
  <c r="BB41" i="1"/>
  <c r="BA41" i="1"/>
  <c r="AZ41" i="1"/>
  <c r="BI40" i="1"/>
  <c r="BH40" i="1"/>
  <c r="BH110" i="1" s="1"/>
  <c r="BG40" i="1"/>
  <c r="BF40" i="1"/>
  <c r="BE40" i="1"/>
  <c r="BD40" i="1"/>
  <c r="BC40" i="1"/>
  <c r="BB40" i="1"/>
  <c r="BA40" i="1"/>
  <c r="AZ40" i="1"/>
  <c r="BI39" i="1"/>
  <c r="BH39" i="1"/>
  <c r="BG39" i="1"/>
  <c r="BF39" i="1"/>
  <c r="BF109" i="1" s="1"/>
  <c r="BE39" i="1"/>
  <c r="BD39" i="1"/>
  <c r="BC39" i="1"/>
  <c r="BB39" i="1"/>
  <c r="BA39" i="1"/>
  <c r="AZ39" i="1"/>
  <c r="BI38" i="1"/>
  <c r="BH38" i="1"/>
  <c r="BG38" i="1"/>
  <c r="BF38" i="1"/>
  <c r="BE38" i="1"/>
  <c r="BD38" i="1"/>
  <c r="BD108" i="1" s="1"/>
  <c r="BC38" i="1"/>
  <c r="BC65" i="1" s="1"/>
  <c r="BB38" i="1"/>
  <c r="BA38" i="1"/>
  <c r="AZ38" i="1"/>
  <c r="BI37" i="1"/>
  <c r="BH37" i="1"/>
  <c r="BG37" i="1"/>
  <c r="BF37" i="1"/>
  <c r="BE37" i="1"/>
  <c r="BD37" i="1"/>
  <c r="BC37" i="1"/>
  <c r="BB37" i="1"/>
  <c r="BA37" i="1"/>
  <c r="AZ37" i="1"/>
  <c r="BI36" i="1"/>
  <c r="BH36" i="1"/>
  <c r="BG36" i="1"/>
  <c r="BF36" i="1"/>
  <c r="BE36" i="1"/>
  <c r="BD36" i="1"/>
  <c r="BC36" i="1"/>
  <c r="BB36" i="1"/>
  <c r="BA36" i="1"/>
  <c r="AZ36" i="1"/>
  <c r="AZ106" i="1" s="1"/>
  <c r="BI35" i="1"/>
  <c r="BI62" i="1" s="1"/>
  <c r="BH35" i="1"/>
  <c r="BG35" i="1"/>
  <c r="BF35" i="1"/>
  <c r="BE35" i="1"/>
  <c r="BD35" i="1"/>
  <c r="BC35" i="1"/>
  <c r="BB35" i="1"/>
  <c r="BA35" i="1"/>
  <c r="AZ35" i="1"/>
  <c r="BI34" i="1"/>
  <c r="BH34" i="1"/>
  <c r="BG34" i="1"/>
  <c r="BG61" i="1" s="1"/>
  <c r="BF34" i="1"/>
  <c r="BE34" i="1"/>
  <c r="BD34" i="1"/>
  <c r="BC34" i="1"/>
  <c r="BB34" i="1"/>
  <c r="BA34" i="1"/>
  <c r="AZ34" i="1"/>
  <c r="BI33" i="1"/>
  <c r="BH33" i="1"/>
  <c r="BG33" i="1"/>
  <c r="BF33" i="1"/>
  <c r="BE33" i="1"/>
  <c r="BE60" i="1" s="1"/>
  <c r="BD33" i="1"/>
  <c r="BC33" i="1"/>
  <c r="BB33" i="1"/>
  <c r="BA33" i="1"/>
  <c r="AZ33" i="1"/>
  <c r="BI32" i="1"/>
  <c r="BH32" i="1"/>
  <c r="BG32" i="1"/>
  <c r="BF32" i="1"/>
  <c r="BE32" i="1"/>
  <c r="BD32" i="1"/>
  <c r="BC32" i="1"/>
  <c r="BC59" i="1" s="1"/>
  <c r="BB32" i="1"/>
  <c r="BA32" i="1"/>
  <c r="AZ32" i="1"/>
  <c r="BI31" i="1"/>
  <c r="BH31" i="1"/>
  <c r="BG31" i="1"/>
  <c r="BF31" i="1"/>
  <c r="BE31" i="1"/>
  <c r="BD31" i="1"/>
  <c r="BC31" i="1"/>
  <c r="BB31" i="1"/>
  <c r="BA31" i="1"/>
  <c r="BA88" i="1" s="1"/>
  <c r="AZ31" i="1"/>
  <c r="B31" i="1"/>
  <c r="CK83" i="1"/>
  <c r="CK84" i="1"/>
  <c r="CK85" i="1"/>
  <c r="CK86" i="1"/>
  <c r="CK87" i="1"/>
  <c r="CK88" i="1"/>
  <c r="CK89" i="1"/>
  <c r="CK90" i="1"/>
  <c r="CK91" i="1"/>
  <c r="CK92" i="1"/>
  <c r="CK93" i="1"/>
  <c r="CR142" i="1"/>
  <c r="CQ142" i="1"/>
  <c r="CP142" i="1"/>
  <c r="CR141" i="1"/>
  <c r="CQ141" i="1"/>
  <c r="CP141" i="1"/>
  <c r="CR140" i="1"/>
  <c r="CQ140" i="1"/>
  <c r="CP140" i="1"/>
  <c r="CR139" i="1"/>
  <c r="CQ139" i="1"/>
  <c r="CP139" i="1"/>
  <c r="CR138" i="1"/>
  <c r="CQ138" i="1"/>
  <c r="CP138" i="1"/>
  <c r="CR137" i="1"/>
  <c r="CQ137" i="1"/>
  <c r="CP137" i="1"/>
  <c r="CR136" i="1"/>
  <c r="CQ136" i="1"/>
  <c r="CP136" i="1"/>
  <c r="CR135" i="1"/>
  <c r="CQ135" i="1"/>
  <c r="CP135" i="1"/>
  <c r="CR134" i="1"/>
  <c r="CQ134" i="1"/>
  <c r="CP134" i="1"/>
  <c r="CR133" i="1"/>
  <c r="CQ133" i="1"/>
  <c r="CP133" i="1"/>
  <c r="CR125" i="1"/>
  <c r="CQ125" i="1"/>
  <c r="CP125" i="1"/>
  <c r="CR124" i="1"/>
  <c r="CQ124" i="1"/>
  <c r="CP124" i="1"/>
  <c r="CR123" i="1"/>
  <c r="CQ123" i="1"/>
  <c r="CP123" i="1"/>
  <c r="CR122" i="1"/>
  <c r="CQ122" i="1"/>
  <c r="CP122" i="1"/>
  <c r="CR121" i="1"/>
  <c r="CQ121" i="1"/>
  <c r="CP121" i="1"/>
  <c r="CR120" i="1"/>
  <c r="CQ120" i="1"/>
  <c r="CP120" i="1"/>
  <c r="CR119" i="1"/>
  <c r="CQ119" i="1"/>
  <c r="CP119" i="1"/>
  <c r="CR118" i="1"/>
  <c r="CQ118" i="1"/>
  <c r="CP118" i="1"/>
  <c r="CR117" i="1"/>
  <c r="CQ117" i="1"/>
  <c r="CP117" i="1"/>
  <c r="CR116" i="1"/>
  <c r="CQ116" i="1"/>
  <c r="CP116" i="1"/>
  <c r="CS83" i="1"/>
  <c r="CS84" i="1"/>
  <c r="CS85" i="1"/>
  <c r="CS86" i="1"/>
  <c r="CS87" i="1"/>
  <c r="CS88" i="1"/>
  <c r="CS89" i="1"/>
  <c r="CS90" i="1"/>
  <c r="CS91" i="1"/>
  <c r="CS92" i="1"/>
  <c r="CS93" i="1"/>
  <c r="CR82" i="1"/>
  <c r="CQ82" i="1"/>
  <c r="CP82" i="1"/>
  <c r="CR81" i="1"/>
  <c r="CQ81" i="1"/>
  <c r="CP81" i="1"/>
  <c r="CR80" i="1"/>
  <c r="CQ80" i="1"/>
  <c r="CP80" i="1"/>
  <c r="CR79" i="1"/>
  <c r="CQ79" i="1"/>
  <c r="CP79" i="1"/>
  <c r="CR78" i="1"/>
  <c r="CQ78" i="1"/>
  <c r="CP78" i="1"/>
  <c r="CR77" i="1"/>
  <c r="CQ77" i="1"/>
  <c r="CP77" i="1"/>
  <c r="CR76" i="1"/>
  <c r="CQ76" i="1"/>
  <c r="CP76" i="1"/>
  <c r="CR75" i="1"/>
  <c r="CQ75" i="1"/>
  <c r="CP75" i="1"/>
  <c r="CR74" i="1"/>
  <c r="CQ74" i="1"/>
  <c r="CP74" i="1"/>
  <c r="CR73" i="1"/>
  <c r="CQ73" i="1"/>
  <c r="CP73" i="1"/>
  <c r="CJ142" i="1"/>
  <c r="CI142" i="1"/>
  <c r="CH142" i="1"/>
  <c r="CJ141" i="1"/>
  <c r="CI141" i="1"/>
  <c r="CH141" i="1"/>
  <c r="CJ140" i="1"/>
  <c r="CI140" i="1"/>
  <c r="CH140" i="1"/>
  <c r="CJ139" i="1"/>
  <c r="CI139" i="1"/>
  <c r="CH139" i="1"/>
  <c r="CJ138" i="1"/>
  <c r="CI138" i="1"/>
  <c r="CH138" i="1"/>
  <c r="CJ137" i="1"/>
  <c r="CI137" i="1"/>
  <c r="CH137" i="1"/>
  <c r="CJ136" i="1"/>
  <c r="CI136" i="1"/>
  <c r="CH136" i="1"/>
  <c r="CJ135" i="1"/>
  <c r="CI135" i="1"/>
  <c r="CH135" i="1"/>
  <c r="CJ134" i="1"/>
  <c r="CI134" i="1"/>
  <c r="CH134" i="1"/>
  <c r="CJ133" i="1"/>
  <c r="CI133" i="1"/>
  <c r="CH133" i="1"/>
  <c r="CJ125" i="1"/>
  <c r="CI125" i="1"/>
  <c r="CH125" i="1"/>
  <c r="CJ124" i="1"/>
  <c r="CI124" i="1"/>
  <c r="CH124" i="1"/>
  <c r="CJ123" i="1"/>
  <c r="CI123" i="1"/>
  <c r="CH123" i="1"/>
  <c r="CJ122" i="1"/>
  <c r="CI122" i="1"/>
  <c r="CH122" i="1"/>
  <c r="CJ121" i="1"/>
  <c r="CI121" i="1"/>
  <c r="CH121" i="1"/>
  <c r="CJ120" i="1"/>
  <c r="CI120" i="1"/>
  <c r="CH120" i="1"/>
  <c r="CJ119" i="1"/>
  <c r="CI119" i="1"/>
  <c r="CH119" i="1"/>
  <c r="CJ118" i="1"/>
  <c r="CI118" i="1"/>
  <c r="CH118" i="1"/>
  <c r="CJ117" i="1"/>
  <c r="CI117" i="1"/>
  <c r="CH117" i="1"/>
  <c r="CJ116" i="1"/>
  <c r="CI116" i="1"/>
  <c r="CH116" i="1"/>
  <c r="CJ82" i="1"/>
  <c r="CI82" i="1"/>
  <c r="CH82" i="1"/>
  <c r="CJ81" i="1"/>
  <c r="CI81" i="1"/>
  <c r="CH81" i="1"/>
  <c r="CJ80" i="1"/>
  <c r="CI80" i="1"/>
  <c r="CH80" i="1"/>
  <c r="CJ79" i="1"/>
  <c r="CI79" i="1"/>
  <c r="CH79" i="1"/>
  <c r="CJ78" i="1"/>
  <c r="CI78" i="1"/>
  <c r="CH78" i="1"/>
  <c r="CJ77" i="1"/>
  <c r="CI77" i="1"/>
  <c r="CH77" i="1"/>
  <c r="CJ76" i="1"/>
  <c r="CI76" i="1"/>
  <c r="CH76" i="1"/>
  <c r="CJ75" i="1"/>
  <c r="CI75" i="1"/>
  <c r="CH75" i="1"/>
  <c r="CJ74" i="1"/>
  <c r="CI74" i="1"/>
  <c r="CH74" i="1"/>
  <c r="CJ73" i="1"/>
  <c r="CI73" i="1"/>
  <c r="CH73" i="1"/>
  <c r="CB142" i="1"/>
  <c r="CA142" i="1"/>
  <c r="BZ142" i="1"/>
  <c r="CB141" i="1"/>
  <c r="CA141" i="1"/>
  <c r="BZ141" i="1"/>
  <c r="CB140" i="1"/>
  <c r="CA140" i="1"/>
  <c r="BZ140" i="1"/>
  <c r="CB139" i="1"/>
  <c r="CA139" i="1"/>
  <c r="BZ139" i="1"/>
  <c r="CB138" i="1"/>
  <c r="CA138" i="1"/>
  <c r="BZ138" i="1"/>
  <c r="CB137" i="1"/>
  <c r="CA137" i="1"/>
  <c r="BZ137" i="1"/>
  <c r="CB136" i="1"/>
  <c r="CA136" i="1"/>
  <c r="BZ136" i="1"/>
  <c r="CB135" i="1"/>
  <c r="CA135" i="1"/>
  <c r="BZ135" i="1"/>
  <c r="CB134" i="1"/>
  <c r="CA134" i="1"/>
  <c r="BZ134" i="1"/>
  <c r="CB133" i="1"/>
  <c r="CA133" i="1"/>
  <c r="BZ133" i="1"/>
  <c r="CB125" i="1"/>
  <c r="CA125" i="1"/>
  <c r="BZ125" i="1"/>
  <c r="CB124" i="1"/>
  <c r="CA124" i="1"/>
  <c r="BZ124" i="1"/>
  <c r="CB123" i="1"/>
  <c r="CA123" i="1"/>
  <c r="BZ123" i="1"/>
  <c r="CB122" i="1"/>
  <c r="CA122" i="1"/>
  <c r="BZ122" i="1"/>
  <c r="CB121" i="1"/>
  <c r="CA121" i="1"/>
  <c r="BZ121" i="1"/>
  <c r="CB120" i="1"/>
  <c r="CA120" i="1"/>
  <c r="BZ120" i="1"/>
  <c r="CB119" i="1"/>
  <c r="CA119" i="1"/>
  <c r="BZ119" i="1"/>
  <c r="CB118" i="1"/>
  <c r="CA118" i="1"/>
  <c r="BZ118" i="1"/>
  <c r="CB117" i="1"/>
  <c r="CA117" i="1"/>
  <c r="BZ117" i="1"/>
  <c r="CB116" i="1"/>
  <c r="CA116" i="1"/>
  <c r="BZ116" i="1"/>
  <c r="BZ74" i="1"/>
  <c r="CA74" i="1"/>
  <c r="CB74" i="1"/>
  <c r="BZ75" i="1"/>
  <c r="CA75" i="1"/>
  <c r="CB75" i="1"/>
  <c r="BZ76" i="1"/>
  <c r="CA76" i="1"/>
  <c r="CB76" i="1"/>
  <c r="BZ77" i="1"/>
  <c r="CA77" i="1"/>
  <c r="CB77" i="1"/>
  <c r="BZ78" i="1"/>
  <c r="CA78" i="1"/>
  <c r="CB78" i="1"/>
  <c r="BZ79" i="1"/>
  <c r="CA79" i="1"/>
  <c r="CB79" i="1"/>
  <c r="BZ80" i="1"/>
  <c r="CA80" i="1"/>
  <c r="CB80" i="1"/>
  <c r="BZ81" i="1"/>
  <c r="CA81" i="1"/>
  <c r="CB81" i="1"/>
  <c r="BZ82" i="1"/>
  <c r="CA82" i="1"/>
  <c r="CB82" i="1"/>
  <c r="CB73" i="1"/>
  <c r="CA73" i="1"/>
  <c r="BZ73" i="1"/>
  <c r="BU142" i="1"/>
  <c r="BT142" i="1"/>
  <c r="BS142" i="1"/>
  <c r="BU141" i="1"/>
  <c r="BT141" i="1"/>
  <c r="BS141" i="1"/>
  <c r="BU140" i="1"/>
  <c r="BT140" i="1"/>
  <c r="BS140" i="1"/>
  <c r="BU139" i="1"/>
  <c r="BT139" i="1"/>
  <c r="BS139" i="1"/>
  <c r="BU138" i="1"/>
  <c r="BT138" i="1"/>
  <c r="BS138" i="1"/>
  <c r="BU137" i="1"/>
  <c r="BT137" i="1"/>
  <c r="BS137" i="1"/>
  <c r="BU136" i="1"/>
  <c r="BT136" i="1"/>
  <c r="BS136" i="1"/>
  <c r="BU135" i="1"/>
  <c r="BT135" i="1"/>
  <c r="BS135" i="1"/>
  <c r="BU134" i="1"/>
  <c r="BT134" i="1"/>
  <c r="BS134" i="1"/>
  <c r="BU133" i="1"/>
  <c r="BT133" i="1"/>
  <c r="BS133" i="1"/>
  <c r="BU125" i="1"/>
  <c r="BT125" i="1"/>
  <c r="BS125" i="1"/>
  <c r="BU124" i="1"/>
  <c r="BT124" i="1"/>
  <c r="BS124" i="1"/>
  <c r="BU123" i="1"/>
  <c r="BT123" i="1"/>
  <c r="BS123" i="1"/>
  <c r="BU122" i="1"/>
  <c r="BT122" i="1"/>
  <c r="BS122" i="1"/>
  <c r="BU121" i="1"/>
  <c r="BT121" i="1"/>
  <c r="BS121" i="1"/>
  <c r="BU120" i="1"/>
  <c r="BT120" i="1"/>
  <c r="BS120" i="1"/>
  <c r="BU119" i="1"/>
  <c r="BT119" i="1"/>
  <c r="BS119" i="1"/>
  <c r="BU118" i="1"/>
  <c r="BT118" i="1"/>
  <c r="BS118" i="1"/>
  <c r="BU117" i="1"/>
  <c r="BT117" i="1"/>
  <c r="BS117" i="1"/>
  <c r="BU116" i="1"/>
  <c r="BT116" i="1"/>
  <c r="BS116" i="1"/>
  <c r="BV83" i="1"/>
  <c r="BV84" i="1"/>
  <c r="BV85" i="1"/>
  <c r="BV86" i="1"/>
  <c r="BV87" i="1"/>
  <c r="BV88" i="1"/>
  <c r="BV89" i="1"/>
  <c r="BV90" i="1"/>
  <c r="BV91" i="1"/>
  <c r="BV92" i="1"/>
  <c r="BV93" i="1"/>
  <c r="BS74" i="1"/>
  <c r="BT74" i="1"/>
  <c r="BU74" i="1"/>
  <c r="BS75" i="1"/>
  <c r="BT75" i="1"/>
  <c r="BU75" i="1"/>
  <c r="BS76" i="1"/>
  <c r="BT76" i="1"/>
  <c r="BU76" i="1"/>
  <c r="BS77" i="1"/>
  <c r="BT77" i="1"/>
  <c r="BU77" i="1"/>
  <c r="BS78" i="1"/>
  <c r="BT78" i="1"/>
  <c r="BU78" i="1"/>
  <c r="BS79" i="1"/>
  <c r="BT79" i="1"/>
  <c r="BU79" i="1"/>
  <c r="BS80" i="1"/>
  <c r="BT80" i="1"/>
  <c r="BU80" i="1"/>
  <c r="BS81" i="1"/>
  <c r="BT81" i="1"/>
  <c r="BU81" i="1"/>
  <c r="BS82" i="1"/>
  <c r="BT82" i="1"/>
  <c r="BU82" i="1"/>
  <c r="BU73" i="1"/>
  <c r="BT73" i="1"/>
  <c r="BS73" i="1"/>
  <c r="BI68" i="1" l="1"/>
  <c r="BE78" i="1"/>
  <c r="BF115" i="1"/>
  <c r="BB125" i="1"/>
  <c r="BA106" i="1"/>
  <c r="BA112" i="1"/>
  <c r="BC119" i="1"/>
  <c r="BI122" i="1"/>
  <c r="BD90" i="1"/>
  <c r="BF59" i="1"/>
  <c r="BH60" i="1"/>
  <c r="AZ62" i="1"/>
  <c r="BB63" i="1"/>
  <c r="BD64" i="1"/>
  <c r="BF65" i="1"/>
  <c r="BH66" i="1"/>
  <c r="AZ128" i="1"/>
  <c r="BB129" i="1"/>
  <c r="BD130" i="1"/>
  <c r="BF131" i="1"/>
  <c r="BH132" i="1"/>
  <c r="AZ134" i="1"/>
  <c r="BB135" i="1"/>
  <c r="BD136" i="1"/>
  <c r="BF137" i="1"/>
  <c r="BH138" i="1"/>
  <c r="AZ140" i="1"/>
  <c r="BB141" i="1"/>
  <c r="BD142" i="1"/>
  <c r="BA70" i="1"/>
  <c r="BG79" i="1"/>
  <c r="BH116" i="1"/>
  <c r="AZ124" i="1"/>
  <c r="BC107" i="1"/>
  <c r="BI110" i="1"/>
  <c r="BG115" i="1"/>
  <c r="BA124" i="1"/>
  <c r="BE90" i="1"/>
  <c r="BG59" i="1"/>
  <c r="BI60" i="1"/>
  <c r="BA62" i="1"/>
  <c r="BC63" i="1"/>
  <c r="BE64" i="1"/>
  <c r="BG65" i="1"/>
  <c r="BI66" i="1"/>
  <c r="BA128" i="1"/>
  <c r="BC129" i="1"/>
  <c r="BE130" i="1"/>
  <c r="BG131" i="1"/>
  <c r="BI132" i="1"/>
  <c r="BA134" i="1"/>
  <c r="BC135" i="1"/>
  <c r="BE136" i="1"/>
  <c r="BG137" i="1"/>
  <c r="BI138" i="1"/>
  <c r="BA140" i="1"/>
  <c r="BC141" i="1"/>
  <c r="BE142" i="1"/>
  <c r="BG67" i="1"/>
  <c r="BG73" i="1"/>
  <c r="BB89" i="1"/>
  <c r="BB119" i="1"/>
  <c r="BE59" i="1"/>
  <c r="BG109" i="1"/>
  <c r="BC113" i="1"/>
  <c r="BA118" i="1"/>
  <c r="BC125" i="1"/>
  <c r="BF91" i="1"/>
  <c r="BH59" i="1"/>
  <c r="AZ61" i="1"/>
  <c r="BB62" i="1"/>
  <c r="BD63" i="1"/>
  <c r="BF64" i="1"/>
  <c r="BH65" i="1"/>
  <c r="AZ67" i="1"/>
  <c r="BB128" i="1"/>
  <c r="BD129" i="1"/>
  <c r="BF130" i="1"/>
  <c r="BH131" i="1"/>
  <c r="AZ133" i="1"/>
  <c r="BB134" i="1"/>
  <c r="BD135" i="1"/>
  <c r="BF136" i="1"/>
  <c r="BH137" i="1"/>
  <c r="AZ139" i="1"/>
  <c r="BB140" i="1"/>
  <c r="BD141" i="1"/>
  <c r="BF142" i="1"/>
  <c r="BG91" i="1"/>
  <c r="BI59" i="1"/>
  <c r="BA61" i="1"/>
  <c r="BC62" i="1"/>
  <c r="BE63" i="1"/>
  <c r="BG64" i="1"/>
  <c r="BI65" i="1"/>
  <c r="BA67" i="1"/>
  <c r="BC128" i="1"/>
  <c r="BE129" i="1"/>
  <c r="BG130" i="1"/>
  <c r="BI131" i="1"/>
  <c r="BA133" i="1"/>
  <c r="BC134" i="1"/>
  <c r="BE135" i="1"/>
  <c r="BG136" i="1"/>
  <c r="BI137" i="1"/>
  <c r="BA139" i="1"/>
  <c r="BC140" i="1"/>
  <c r="BE141" i="1"/>
  <c r="BG142" i="1"/>
  <c r="BI74" i="1"/>
  <c r="BG60" i="1"/>
  <c r="BH92" i="1"/>
  <c r="AZ60" i="1"/>
  <c r="BB61" i="1"/>
  <c r="BD62" i="1"/>
  <c r="BF63" i="1"/>
  <c r="BH64" i="1"/>
  <c r="AZ66" i="1"/>
  <c r="BB67" i="1"/>
  <c r="BD128" i="1"/>
  <c r="BF129" i="1"/>
  <c r="AZ132" i="1"/>
  <c r="BB133" i="1"/>
  <c r="BD134" i="1"/>
  <c r="BF135" i="1"/>
  <c r="BH136" i="1"/>
  <c r="AZ138" i="1"/>
  <c r="BB139" i="1"/>
  <c r="BD140" i="1"/>
  <c r="BF141" i="1"/>
  <c r="BH142" i="1"/>
  <c r="BA64" i="1"/>
  <c r="BC71" i="1"/>
  <c r="BA82" i="1"/>
  <c r="AZ112" i="1"/>
  <c r="BF121" i="1"/>
  <c r="BE108" i="1"/>
  <c r="BE114" i="1"/>
  <c r="BI92" i="1"/>
  <c r="BA60" i="1"/>
  <c r="BC61" i="1"/>
  <c r="BE62" i="1"/>
  <c r="BG63" i="1"/>
  <c r="BI64" i="1"/>
  <c r="BA66" i="1"/>
  <c r="BC67" i="1"/>
  <c r="BE128" i="1"/>
  <c r="BG129" i="1"/>
  <c r="BI130" i="1"/>
  <c r="BA132" i="1"/>
  <c r="BC133" i="1"/>
  <c r="BE134" i="1"/>
  <c r="BG135" i="1"/>
  <c r="BI136" i="1"/>
  <c r="BA138" i="1"/>
  <c r="BC139" i="1"/>
  <c r="BE140" i="1"/>
  <c r="BG141" i="1"/>
  <c r="BI142" i="1"/>
  <c r="BE66" i="1"/>
  <c r="BE72" i="1"/>
  <c r="BI80" i="1"/>
  <c r="BB107" i="1"/>
  <c r="BD114" i="1"/>
  <c r="BH122" i="1"/>
  <c r="BI61" i="1"/>
  <c r="BI116" i="1"/>
  <c r="AZ59" i="1"/>
  <c r="BB60" i="1"/>
  <c r="BD61" i="1"/>
  <c r="BF62" i="1"/>
  <c r="BH63" i="1"/>
  <c r="AZ65" i="1"/>
  <c r="BB66" i="1"/>
  <c r="BD67" i="1"/>
  <c r="BF68" i="1"/>
  <c r="BH69" i="1"/>
  <c r="AZ71" i="1"/>
  <c r="BB72" i="1"/>
  <c r="BD73" i="1"/>
  <c r="BF74" i="1"/>
  <c r="BH75" i="1"/>
  <c r="AZ77" i="1"/>
  <c r="BB78" i="1"/>
  <c r="BD79" i="1"/>
  <c r="BF80" i="1"/>
  <c r="BH81" i="1"/>
  <c r="BF128" i="1"/>
  <c r="BC77" i="1"/>
  <c r="BC89" i="1"/>
  <c r="BG121" i="1"/>
  <c r="BA59" i="1"/>
  <c r="BC60" i="1"/>
  <c r="BE61" i="1"/>
  <c r="BG62" i="1"/>
  <c r="BI63" i="1"/>
  <c r="BA65" i="1"/>
  <c r="BC66" i="1"/>
  <c r="BE67" i="1"/>
  <c r="BG68" i="1"/>
  <c r="BI69" i="1"/>
  <c r="BA71" i="1"/>
  <c r="BC72" i="1"/>
  <c r="BE73" i="1"/>
  <c r="BG74" i="1"/>
  <c r="BI75" i="1"/>
  <c r="BA77" i="1"/>
  <c r="BC78" i="1"/>
  <c r="BE79" i="1"/>
  <c r="BG80" i="1"/>
  <c r="BI81" i="1"/>
  <c r="BF134" i="1"/>
  <c r="BA76" i="1"/>
  <c r="BE120" i="1"/>
  <c r="AZ88" i="1"/>
  <c r="BB59" i="1"/>
  <c r="BD60" i="1"/>
  <c r="BF61" i="1"/>
  <c r="BH62" i="1"/>
  <c r="AZ64" i="1"/>
  <c r="BB65" i="1"/>
  <c r="BD66" i="1"/>
  <c r="BF67" i="1"/>
  <c r="BH68" i="1"/>
  <c r="AZ70" i="1"/>
  <c r="BB71" i="1"/>
  <c r="BD72" i="1"/>
  <c r="BF73" i="1"/>
  <c r="BH74" i="1"/>
  <c r="AZ76" i="1"/>
  <c r="BB77" i="1"/>
  <c r="BD78" i="1"/>
  <c r="BF79" i="1"/>
  <c r="BH80" i="1"/>
  <c r="AZ82" i="1"/>
  <c r="BF140" i="1"/>
  <c r="BB58" i="1"/>
  <c r="BD59" i="1"/>
  <c r="BF60" i="1"/>
  <c r="BH61" i="1"/>
  <c r="AZ63" i="1"/>
  <c r="BB64" i="1"/>
  <c r="BD65" i="1"/>
  <c r="BF66" i="1"/>
  <c r="BH67" i="1"/>
  <c r="AZ69" i="1"/>
  <c r="BB70" i="1"/>
  <c r="BD71" i="1"/>
  <c r="BF72" i="1"/>
  <c r="BH73" i="1"/>
  <c r="AZ75" i="1"/>
  <c r="BB76" i="1"/>
  <c r="BD77" i="1"/>
  <c r="BF78" i="1"/>
  <c r="BH79" i="1"/>
  <c r="AZ81" i="1"/>
  <c r="BB82" i="1"/>
  <c r="BD83" i="1"/>
  <c r="BF84" i="1"/>
  <c r="BH85" i="1"/>
  <c r="AZ87" i="1"/>
  <c r="BB88" i="1"/>
  <c r="BD89" i="1"/>
  <c r="BF90" i="1"/>
  <c r="BH91" i="1"/>
  <c r="AZ93" i="1"/>
  <c r="BB106" i="1"/>
  <c r="BD107" i="1"/>
  <c r="BF108" i="1"/>
  <c r="BH109" i="1"/>
  <c r="AZ111" i="1"/>
  <c r="BB112" i="1"/>
  <c r="BD113" i="1"/>
  <c r="BF114" i="1"/>
  <c r="BH115" i="1"/>
  <c r="AZ117" i="1"/>
  <c r="BB118" i="1"/>
  <c r="BD119" i="1"/>
  <c r="BF120" i="1"/>
  <c r="BH121" i="1"/>
  <c r="AZ123" i="1"/>
  <c r="BB124" i="1"/>
  <c r="BD125" i="1"/>
  <c r="BH129" i="1"/>
  <c r="AZ131" i="1"/>
  <c r="BB132" i="1"/>
  <c r="BD133" i="1"/>
  <c r="BH135" i="1"/>
  <c r="AZ137" i="1"/>
  <c r="BB138" i="1"/>
  <c r="BD139" i="1"/>
  <c r="BH141" i="1"/>
  <c r="BC58" i="1"/>
  <c r="BA63" i="1"/>
  <c r="BC64" i="1"/>
  <c r="BE65" i="1"/>
  <c r="BG66" i="1"/>
  <c r="BI67" i="1"/>
  <c r="BA69" i="1"/>
  <c r="BC70" i="1"/>
  <c r="BE71" i="1"/>
  <c r="BG72" i="1"/>
  <c r="BI73" i="1"/>
  <c r="BA75" i="1"/>
  <c r="BC76" i="1"/>
  <c r="BE77" i="1"/>
  <c r="BG78" i="1"/>
  <c r="BI79" i="1"/>
  <c r="BA81" i="1"/>
  <c r="BC82" i="1"/>
  <c r="BE83" i="1"/>
  <c r="BG84" i="1"/>
  <c r="BI85" i="1"/>
  <c r="BA87" i="1"/>
  <c r="BC88" i="1"/>
  <c r="BE89" i="1"/>
  <c r="BG90" i="1"/>
  <c r="BI91" i="1"/>
  <c r="BA93" i="1"/>
  <c r="BC106" i="1"/>
  <c r="BE107" i="1"/>
  <c r="BG108" i="1"/>
  <c r="BI109" i="1"/>
  <c r="BA111" i="1"/>
  <c r="BC112" i="1"/>
  <c r="BE113" i="1"/>
  <c r="BG114" i="1"/>
  <c r="BI115" i="1"/>
  <c r="BA117" i="1"/>
  <c r="BC118" i="1"/>
  <c r="BE119" i="1"/>
  <c r="BG120" i="1"/>
  <c r="BI121" i="1"/>
  <c r="BA123" i="1"/>
  <c r="BC124" i="1"/>
  <c r="BE125" i="1"/>
  <c r="BG128" i="1"/>
  <c r="BI129" i="1"/>
  <c r="BA131" i="1"/>
  <c r="BC132" i="1"/>
  <c r="BE133" i="1"/>
  <c r="BG134" i="1"/>
  <c r="BI135" i="1"/>
  <c r="BA137" i="1"/>
  <c r="BC138" i="1"/>
  <c r="BE139" i="1"/>
  <c r="BG140" i="1"/>
  <c r="BI141" i="1"/>
  <c r="BD58" i="1"/>
  <c r="AZ68" i="1"/>
  <c r="BB69" i="1"/>
  <c r="BD70" i="1"/>
  <c r="BF71" i="1"/>
  <c r="BH72" i="1"/>
  <c r="AZ74" i="1"/>
  <c r="BB75" i="1"/>
  <c r="BD76" i="1"/>
  <c r="BF77" i="1"/>
  <c r="BH78" i="1"/>
  <c r="AZ80" i="1"/>
  <c r="BB81" i="1"/>
  <c r="BD82" i="1"/>
  <c r="BF83" i="1"/>
  <c r="BH84" i="1"/>
  <c r="AZ86" i="1"/>
  <c r="BB87" i="1"/>
  <c r="BD88" i="1"/>
  <c r="BF89" i="1"/>
  <c r="BH90" i="1"/>
  <c r="AZ92" i="1"/>
  <c r="BB93" i="1"/>
  <c r="BD106" i="1"/>
  <c r="BF107" i="1"/>
  <c r="BH108" i="1"/>
  <c r="AZ110" i="1"/>
  <c r="BB111" i="1"/>
  <c r="BD112" i="1"/>
  <c r="BF113" i="1"/>
  <c r="BH114" i="1"/>
  <c r="AZ116" i="1"/>
  <c r="BB117" i="1"/>
  <c r="BD118" i="1"/>
  <c r="BF119" i="1"/>
  <c r="BH120" i="1"/>
  <c r="AZ122" i="1"/>
  <c r="BB123" i="1"/>
  <c r="BD124" i="1"/>
  <c r="BF125" i="1"/>
  <c r="BH128" i="1"/>
  <c r="AZ130" i="1"/>
  <c r="BB131" i="1"/>
  <c r="BD132" i="1"/>
  <c r="BF133" i="1"/>
  <c r="BH134" i="1"/>
  <c r="AZ136" i="1"/>
  <c r="BB137" i="1"/>
  <c r="BD138" i="1"/>
  <c r="BF139" i="1"/>
  <c r="BH140" i="1"/>
  <c r="AZ142" i="1"/>
  <c r="BE58" i="1"/>
  <c r="BA68" i="1"/>
  <c r="BC69" i="1"/>
  <c r="BE70" i="1"/>
  <c r="BG71" i="1"/>
  <c r="BI72" i="1"/>
  <c r="BA74" i="1"/>
  <c r="BC75" i="1"/>
  <c r="BE76" i="1"/>
  <c r="BG77" i="1"/>
  <c r="BI78" i="1"/>
  <c r="BA80" i="1"/>
  <c r="BC81" i="1"/>
  <c r="BE82" i="1"/>
  <c r="BG83" i="1"/>
  <c r="BI84" i="1"/>
  <c r="BA86" i="1"/>
  <c r="BC87" i="1"/>
  <c r="BE88" i="1"/>
  <c r="BG89" i="1"/>
  <c r="BI90" i="1"/>
  <c r="BA92" i="1"/>
  <c r="BC93" i="1"/>
  <c r="BE106" i="1"/>
  <c r="BG107" i="1"/>
  <c r="BI108" i="1"/>
  <c r="BA110" i="1"/>
  <c r="BC111" i="1"/>
  <c r="BE112" i="1"/>
  <c r="BG113" i="1"/>
  <c r="BI114" i="1"/>
  <c r="BA116" i="1"/>
  <c r="BC117" i="1"/>
  <c r="BE118" i="1"/>
  <c r="BG119" i="1"/>
  <c r="BI120" i="1"/>
  <c r="BA122" i="1"/>
  <c r="BC123" i="1"/>
  <c r="BE124" i="1"/>
  <c r="BG125" i="1"/>
  <c r="BI128" i="1"/>
  <c r="BA130" i="1"/>
  <c r="BC131" i="1"/>
  <c r="BE132" i="1"/>
  <c r="BG133" i="1"/>
  <c r="BI134" i="1"/>
  <c r="BA136" i="1"/>
  <c r="BC137" i="1"/>
  <c r="BE138" i="1"/>
  <c r="BG139" i="1"/>
  <c r="BI140" i="1"/>
  <c r="BA142" i="1"/>
  <c r="BF58" i="1"/>
  <c r="BB68" i="1"/>
  <c r="BD69" i="1"/>
  <c r="BF70" i="1"/>
  <c r="BH71" i="1"/>
  <c r="AZ73" i="1"/>
  <c r="BB74" i="1"/>
  <c r="BD75" i="1"/>
  <c r="BF76" i="1"/>
  <c r="BH77" i="1"/>
  <c r="AZ79" i="1"/>
  <c r="BB80" i="1"/>
  <c r="BD81" i="1"/>
  <c r="BF82" i="1"/>
  <c r="BH83" i="1"/>
  <c r="AZ85" i="1"/>
  <c r="BB86" i="1"/>
  <c r="BD87" i="1"/>
  <c r="BF88" i="1"/>
  <c r="BH89" i="1"/>
  <c r="AZ91" i="1"/>
  <c r="BB92" i="1"/>
  <c r="BD93" i="1"/>
  <c r="BF106" i="1"/>
  <c r="BH107" i="1"/>
  <c r="AZ109" i="1"/>
  <c r="BB110" i="1"/>
  <c r="BD111" i="1"/>
  <c r="BF112" i="1"/>
  <c r="BH113" i="1"/>
  <c r="AZ115" i="1"/>
  <c r="BB116" i="1"/>
  <c r="BD117" i="1"/>
  <c r="BF118" i="1"/>
  <c r="BH119" i="1"/>
  <c r="AZ121" i="1"/>
  <c r="BB122" i="1"/>
  <c r="BD123" i="1"/>
  <c r="BF124" i="1"/>
  <c r="BH125" i="1"/>
  <c r="AZ129" i="1"/>
  <c r="BB130" i="1"/>
  <c r="BD131" i="1"/>
  <c r="BF132" i="1"/>
  <c r="BH133" i="1"/>
  <c r="AZ135" i="1"/>
  <c r="BB136" i="1"/>
  <c r="BD137" i="1"/>
  <c r="BF138" i="1"/>
  <c r="BH139" i="1"/>
  <c r="AZ141" i="1"/>
  <c r="BB142" i="1"/>
  <c r="BG58" i="1"/>
  <c r="BC68" i="1"/>
  <c r="BE69" i="1"/>
  <c r="BG70" i="1"/>
  <c r="BI71" i="1"/>
  <c r="BA73" i="1"/>
  <c r="BC74" i="1"/>
  <c r="BE75" i="1"/>
  <c r="BG76" i="1"/>
  <c r="BI77" i="1"/>
  <c r="BA79" i="1"/>
  <c r="BC80" i="1"/>
  <c r="BE81" i="1"/>
  <c r="BG82" i="1"/>
  <c r="BI83" i="1"/>
  <c r="BA85" i="1"/>
  <c r="BC86" i="1"/>
  <c r="BE87" i="1"/>
  <c r="BG88" i="1"/>
  <c r="BI89" i="1"/>
  <c r="BA91" i="1"/>
  <c r="BC92" i="1"/>
  <c r="BE93" i="1"/>
  <c r="BG106" i="1"/>
  <c r="BI107" i="1"/>
  <c r="BA109" i="1"/>
  <c r="BC110" i="1"/>
  <c r="BE111" i="1"/>
  <c r="BG112" i="1"/>
  <c r="BI113" i="1"/>
  <c r="BA115" i="1"/>
  <c r="BC116" i="1"/>
  <c r="BE117" i="1"/>
  <c r="BG118" i="1"/>
  <c r="BI119" i="1"/>
  <c r="BA121" i="1"/>
  <c r="BC122" i="1"/>
  <c r="BE123" i="1"/>
  <c r="BG124" i="1"/>
  <c r="BI125" i="1"/>
  <c r="BA129" i="1"/>
  <c r="BC130" i="1"/>
  <c r="BE131" i="1"/>
  <c r="BG132" i="1"/>
  <c r="BI133" i="1"/>
  <c r="BA135" i="1"/>
  <c r="BC136" i="1"/>
  <c r="BE137" i="1"/>
  <c r="BG138" i="1"/>
  <c r="BI139" i="1"/>
  <c r="BA141" i="1"/>
  <c r="BC142" i="1"/>
  <c r="BH58" i="1"/>
  <c r="BD68" i="1"/>
  <c r="BF69" i="1"/>
  <c r="BH70" i="1"/>
  <c r="AZ72" i="1"/>
  <c r="BB73" i="1"/>
  <c r="BD74" i="1"/>
  <c r="BF75" i="1"/>
  <c r="BH76" i="1"/>
  <c r="AZ78" i="1"/>
  <c r="BB79" i="1"/>
  <c r="BD80" i="1"/>
  <c r="BF81" i="1"/>
  <c r="BH82" i="1"/>
  <c r="AZ84" i="1"/>
  <c r="BB85" i="1"/>
  <c r="BD86" i="1"/>
  <c r="BF87" i="1"/>
  <c r="BH88" i="1"/>
  <c r="AZ90" i="1"/>
  <c r="BB91" i="1"/>
  <c r="BD92" i="1"/>
  <c r="BF93" i="1"/>
  <c r="BH106" i="1"/>
  <c r="AZ108" i="1"/>
  <c r="BB109" i="1"/>
  <c r="BD110" i="1"/>
  <c r="BF111" i="1"/>
  <c r="BH112" i="1"/>
  <c r="AZ114" i="1"/>
  <c r="BB115" i="1"/>
  <c r="BD116" i="1"/>
  <c r="BF117" i="1"/>
  <c r="BH118" i="1"/>
  <c r="AZ120" i="1"/>
  <c r="BB121" i="1"/>
  <c r="BD122" i="1"/>
  <c r="BF123" i="1"/>
  <c r="BH124" i="1"/>
  <c r="BI58" i="1"/>
  <c r="BE68" i="1"/>
  <c r="BG69" i="1"/>
  <c r="BI70" i="1"/>
  <c r="BA72" i="1"/>
  <c r="BC73" i="1"/>
  <c r="BE74" i="1"/>
  <c r="BG75" i="1"/>
  <c r="BI76" i="1"/>
  <c r="BA78" i="1"/>
  <c r="BC79" i="1"/>
  <c r="BE80" i="1"/>
  <c r="BG81" i="1"/>
  <c r="BI82" i="1"/>
  <c r="BA84" i="1"/>
  <c r="BC85" i="1"/>
  <c r="BE86" i="1"/>
  <c r="BG87" i="1"/>
  <c r="BI88" i="1"/>
  <c r="BA90" i="1"/>
  <c r="BC91" i="1"/>
  <c r="BE92" i="1"/>
  <c r="BG93" i="1"/>
  <c r="BI106" i="1"/>
  <c r="BA108" i="1"/>
  <c r="BC109" i="1"/>
  <c r="BE110" i="1"/>
  <c r="BG111" i="1"/>
  <c r="BI112" i="1"/>
  <c r="BA114" i="1"/>
  <c r="BC115" i="1"/>
  <c r="BE116" i="1"/>
  <c r="BG117" i="1"/>
  <c r="BI118" i="1"/>
  <c r="BA120" i="1"/>
  <c r="BC121" i="1"/>
  <c r="BE122" i="1"/>
  <c r="BG123" i="1"/>
  <c r="BI124" i="1"/>
  <c r="AZ83" i="1"/>
  <c r="BB84" i="1"/>
  <c r="BD85" i="1"/>
  <c r="BF86" i="1"/>
  <c r="BH87" i="1"/>
  <c r="AZ89" i="1"/>
  <c r="BB90" i="1"/>
  <c r="BD91" i="1"/>
  <c r="BF92" i="1"/>
  <c r="BH93" i="1"/>
  <c r="AZ107" i="1"/>
  <c r="BB108" i="1"/>
  <c r="BD109" i="1"/>
  <c r="BF110" i="1"/>
  <c r="BH111" i="1"/>
  <c r="AZ113" i="1"/>
  <c r="BB114" i="1"/>
  <c r="BD115" i="1"/>
  <c r="BF116" i="1"/>
  <c r="BH117" i="1"/>
  <c r="AZ119" i="1"/>
  <c r="BB120" i="1"/>
  <c r="BD121" i="1"/>
  <c r="BF122" i="1"/>
  <c r="BH123" i="1"/>
  <c r="AZ125" i="1"/>
  <c r="BA83" i="1"/>
  <c r="BC84" i="1"/>
  <c r="BE85" i="1"/>
  <c r="BG86" i="1"/>
  <c r="BI87" i="1"/>
  <c r="BA89" i="1"/>
  <c r="BC90" i="1"/>
  <c r="BE91" i="1"/>
  <c r="BG92" i="1"/>
  <c r="BI93" i="1"/>
  <c r="BA107" i="1"/>
  <c r="BC108" i="1"/>
  <c r="BE109" i="1"/>
  <c r="BG110" i="1"/>
  <c r="BI111" i="1"/>
  <c r="BA113" i="1"/>
  <c r="BC114" i="1"/>
  <c r="BE115" i="1"/>
  <c r="BG116" i="1"/>
  <c r="BI117" i="1"/>
  <c r="BA119" i="1"/>
  <c r="BC120" i="1"/>
  <c r="BE121" i="1"/>
  <c r="BG122" i="1"/>
  <c r="BI123" i="1"/>
  <c r="BA125" i="1"/>
  <c r="AZ58" i="1"/>
  <c r="BB83" i="1"/>
  <c r="BD84" i="1"/>
  <c r="BF85" i="1"/>
  <c r="BH86" i="1"/>
  <c r="BA58" i="1"/>
  <c r="BC83" i="1"/>
  <c r="BE84" i="1"/>
  <c r="BG85" i="1"/>
  <c r="BI86" i="1"/>
  <c r="R39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AX125" i="1" l="1"/>
  <c r="AL125" i="1"/>
  <c r="Z125" i="1"/>
  <c r="N125" i="1"/>
  <c r="AY124" i="1"/>
  <c r="AM124" i="1"/>
  <c r="AA124" i="1"/>
  <c r="O124" i="1"/>
  <c r="C124" i="1"/>
  <c r="AO122" i="1"/>
  <c r="AC122" i="1"/>
  <c r="Q122" i="1"/>
  <c r="E122" i="1"/>
  <c r="AT117" i="1"/>
  <c r="AH117" i="1"/>
  <c r="V117" i="1"/>
  <c r="J117" i="1"/>
  <c r="AV115" i="1"/>
  <c r="AJ115" i="1"/>
  <c r="X115" i="1"/>
  <c r="L115" i="1"/>
  <c r="K125" i="1"/>
  <c r="AU113" i="1"/>
  <c r="AI113" i="1"/>
  <c r="W113" i="1"/>
  <c r="K113" i="1"/>
  <c r="W125" i="1"/>
  <c r="AT124" i="1"/>
  <c r="AH124" i="1"/>
  <c r="V124" i="1"/>
  <c r="J124" i="1"/>
  <c r="AI125" i="1"/>
  <c r="AG124" i="1"/>
  <c r="U124" i="1"/>
  <c r="I124" i="1"/>
  <c r="AT123" i="1"/>
  <c r="AH123" i="1"/>
  <c r="V123" i="1"/>
  <c r="J123" i="1"/>
  <c r="J125" i="1"/>
  <c r="U123" i="1"/>
  <c r="I123" i="1"/>
  <c r="AT122" i="1"/>
  <c r="AH122" i="1"/>
  <c r="V122" i="1"/>
  <c r="J122" i="1"/>
  <c r="V125" i="1"/>
  <c r="AS124" i="1"/>
  <c r="AS123" i="1"/>
  <c r="AG122" i="1"/>
  <c r="U122" i="1"/>
  <c r="AT121" i="1"/>
  <c r="AH121" i="1"/>
  <c r="V121" i="1"/>
  <c r="J121" i="1"/>
  <c r="AH125" i="1"/>
  <c r="AG123" i="1"/>
  <c r="AS122" i="1"/>
  <c r="I122" i="1"/>
  <c r="AU125" i="1"/>
  <c r="AT119" i="1"/>
  <c r="AH119" i="1"/>
  <c r="V119" i="1"/>
  <c r="J119" i="1"/>
  <c r="AU118" i="1"/>
  <c r="AI118" i="1"/>
  <c r="W118" i="1"/>
  <c r="K118" i="1"/>
  <c r="AT125" i="1"/>
  <c r="AT118" i="1"/>
  <c r="AH118" i="1"/>
  <c r="V118" i="1"/>
  <c r="J118" i="1"/>
  <c r="AY123" i="1"/>
  <c r="AM123" i="1"/>
  <c r="AA123" i="1"/>
  <c r="O123" i="1"/>
  <c r="C123" i="1"/>
  <c r="AV125" i="1"/>
  <c r="AJ125" i="1"/>
  <c r="X125" i="1"/>
  <c r="L125" i="1"/>
  <c r="AY122" i="1"/>
  <c r="AM122" i="1"/>
  <c r="AA122" i="1"/>
  <c r="O122" i="1"/>
  <c r="C122" i="1"/>
  <c r="AO120" i="1"/>
  <c r="AC120" i="1"/>
  <c r="Q120" i="1"/>
  <c r="E120" i="1"/>
  <c r="AP119" i="1"/>
  <c r="AD119" i="1"/>
  <c r="R119" i="1"/>
  <c r="F119" i="1"/>
  <c r="AR117" i="1"/>
  <c r="AF117" i="1"/>
  <c r="T117" i="1"/>
  <c r="H117" i="1"/>
  <c r="AS116" i="1"/>
  <c r="AG116" i="1"/>
  <c r="U116" i="1"/>
  <c r="I116" i="1"/>
  <c r="AV124" i="1"/>
  <c r="L124" i="1"/>
  <c r="AX122" i="1"/>
  <c r="AL122" i="1"/>
  <c r="Z122" i="1"/>
  <c r="N122" i="1"/>
  <c r="AY121" i="1"/>
  <c r="AM121" i="1"/>
  <c r="AA121" i="1"/>
  <c r="O121" i="1"/>
  <c r="C121" i="1"/>
  <c r="AO119" i="1"/>
  <c r="AC119" i="1"/>
  <c r="Q119" i="1"/>
  <c r="E119" i="1"/>
  <c r="AR116" i="1"/>
  <c r="AF116" i="1"/>
  <c r="T116" i="1"/>
  <c r="H116" i="1"/>
  <c r="AY109" i="1"/>
  <c r="AM109" i="1"/>
  <c r="AA109" i="1"/>
  <c r="AJ124" i="1"/>
  <c r="B120" i="1"/>
  <c r="AJ123" i="1"/>
  <c r="X123" i="1"/>
  <c r="L123" i="1"/>
  <c r="AY120" i="1"/>
  <c r="AM120" i="1"/>
  <c r="AA120" i="1"/>
  <c r="O120" i="1"/>
  <c r="C120" i="1"/>
  <c r="AO118" i="1"/>
  <c r="AC118" i="1"/>
  <c r="Q118" i="1"/>
  <c r="E118" i="1"/>
  <c r="AR115" i="1"/>
  <c r="AF115" i="1"/>
  <c r="T115" i="1"/>
  <c r="H115" i="1"/>
  <c r="AT113" i="1"/>
  <c r="AH113" i="1"/>
  <c r="V113" i="1"/>
  <c r="J113" i="1"/>
  <c r="X124" i="1"/>
  <c r="B108" i="1"/>
  <c r="AV123" i="1"/>
  <c r="AY119" i="1"/>
  <c r="AM119" i="1"/>
  <c r="AA119" i="1"/>
  <c r="O119" i="1"/>
  <c r="C119" i="1"/>
  <c r="AF125" i="1"/>
  <c r="H125" i="1"/>
  <c r="AV121" i="1"/>
  <c r="AJ121" i="1"/>
  <c r="X121" i="1"/>
  <c r="L121" i="1"/>
  <c r="AW120" i="1"/>
  <c r="AK120" i="1"/>
  <c r="Y120" i="1"/>
  <c r="M120" i="1"/>
  <c r="AY118" i="1"/>
  <c r="AM118" i="1"/>
  <c r="AA118" i="1"/>
  <c r="O118" i="1"/>
  <c r="C118" i="1"/>
  <c r="AN117" i="1"/>
  <c r="AB117" i="1"/>
  <c r="P117" i="1"/>
  <c r="D117" i="1"/>
  <c r="AQ114" i="1"/>
  <c r="AE114" i="1"/>
  <c r="S114" i="1"/>
  <c r="G114" i="1"/>
  <c r="S125" i="1"/>
  <c r="AF124" i="1"/>
  <c r="H124" i="1"/>
  <c r="AV120" i="1"/>
  <c r="AJ120" i="1"/>
  <c r="X120" i="1"/>
  <c r="L120" i="1"/>
  <c r="AY117" i="1"/>
  <c r="AM117" i="1"/>
  <c r="AA117" i="1"/>
  <c r="O117" i="1"/>
  <c r="C117" i="1"/>
  <c r="AP114" i="1"/>
  <c r="AD114" i="1"/>
  <c r="R114" i="1"/>
  <c r="F114" i="1"/>
  <c r="AS111" i="1"/>
  <c r="AG111" i="1"/>
  <c r="U111" i="1"/>
  <c r="I111" i="1"/>
  <c r="AQ125" i="1"/>
  <c r="G125" i="1"/>
  <c r="T124" i="1"/>
  <c r="AE124" i="1"/>
  <c r="G124" i="1"/>
  <c r="AF123" i="1"/>
  <c r="H123" i="1"/>
  <c r="AV119" i="1"/>
  <c r="AJ119" i="1"/>
  <c r="X119" i="1"/>
  <c r="L119" i="1"/>
  <c r="AY116" i="1"/>
  <c r="AM116" i="1"/>
  <c r="AA116" i="1"/>
  <c r="O116" i="1"/>
  <c r="C116" i="1"/>
  <c r="AO114" i="1"/>
  <c r="AC114" i="1"/>
  <c r="Q114" i="1"/>
  <c r="E114" i="1"/>
  <c r="AR125" i="1"/>
  <c r="AE125" i="1"/>
  <c r="AR124" i="1"/>
  <c r="AQ124" i="1"/>
  <c r="S124" i="1"/>
  <c r="AR123" i="1"/>
  <c r="T123" i="1"/>
  <c r="AO125" i="1"/>
  <c r="AC125" i="1"/>
  <c r="Q125" i="1"/>
  <c r="E125" i="1"/>
  <c r="AR122" i="1"/>
  <c r="AF122" i="1"/>
  <c r="T122" i="1"/>
  <c r="H122" i="1"/>
  <c r="T125" i="1"/>
  <c r="AN125" i="1"/>
  <c r="AB125" i="1"/>
  <c r="P125" i="1"/>
  <c r="D125" i="1"/>
  <c r="AO124" i="1"/>
  <c r="AC124" i="1"/>
  <c r="Q124" i="1"/>
  <c r="E124" i="1"/>
  <c r="AR121" i="1"/>
  <c r="AF121" i="1"/>
  <c r="T121" i="1"/>
  <c r="H121" i="1"/>
  <c r="AX115" i="1"/>
  <c r="AL115" i="1"/>
  <c r="Z115" i="1"/>
  <c r="N115" i="1"/>
  <c r="O114" i="1"/>
  <c r="C114" i="1"/>
  <c r="AY125" i="1"/>
  <c r="AM125" i="1"/>
  <c r="AA125" i="1"/>
  <c r="O125" i="1"/>
  <c r="C125" i="1"/>
  <c r="AN124" i="1"/>
  <c r="AB124" i="1"/>
  <c r="P124" i="1"/>
  <c r="D124" i="1"/>
  <c r="AO123" i="1"/>
  <c r="AC123" i="1"/>
  <c r="Q123" i="1"/>
  <c r="E123" i="1"/>
  <c r="AQ121" i="1"/>
  <c r="AE121" i="1"/>
  <c r="S121" i="1"/>
  <c r="G121" i="1"/>
  <c r="AR120" i="1"/>
  <c r="AF120" i="1"/>
  <c r="T120" i="1"/>
  <c r="H120" i="1"/>
  <c r="AW115" i="1"/>
  <c r="AK115" i="1"/>
  <c r="Y115" i="1"/>
  <c r="M115" i="1"/>
  <c r="AN112" i="1"/>
  <c r="AB112" i="1"/>
  <c r="P112" i="1"/>
  <c r="D112" i="1"/>
  <c r="B116" i="1"/>
  <c r="AK122" i="1"/>
  <c r="AP121" i="1"/>
  <c r="AW122" i="1"/>
  <c r="M122" i="1"/>
  <c r="R121" i="1"/>
  <c r="AU120" i="1"/>
  <c r="AI120" i="1"/>
  <c r="K120" i="1"/>
  <c r="Y122" i="1"/>
  <c r="AD121" i="1"/>
  <c r="F121" i="1"/>
  <c r="W120" i="1"/>
  <c r="B114" i="1"/>
  <c r="B58" i="1"/>
  <c r="B117" i="1"/>
  <c r="AW119" i="1"/>
  <c r="AK119" i="1"/>
  <c r="Y119" i="1"/>
  <c r="M119" i="1"/>
  <c r="B118" i="1"/>
  <c r="B113" i="1"/>
  <c r="B112" i="1"/>
  <c r="AP125" i="1"/>
  <c r="R125" i="1"/>
  <c r="AU124" i="1"/>
  <c r="K124" i="1"/>
  <c r="AN123" i="1"/>
  <c r="P123" i="1"/>
  <c r="B124" i="1"/>
  <c r="AD125" i="1"/>
  <c r="F125" i="1"/>
  <c r="AI124" i="1"/>
  <c r="W124" i="1"/>
  <c r="AB123" i="1"/>
  <c r="D123" i="1"/>
  <c r="B123" i="1"/>
  <c r="B111" i="1"/>
  <c r="B125" i="1"/>
  <c r="B122" i="1"/>
  <c r="AX123" i="1"/>
  <c r="AL123" i="1"/>
  <c r="Z123" i="1"/>
  <c r="N123" i="1"/>
  <c r="AQ122" i="1"/>
  <c r="AE122" i="1"/>
  <c r="S122" i="1"/>
  <c r="G122" i="1"/>
  <c r="B106" i="1"/>
  <c r="B110" i="1"/>
  <c r="B121" i="1"/>
  <c r="B109" i="1"/>
  <c r="B119" i="1"/>
  <c r="B107" i="1"/>
  <c r="AW125" i="1"/>
  <c r="AK125" i="1"/>
  <c r="Y125" i="1"/>
  <c r="M125" i="1"/>
  <c r="AP124" i="1"/>
  <c r="AD124" i="1"/>
  <c r="R124" i="1"/>
  <c r="F124" i="1"/>
  <c r="AU123" i="1"/>
  <c r="AI123" i="1"/>
  <c r="W123" i="1"/>
  <c r="K123" i="1"/>
  <c r="AN122" i="1"/>
  <c r="AB122" i="1"/>
  <c r="P122" i="1"/>
  <c r="D122" i="1"/>
  <c r="AX110" i="1"/>
  <c r="AL110" i="1"/>
  <c r="Z110" i="1"/>
  <c r="N110" i="1"/>
  <c r="AQ109" i="1"/>
  <c r="AE109" i="1"/>
  <c r="S109" i="1"/>
  <c r="F109" i="1"/>
  <c r="AU108" i="1"/>
  <c r="AI108" i="1"/>
  <c r="W108" i="1"/>
  <c r="K108" i="1"/>
  <c r="AN107" i="1"/>
  <c r="AB107" i="1"/>
  <c r="P107" i="1"/>
  <c r="D107" i="1"/>
  <c r="AS106" i="1"/>
  <c r="AG106" i="1"/>
  <c r="U106" i="1"/>
  <c r="I106" i="1"/>
  <c r="AN119" i="1"/>
  <c r="P119" i="1"/>
  <c r="AS118" i="1"/>
  <c r="U118" i="1"/>
  <c r="I118" i="1"/>
  <c r="AX117" i="1"/>
  <c r="AL117" i="1"/>
  <c r="Z117" i="1"/>
  <c r="N117" i="1"/>
  <c r="AQ116" i="1"/>
  <c r="AE116" i="1"/>
  <c r="S116" i="1"/>
  <c r="G116" i="1"/>
  <c r="AB119" i="1"/>
  <c r="D119" i="1"/>
  <c r="AG118" i="1"/>
  <c r="B115" i="1"/>
  <c r="AS125" i="1"/>
  <c r="AG125" i="1"/>
  <c r="U125" i="1"/>
  <c r="I125" i="1"/>
  <c r="AX124" i="1"/>
  <c r="AL124" i="1"/>
  <c r="Z124" i="1"/>
  <c r="N124" i="1"/>
  <c r="AQ123" i="1"/>
  <c r="AE123" i="1"/>
  <c r="S123" i="1"/>
  <c r="G123" i="1"/>
  <c r="AV122" i="1"/>
  <c r="AJ122" i="1"/>
  <c r="X122" i="1"/>
  <c r="L122" i="1"/>
  <c r="AO121" i="1"/>
  <c r="AC121" i="1"/>
  <c r="Q121" i="1"/>
  <c r="E121" i="1"/>
  <c r="AT120" i="1"/>
  <c r="AH120" i="1"/>
  <c r="V120" i="1"/>
  <c r="J120" i="1"/>
  <c r="AW124" i="1"/>
  <c r="AK124" i="1"/>
  <c r="Y124" i="1"/>
  <c r="M124" i="1"/>
  <c r="AP123" i="1"/>
  <c r="AD123" i="1"/>
  <c r="R123" i="1"/>
  <c r="F123" i="1"/>
  <c r="AU122" i="1"/>
  <c r="AI122" i="1"/>
  <c r="W122" i="1"/>
  <c r="K122" i="1"/>
  <c r="AN121" i="1"/>
  <c r="AB121" i="1"/>
  <c r="P121" i="1"/>
  <c r="D121" i="1"/>
  <c r="AS120" i="1"/>
  <c r="AG120" i="1"/>
  <c r="U120" i="1"/>
  <c r="I120" i="1"/>
  <c r="AX119" i="1"/>
  <c r="AL119" i="1"/>
  <c r="Z119" i="1"/>
  <c r="N119" i="1"/>
  <c r="AP118" i="1"/>
  <c r="AD118" i="1"/>
  <c r="R118" i="1"/>
  <c r="F118" i="1"/>
  <c r="AU117" i="1"/>
  <c r="AI117" i="1"/>
  <c r="W117" i="1"/>
  <c r="K117" i="1"/>
  <c r="AN116" i="1"/>
  <c r="AB116" i="1"/>
  <c r="P116" i="1"/>
  <c r="D116" i="1"/>
  <c r="AS115" i="1"/>
  <c r="AG115" i="1"/>
  <c r="U115" i="1"/>
  <c r="I115" i="1"/>
  <c r="AX114" i="1"/>
  <c r="AL114" i="1"/>
  <c r="Z114" i="1"/>
  <c r="N114" i="1"/>
  <c r="AQ113" i="1"/>
  <c r="AE113" i="1"/>
  <c r="S113" i="1"/>
  <c r="G113" i="1"/>
  <c r="AV112" i="1"/>
  <c r="AJ112" i="1"/>
  <c r="X112" i="1"/>
  <c r="L112" i="1"/>
  <c r="AX121" i="1"/>
  <c r="AL121" i="1"/>
  <c r="Z121" i="1"/>
  <c r="N121" i="1"/>
  <c r="AQ120" i="1"/>
  <c r="AE120" i="1"/>
  <c r="S120" i="1"/>
  <c r="G120" i="1"/>
  <c r="AW121" i="1"/>
  <c r="AK121" i="1"/>
  <c r="Y121" i="1"/>
  <c r="M121" i="1"/>
  <c r="AP120" i="1"/>
  <c r="AD120" i="1"/>
  <c r="R120" i="1"/>
  <c r="F120" i="1"/>
  <c r="AW116" i="1"/>
  <c r="AK116" i="1"/>
  <c r="Y116" i="1"/>
  <c r="M116" i="1"/>
  <c r="AP115" i="1"/>
  <c r="AD115" i="1"/>
  <c r="R115" i="1"/>
  <c r="F115" i="1"/>
  <c r="AW123" i="1"/>
  <c r="AK123" i="1"/>
  <c r="Y123" i="1"/>
  <c r="M123" i="1"/>
  <c r="AP122" i="1"/>
  <c r="AD122" i="1"/>
  <c r="R122" i="1"/>
  <c r="F122" i="1"/>
  <c r="AU121" i="1"/>
  <c r="AI121" i="1"/>
  <c r="W121" i="1"/>
  <c r="K121" i="1"/>
  <c r="AN120" i="1"/>
  <c r="AB120" i="1"/>
  <c r="P120" i="1"/>
  <c r="D120" i="1"/>
  <c r="AS119" i="1"/>
  <c r="AG119" i="1"/>
  <c r="U119" i="1"/>
  <c r="I119" i="1"/>
  <c r="AX118" i="1"/>
  <c r="AL118" i="1"/>
  <c r="Z118" i="1"/>
  <c r="N118" i="1"/>
  <c r="AQ117" i="1"/>
  <c r="AE117" i="1"/>
  <c r="S117" i="1"/>
  <c r="G117" i="1"/>
  <c r="AV116" i="1"/>
  <c r="AJ116" i="1"/>
  <c r="X116" i="1"/>
  <c r="L116" i="1"/>
  <c r="AO115" i="1"/>
  <c r="AC115" i="1"/>
  <c r="Q115" i="1"/>
  <c r="E115" i="1"/>
  <c r="AR118" i="1"/>
  <c r="AF118" i="1"/>
  <c r="T118" i="1"/>
  <c r="H118" i="1"/>
  <c r="AW117" i="1"/>
  <c r="AK117" i="1"/>
  <c r="Y117" i="1"/>
  <c r="M117" i="1"/>
  <c r="AP116" i="1"/>
  <c r="AD116" i="1"/>
  <c r="R116" i="1"/>
  <c r="F116" i="1"/>
  <c r="AU115" i="1"/>
  <c r="AI115" i="1"/>
  <c r="W115" i="1"/>
  <c r="K115" i="1"/>
  <c r="AN114" i="1"/>
  <c r="AB114" i="1"/>
  <c r="P114" i="1"/>
  <c r="D114" i="1"/>
  <c r="AS113" i="1"/>
  <c r="AG113" i="1"/>
  <c r="U113" i="1"/>
  <c r="I113" i="1"/>
  <c r="AX112" i="1"/>
  <c r="AQ118" i="1"/>
  <c r="AE118" i="1"/>
  <c r="S118" i="1"/>
  <c r="G118" i="1"/>
  <c r="AV117" i="1"/>
  <c r="AJ117" i="1"/>
  <c r="X117" i="1"/>
  <c r="L117" i="1"/>
  <c r="AO116" i="1"/>
  <c r="AC116" i="1"/>
  <c r="Q116" i="1"/>
  <c r="E116" i="1"/>
  <c r="AT115" i="1"/>
  <c r="AH115" i="1"/>
  <c r="V115" i="1"/>
  <c r="J115" i="1"/>
  <c r="AY114" i="1"/>
  <c r="AM114" i="1"/>
  <c r="AA114" i="1"/>
  <c r="AR113" i="1"/>
  <c r="AF113" i="1"/>
  <c r="T113" i="1"/>
  <c r="H113" i="1"/>
  <c r="AO111" i="1"/>
  <c r="AC111" i="1"/>
  <c r="Q111" i="1"/>
  <c r="E111" i="1"/>
  <c r="AT110" i="1"/>
  <c r="AH110" i="1"/>
  <c r="V110" i="1"/>
  <c r="J110" i="1"/>
  <c r="N109" i="1"/>
  <c r="AQ108" i="1"/>
  <c r="AE108" i="1"/>
  <c r="S108" i="1"/>
  <c r="G108" i="1"/>
  <c r="AV107" i="1"/>
  <c r="AJ107" i="1"/>
  <c r="X107" i="1"/>
  <c r="L107" i="1"/>
  <c r="AO106" i="1"/>
  <c r="AC106" i="1"/>
  <c r="Q106" i="1"/>
  <c r="E106" i="1"/>
  <c r="AW114" i="1"/>
  <c r="AK114" i="1"/>
  <c r="Y114" i="1"/>
  <c r="M114" i="1"/>
  <c r="AP113" i="1"/>
  <c r="AD113" i="1"/>
  <c r="R113" i="1"/>
  <c r="F113" i="1"/>
  <c r="AU112" i="1"/>
  <c r="AI112" i="1"/>
  <c r="W112" i="1"/>
  <c r="K112" i="1"/>
  <c r="AN111" i="1"/>
  <c r="AB111" i="1"/>
  <c r="P111" i="1"/>
  <c r="D111" i="1"/>
  <c r="AS110" i="1"/>
  <c r="AG110" i="1"/>
  <c r="U110" i="1"/>
  <c r="I110" i="1"/>
  <c r="AX109" i="1"/>
  <c r="AL109" i="1"/>
  <c r="Z109" i="1"/>
  <c r="M109" i="1"/>
  <c r="AP108" i="1"/>
  <c r="AD108" i="1"/>
  <c r="R108" i="1"/>
  <c r="F108" i="1"/>
  <c r="AU119" i="1"/>
  <c r="AI119" i="1"/>
  <c r="W119" i="1"/>
  <c r="K119" i="1"/>
  <c r="AN118" i="1"/>
  <c r="AB118" i="1"/>
  <c r="P118" i="1"/>
  <c r="D118" i="1"/>
  <c r="AS117" i="1"/>
  <c r="AG117" i="1"/>
  <c r="U117" i="1"/>
  <c r="I117" i="1"/>
  <c r="AX116" i="1"/>
  <c r="AL116" i="1"/>
  <c r="Z116" i="1"/>
  <c r="N116" i="1"/>
  <c r="AQ115" i="1"/>
  <c r="AE115" i="1"/>
  <c r="S115" i="1"/>
  <c r="G115" i="1"/>
  <c r="AV114" i="1"/>
  <c r="AJ114" i="1"/>
  <c r="X114" i="1"/>
  <c r="L114" i="1"/>
  <c r="AO113" i="1"/>
  <c r="AC113" i="1"/>
  <c r="Q113" i="1"/>
  <c r="E113" i="1"/>
  <c r="AU114" i="1"/>
  <c r="AI114" i="1"/>
  <c r="W114" i="1"/>
  <c r="K114" i="1"/>
  <c r="AN113" i="1"/>
  <c r="AB113" i="1"/>
  <c r="P113" i="1"/>
  <c r="D113" i="1"/>
  <c r="AS112" i="1"/>
  <c r="AG112" i="1"/>
  <c r="U112" i="1"/>
  <c r="I112" i="1"/>
  <c r="AX111" i="1"/>
  <c r="AL111" i="1"/>
  <c r="Z111" i="1"/>
  <c r="N111" i="1"/>
  <c r="AQ110" i="1"/>
  <c r="AE110" i="1"/>
  <c r="S110" i="1"/>
  <c r="G110" i="1"/>
  <c r="AV109" i="1"/>
  <c r="AJ109" i="1"/>
  <c r="X109" i="1"/>
  <c r="K109" i="1"/>
  <c r="AN108" i="1"/>
  <c r="AB108" i="1"/>
  <c r="P108" i="1"/>
  <c r="D108" i="1"/>
  <c r="AS107" i="1"/>
  <c r="AG107" i="1"/>
  <c r="U107" i="1"/>
  <c r="I107" i="1"/>
  <c r="AX106" i="1"/>
  <c r="AL106" i="1"/>
  <c r="Z106" i="1"/>
  <c r="N106" i="1"/>
  <c r="AT114" i="1"/>
  <c r="AH114" i="1"/>
  <c r="V114" i="1"/>
  <c r="J114" i="1"/>
  <c r="AY113" i="1"/>
  <c r="AM113" i="1"/>
  <c r="AA113" i="1"/>
  <c r="O113" i="1"/>
  <c r="C113" i="1"/>
  <c r="AR119" i="1"/>
  <c r="AF119" i="1"/>
  <c r="T119" i="1"/>
  <c r="H119" i="1"/>
  <c r="AW118" i="1"/>
  <c r="AK118" i="1"/>
  <c r="Y118" i="1"/>
  <c r="M118" i="1"/>
  <c r="AP117" i="1"/>
  <c r="AD117" i="1"/>
  <c r="R117" i="1"/>
  <c r="F117" i="1"/>
  <c r="AU116" i="1"/>
  <c r="AI116" i="1"/>
  <c r="W116" i="1"/>
  <c r="K116" i="1"/>
  <c r="AN115" i="1"/>
  <c r="AB115" i="1"/>
  <c r="P115" i="1"/>
  <c r="D115" i="1"/>
  <c r="AS114" i="1"/>
  <c r="AG114" i="1"/>
  <c r="U114" i="1"/>
  <c r="AS121" i="1"/>
  <c r="AG121" i="1"/>
  <c r="U121" i="1"/>
  <c r="I121" i="1"/>
  <c r="AX120" i="1"/>
  <c r="AL120" i="1"/>
  <c r="Z120" i="1"/>
  <c r="N120" i="1"/>
  <c r="AQ119" i="1"/>
  <c r="AE119" i="1"/>
  <c r="S119" i="1"/>
  <c r="G119" i="1"/>
  <c r="AV118" i="1"/>
  <c r="AJ118" i="1"/>
  <c r="X118" i="1"/>
  <c r="L118" i="1"/>
  <c r="AO117" i="1"/>
  <c r="AC117" i="1"/>
  <c r="Q117" i="1"/>
  <c r="E117" i="1"/>
  <c r="AT116" i="1"/>
  <c r="AH116" i="1"/>
  <c r="V116" i="1"/>
  <c r="J116" i="1"/>
  <c r="AY115" i="1"/>
  <c r="AM115" i="1"/>
  <c r="AA115" i="1"/>
  <c r="O115" i="1"/>
  <c r="C115" i="1"/>
  <c r="AR114" i="1"/>
  <c r="AF114" i="1"/>
  <c r="T114" i="1"/>
  <c r="AY112" i="1"/>
  <c r="AM112" i="1"/>
  <c r="AA112" i="1"/>
  <c r="O112" i="1"/>
  <c r="C112" i="1"/>
  <c r="AR111" i="1"/>
  <c r="AF111" i="1"/>
  <c r="T111" i="1"/>
  <c r="H111" i="1"/>
  <c r="AW110" i="1"/>
  <c r="AK110" i="1"/>
  <c r="Y110" i="1"/>
  <c r="M110" i="1"/>
  <c r="AP109" i="1"/>
  <c r="AD109" i="1"/>
  <c r="Q109" i="1"/>
  <c r="E109" i="1"/>
  <c r="AT108" i="1"/>
  <c r="AH108" i="1"/>
  <c r="V108" i="1"/>
  <c r="J108" i="1"/>
  <c r="AY107" i="1"/>
  <c r="AM107" i="1"/>
  <c r="AA107" i="1"/>
  <c r="O107" i="1"/>
  <c r="C107" i="1"/>
  <c r="AR106" i="1"/>
  <c r="AF106" i="1"/>
  <c r="T106" i="1"/>
  <c r="H106" i="1"/>
  <c r="AL112" i="1"/>
  <c r="Z112" i="1"/>
  <c r="N112" i="1"/>
  <c r="AQ111" i="1"/>
  <c r="AE111" i="1"/>
  <c r="S111" i="1"/>
  <c r="G111" i="1"/>
  <c r="AV110" i="1"/>
  <c r="AJ110" i="1"/>
  <c r="X110" i="1"/>
  <c r="L110" i="1"/>
  <c r="AO109" i="1"/>
  <c r="AC109" i="1"/>
  <c r="P109" i="1"/>
  <c r="D109" i="1"/>
  <c r="AS108" i="1"/>
  <c r="AG108" i="1"/>
  <c r="U108" i="1"/>
  <c r="I108" i="1"/>
  <c r="AX107" i="1"/>
  <c r="AL107" i="1"/>
  <c r="Z107" i="1"/>
  <c r="N107" i="1"/>
  <c r="AQ106" i="1"/>
  <c r="AE106" i="1"/>
  <c r="S106" i="1"/>
  <c r="G106" i="1"/>
  <c r="AW112" i="1"/>
  <c r="AK112" i="1"/>
  <c r="Y112" i="1"/>
  <c r="M112" i="1"/>
  <c r="AP111" i="1"/>
  <c r="AD111" i="1"/>
  <c r="R111" i="1"/>
  <c r="F111" i="1"/>
  <c r="AU110" i="1"/>
  <c r="AI110" i="1"/>
  <c r="W110" i="1"/>
  <c r="K110" i="1"/>
  <c r="AN109" i="1"/>
  <c r="AB109" i="1"/>
  <c r="O109" i="1"/>
  <c r="C109" i="1"/>
  <c r="AR108" i="1"/>
  <c r="AF108" i="1"/>
  <c r="T108" i="1"/>
  <c r="H108" i="1"/>
  <c r="AW107" i="1"/>
  <c r="AK107" i="1"/>
  <c r="Y107" i="1"/>
  <c r="M107" i="1"/>
  <c r="AP106" i="1"/>
  <c r="AD106" i="1"/>
  <c r="R106" i="1"/>
  <c r="F106" i="1"/>
  <c r="AU107" i="1"/>
  <c r="AI107" i="1"/>
  <c r="W107" i="1"/>
  <c r="K107" i="1"/>
  <c r="AN106" i="1"/>
  <c r="AB106" i="1"/>
  <c r="P106" i="1"/>
  <c r="D106" i="1"/>
  <c r="AT112" i="1"/>
  <c r="AH112" i="1"/>
  <c r="V112" i="1"/>
  <c r="J112" i="1"/>
  <c r="AY111" i="1"/>
  <c r="AM111" i="1"/>
  <c r="AA111" i="1"/>
  <c r="O111" i="1"/>
  <c r="C111" i="1"/>
  <c r="AR110" i="1"/>
  <c r="AF110" i="1"/>
  <c r="T110" i="1"/>
  <c r="H110" i="1"/>
  <c r="AW109" i="1"/>
  <c r="AK109" i="1"/>
  <c r="Y109" i="1"/>
  <c r="L109" i="1"/>
  <c r="AO108" i="1"/>
  <c r="AC108" i="1"/>
  <c r="Q108" i="1"/>
  <c r="E108" i="1"/>
  <c r="AT107" i="1"/>
  <c r="AH107" i="1"/>
  <c r="V107" i="1"/>
  <c r="J107" i="1"/>
  <c r="AY106" i="1"/>
  <c r="AM106" i="1"/>
  <c r="AA106" i="1"/>
  <c r="O106" i="1"/>
  <c r="C106" i="1"/>
  <c r="AR112" i="1"/>
  <c r="AF112" i="1"/>
  <c r="T112" i="1"/>
  <c r="H112" i="1"/>
  <c r="AW111" i="1"/>
  <c r="AK111" i="1"/>
  <c r="Y111" i="1"/>
  <c r="M111" i="1"/>
  <c r="AP110" i="1"/>
  <c r="AD110" i="1"/>
  <c r="R110" i="1"/>
  <c r="F110" i="1"/>
  <c r="AU109" i="1"/>
  <c r="AI109" i="1"/>
  <c r="W109" i="1"/>
  <c r="J109" i="1"/>
  <c r="AY108" i="1"/>
  <c r="AM108" i="1"/>
  <c r="AA108" i="1"/>
  <c r="O108" i="1"/>
  <c r="C108" i="1"/>
  <c r="AR107" i="1"/>
  <c r="AF107" i="1"/>
  <c r="T107" i="1"/>
  <c r="H107" i="1"/>
  <c r="AW106" i="1"/>
  <c r="AK106" i="1"/>
  <c r="Y106" i="1"/>
  <c r="M106" i="1"/>
  <c r="R109" i="1"/>
  <c r="I114" i="1"/>
  <c r="AX113" i="1"/>
  <c r="AL113" i="1"/>
  <c r="Z113" i="1"/>
  <c r="N113" i="1"/>
  <c r="AQ112" i="1"/>
  <c r="AE112" i="1"/>
  <c r="S112" i="1"/>
  <c r="G112" i="1"/>
  <c r="AV111" i="1"/>
  <c r="AJ111" i="1"/>
  <c r="X111" i="1"/>
  <c r="L111" i="1"/>
  <c r="AO110" i="1"/>
  <c r="AC110" i="1"/>
  <c r="Q110" i="1"/>
  <c r="E110" i="1"/>
  <c r="AT109" i="1"/>
  <c r="AH109" i="1"/>
  <c r="V109" i="1"/>
  <c r="I109" i="1"/>
  <c r="AX108" i="1"/>
  <c r="AL108" i="1"/>
  <c r="Z108" i="1"/>
  <c r="N108" i="1"/>
  <c r="AQ107" i="1"/>
  <c r="AE107" i="1"/>
  <c r="S107" i="1"/>
  <c r="G107" i="1"/>
  <c r="AV106" i="1"/>
  <c r="AJ106" i="1"/>
  <c r="X106" i="1"/>
  <c r="L106" i="1"/>
  <c r="H114" i="1"/>
  <c r="AW113" i="1"/>
  <c r="AK113" i="1"/>
  <c r="Y113" i="1"/>
  <c r="M113" i="1"/>
  <c r="AP112" i="1"/>
  <c r="AD112" i="1"/>
  <c r="R112" i="1"/>
  <c r="F112" i="1"/>
  <c r="AU111" i="1"/>
  <c r="AI111" i="1"/>
  <c r="W111" i="1"/>
  <c r="K111" i="1"/>
  <c r="AN110" i="1"/>
  <c r="AB110" i="1"/>
  <c r="P110" i="1"/>
  <c r="D110" i="1"/>
  <c r="AS109" i="1"/>
  <c r="AG109" i="1"/>
  <c r="U109" i="1"/>
  <c r="H109" i="1"/>
  <c r="AW108" i="1"/>
  <c r="AK108" i="1"/>
  <c r="Y108" i="1"/>
  <c r="M108" i="1"/>
  <c r="AP107" i="1"/>
  <c r="AD107" i="1"/>
  <c r="R107" i="1"/>
  <c r="F107" i="1"/>
  <c r="AU106" i="1"/>
  <c r="AI106" i="1"/>
  <c r="W106" i="1"/>
  <c r="K106" i="1"/>
  <c r="AV113" i="1"/>
  <c r="AJ113" i="1"/>
  <c r="X113" i="1"/>
  <c r="L113" i="1"/>
  <c r="AO112" i="1"/>
  <c r="AC112" i="1"/>
  <c r="Q112" i="1"/>
  <c r="E112" i="1"/>
  <c r="AT111" i="1"/>
  <c r="AH111" i="1"/>
  <c r="V111" i="1"/>
  <c r="J111" i="1"/>
  <c r="AY110" i="1"/>
  <c r="AM110" i="1"/>
  <c r="AA110" i="1"/>
  <c r="O110" i="1"/>
  <c r="C110" i="1"/>
  <c r="AR109" i="1"/>
  <c r="AF109" i="1"/>
  <c r="T109" i="1"/>
  <c r="G109" i="1"/>
  <c r="AV108" i="1"/>
  <c r="AJ108" i="1"/>
  <c r="X108" i="1"/>
  <c r="L108" i="1"/>
  <c r="AO107" i="1"/>
  <c r="AC107" i="1"/>
  <c r="Q107" i="1"/>
  <c r="E107" i="1"/>
  <c r="AT106" i="1"/>
  <c r="AH106" i="1"/>
  <c r="V106" i="1"/>
  <c r="J106" i="1"/>
  <c r="AO93" i="1"/>
  <c r="AH92" i="1"/>
  <c r="H90" i="1"/>
  <c r="AW89" i="1"/>
  <c r="AN86" i="1"/>
  <c r="D86" i="1"/>
  <c r="AS85" i="1"/>
  <c r="AG85" i="1"/>
  <c r="U85" i="1"/>
  <c r="I85" i="1"/>
  <c r="AM91" i="1"/>
  <c r="AB86" i="1"/>
  <c r="O91" i="1"/>
  <c r="AF90" i="1"/>
  <c r="T90" i="1"/>
  <c r="AK89" i="1"/>
  <c r="E93" i="1"/>
  <c r="B87" i="1"/>
  <c r="Q93" i="1"/>
  <c r="V92" i="1"/>
  <c r="AD88" i="1"/>
  <c r="AU87" i="1"/>
  <c r="AC93" i="1"/>
  <c r="W87" i="1"/>
  <c r="P86" i="1"/>
  <c r="AP88" i="1"/>
  <c r="J92" i="1"/>
  <c r="AR90" i="1"/>
  <c r="M89" i="1"/>
  <c r="F88" i="1"/>
  <c r="AT92" i="1"/>
  <c r="C91" i="1"/>
  <c r="Y89" i="1"/>
  <c r="R88" i="1"/>
  <c r="AX84" i="1"/>
  <c r="AL84" i="1"/>
  <c r="Z84" i="1"/>
  <c r="N84" i="1"/>
  <c r="AE83" i="1"/>
  <c r="G83" i="1"/>
  <c r="AN93" i="1"/>
  <c r="AB93" i="1"/>
  <c r="P93" i="1"/>
  <c r="D93" i="1"/>
  <c r="AS92" i="1"/>
  <c r="AG92" i="1"/>
  <c r="U92" i="1"/>
  <c r="I92" i="1"/>
  <c r="AX91" i="1"/>
  <c r="AL91" i="1"/>
  <c r="Z91" i="1"/>
  <c r="N91" i="1"/>
  <c r="AQ90" i="1"/>
  <c r="AE90" i="1"/>
  <c r="S90" i="1"/>
  <c r="G90" i="1"/>
  <c r="AV89" i="1"/>
  <c r="AJ89" i="1"/>
  <c r="X89" i="1"/>
  <c r="L89" i="1"/>
  <c r="B63" i="1"/>
  <c r="J140" i="1"/>
  <c r="J80" i="1"/>
  <c r="AR138" i="1"/>
  <c r="AR78" i="1"/>
  <c r="AP136" i="1"/>
  <c r="AP76" i="1"/>
  <c r="AU135" i="1"/>
  <c r="AU75" i="1"/>
  <c r="U133" i="1"/>
  <c r="U73" i="1"/>
  <c r="AX132" i="1"/>
  <c r="AX72" i="1"/>
  <c r="AG128" i="1"/>
  <c r="AG68" i="1"/>
  <c r="N67" i="1"/>
  <c r="S66" i="1"/>
  <c r="Z62" i="1"/>
  <c r="AJ60" i="1"/>
  <c r="B86" i="1"/>
  <c r="B61" i="1"/>
  <c r="AM93" i="1"/>
  <c r="AR92" i="1"/>
  <c r="AF92" i="1"/>
  <c r="T92" i="1"/>
  <c r="H92" i="1"/>
  <c r="AW91" i="1"/>
  <c r="AK91" i="1"/>
  <c r="Y91" i="1"/>
  <c r="M91" i="1"/>
  <c r="AP90" i="1"/>
  <c r="AD90" i="1"/>
  <c r="R90" i="1"/>
  <c r="F90" i="1"/>
  <c r="AU89" i="1"/>
  <c r="W89" i="1"/>
  <c r="AN88" i="1"/>
  <c r="AB88" i="1"/>
  <c r="P88" i="1"/>
  <c r="D88" i="1"/>
  <c r="O139" i="1"/>
  <c r="O79" i="1"/>
  <c r="AF138" i="1"/>
  <c r="AF78" i="1"/>
  <c r="R136" i="1"/>
  <c r="R76" i="1"/>
  <c r="K135" i="1"/>
  <c r="K75" i="1"/>
  <c r="AQ131" i="1"/>
  <c r="AQ71" i="1"/>
  <c r="AO129" i="1"/>
  <c r="AO69" i="1"/>
  <c r="AL67" i="1"/>
  <c r="AQ66" i="1"/>
  <c r="W65" i="1"/>
  <c r="I63" i="1"/>
  <c r="S61" i="1"/>
  <c r="L60" i="1"/>
  <c r="N93" i="1"/>
  <c r="AJ91" i="1"/>
  <c r="L91" i="1"/>
  <c r="AO90" i="1"/>
  <c r="AC90" i="1"/>
  <c r="Q90" i="1"/>
  <c r="E90" i="1"/>
  <c r="AT89" i="1"/>
  <c r="AH89" i="1"/>
  <c r="V89" i="1"/>
  <c r="J89" i="1"/>
  <c r="AM88" i="1"/>
  <c r="O88" i="1"/>
  <c r="C88" i="1"/>
  <c r="AR87" i="1"/>
  <c r="AF87" i="1"/>
  <c r="T87" i="1"/>
  <c r="H87" i="1"/>
  <c r="AY139" i="1"/>
  <c r="AY79" i="1"/>
  <c r="S131" i="1"/>
  <c r="S71" i="1"/>
  <c r="I128" i="1"/>
  <c r="I68" i="1"/>
  <c r="AS63" i="1"/>
  <c r="AX62" i="1"/>
  <c r="AQ61" i="1"/>
  <c r="B85" i="1"/>
  <c r="O93" i="1"/>
  <c r="Z93" i="1"/>
  <c r="AE92" i="1"/>
  <c r="G92" i="1"/>
  <c r="AV91" i="1"/>
  <c r="X91" i="1"/>
  <c r="B83" i="1"/>
  <c r="B131" i="1"/>
  <c r="B71" i="1"/>
  <c r="B59" i="1"/>
  <c r="AW93" i="1"/>
  <c r="AK93" i="1"/>
  <c r="Y93" i="1"/>
  <c r="M93" i="1"/>
  <c r="AP92" i="1"/>
  <c r="AD92" i="1"/>
  <c r="R92" i="1"/>
  <c r="F92" i="1"/>
  <c r="AU91" i="1"/>
  <c r="W91" i="1"/>
  <c r="AJ142" i="1"/>
  <c r="AJ82" i="1"/>
  <c r="E141" i="1"/>
  <c r="E81" i="1"/>
  <c r="AI135" i="1"/>
  <c r="AI75" i="1"/>
  <c r="D134" i="1"/>
  <c r="D74" i="1"/>
  <c r="AV130" i="1"/>
  <c r="AV70" i="1"/>
  <c r="U63" i="1"/>
  <c r="AJ93" i="1"/>
  <c r="AO92" i="1"/>
  <c r="AC92" i="1"/>
  <c r="Q92" i="1"/>
  <c r="E92" i="1"/>
  <c r="AT91" i="1"/>
  <c r="AH91" i="1"/>
  <c r="V91" i="1"/>
  <c r="J91" i="1"/>
  <c r="AY90" i="1"/>
  <c r="AM90" i="1"/>
  <c r="AA90" i="1"/>
  <c r="O90" i="1"/>
  <c r="C90" i="1"/>
  <c r="AV142" i="1"/>
  <c r="AV82" i="1"/>
  <c r="Q141" i="1"/>
  <c r="Q81" i="1"/>
  <c r="AT140" i="1"/>
  <c r="AT80" i="1"/>
  <c r="Y137" i="1"/>
  <c r="Y77" i="1"/>
  <c r="AB134" i="1"/>
  <c r="AB74" i="1"/>
  <c r="Q129" i="1"/>
  <c r="Q69" i="1"/>
  <c r="U128" i="1"/>
  <c r="U68" i="1"/>
  <c r="AI65" i="1"/>
  <c r="AG63" i="1"/>
  <c r="N62" i="1"/>
  <c r="B134" i="1"/>
  <c r="B74" i="1"/>
  <c r="AA93" i="1"/>
  <c r="B60" i="1"/>
  <c r="B142" i="1"/>
  <c r="B82" i="1"/>
  <c r="W93" i="1"/>
  <c r="AN92" i="1"/>
  <c r="AB92" i="1"/>
  <c r="P92" i="1"/>
  <c r="D92" i="1"/>
  <c r="AS91" i="1"/>
  <c r="AG91" i="1"/>
  <c r="U91" i="1"/>
  <c r="I91" i="1"/>
  <c r="AX90" i="1"/>
  <c r="AL90" i="1"/>
  <c r="Z90" i="1"/>
  <c r="N90" i="1"/>
  <c r="AE89" i="1"/>
  <c r="G89" i="1"/>
  <c r="B135" i="1"/>
  <c r="B75" i="1"/>
  <c r="L142" i="1"/>
  <c r="L82" i="1"/>
  <c r="AO141" i="1"/>
  <c r="AO81" i="1"/>
  <c r="V140" i="1"/>
  <c r="V80" i="1"/>
  <c r="AW137" i="1"/>
  <c r="AW77" i="1"/>
  <c r="AD136" i="1"/>
  <c r="AD76" i="1"/>
  <c r="W135" i="1"/>
  <c r="W75" i="1"/>
  <c r="AG133" i="1"/>
  <c r="AG73" i="1"/>
  <c r="AE131" i="1"/>
  <c r="AE71" i="1"/>
  <c r="AE66" i="1"/>
  <c r="D64" i="1"/>
  <c r="AV60" i="1"/>
  <c r="C93" i="1"/>
  <c r="B132" i="1"/>
  <c r="B72" i="1"/>
  <c r="AL93" i="1"/>
  <c r="B130" i="1"/>
  <c r="B70" i="1"/>
  <c r="X93" i="1"/>
  <c r="B93" i="1"/>
  <c r="AI93" i="1"/>
  <c r="B140" i="1"/>
  <c r="B80" i="1"/>
  <c r="AT93" i="1"/>
  <c r="AH93" i="1"/>
  <c r="V93" i="1"/>
  <c r="J93" i="1"/>
  <c r="AM92" i="1"/>
  <c r="O92" i="1"/>
  <c r="C92" i="1"/>
  <c r="AR91" i="1"/>
  <c r="AF91" i="1"/>
  <c r="T91" i="1"/>
  <c r="H91" i="1"/>
  <c r="AA139" i="1"/>
  <c r="AA79" i="1"/>
  <c r="H138" i="1"/>
  <c r="H78" i="1"/>
  <c r="M137" i="1"/>
  <c r="M77" i="1"/>
  <c r="F136" i="1"/>
  <c r="F76" i="1"/>
  <c r="P134" i="1"/>
  <c r="P74" i="1"/>
  <c r="AS133" i="1"/>
  <c r="AS73" i="1"/>
  <c r="AL132" i="1"/>
  <c r="AL72" i="1"/>
  <c r="AJ130" i="1"/>
  <c r="AJ70" i="1"/>
  <c r="Z67" i="1"/>
  <c r="F66" i="1"/>
  <c r="K65" i="1"/>
  <c r="P64" i="1"/>
  <c r="G61" i="1"/>
  <c r="B133" i="1"/>
  <c r="B73" i="1"/>
  <c r="AY93" i="1"/>
  <c r="AX93" i="1"/>
  <c r="AV93" i="1"/>
  <c r="L93" i="1"/>
  <c r="B141" i="1"/>
  <c r="B81" i="1"/>
  <c r="B129" i="1"/>
  <c r="B69" i="1"/>
  <c r="AU93" i="1"/>
  <c r="K93" i="1"/>
  <c r="B92" i="1"/>
  <c r="B128" i="1"/>
  <c r="B68" i="1"/>
  <c r="B91" i="1"/>
  <c r="B139" i="1"/>
  <c r="B79" i="1"/>
  <c r="B67" i="1"/>
  <c r="AS93" i="1"/>
  <c r="AG93" i="1"/>
  <c r="U93" i="1"/>
  <c r="I93" i="1"/>
  <c r="AX92" i="1"/>
  <c r="AL92" i="1"/>
  <c r="Z92" i="1"/>
  <c r="N92" i="1"/>
  <c r="AE91" i="1"/>
  <c r="G91" i="1"/>
  <c r="X142" i="1"/>
  <c r="X82" i="1"/>
  <c r="AC141" i="1"/>
  <c r="AC81" i="1"/>
  <c r="C139" i="1"/>
  <c r="C79" i="1"/>
  <c r="T138" i="1"/>
  <c r="T78" i="1"/>
  <c r="I133" i="1"/>
  <c r="I73" i="1"/>
  <c r="L130" i="1"/>
  <c r="L70" i="1"/>
  <c r="AC129" i="1"/>
  <c r="AC69" i="1"/>
  <c r="AN64" i="1"/>
  <c r="X60" i="1"/>
  <c r="B62" i="1"/>
  <c r="B84" i="1"/>
  <c r="B90" i="1"/>
  <c r="B138" i="1"/>
  <c r="B78" i="1"/>
  <c r="B66" i="1"/>
  <c r="AR93" i="1"/>
  <c r="AF93" i="1"/>
  <c r="T93" i="1"/>
  <c r="H93" i="1"/>
  <c r="AW92" i="1"/>
  <c r="AK92" i="1"/>
  <c r="Y92" i="1"/>
  <c r="M92" i="1"/>
  <c r="AP91" i="1"/>
  <c r="AD91" i="1"/>
  <c r="R91" i="1"/>
  <c r="F91" i="1"/>
  <c r="AU90" i="1"/>
  <c r="AI90" i="1"/>
  <c r="W90" i="1"/>
  <c r="K90" i="1"/>
  <c r="AH140" i="1"/>
  <c r="AH80" i="1"/>
  <c r="AN134" i="1"/>
  <c r="AN74" i="1"/>
  <c r="Z132" i="1"/>
  <c r="Z72" i="1"/>
  <c r="E129" i="1"/>
  <c r="E69" i="1"/>
  <c r="AU65" i="1"/>
  <c r="AL62" i="1"/>
  <c r="B89" i="1"/>
  <c r="AE93" i="1"/>
  <c r="AV92" i="1"/>
  <c r="X92" i="1"/>
  <c r="AC91" i="1"/>
  <c r="E91" i="1"/>
  <c r="AT90" i="1"/>
  <c r="AH90" i="1"/>
  <c r="V90" i="1"/>
  <c r="J90" i="1"/>
  <c r="AM89" i="1"/>
  <c r="O89" i="1"/>
  <c r="C89" i="1"/>
  <c r="AR88" i="1"/>
  <c r="AF88" i="1"/>
  <c r="T88" i="1"/>
  <c r="H88" i="1"/>
  <c r="AM139" i="1"/>
  <c r="AM79" i="1"/>
  <c r="AK137" i="1"/>
  <c r="AK77" i="1"/>
  <c r="N132" i="1"/>
  <c r="N72" i="1"/>
  <c r="G131" i="1"/>
  <c r="G71" i="1"/>
  <c r="X130" i="1"/>
  <c r="X70" i="1"/>
  <c r="AS128" i="1"/>
  <c r="AS68" i="1"/>
  <c r="AX67" i="1"/>
  <c r="AB64" i="1"/>
  <c r="AE61" i="1"/>
  <c r="B137" i="1"/>
  <c r="B77" i="1"/>
  <c r="B65" i="1"/>
  <c r="AQ93" i="1"/>
  <c r="S93" i="1"/>
  <c r="G93" i="1"/>
  <c r="AJ92" i="1"/>
  <c r="L92" i="1"/>
  <c r="AO91" i="1"/>
  <c r="Q91" i="1"/>
  <c r="B88" i="1"/>
  <c r="B136" i="1"/>
  <c r="B76" i="1"/>
  <c r="B64" i="1"/>
  <c r="AP93" i="1"/>
  <c r="AD93" i="1"/>
  <c r="R93" i="1"/>
  <c r="F93" i="1"/>
  <c r="AU92" i="1"/>
  <c r="W92" i="1"/>
  <c r="AN91" i="1"/>
  <c r="AB91" i="1"/>
  <c r="P91" i="1"/>
  <c r="D91" i="1"/>
  <c r="AS90" i="1"/>
  <c r="AG90" i="1"/>
  <c r="U90" i="1"/>
  <c r="I90" i="1"/>
  <c r="AO88" i="1"/>
  <c r="AC88" i="1"/>
  <c r="Q88" i="1"/>
  <c r="E88" i="1"/>
  <c r="AT87" i="1"/>
  <c r="AH87" i="1"/>
  <c r="V87" i="1"/>
  <c r="J87" i="1"/>
  <c r="AM86" i="1"/>
  <c r="O86" i="1"/>
  <c r="C86" i="1"/>
  <c r="AR85" i="1"/>
  <c r="AF85" i="1"/>
  <c r="T85" i="1"/>
  <c r="H85" i="1"/>
  <c r="AW84" i="1"/>
  <c r="AK84" i="1"/>
  <c r="Y84" i="1"/>
  <c r="M84" i="1"/>
  <c r="AP83" i="1"/>
  <c r="AD83" i="1"/>
  <c r="R83" i="1"/>
  <c r="F83" i="1"/>
  <c r="AU142" i="1"/>
  <c r="AU82" i="1"/>
  <c r="AI142" i="1"/>
  <c r="AI82" i="1"/>
  <c r="W142" i="1"/>
  <c r="W82" i="1"/>
  <c r="K142" i="1"/>
  <c r="K82" i="1"/>
  <c r="AN141" i="1"/>
  <c r="AN81" i="1"/>
  <c r="AB141" i="1"/>
  <c r="AB81" i="1"/>
  <c r="P141" i="1"/>
  <c r="P81" i="1"/>
  <c r="D141" i="1"/>
  <c r="D81" i="1"/>
  <c r="AS140" i="1"/>
  <c r="AS80" i="1"/>
  <c r="AG140" i="1"/>
  <c r="AG80" i="1"/>
  <c r="U140" i="1"/>
  <c r="U80" i="1"/>
  <c r="I140" i="1"/>
  <c r="I80" i="1"/>
  <c r="AX139" i="1"/>
  <c r="AX79" i="1"/>
  <c r="AL139" i="1"/>
  <c r="AL79" i="1"/>
  <c r="Z139" i="1"/>
  <c r="Z79" i="1"/>
  <c r="N139" i="1"/>
  <c r="N79" i="1"/>
  <c r="AQ138" i="1"/>
  <c r="AQ78" i="1"/>
  <c r="AE138" i="1"/>
  <c r="AE78" i="1"/>
  <c r="S138" i="1"/>
  <c r="S78" i="1"/>
  <c r="G138" i="1"/>
  <c r="G78" i="1"/>
  <c r="AV137" i="1"/>
  <c r="AV77" i="1"/>
  <c r="AJ137" i="1"/>
  <c r="AJ77" i="1"/>
  <c r="X137" i="1"/>
  <c r="X77" i="1"/>
  <c r="L137" i="1"/>
  <c r="L77" i="1"/>
  <c r="AO136" i="1"/>
  <c r="AO76" i="1"/>
  <c r="AC136" i="1"/>
  <c r="AC76" i="1"/>
  <c r="Q136" i="1"/>
  <c r="Q76" i="1"/>
  <c r="E136" i="1"/>
  <c r="E76" i="1"/>
  <c r="AT135" i="1"/>
  <c r="AT75" i="1"/>
  <c r="AH135" i="1"/>
  <c r="AH75" i="1"/>
  <c r="V135" i="1"/>
  <c r="V75" i="1"/>
  <c r="J135" i="1"/>
  <c r="J75" i="1"/>
  <c r="AY134" i="1"/>
  <c r="AY74" i="1"/>
  <c r="AM134" i="1"/>
  <c r="AM74" i="1"/>
  <c r="AA134" i="1"/>
  <c r="AA74" i="1"/>
  <c r="O134" i="1"/>
  <c r="O74" i="1"/>
  <c r="C134" i="1"/>
  <c r="C74" i="1"/>
  <c r="AR133" i="1"/>
  <c r="AR73" i="1"/>
  <c r="AF133" i="1"/>
  <c r="AF73" i="1"/>
  <c r="T133" i="1"/>
  <c r="T73" i="1"/>
  <c r="H133" i="1"/>
  <c r="H73" i="1"/>
  <c r="AW132" i="1"/>
  <c r="AW72" i="1"/>
  <c r="AK132" i="1"/>
  <c r="AK72" i="1"/>
  <c r="Y132" i="1"/>
  <c r="Y72" i="1"/>
  <c r="M132" i="1"/>
  <c r="M72" i="1"/>
  <c r="AS87" i="1"/>
  <c r="AG87" i="1"/>
  <c r="U87" i="1"/>
  <c r="I87" i="1"/>
  <c r="AX86" i="1"/>
  <c r="AL86" i="1"/>
  <c r="Z86" i="1"/>
  <c r="N86" i="1"/>
  <c r="AE85" i="1"/>
  <c r="G85" i="1"/>
  <c r="AV84" i="1"/>
  <c r="AJ84" i="1"/>
  <c r="X84" i="1"/>
  <c r="L84" i="1"/>
  <c r="AO83" i="1"/>
  <c r="AC83" i="1"/>
  <c r="Q83" i="1"/>
  <c r="E83" i="1"/>
  <c r="AT142" i="1"/>
  <c r="AT82" i="1"/>
  <c r="AH142" i="1"/>
  <c r="AH82" i="1"/>
  <c r="V142" i="1"/>
  <c r="V82" i="1"/>
  <c r="J142" i="1"/>
  <c r="J82" i="1"/>
  <c r="AY141" i="1"/>
  <c r="AY81" i="1"/>
  <c r="AM141" i="1"/>
  <c r="AM81" i="1"/>
  <c r="AA141" i="1"/>
  <c r="AA81" i="1"/>
  <c r="O141" i="1"/>
  <c r="O81" i="1"/>
  <c r="C141" i="1"/>
  <c r="C81" i="1"/>
  <c r="AR140" i="1"/>
  <c r="AR80" i="1"/>
  <c r="AF140" i="1"/>
  <c r="AF80" i="1"/>
  <c r="T140" i="1"/>
  <c r="T80" i="1"/>
  <c r="H140" i="1"/>
  <c r="H80" i="1"/>
  <c r="AW139" i="1"/>
  <c r="AW79" i="1"/>
  <c r="AK139" i="1"/>
  <c r="AK79" i="1"/>
  <c r="Y139" i="1"/>
  <c r="Y79" i="1"/>
  <c r="M139" i="1"/>
  <c r="M79" i="1"/>
  <c r="AP138" i="1"/>
  <c r="AP78" i="1"/>
  <c r="AD138" i="1"/>
  <c r="AD78" i="1"/>
  <c r="R138" i="1"/>
  <c r="R78" i="1"/>
  <c r="F138" i="1"/>
  <c r="F78" i="1"/>
  <c r="AU137" i="1"/>
  <c r="AU77" i="1"/>
  <c r="AI137" i="1"/>
  <c r="AI77" i="1"/>
  <c r="W137" i="1"/>
  <c r="W77" i="1"/>
  <c r="K137" i="1"/>
  <c r="K77" i="1"/>
  <c r="AN136" i="1"/>
  <c r="AN76" i="1"/>
  <c r="AB136" i="1"/>
  <c r="AB76" i="1"/>
  <c r="P136" i="1"/>
  <c r="P76" i="1"/>
  <c r="D136" i="1"/>
  <c r="D76" i="1"/>
  <c r="AS135" i="1"/>
  <c r="AS75" i="1"/>
  <c r="AG135" i="1"/>
  <c r="AG75" i="1"/>
  <c r="U135" i="1"/>
  <c r="U75" i="1"/>
  <c r="I135" i="1"/>
  <c r="I75" i="1"/>
  <c r="AX134" i="1"/>
  <c r="AX74" i="1"/>
  <c r="AL134" i="1"/>
  <c r="AL74" i="1"/>
  <c r="Z134" i="1"/>
  <c r="Z74" i="1"/>
  <c r="N134" i="1"/>
  <c r="N74" i="1"/>
  <c r="AQ133" i="1"/>
  <c r="AQ73" i="1"/>
  <c r="AE133" i="1"/>
  <c r="AE73" i="1"/>
  <c r="S133" i="1"/>
  <c r="S73" i="1"/>
  <c r="G133" i="1"/>
  <c r="G73" i="1"/>
  <c r="AV132" i="1"/>
  <c r="AV72" i="1"/>
  <c r="AJ132" i="1"/>
  <c r="AJ72" i="1"/>
  <c r="X132" i="1"/>
  <c r="X72" i="1"/>
  <c r="L132" i="1"/>
  <c r="L72" i="1"/>
  <c r="AO131" i="1"/>
  <c r="AO71" i="1"/>
  <c r="AC131" i="1"/>
  <c r="AC71" i="1"/>
  <c r="Q131" i="1"/>
  <c r="Q71" i="1"/>
  <c r="E131" i="1"/>
  <c r="E71" i="1"/>
  <c r="AT130" i="1"/>
  <c r="AT70" i="1"/>
  <c r="AH130" i="1"/>
  <c r="AH70" i="1"/>
  <c r="V130" i="1"/>
  <c r="V70" i="1"/>
  <c r="J130" i="1"/>
  <c r="J70" i="1"/>
  <c r="AY129" i="1"/>
  <c r="AY69" i="1"/>
  <c r="AM129" i="1"/>
  <c r="AM69" i="1"/>
  <c r="AA129" i="1"/>
  <c r="AA69" i="1"/>
  <c r="O129" i="1"/>
  <c r="O69" i="1"/>
  <c r="C129" i="1"/>
  <c r="C69" i="1"/>
  <c r="AQ128" i="1"/>
  <c r="AQ68" i="1"/>
  <c r="AE128" i="1"/>
  <c r="AE68" i="1"/>
  <c r="S128" i="1"/>
  <c r="S68" i="1"/>
  <c r="G128" i="1"/>
  <c r="G68" i="1"/>
  <c r="AV67" i="1"/>
  <c r="AJ67" i="1"/>
  <c r="X67" i="1"/>
  <c r="L67" i="1"/>
  <c r="AO66" i="1"/>
  <c r="AW86" i="1"/>
  <c r="AK86" i="1"/>
  <c r="Y86" i="1"/>
  <c r="M86" i="1"/>
  <c r="AP85" i="1"/>
  <c r="AD85" i="1"/>
  <c r="R85" i="1"/>
  <c r="F85" i="1"/>
  <c r="AU84" i="1"/>
  <c r="W84" i="1"/>
  <c r="AN83" i="1"/>
  <c r="P83" i="1"/>
  <c r="AS142" i="1"/>
  <c r="AS82" i="1"/>
  <c r="AG142" i="1"/>
  <c r="AG82" i="1"/>
  <c r="U142" i="1"/>
  <c r="U82" i="1"/>
  <c r="I142" i="1"/>
  <c r="I82" i="1"/>
  <c r="AX141" i="1"/>
  <c r="AX81" i="1"/>
  <c r="AL141" i="1"/>
  <c r="AL81" i="1"/>
  <c r="Z141" i="1"/>
  <c r="Z81" i="1"/>
  <c r="N141" i="1"/>
  <c r="N81" i="1"/>
  <c r="AQ140" i="1"/>
  <c r="AQ80" i="1"/>
  <c r="AE140" i="1"/>
  <c r="AE80" i="1"/>
  <c r="S140" i="1"/>
  <c r="S80" i="1"/>
  <c r="G140" i="1"/>
  <c r="G80" i="1"/>
  <c r="AV139" i="1"/>
  <c r="AV79" i="1"/>
  <c r="AJ139" i="1"/>
  <c r="AJ79" i="1"/>
  <c r="X139" i="1"/>
  <c r="X79" i="1"/>
  <c r="L139" i="1"/>
  <c r="L79" i="1"/>
  <c r="AO138" i="1"/>
  <c r="AO78" i="1"/>
  <c r="AC138" i="1"/>
  <c r="AC78" i="1"/>
  <c r="Q138" i="1"/>
  <c r="Q78" i="1"/>
  <c r="E138" i="1"/>
  <c r="E78" i="1"/>
  <c r="AT137" i="1"/>
  <c r="AT77" i="1"/>
  <c r="AH137" i="1"/>
  <c r="AH77" i="1"/>
  <c r="V137" i="1"/>
  <c r="V77" i="1"/>
  <c r="J137" i="1"/>
  <c r="J77" i="1"/>
  <c r="AY136" i="1"/>
  <c r="AY76" i="1"/>
  <c r="AM136" i="1"/>
  <c r="AM76" i="1"/>
  <c r="AA136" i="1"/>
  <c r="AA76" i="1"/>
  <c r="O136" i="1"/>
  <c r="O76" i="1"/>
  <c r="C136" i="1"/>
  <c r="C76" i="1"/>
  <c r="AR135" i="1"/>
  <c r="AR75" i="1"/>
  <c r="AF135" i="1"/>
  <c r="AF75" i="1"/>
  <c r="T135" i="1"/>
  <c r="T75" i="1"/>
  <c r="H135" i="1"/>
  <c r="H75" i="1"/>
  <c r="AW134" i="1"/>
  <c r="AW74" i="1"/>
  <c r="AK134" i="1"/>
  <c r="AK74" i="1"/>
  <c r="Y134" i="1"/>
  <c r="Y74" i="1"/>
  <c r="M134" i="1"/>
  <c r="M74" i="1"/>
  <c r="AP133" i="1"/>
  <c r="AP73" i="1"/>
  <c r="AD133" i="1"/>
  <c r="AD73" i="1"/>
  <c r="R133" i="1"/>
  <c r="R73" i="1"/>
  <c r="F133" i="1"/>
  <c r="F73" i="1"/>
  <c r="AU132" i="1"/>
  <c r="AU72" i="1"/>
  <c r="AI132" i="1"/>
  <c r="AI72" i="1"/>
  <c r="W132" i="1"/>
  <c r="W72" i="1"/>
  <c r="K132" i="1"/>
  <c r="K72" i="1"/>
  <c r="AN131" i="1"/>
  <c r="AN71" i="1"/>
  <c r="AB131" i="1"/>
  <c r="AB71" i="1"/>
  <c r="P131" i="1"/>
  <c r="P71" i="1"/>
  <c r="D131" i="1"/>
  <c r="D71" i="1"/>
  <c r="AS130" i="1"/>
  <c r="AS70" i="1"/>
  <c r="AG130" i="1"/>
  <c r="AG70" i="1"/>
  <c r="U130" i="1"/>
  <c r="U70" i="1"/>
  <c r="I130" i="1"/>
  <c r="I70" i="1"/>
  <c r="AN90" i="1"/>
  <c r="AB90" i="1"/>
  <c r="P90" i="1"/>
  <c r="D90" i="1"/>
  <c r="AS89" i="1"/>
  <c r="AG89" i="1"/>
  <c r="U89" i="1"/>
  <c r="I89" i="1"/>
  <c r="AX88" i="1"/>
  <c r="AL88" i="1"/>
  <c r="Z88" i="1"/>
  <c r="N88" i="1"/>
  <c r="AE87" i="1"/>
  <c r="G87" i="1"/>
  <c r="AV86" i="1"/>
  <c r="AJ86" i="1"/>
  <c r="X86" i="1"/>
  <c r="L86" i="1"/>
  <c r="AO85" i="1"/>
  <c r="AC85" i="1"/>
  <c r="Q85" i="1"/>
  <c r="E85" i="1"/>
  <c r="AT84" i="1"/>
  <c r="AH84" i="1"/>
  <c r="V84" i="1"/>
  <c r="J84" i="1"/>
  <c r="AM83" i="1"/>
  <c r="O83" i="1"/>
  <c r="AR142" i="1"/>
  <c r="AR82" i="1"/>
  <c r="AF142" i="1"/>
  <c r="AF82" i="1"/>
  <c r="T142" i="1"/>
  <c r="T82" i="1"/>
  <c r="H142" i="1"/>
  <c r="H82" i="1"/>
  <c r="AW141" i="1"/>
  <c r="AW81" i="1"/>
  <c r="AK141" i="1"/>
  <c r="AK81" i="1"/>
  <c r="Y141" i="1"/>
  <c r="Y81" i="1"/>
  <c r="M141" i="1"/>
  <c r="M81" i="1"/>
  <c r="AP140" i="1"/>
  <c r="AP80" i="1"/>
  <c r="AD140" i="1"/>
  <c r="AD80" i="1"/>
  <c r="R140" i="1"/>
  <c r="R80" i="1"/>
  <c r="F140" i="1"/>
  <c r="F80" i="1"/>
  <c r="AU139" i="1"/>
  <c r="AU79" i="1"/>
  <c r="AI139" i="1"/>
  <c r="AI79" i="1"/>
  <c r="W139" i="1"/>
  <c r="W79" i="1"/>
  <c r="K139" i="1"/>
  <c r="K79" i="1"/>
  <c r="AN138" i="1"/>
  <c r="AN78" i="1"/>
  <c r="AB138" i="1"/>
  <c r="AB78" i="1"/>
  <c r="P138" i="1"/>
  <c r="P78" i="1"/>
  <c r="D138" i="1"/>
  <c r="D78" i="1"/>
  <c r="AS137" i="1"/>
  <c r="AS77" i="1"/>
  <c r="AG137" i="1"/>
  <c r="AG77" i="1"/>
  <c r="U137" i="1"/>
  <c r="U77" i="1"/>
  <c r="I137" i="1"/>
  <c r="I77" i="1"/>
  <c r="AX136" i="1"/>
  <c r="AX76" i="1"/>
  <c r="AL136" i="1"/>
  <c r="AL76" i="1"/>
  <c r="Z136" i="1"/>
  <c r="Z76" i="1"/>
  <c r="N136" i="1"/>
  <c r="N76" i="1"/>
  <c r="AR89" i="1"/>
  <c r="AF89" i="1"/>
  <c r="T89" i="1"/>
  <c r="H89" i="1"/>
  <c r="AW88" i="1"/>
  <c r="AK88" i="1"/>
  <c r="Y88" i="1"/>
  <c r="M88" i="1"/>
  <c r="AP87" i="1"/>
  <c r="AD87" i="1"/>
  <c r="R87" i="1"/>
  <c r="F87" i="1"/>
  <c r="AU86" i="1"/>
  <c r="W86" i="1"/>
  <c r="AN85" i="1"/>
  <c r="AB85" i="1"/>
  <c r="P85" i="1"/>
  <c r="D85" i="1"/>
  <c r="AS84" i="1"/>
  <c r="AG84" i="1"/>
  <c r="U84" i="1"/>
  <c r="I84" i="1"/>
  <c r="AX83" i="1"/>
  <c r="AL83" i="1"/>
  <c r="Z83" i="1"/>
  <c r="N83" i="1"/>
  <c r="AQ142" i="1"/>
  <c r="AQ82" i="1"/>
  <c r="AE142" i="1"/>
  <c r="AE82" i="1"/>
  <c r="S142" i="1"/>
  <c r="S82" i="1"/>
  <c r="G142" i="1"/>
  <c r="G82" i="1"/>
  <c r="AV141" i="1"/>
  <c r="AV81" i="1"/>
  <c r="AJ141" i="1"/>
  <c r="AJ81" i="1"/>
  <c r="X141" i="1"/>
  <c r="X81" i="1"/>
  <c r="L141" i="1"/>
  <c r="L81" i="1"/>
  <c r="AO140" i="1"/>
  <c r="AO80" i="1"/>
  <c r="AC140" i="1"/>
  <c r="AC80" i="1"/>
  <c r="Q140" i="1"/>
  <c r="Q80" i="1"/>
  <c r="E140" i="1"/>
  <c r="E80" i="1"/>
  <c r="AV88" i="1"/>
  <c r="AJ88" i="1"/>
  <c r="X88" i="1"/>
  <c r="L88" i="1"/>
  <c r="AO87" i="1"/>
  <c r="AC87" i="1"/>
  <c r="Q87" i="1"/>
  <c r="E87" i="1"/>
  <c r="AT86" i="1"/>
  <c r="AH86" i="1"/>
  <c r="V86" i="1"/>
  <c r="J86" i="1"/>
  <c r="AM85" i="1"/>
  <c r="O85" i="1"/>
  <c r="C85" i="1"/>
  <c r="AR84" i="1"/>
  <c r="AF84" i="1"/>
  <c r="T84" i="1"/>
  <c r="H84" i="1"/>
  <c r="AW83" i="1"/>
  <c r="AK83" i="1"/>
  <c r="Y83" i="1"/>
  <c r="M83" i="1"/>
  <c r="AP142" i="1"/>
  <c r="AP82" i="1"/>
  <c r="AD142" i="1"/>
  <c r="AD82" i="1"/>
  <c r="R142" i="1"/>
  <c r="R82" i="1"/>
  <c r="F142" i="1"/>
  <c r="F82" i="1"/>
  <c r="AU141" i="1"/>
  <c r="AU81" i="1"/>
  <c r="AI141" i="1"/>
  <c r="AI81" i="1"/>
  <c r="W141" i="1"/>
  <c r="W81" i="1"/>
  <c r="K141" i="1"/>
  <c r="K81" i="1"/>
  <c r="AN140" i="1"/>
  <c r="AN80" i="1"/>
  <c r="AB140" i="1"/>
  <c r="AB80" i="1"/>
  <c r="P140" i="1"/>
  <c r="P80" i="1"/>
  <c r="D140" i="1"/>
  <c r="D80" i="1"/>
  <c r="AS139" i="1"/>
  <c r="AS79" i="1"/>
  <c r="AG139" i="1"/>
  <c r="AG79" i="1"/>
  <c r="U139" i="1"/>
  <c r="U79" i="1"/>
  <c r="I139" i="1"/>
  <c r="I79" i="1"/>
  <c r="AX138" i="1"/>
  <c r="AX78" i="1"/>
  <c r="AL138" i="1"/>
  <c r="AL78" i="1"/>
  <c r="Z138" i="1"/>
  <c r="Z78" i="1"/>
  <c r="N138" i="1"/>
  <c r="N78" i="1"/>
  <c r="AQ137" i="1"/>
  <c r="AQ77" i="1"/>
  <c r="AE137" i="1"/>
  <c r="AE77" i="1"/>
  <c r="S137" i="1"/>
  <c r="S77" i="1"/>
  <c r="G137" i="1"/>
  <c r="G77" i="1"/>
  <c r="AV136" i="1"/>
  <c r="AV76" i="1"/>
  <c r="AJ136" i="1"/>
  <c r="AJ76" i="1"/>
  <c r="X136" i="1"/>
  <c r="X76" i="1"/>
  <c r="L136" i="1"/>
  <c r="L76" i="1"/>
  <c r="AO135" i="1"/>
  <c r="AO75" i="1"/>
  <c r="AC135" i="1"/>
  <c r="AC75" i="1"/>
  <c r="Q135" i="1"/>
  <c r="Q75" i="1"/>
  <c r="E135" i="1"/>
  <c r="E75" i="1"/>
  <c r="AT134" i="1"/>
  <c r="AT74" i="1"/>
  <c r="AH134" i="1"/>
  <c r="AH74" i="1"/>
  <c r="V134" i="1"/>
  <c r="V74" i="1"/>
  <c r="J134" i="1"/>
  <c r="J74" i="1"/>
  <c r="AY133" i="1"/>
  <c r="AY73" i="1"/>
  <c r="AM133" i="1"/>
  <c r="AM73" i="1"/>
  <c r="AA133" i="1"/>
  <c r="AA73" i="1"/>
  <c r="O133" i="1"/>
  <c r="O73" i="1"/>
  <c r="C133" i="1"/>
  <c r="C73" i="1"/>
  <c r="AR132" i="1"/>
  <c r="AR72" i="1"/>
  <c r="AF132" i="1"/>
  <c r="AF72" i="1"/>
  <c r="T132" i="1"/>
  <c r="T72" i="1"/>
  <c r="H132" i="1"/>
  <c r="H72" i="1"/>
  <c r="AW131" i="1"/>
  <c r="AW71" i="1"/>
  <c r="AK131" i="1"/>
  <c r="AK71" i="1"/>
  <c r="Y131" i="1"/>
  <c r="Y71" i="1"/>
  <c r="M131" i="1"/>
  <c r="M71" i="1"/>
  <c r="AP130" i="1"/>
  <c r="AP70" i="1"/>
  <c r="AD130" i="1"/>
  <c r="AD70" i="1"/>
  <c r="R130" i="1"/>
  <c r="R70" i="1"/>
  <c r="F130" i="1"/>
  <c r="F70" i="1"/>
  <c r="AW90" i="1"/>
  <c r="AK90" i="1"/>
  <c r="Y90" i="1"/>
  <c r="M90" i="1"/>
  <c r="AP89" i="1"/>
  <c r="AD89" i="1"/>
  <c r="R89" i="1"/>
  <c r="F89" i="1"/>
  <c r="AU88" i="1"/>
  <c r="W88" i="1"/>
  <c r="AN87" i="1"/>
  <c r="AB87" i="1"/>
  <c r="P87" i="1"/>
  <c r="D87" i="1"/>
  <c r="AS86" i="1"/>
  <c r="AG86" i="1"/>
  <c r="U86" i="1"/>
  <c r="I86" i="1"/>
  <c r="AX85" i="1"/>
  <c r="AL85" i="1"/>
  <c r="Z85" i="1"/>
  <c r="N85" i="1"/>
  <c r="AE84" i="1"/>
  <c r="G84" i="1"/>
  <c r="AV83" i="1"/>
  <c r="X83" i="1"/>
  <c r="AO142" i="1"/>
  <c r="AO82" i="1"/>
  <c r="AC142" i="1"/>
  <c r="AC82" i="1"/>
  <c r="Q142" i="1"/>
  <c r="Q82" i="1"/>
  <c r="E142" i="1"/>
  <c r="E82" i="1"/>
  <c r="AT141" i="1"/>
  <c r="AT81" i="1"/>
  <c r="AH141" i="1"/>
  <c r="AH81" i="1"/>
  <c r="V141" i="1"/>
  <c r="V81" i="1"/>
  <c r="J141" i="1"/>
  <c r="J81" i="1"/>
  <c r="AY140" i="1"/>
  <c r="AY80" i="1"/>
  <c r="AM140" i="1"/>
  <c r="AM80" i="1"/>
  <c r="AA140" i="1"/>
  <c r="AA80" i="1"/>
  <c r="O140" i="1"/>
  <c r="O80" i="1"/>
  <c r="C140" i="1"/>
  <c r="C80" i="1"/>
  <c r="AR139" i="1"/>
  <c r="AR79" i="1"/>
  <c r="AF139" i="1"/>
  <c r="AF79" i="1"/>
  <c r="T139" i="1"/>
  <c r="T79" i="1"/>
  <c r="H139" i="1"/>
  <c r="H79" i="1"/>
  <c r="AW138" i="1"/>
  <c r="AW78" i="1"/>
  <c r="AK138" i="1"/>
  <c r="AK78" i="1"/>
  <c r="Y138" i="1"/>
  <c r="Y78" i="1"/>
  <c r="M138" i="1"/>
  <c r="M78" i="1"/>
  <c r="AP137" i="1"/>
  <c r="AP77" i="1"/>
  <c r="AD137" i="1"/>
  <c r="AD77" i="1"/>
  <c r="R137" i="1"/>
  <c r="R77" i="1"/>
  <c r="F137" i="1"/>
  <c r="F77" i="1"/>
  <c r="AU136" i="1"/>
  <c r="AU76" i="1"/>
  <c r="AI136" i="1"/>
  <c r="AI76" i="1"/>
  <c r="W136" i="1"/>
  <c r="W76" i="1"/>
  <c r="K136" i="1"/>
  <c r="K76" i="1"/>
  <c r="AN135" i="1"/>
  <c r="AN75" i="1"/>
  <c r="AB135" i="1"/>
  <c r="AB75" i="1"/>
  <c r="P135" i="1"/>
  <c r="P75" i="1"/>
  <c r="D135" i="1"/>
  <c r="D75" i="1"/>
  <c r="AS134" i="1"/>
  <c r="AS74" i="1"/>
  <c r="AG134" i="1"/>
  <c r="AG74" i="1"/>
  <c r="U134" i="1"/>
  <c r="U74" i="1"/>
  <c r="I134" i="1"/>
  <c r="I74" i="1"/>
  <c r="AX133" i="1"/>
  <c r="AX73" i="1"/>
  <c r="AL133" i="1"/>
  <c r="AL73" i="1"/>
  <c r="Z133" i="1"/>
  <c r="Z73" i="1"/>
  <c r="N133" i="1"/>
  <c r="N73" i="1"/>
  <c r="AV90" i="1"/>
  <c r="AJ90" i="1"/>
  <c r="X90" i="1"/>
  <c r="L90" i="1"/>
  <c r="AO89" i="1"/>
  <c r="AC89" i="1"/>
  <c r="Q89" i="1"/>
  <c r="E89" i="1"/>
  <c r="AT88" i="1"/>
  <c r="AH88" i="1"/>
  <c r="V88" i="1"/>
  <c r="J88" i="1"/>
  <c r="AM87" i="1"/>
  <c r="O87" i="1"/>
  <c r="C87" i="1"/>
  <c r="AR86" i="1"/>
  <c r="AF86" i="1"/>
  <c r="T86" i="1"/>
  <c r="H86" i="1"/>
  <c r="AW85" i="1"/>
  <c r="AK85" i="1"/>
  <c r="Y85" i="1"/>
  <c r="M85" i="1"/>
  <c r="AP84" i="1"/>
  <c r="AD84" i="1"/>
  <c r="R84" i="1"/>
  <c r="F84" i="1"/>
  <c r="AU83" i="1"/>
  <c r="W83" i="1"/>
  <c r="AN142" i="1"/>
  <c r="AN82" i="1"/>
  <c r="AB142" i="1"/>
  <c r="AB82" i="1"/>
  <c r="P142" i="1"/>
  <c r="P82" i="1"/>
  <c r="D142" i="1"/>
  <c r="D82" i="1"/>
  <c r="AS141" i="1"/>
  <c r="AS81" i="1"/>
  <c r="AG141" i="1"/>
  <c r="AG81" i="1"/>
  <c r="U141" i="1"/>
  <c r="U81" i="1"/>
  <c r="I141" i="1"/>
  <c r="I81" i="1"/>
  <c r="AN89" i="1"/>
  <c r="AB89" i="1"/>
  <c r="P89" i="1"/>
  <c r="D89" i="1"/>
  <c r="AS88" i="1"/>
  <c r="AG88" i="1"/>
  <c r="U88" i="1"/>
  <c r="I88" i="1"/>
  <c r="AX87" i="1"/>
  <c r="AL87" i="1"/>
  <c r="Z87" i="1"/>
  <c r="N87" i="1"/>
  <c r="AE86" i="1"/>
  <c r="G86" i="1"/>
  <c r="AV85" i="1"/>
  <c r="AJ85" i="1"/>
  <c r="X85" i="1"/>
  <c r="L85" i="1"/>
  <c r="AO84" i="1"/>
  <c r="AC84" i="1"/>
  <c r="Q84" i="1"/>
  <c r="E84" i="1"/>
  <c r="AT83" i="1"/>
  <c r="AH83" i="1"/>
  <c r="V83" i="1"/>
  <c r="J83" i="1"/>
  <c r="AY142" i="1"/>
  <c r="AY82" i="1"/>
  <c r="AM142" i="1"/>
  <c r="AM82" i="1"/>
  <c r="AA142" i="1"/>
  <c r="AA82" i="1"/>
  <c r="O142" i="1"/>
  <c r="O82" i="1"/>
  <c r="C142" i="1"/>
  <c r="C82" i="1"/>
  <c r="AR141" i="1"/>
  <c r="AR81" i="1"/>
  <c r="AF141" i="1"/>
  <c r="AF81" i="1"/>
  <c r="T141" i="1"/>
  <c r="T81" i="1"/>
  <c r="H141" i="1"/>
  <c r="H81" i="1"/>
  <c r="AW140" i="1"/>
  <c r="AW80" i="1"/>
  <c r="AK140" i="1"/>
  <c r="AK80" i="1"/>
  <c r="Y140" i="1"/>
  <c r="Y80" i="1"/>
  <c r="M140" i="1"/>
  <c r="M80" i="1"/>
  <c r="AP139" i="1"/>
  <c r="AP79" i="1"/>
  <c r="AD139" i="1"/>
  <c r="AD79" i="1"/>
  <c r="R139" i="1"/>
  <c r="R79" i="1"/>
  <c r="F139" i="1"/>
  <c r="F79" i="1"/>
  <c r="AU138" i="1"/>
  <c r="AU78" i="1"/>
  <c r="AI138" i="1"/>
  <c r="AI78" i="1"/>
  <c r="W138" i="1"/>
  <c r="W78" i="1"/>
  <c r="K138" i="1"/>
  <c r="K78" i="1"/>
  <c r="AN137" i="1"/>
  <c r="AN77" i="1"/>
  <c r="AB137" i="1"/>
  <c r="AB77" i="1"/>
  <c r="P137" i="1"/>
  <c r="P77" i="1"/>
  <c r="D137" i="1"/>
  <c r="D77" i="1"/>
  <c r="AS136" i="1"/>
  <c r="AS76" i="1"/>
  <c r="AG136" i="1"/>
  <c r="AG76" i="1"/>
  <c r="U136" i="1"/>
  <c r="U76" i="1"/>
  <c r="I136" i="1"/>
  <c r="I76" i="1"/>
  <c r="AX135" i="1"/>
  <c r="AX75" i="1"/>
  <c r="AL135" i="1"/>
  <c r="AL75" i="1"/>
  <c r="Z135" i="1"/>
  <c r="Z75" i="1"/>
  <c r="N135" i="1"/>
  <c r="N75" i="1"/>
  <c r="AQ134" i="1"/>
  <c r="AQ74" i="1"/>
  <c r="AE134" i="1"/>
  <c r="AE74" i="1"/>
  <c r="S134" i="1"/>
  <c r="S74" i="1"/>
  <c r="G134" i="1"/>
  <c r="G74" i="1"/>
  <c r="AV133" i="1"/>
  <c r="AV73" i="1"/>
  <c r="AJ133" i="1"/>
  <c r="AJ73" i="1"/>
  <c r="X133" i="1"/>
  <c r="X73" i="1"/>
  <c r="L133" i="1"/>
  <c r="L73" i="1"/>
  <c r="AO132" i="1"/>
  <c r="AO72" i="1"/>
  <c r="AC132" i="1"/>
  <c r="AC72" i="1"/>
  <c r="Q132" i="1"/>
  <c r="Q72" i="1"/>
  <c r="E132" i="1"/>
  <c r="E72" i="1"/>
  <c r="AT131" i="1"/>
  <c r="AT71" i="1"/>
  <c r="AH131" i="1"/>
  <c r="AH71" i="1"/>
  <c r="V131" i="1"/>
  <c r="V71" i="1"/>
  <c r="J131" i="1"/>
  <c r="J71" i="1"/>
  <c r="AW87" i="1"/>
  <c r="AK87" i="1"/>
  <c r="Y87" i="1"/>
  <c r="M87" i="1"/>
  <c r="AP86" i="1"/>
  <c r="AD86" i="1"/>
  <c r="R86" i="1"/>
  <c r="F86" i="1"/>
  <c r="AU85" i="1"/>
  <c r="W85" i="1"/>
  <c r="AN84" i="1"/>
  <c r="AB84" i="1"/>
  <c r="P84" i="1"/>
  <c r="D84" i="1"/>
  <c r="AS83" i="1"/>
  <c r="AG83" i="1"/>
  <c r="U83" i="1"/>
  <c r="I83" i="1"/>
  <c r="AX142" i="1"/>
  <c r="AX82" i="1"/>
  <c r="AL142" i="1"/>
  <c r="AL82" i="1"/>
  <c r="Z142" i="1"/>
  <c r="Z82" i="1"/>
  <c r="N142" i="1"/>
  <c r="N82" i="1"/>
  <c r="AQ141" i="1"/>
  <c r="AQ81" i="1"/>
  <c r="AE141" i="1"/>
  <c r="AE81" i="1"/>
  <c r="S141" i="1"/>
  <c r="S81" i="1"/>
  <c r="G141" i="1"/>
  <c r="G81" i="1"/>
  <c r="AV140" i="1"/>
  <c r="AV80" i="1"/>
  <c r="AJ140" i="1"/>
  <c r="AJ80" i="1"/>
  <c r="X140" i="1"/>
  <c r="X80" i="1"/>
  <c r="L140" i="1"/>
  <c r="L80" i="1"/>
  <c r="AO139" i="1"/>
  <c r="AO79" i="1"/>
  <c r="AC139" i="1"/>
  <c r="AC79" i="1"/>
  <c r="Q139" i="1"/>
  <c r="Q79" i="1"/>
  <c r="E139" i="1"/>
  <c r="E79" i="1"/>
  <c r="AT138" i="1"/>
  <c r="AT78" i="1"/>
  <c r="AH138" i="1"/>
  <c r="AH78" i="1"/>
  <c r="V138" i="1"/>
  <c r="V78" i="1"/>
  <c r="J138" i="1"/>
  <c r="J78" i="1"/>
  <c r="AY137" i="1"/>
  <c r="AY77" i="1"/>
  <c r="AM137" i="1"/>
  <c r="AM77" i="1"/>
  <c r="AA137" i="1"/>
  <c r="AA77" i="1"/>
  <c r="O137" i="1"/>
  <c r="O77" i="1"/>
  <c r="C137" i="1"/>
  <c r="C77" i="1"/>
  <c r="AR136" i="1"/>
  <c r="AR76" i="1"/>
  <c r="AF136" i="1"/>
  <c r="AF76" i="1"/>
  <c r="T136" i="1"/>
  <c r="T76" i="1"/>
  <c r="H136" i="1"/>
  <c r="H76" i="1"/>
  <c r="AW135" i="1"/>
  <c r="AW75" i="1"/>
  <c r="AK135" i="1"/>
  <c r="AK75" i="1"/>
  <c r="Y135" i="1"/>
  <c r="Y75" i="1"/>
  <c r="M135" i="1"/>
  <c r="M75" i="1"/>
  <c r="AP134" i="1"/>
  <c r="AP74" i="1"/>
  <c r="AD134" i="1"/>
  <c r="AD74" i="1"/>
  <c r="R134" i="1"/>
  <c r="R74" i="1"/>
  <c r="F134" i="1"/>
  <c r="F74" i="1"/>
  <c r="AU133" i="1"/>
  <c r="AU73" i="1"/>
  <c r="AI133" i="1"/>
  <c r="AI73" i="1"/>
  <c r="W133" i="1"/>
  <c r="W73" i="1"/>
  <c r="K133" i="1"/>
  <c r="K73" i="1"/>
  <c r="AN132" i="1"/>
  <c r="AN72" i="1"/>
  <c r="AB132" i="1"/>
  <c r="AB72" i="1"/>
  <c r="P132" i="1"/>
  <c r="P72" i="1"/>
  <c r="D132" i="1"/>
  <c r="D72" i="1"/>
  <c r="AS131" i="1"/>
  <c r="AS71" i="1"/>
  <c r="AG131" i="1"/>
  <c r="AG71" i="1"/>
  <c r="U131" i="1"/>
  <c r="U71" i="1"/>
  <c r="I131" i="1"/>
  <c r="I71" i="1"/>
  <c r="AX130" i="1"/>
  <c r="AX70" i="1"/>
  <c r="AL130" i="1"/>
  <c r="AL70" i="1"/>
  <c r="Z130" i="1"/>
  <c r="Z70" i="1"/>
  <c r="N130" i="1"/>
  <c r="N70" i="1"/>
  <c r="AQ129" i="1"/>
  <c r="AQ69" i="1"/>
  <c r="AE129" i="1"/>
  <c r="AE69" i="1"/>
  <c r="S129" i="1"/>
  <c r="S69" i="1"/>
  <c r="G129" i="1"/>
  <c r="G69" i="1"/>
  <c r="AX89" i="1"/>
  <c r="AL89" i="1"/>
  <c r="Z89" i="1"/>
  <c r="N89" i="1"/>
  <c r="AE88" i="1"/>
  <c r="G88" i="1"/>
  <c r="AV87" i="1"/>
  <c r="AJ87" i="1"/>
  <c r="X87" i="1"/>
  <c r="L87" i="1"/>
  <c r="AO86" i="1"/>
  <c r="AC86" i="1"/>
  <c r="Q86" i="1"/>
  <c r="E86" i="1"/>
  <c r="AT85" i="1"/>
  <c r="AH85" i="1"/>
  <c r="V85" i="1"/>
  <c r="J85" i="1"/>
  <c r="AM84" i="1"/>
  <c r="O84" i="1"/>
  <c r="C84" i="1"/>
  <c r="AF83" i="1"/>
  <c r="H83" i="1"/>
  <c r="AW142" i="1"/>
  <c r="AW82" i="1"/>
  <c r="AK142" i="1"/>
  <c r="AK82" i="1"/>
  <c r="Y142" i="1"/>
  <c r="Y82" i="1"/>
  <c r="M142" i="1"/>
  <c r="M82" i="1"/>
  <c r="AP141" i="1"/>
  <c r="AP81" i="1"/>
  <c r="AD141" i="1"/>
  <c r="AD81" i="1"/>
  <c r="R141" i="1"/>
  <c r="R81" i="1"/>
  <c r="F141" i="1"/>
  <c r="F81" i="1"/>
  <c r="AU140" i="1"/>
  <c r="AU80" i="1"/>
  <c r="AI140" i="1"/>
  <c r="AI80" i="1"/>
  <c r="W140" i="1"/>
  <c r="W80" i="1"/>
  <c r="K140" i="1"/>
  <c r="K80" i="1"/>
  <c r="AN139" i="1"/>
  <c r="AN79" i="1"/>
  <c r="AB139" i="1"/>
  <c r="AB79" i="1"/>
  <c r="P139" i="1"/>
  <c r="P79" i="1"/>
  <c r="D139" i="1"/>
  <c r="D79" i="1"/>
  <c r="AS138" i="1"/>
  <c r="AS78" i="1"/>
  <c r="AG138" i="1"/>
  <c r="AG78" i="1"/>
  <c r="U138" i="1"/>
  <c r="U78" i="1"/>
  <c r="I138" i="1"/>
  <c r="I78" i="1"/>
  <c r="AX137" i="1"/>
  <c r="AX77" i="1"/>
  <c r="AL137" i="1"/>
  <c r="AL77" i="1"/>
  <c r="Z137" i="1"/>
  <c r="Z77" i="1"/>
  <c r="N137" i="1"/>
  <c r="N77" i="1"/>
  <c r="AQ136" i="1"/>
  <c r="AQ76" i="1"/>
  <c r="AE136" i="1"/>
  <c r="AE76" i="1"/>
  <c r="S136" i="1"/>
  <c r="S76" i="1"/>
  <c r="G136" i="1"/>
  <c r="G76" i="1"/>
  <c r="AV135" i="1"/>
  <c r="AV75" i="1"/>
  <c r="AJ135" i="1"/>
  <c r="AJ75" i="1"/>
  <c r="X135" i="1"/>
  <c r="X75" i="1"/>
  <c r="L135" i="1"/>
  <c r="L75" i="1"/>
  <c r="AO134" i="1"/>
  <c r="AO74" i="1"/>
  <c r="AC134" i="1"/>
  <c r="AC74" i="1"/>
  <c r="Q134" i="1"/>
  <c r="Q74" i="1"/>
  <c r="E134" i="1"/>
  <c r="E74" i="1"/>
  <c r="AT133" i="1"/>
  <c r="AT73" i="1"/>
  <c r="AH133" i="1"/>
  <c r="AH73" i="1"/>
  <c r="V133" i="1"/>
  <c r="V73" i="1"/>
  <c r="J133" i="1"/>
  <c r="J73" i="1"/>
  <c r="AP131" i="1"/>
  <c r="AP71" i="1"/>
  <c r="AD131" i="1"/>
  <c r="AD71" i="1"/>
  <c r="R131" i="1"/>
  <c r="R71" i="1"/>
  <c r="F131" i="1"/>
  <c r="F71" i="1"/>
  <c r="AU130" i="1"/>
  <c r="AU70" i="1"/>
  <c r="AI130" i="1"/>
  <c r="AI70" i="1"/>
  <c r="W130" i="1"/>
  <c r="W70" i="1"/>
  <c r="K130" i="1"/>
  <c r="K70" i="1"/>
  <c r="AN129" i="1"/>
  <c r="AN69" i="1"/>
  <c r="AB129" i="1"/>
  <c r="AB69" i="1"/>
  <c r="P129" i="1"/>
  <c r="P69" i="1"/>
  <c r="D129" i="1"/>
  <c r="D69" i="1"/>
  <c r="AR128" i="1"/>
  <c r="AR68" i="1"/>
  <c r="AF128" i="1"/>
  <c r="AF68" i="1"/>
  <c r="T128" i="1"/>
  <c r="T68" i="1"/>
  <c r="H128" i="1"/>
  <c r="H68" i="1"/>
  <c r="AW67" i="1"/>
  <c r="AK67" i="1"/>
  <c r="Y67" i="1"/>
  <c r="M67" i="1"/>
  <c r="AP66" i="1"/>
  <c r="AD66" i="1"/>
  <c r="Q66" i="1"/>
  <c r="E66" i="1"/>
  <c r="AT65" i="1"/>
  <c r="AH65" i="1"/>
  <c r="V65" i="1"/>
  <c r="J65" i="1"/>
  <c r="AY64" i="1"/>
  <c r="AM64" i="1"/>
  <c r="AA64" i="1"/>
  <c r="O64" i="1"/>
  <c r="C64" i="1"/>
  <c r="AR63" i="1"/>
  <c r="AF63" i="1"/>
  <c r="T63" i="1"/>
  <c r="H63" i="1"/>
  <c r="AW62" i="1"/>
  <c r="AK62" i="1"/>
  <c r="Y62" i="1"/>
  <c r="M62" i="1"/>
  <c r="AP61" i="1"/>
  <c r="AD61" i="1"/>
  <c r="R61" i="1"/>
  <c r="F61" i="1"/>
  <c r="AU60" i="1"/>
  <c r="AI60" i="1"/>
  <c r="W60" i="1"/>
  <c r="K60" i="1"/>
  <c r="AN59" i="1"/>
  <c r="AB59" i="1"/>
  <c r="P59" i="1"/>
  <c r="D59" i="1"/>
  <c r="AR58" i="1"/>
  <c r="AF58" i="1"/>
  <c r="T58" i="1"/>
  <c r="H58" i="1"/>
  <c r="AC66" i="1"/>
  <c r="P66" i="1"/>
  <c r="D66" i="1"/>
  <c r="AS65" i="1"/>
  <c r="AG65" i="1"/>
  <c r="U65" i="1"/>
  <c r="I65" i="1"/>
  <c r="AX64" i="1"/>
  <c r="AL64" i="1"/>
  <c r="Z64" i="1"/>
  <c r="N64" i="1"/>
  <c r="AQ63" i="1"/>
  <c r="AE63" i="1"/>
  <c r="S63" i="1"/>
  <c r="G63" i="1"/>
  <c r="AV62" i="1"/>
  <c r="AJ62" i="1"/>
  <c r="X62" i="1"/>
  <c r="L62" i="1"/>
  <c r="AO61" i="1"/>
  <c r="AC61" i="1"/>
  <c r="Q61" i="1"/>
  <c r="E61" i="1"/>
  <c r="AT60" i="1"/>
  <c r="AH60" i="1"/>
  <c r="V60" i="1"/>
  <c r="J60" i="1"/>
  <c r="AY59" i="1"/>
  <c r="AM59" i="1"/>
  <c r="AA59" i="1"/>
  <c r="O59" i="1"/>
  <c r="C59" i="1"/>
  <c r="AQ58" i="1"/>
  <c r="AE58" i="1"/>
  <c r="S58" i="1"/>
  <c r="G58" i="1"/>
  <c r="AX129" i="1"/>
  <c r="AX69" i="1"/>
  <c r="AL129" i="1"/>
  <c r="AL69" i="1"/>
  <c r="Z129" i="1"/>
  <c r="Z69" i="1"/>
  <c r="N129" i="1"/>
  <c r="N69" i="1"/>
  <c r="AP128" i="1"/>
  <c r="AP68" i="1"/>
  <c r="AD128" i="1"/>
  <c r="AD68" i="1"/>
  <c r="R128" i="1"/>
  <c r="R68" i="1"/>
  <c r="F128" i="1"/>
  <c r="F68" i="1"/>
  <c r="AU67" i="1"/>
  <c r="AI67" i="1"/>
  <c r="W67" i="1"/>
  <c r="K67" i="1"/>
  <c r="AN66" i="1"/>
  <c r="AB66" i="1"/>
  <c r="O66" i="1"/>
  <c r="C66" i="1"/>
  <c r="AR65" i="1"/>
  <c r="AF65" i="1"/>
  <c r="T65" i="1"/>
  <c r="H65" i="1"/>
  <c r="AW64" i="1"/>
  <c r="AK64" i="1"/>
  <c r="Y64" i="1"/>
  <c r="M64" i="1"/>
  <c r="AP63" i="1"/>
  <c r="AD63" i="1"/>
  <c r="R63" i="1"/>
  <c r="F63" i="1"/>
  <c r="AU62" i="1"/>
  <c r="AI62" i="1"/>
  <c r="W62" i="1"/>
  <c r="K62" i="1"/>
  <c r="AN61" i="1"/>
  <c r="AB61" i="1"/>
  <c r="P61" i="1"/>
  <c r="D61" i="1"/>
  <c r="AS60" i="1"/>
  <c r="AG60" i="1"/>
  <c r="U60" i="1"/>
  <c r="I60" i="1"/>
  <c r="AX59" i="1"/>
  <c r="AL59" i="1"/>
  <c r="Z59" i="1"/>
  <c r="N59" i="1"/>
  <c r="AP58" i="1"/>
  <c r="AD58" i="1"/>
  <c r="R58" i="1"/>
  <c r="F58" i="1"/>
  <c r="AQ135" i="1"/>
  <c r="AQ75" i="1"/>
  <c r="AE135" i="1"/>
  <c r="AE75" i="1"/>
  <c r="S135" i="1"/>
  <c r="S75" i="1"/>
  <c r="G135" i="1"/>
  <c r="G75" i="1"/>
  <c r="AV134" i="1"/>
  <c r="AV74" i="1"/>
  <c r="AJ134" i="1"/>
  <c r="AJ74" i="1"/>
  <c r="X134" i="1"/>
  <c r="X74" i="1"/>
  <c r="L134" i="1"/>
  <c r="L74" i="1"/>
  <c r="AO133" i="1"/>
  <c r="AO73" i="1"/>
  <c r="AC133" i="1"/>
  <c r="AC73" i="1"/>
  <c r="Q133" i="1"/>
  <c r="Q73" i="1"/>
  <c r="E133" i="1"/>
  <c r="E73" i="1"/>
  <c r="AT132" i="1"/>
  <c r="AT72" i="1"/>
  <c r="AH132" i="1"/>
  <c r="AH72" i="1"/>
  <c r="V132" i="1"/>
  <c r="V72" i="1"/>
  <c r="J132" i="1"/>
  <c r="J72" i="1"/>
  <c r="AY131" i="1"/>
  <c r="AY71" i="1"/>
  <c r="AM131" i="1"/>
  <c r="AM71" i="1"/>
  <c r="AA131" i="1"/>
  <c r="AA71" i="1"/>
  <c r="O131" i="1"/>
  <c r="O71" i="1"/>
  <c r="C131" i="1"/>
  <c r="C71" i="1"/>
  <c r="AR130" i="1"/>
  <c r="AR70" i="1"/>
  <c r="AF130" i="1"/>
  <c r="AF70" i="1"/>
  <c r="T130" i="1"/>
  <c r="T70" i="1"/>
  <c r="H130" i="1"/>
  <c r="H70" i="1"/>
  <c r="AW129" i="1"/>
  <c r="AW69" i="1"/>
  <c r="AK129" i="1"/>
  <c r="AK69" i="1"/>
  <c r="Y129" i="1"/>
  <c r="Y69" i="1"/>
  <c r="M129" i="1"/>
  <c r="M69" i="1"/>
  <c r="AO128" i="1"/>
  <c r="AO68" i="1"/>
  <c r="AC128" i="1"/>
  <c r="AC68" i="1"/>
  <c r="Q128" i="1"/>
  <c r="Q68" i="1"/>
  <c r="E128" i="1"/>
  <c r="E68" i="1"/>
  <c r="AT67" i="1"/>
  <c r="AH67" i="1"/>
  <c r="V67" i="1"/>
  <c r="J67" i="1"/>
  <c r="AY66" i="1"/>
  <c r="AM66" i="1"/>
  <c r="AA66" i="1"/>
  <c r="N66" i="1"/>
  <c r="AQ65" i="1"/>
  <c r="AE65" i="1"/>
  <c r="S65" i="1"/>
  <c r="G65" i="1"/>
  <c r="AV64" i="1"/>
  <c r="AJ64" i="1"/>
  <c r="X64" i="1"/>
  <c r="L64" i="1"/>
  <c r="AO63" i="1"/>
  <c r="AC63" i="1"/>
  <c r="Q63" i="1"/>
  <c r="E63" i="1"/>
  <c r="AT62" i="1"/>
  <c r="AH62" i="1"/>
  <c r="V62" i="1"/>
  <c r="J62" i="1"/>
  <c r="AY61" i="1"/>
  <c r="AM61" i="1"/>
  <c r="AA61" i="1"/>
  <c r="O61" i="1"/>
  <c r="C61" i="1"/>
  <c r="AR60" i="1"/>
  <c r="AF60" i="1"/>
  <c r="T60" i="1"/>
  <c r="H60" i="1"/>
  <c r="AW59" i="1"/>
  <c r="AK59" i="1"/>
  <c r="Y59" i="1"/>
  <c r="M59" i="1"/>
  <c r="AT139" i="1"/>
  <c r="AT79" i="1"/>
  <c r="AH139" i="1"/>
  <c r="AH79" i="1"/>
  <c r="V139" i="1"/>
  <c r="V79" i="1"/>
  <c r="J139" i="1"/>
  <c r="J79" i="1"/>
  <c r="AY138" i="1"/>
  <c r="AY78" i="1"/>
  <c r="AM138" i="1"/>
  <c r="AM78" i="1"/>
  <c r="AA138" i="1"/>
  <c r="AA78" i="1"/>
  <c r="O138" i="1"/>
  <c r="O78" i="1"/>
  <c r="C138" i="1"/>
  <c r="C78" i="1"/>
  <c r="AR137" i="1"/>
  <c r="AR77" i="1"/>
  <c r="AF137" i="1"/>
  <c r="AF77" i="1"/>
  <c r="T137" i="1"/>
  <c r="T77" i="1"/>
  <c r="H137" i="1"/>
  <c r="H77" i="1"/>
  <c r="AW136" i="1"/>
  <c r="AW76" i="1"/>
  <c r="AK136" i="1"/>
  <c r="AK76" i="1"/>
  <c r="Y136" i="1"/>
  <c r="Y76" i="1"/>
  <c r="M136" i="1"/>
  <c r="M76" i="1"/>
  <c r="AP135" i="1"/>
  <c r="AP75" i="1"/>
  <c r="AD135" i="1"/>
  <c r="AD75" i="1"/>
  <c r="R135" i="1"/>
  <c r="R75" i="1"/>
  <c r="F135" i="1"/>
  <c r="F75" i="1"/>
  <c r="AU134" i="1"/>
  <c r="AU74" i="1"/>
  <c r="AI134" i="1"/>
  <c r="AI74" i="1"/>
  <c r="W134" i="1"/>
  <c r="W74" i="1"/>
  <c r="K134" i="1"/>
  <c r="K74" i="1"/>
  <c r="AN133" i="1"/>
  <c r="AN73" i="1"/>
  <c r="AB133" i="1"/>
  <c r="AB73" i="1"/>
  <c r="P133" i="1"/>
  <c r="P73" i="1"/>
  <c r="D133" i="1"/>
  <c r="D73" i="1"/>
  <c r="AS132" i="1"/>
  <c r="AS72" i="1"/>
  <c r="AG132" i="1"/>
  <c r="AG72" i="1"/>
  <c r="U132" i="1"/>
  <c r="U72" i="1"/>
  <c r="I132" i="1"/>
  <c r="I72" i="1"/>
  <c r="AX131" i="1"/>
  <c r="AX71" i="1"/>
  <c r="AL131" i="1"/>
  <c r="AL71" i="1"/>
  <c r="Z131" i="1"/>
  <c r="Z71" i="1"/>
  <c r="N131" i="1"/>
  <c r="N71" i="1"/>
  <c r="AQ130" i="1"/>
  <c r="AQ70" i="1"/>
  <c r="AE130" i="1"/>
  <c r="AE70" i="1"/>
  <c r="S130" i="1"/>
  <c r="S70" i="1"/>
  <c r="G130" i="1"/>
  <c r="G70" i="1"/>
  <c r="AV129" i="1"/>
  <c r="AV69" i="1"/>
  <c r="AJ129" i="1"/>
  <c r="AJ69" i="1"/>
  <c r="X129" i="1"/>
  <c r="X69" i="1"/>
  <c r="L129" i="1"/>
  <c r="L69" i="1"/>
  <c r="AN128" i="1"/>
  <c r="AN68" i="1"/>
  <c r="AB128" i="1"/>
  <c r="AB68" i="1"/>
  <c r="P128" i="1"/>
  <c r="P68" i="1"/>
  <c r="D128" i="1"/>
  <c r="D68" i="1"/>
  <c r="AS67" i="1"/>
  <c r="AG67" i="1"/>
  <c r="U67" i="1"/>
  <c r="I67" i="1"/>
  <c r="AX66" i="1"/>
  <c r="AL66" i="1"/>
  <c r="Z66" i="1"/>
  <c r="M66" i="1"/>
  <c r="AP65" i="1"/>
  <c r="AD65" i="1"/>
  <c r="R65" i="1"/>
  <c r="F65" i="1"/>
  <c r="AU64" i="1"/>
  <c r="AI64" i="1"/>
  <c r="W64" i="1"/>
  <c r="K64" i="1"/>
  <c r="AN63" i="1"/>
  <c r="AB63" i="1"/>
  <c r="P63" i="1"/>
  <c r="D63" i="1"/>
  <c r="AS62" i="1"/>
  <c r="AG62" i="1"/>
  <c r="U62" i="1"/>
  <c r="I62" i="1"/>
  <c r="AX61" i="1"/>
  <c r="AL61" i="1"/>
  <c r="Z61" i="1"/>
  <c r="N61" i="1"/>
  <c r="AU129" i="1"/>
  <c r="AU69" i="1"/>
  <c r="AI129" i="1"/>
  <c r="AI69" i="1"/>
  <c r="W129" i="1"/>
  <c r="W69" i="1"/>
  <c r="K129" i="1"/>
  <c r="K69" i="1"/>
  <c r="AY128" i="1"/>
  <c r="AY68" i="1"/>
  <c r="AM128" i="1"/>
  <c r="AM68" i="1"/>
  <c r="AA128" i="1"/>
  <c r="AA68" i="1"/>
  <c r="O128" i="1"/>
  <c r="O68" i="1"/>
  <c r="C128" i="1"/>
  <c r="C68" i="1"/>
  <c r="AR67" i="1"/>
  <c r="AF67" i="1"/>
  <c r="T67" i="1"/>
  <c r="H67" i="1"/>
  <c r="AW66" i="1"/>
  <c r="AK66" i="1"/>
  <c r="Y66" i="1"/>
  <c r="L66" i="1"/>
  <c r="AO65" i="1"/>
  <c r="AC65" i="1"/>
  <c r="Q65" i="1"/>
  <c r="E65" i="1"/>
  <c r="AT64" i="1"/>
  <c r="AH64" i="1"/>
  <c r="V64" i="1"/>
  <c r="J64" i="1"/>
  <c r="AY63" i="1"/>
  <c r="AM63" i="1"/>
  <c r="AA63" i="1"/>
  <c r="O63" i="1"/>
  <c r="C63" i="1"/>
  <c r="AR62" i="1"/>
  <c r="AF62" i="1"/>
  <c r="T62" i="1"/>
  <c r="H62" i="1"/>
  <c r="AW61" i="1"/>
  <c r="AK61" i="1"/>
  <c r="Y61" i="1"/>
  <c r="M61" i="1"/>
  <c r="AP60" i="1"/>
  <c r="AD60" i="1"/>
  <c r="R60" i="1"/>
  <c r="F60" i="1"/>
  <c r="AU59" i="1"/>
  <c r="AI59" i="1"/>
  <c r="W59" i="1"/>
  <c r="K59" i="1"/>
  <c r="AY58" i="1"/>
  <c r="AM58" i="1"/>
  <c r="AA58" i="1"/>
  <c r="O58" i="1"/>
  <c r="C58" i="1"/>
  <c r="AQ132" i="1"/>
  <c r="AQ72" i="1"/>
  <c r="AE132" i="1"/>
  <c r="AE72" i="1"/>
  <c r="S132" i="1"/>
  <c r="S72" i="1"/>
  <c r="G132" i="1"/>
  <c r="G72" i="1"/>
  <c r="AV131" i="1"/>
  <c r="AV71" i="1"/>
  <c r="AJ131" i="1"/>
  <c r="AJ71" i="1"/>
  <c r="X131" i="1"/>
  <c r="X71" i="1"/>
  <c r="L131" i="1"/>
  <c r="L71" i="1"/>
  <c r="AO130" i="1"/>
  <c r="AO70" i="1"/>
  <c r="AC130" i="1"/>
  <c r="AC70" i="1"/>
  <c r="Q130" i="1"/>
  <c r="Q70" i="1"/>
  <c r="E130" i="1"/>
  <c r="E70" i="1"/>
  <c r="AT129" i="1"/>
  <c r="AT69" i="1"/>
  <c r="AH129" i="1"/>
  <c r="AH69" i="1"/>
  <c r="V129" i="1"/>
  <c r="V69" i="1"/>
  <c r="J129" i="1"/>
  <c r="J69" i="1"/>
  <c r="AX128" i="1"/>
  <c r="AX68" i="1"/>
  <c r="AL128" i="1"/>
  <c r="AL68" i="1"/>
  <c r="Z128" i="1"/>
  <c r="Z68" i="1"/>
  <c r="N128" i="1"/>
  <c r="N68" i="1"/>
  <c r="AQ67" i="1"/>
  <c r="AE67" i="1"/>
  <c r="S67" i="1"/>
  <c r="G67" i="1"/>
  <c r="AV66" i="1"/>
  <c r="AJ66" i="1"/>
  <c r="X66" i="1"/>
  <c r="K66" i="1"/>
  <c r="AN65" i="1"/>
  <c r="AB65" i="1"/>
  <c r="P65" i="1"/>
  <c r="D65" i="1"/>
  <c r="AS64" i="1"/>
  <c r="AG64" i="1"/>
  <c r="U64" i="1"/>
  <c r="I64" i="1"/>
  <c r="AX63" i="1"/>
  <c r="AL63" i="1"/>
  <c r="Z63" i="1"/>
  <c r="N63" i="1"/>
  <c r="AQ62" i="1"/>
  <c r="AE62" i="1"/>
  <c r="S62" i="1"/>
  <c r="G62" i="1"/>
  <c r="AV61" i="1"/>
  <c r="AJ61" i="1"/>
  <c r="X61" i="1"/>
  <c r="L61" i="1"/>
  <c r="AO60" i="1"/>
  <c r="AC60" i="1"/>
  <c r="Q60" i="1"/>
  <c r="E60" i="1"/>
  <c r="AT59" i="1"/>
  <c r="AH59" i="1"/>
  <c r="V59" i="1"/>
  <c r="J59" i="1"/>
  <c r="AX58" i="1"/>
  <c r="AL58" i="1"/>
  <c r="Z58" i="1"/>
  <c r="N58" i="1"/>
  <c r="AX140" i="1"/>
  <c r="AX80" i="1"/>
  <c r="AL140" i="1"/>
  <c r="AL80" i="1"/>
  <c r="Z140" i="1"/>
  <c r="Z80" i="1"/>
  <c r="N140" i="1"/>
  <c r="N80" i="1"/>
  <c r="AQ139" i="1"/>
  <c r="AQ79" i="1"/>
  <c r="AE139" i="1"/>
  <c r="AE79" i="1"/>
  <c r="S139" i="1"/>
  <c r="S79" i="1"/>
  <c r="G139" i="1"/>
  <c r="G79" i="1"/>
  <c r="AV138" i="1"/>
  <c r="AV78" i="1"/>
  <c r="AJ138" i="1"/>
  <c r="AJ78" i="1"/>
  <c r="X138" i="1"/>
  <c r="X78" i="1"/>
  <c r="L138" i="1"/>
  <c r="L78" i="1"/>
  <c r="AO137" i="1"/>
  <c r="AO77" i="1"/>
  <c r="AC137" i="1"/>
  <c r="AC77" i="1"/>
  <c r="Q137" i="1"/>
  <c r="Q77" i="1"/>
  <c r="E137" i="1"/>
  <c r="E77" i="1"/>
  <c r="AT136" i="1"/>
  <c r="AT76" i="1"/>
  <c r="AH136" i="1"/>
  <c r="AH76" i="1"/>
  <c r="V136" i="1"/>
  <c r="V76" i="1"/>
  <c r="J136" i="1"/>
  <c r="J76" i="1"/>
  <c r="AY135" i="1"/>
  <c r="AY75" i="1"/>
  <c r="AM135" i="1"/>
  <c r="AM75" i="1"/>
  <c r="AA135" i="1"/>
  <c r="AA75" i="1"/>
  <c r="O135" i="1"/>
  <c r="O75" i="1"/>
  <c r="C75" i="1"/>
  <c r="C135" i="1"/>
  <c r="AR134" i="1"/>
  <c r="AR74" i="1"/>
  <c r="AF134" i="1"/>
  <c r="AF74" i="1"/>
  <c r="T134" i="1"/>
  <c r="T74" i="1"/>
  <c r="H134" i="1"/>
  <c r="H74" i="1"/>
  <c r="AW133" i="1"/>
  <c r="AW73" i="1"/>
  <c r="AK133" i="1"/>
  <c r="AK73" i="1"/>
  <c r="Y133" i="1"/>
  <c r="Y73" i="1"/>
  <c r="M133" i="1"/>
  <c r="M73" i="1"/>
  <c r="AP132" i="1"/>
  <c r="AP72" i="1"/>
  <c r="AD132" i="1"/>
  <c r="AD72" i="1"/>
  <c r="R132" i="1"/>
  <c r="R72" i="1"/>
  <c r="F132" i="1"/>
  <c r="F72" i="1"/>
  <c r="AU131" i="1"/>
  <c r="AU71" i="1"/>
  <c r="AI131" i="1"/>
  <c r="AI71" i="1"/>
  <c r="W131" i="1"/>
  <c r="W71" i="1"/>
  <c r="K131" i="1"/>
  <c r="K71" i="1"/>
  <c r="AN130" i="1"/>
  <c r="AN70" i="1"/>
  <c r="AB130" i="1"/>
  <c r="AB70" i="1"/>
  <c r="P130" i="1"/>
  <c r="P70" i="1"/>
  <c r="D130" i="1"/>
  <c r="D70" i="1"/>
  <c r="AS129" i="1"/>
  <c r="AS69" i="1"/>
  <c r="AG129" i="1"/>
  <c r="AG69" i="1"/>
  <c r="U129" i="1"/>
  <c r="U69" i="1"/>
  <c r="I129" i="1"/>
  <c r="I69" i="1"/>
  <c r="AW128" i="1"/>
  <c r="AW68" i="1"/>
  <c r="AK128" i="1"/>
  <c r="AK68" i="1"/>
  <c r="Y128" i="1"/>
  <c r="Y68" i="1"/>
  <c r="M128" i="1"/>
  <c r="M68" i="1"/>
  <c r="AP67" i="1"/>
  <c r="AD67" i="1"/>
  <c r="R67" i="1"/>
  <c r="F67" i="1"/>
  <c r="AU66" i="1"/>
  <c r="AI66" i="1"/>
  <c r="W66" i="1"/>
  <c r="J66" i="1"/>
  <c r="AY65" i="1"/>
  <c r="AM65" i="1"/>
  <c r="AA65" i="1"/>
  <c r="O65" i="1"/>
  <c r="C65" i="1"/>
  <c r="AR64" i="1"/>
  <c r="AF64" i="1"/>
  <c r="T64" i="1"/>
  <c r="H64" i="1"/>
  <c r="AW63" i="1"/>
  <c r="AK63" i="1"/>
  <c r="Y63" i="1"/>
  <c r="M63" i="1"/>
  <c r="AP62" i="1"/>
  <c r="AD62" i="1"/>
  <c r="R62" i="1"/>
  <c r="F62" i="1"/>
  <c r="AU61" i="1"/>
  <c r="AI61" i="1"/>
  <c r="W61" i="1"/>
  <c r="K61" i="1"/>
  <c r="AN60" i="1"/>
  <c r="AB60" i="1"/>
  <c r="P60" i="1"/>
  <c r="D60" i="1"/>
  <c r="AY130" i="1"/>
  <c r="AY70" i="1"/>
  <c r="AM130" i="1"/>
  <c r="AM70" i="1"/>
  <c r="AA130" i="1"/>
  <c r="AA70" i="1"/>
  <c r="O130" i="1"/>
  <c r="O70" i="1"/>
  <c r="C130" i="1"/>
  <c r="C70" i="1"/>
  <c r="AR129" i="1"/>
  <c r="AR69" i="1"/>
  <c r="AF129" i="1"/>
  <c r="AF69" i="1"/>
  <c r="T129" i="1"/>
  <c r="T69" i="1"/>
  <c r="H129" i="1"/>
  <c r="H69" i="1"/>
  <c r="AV128" i="1"/>
  <c r="AV68" i="1"/>
  <c r="AJ128" i="1"/>
  <c r="AJ68" i="1"/>
  <c r="X128" i="1"/>
  <c r="X68" i="1"/>
  <c r="L128" i="1"/>
  <c r="L68" i="1"/>
  <c r="AO67" i="1"/>
  <c r="AC67" i="1"/>
  <c r="Q67" i="1"/>
  <c r="E67" i="1"/>
  <c r="AT66" i="1"/>
  <c r="AH66" i="1"/>
  <c r="V66" i="1"/>
  <c r="I66" i="1"/>
  <c r="AX65" i="1"/>
  <c r="AL65" i="1"/>
  <c r="Z65" i="1"/>
  <c r="N65" i="1"/>
  <c r="AQ64" i="1"/>
  <c r="AE64" i="1"/>
  <c r="S64" i="1"/>
  <c r="G64" i="1"/>
  <c r="AV63" i="1"/>
  <c r="AJ63" i="1"/>
  <c r="X63" i="1"/>
  <c r="L63" i="1"/>
  <c r="AO62" i="1"/>
  <c r="AC62" i="1"/>
  <c r="Q62" i="1"/>
  <c r="E62" i="1"/>
  <c r="AT61" i="1"/>
  <c r="AH61" i="1"/>
  <c r="V61" i="1"/>
  <c r="J61" i="1"/>
  <c r="AY60" i="1"/>
  <c r="AM60" i="1"/>
  <c r="AA60" i="1"/>
  <c r="O60" i="1"/>
  <c r="C60" i="1"/>
  <c r="AR59" i="1"/>
  <c r="AF59" i="1"/>
  <c r="T59" i="1"/>
  <c r="H59" i="1"/>
  <c r="AV58" i="1"/>
  <c r="AJ58" i="1"/>
  <c r="X58" i="1"/>
  <c r="L58" i="1"/>
  <c r="AU128" i="1"/>
  <c r="AU68" i="1"/>
  <c r="AI128" i="1"/>
  <c r="AI68" i="1"/>
  <c r="W128" i="1"/>
  <c r="W68" i="1"/>
  <c r="K128" i="1"/>
  <c r="K68" i="1"/>
  <c r="AN67" i="1"/>
  <c r="AB67" i="1"/>
  <c r="P67" i="1"/>
  <c r="D67" i="1"/>
  <c r="AS66" i="1"/>
  <c r="AG66" i="1"/>
  <c r="U66" i="1"/>
  <c r="H66" i="1"/>
  <c r="AW65" i="1"/>
  <c r="AK65" i="1"/>
  <c r="Y65" i="1"/>
  <c r="M65" i="1"/>
  <c r="AP64" i="1"/>
  <c r="AD64" i="1"/>
  <c r="R64" i="1"/>
  <c r="F64" i="1"/>
  <c r="AU63" i="1"/>
  <c r="AI63" i="1"/>
  <c r="W63" i="1"/>
  <c r="K63" i="1"/>
  <c r="AN62" i="1"/>
  <c r="AB62" i="1"/>
  <c r="P62" i="1"/>
  <c r="D62" i="1"/>
  <c r="AS61" i="1"/>
  <c r="AG61" i="1"/>
  <c r="U61" i="1"/>
  <c r="I61" i="1"/>
  <c r="AX60" i="1"/>
  <c r="AL60" i="1"/>
  <c r="Z60" i="1"/>
  <c r="N60" i="1"/>
  <c r="AQ59" i="1"/>
  <c r="AE59" i="1"/>
  <c r="S59" i="1"/>
  <c r="G59" i="1"/>
  <c r="AU58" i="1"/>
  <c r="AI58" i="1"/>
  <c r="W58" i="1"/>
  <c r="K58" i="1"/>
  <c r="AY132" i="1"/>
  <c r="AY72" i="1"/>
  <c r="AM132" i="1"/>
  <c r="AM72" i="1"/>
  <c r="AA132" i="1"/>
  <c r="AA72" i="1"/>
  <c r="O132" i="1"/>
  <c r="O72" i="1"/>
  <c r="C132" i="1"/>
  <c r="C72" i="1"/>
  <c r="AR131" i="1"/>
  <c r="AR71" i="1"/>
  <c r="AF131" i="1"/>
  <c r="AF71" i="1"/>
  <c r="T131" i="1"/>
  <c r="T71" i="1"/>
  <c r="H131" i="1"/>
  <c r="H71" i="1"/>
  <c r="AW130" i="1"/>
  <c r="AW70" i="1"/>
  <c r="AK130" i="1"/>
  <c r="AK70" i="1"/>
  <c r="Y130" i="1"/>
  <c r="Y70" i="1"/>
  <c r="M130" i="1"/>
  <c r="M70" i="1"/>
  <c r="AP129" i="1"/>
  <c r="AP69" i="1"/>
  <c r="AD129" i="1"/>
  <c r="AD69" i="1"/>
  <c r="R129" i="1"/>
  <c r="R69" i="1"/>
  <c r="F129" i="1"/>
  <c r="F69" i="1"/>
  <c r="AT128" i="1"/>
  <c r="AT68" i="1"/>
  <c r="AH128" i="1"/>
  <c r="AH68" i="1"/>
  <c r="V128" i="1"/>
  <c r="V68" i="1"/>
  <c r="J128" i="1"/>
  <c r="J68" i="1"/>
  <c r="AY67" i="1"/>
  <c r="AM67" i="1"/>
  <c r="AA67" i="1"/>
  <c r="O67" i="1"/>
  <c r="C67" i="1"/>
  <c r="AR66" i="1"/>
  <c r="AF66" i="1"/>
  <c r="T66" i="1"/>
  <c r="G66" i="1"/>
  <c r="AV65" i="1"/>
  <c r="AJ65" i="1"/>
  <c r="X65" i="1"/>
  <c r="L65" i="1"/>
  <c r="AO64" i="1"/>
  <c r="AC64" i="1"/>
  <c r="Q64" i="1"/>
  <c r="E64" i="1"/>
  <c r="AT63" i="1"/>
  <c r="AH63" i="1"/>
  <c r="V63" i="1"/>
  <c r="J63" i="1"/>
  <c r="AY62" i="1"/>
  <c r="AM62" i="1"/>
  <c r="AA62" i="1"/>
  <c r="O62" i="1"/>
  <c r="C62" i="1"/>
  <c r="AR61" i="1"/>
  <c r="AF61" i="1"/>
  <c r="T61" i="1"/>
  <c r="H61" i="1"/>
  <c r="AW60" i="1"/>
  <c r="AK60" i="1"/>
  <c r="Y60" i="1"/>
  <c r="M60" i="1"/>
  <c r="AP59" i="1"/>
  <c r="AD59" i="1"/>
  <c r="R59" i="1"/>
  <c r="F59" i="1"/>
  <c r="AT58" i="1"/>
  <c r="AH58" i="1"/>
  <c r="V58" i="1"/>
  <c r="J58" i="1"/>
  <c r="AO59" i="1"/>
  <c r="AC59" i="1"/>
  <c r="Q59" i="1"/>
  <c r="E59" i="1"/>
  <c r="AS58" i="1"/>
  <c r="AG58" i="1"/>
  <c r="U58" i="1"/>
  <c r="I58" i="1"/>
  <c r="AO58" i="1"/>
  <c r="AC58" i="1"/>
  <c r="Q58" i="1"/>
  <c r="E58" i="1"/>
  <c r="AQ60" i="1"/>
  <c r="AE60" i="1"/>
  <c r="S60" i="1"/>
  <c r="G60" i="1"/>
  <c r="AV59" i="1"/>
  <c r="AJ59" i="1"/>
  <c r="X59" i="1"/>
  <c r="L59" i="1"/>
  <c r="AN58" i="1"/>
  <c r="AB58" i="1"/>
  <c r="P58" i="1"/>
  <c r="D58" i="1"/>
  <c r="AS59" i="1"/>
  <c r="AG59" i="1"/>
  <c r="U59" i="1"/>
  <c r="I59" i="1"/>
  <c r="AW58" i="1"/>
  <c r="AK58" i="1"/>
  <c r="Y58" i="1"/>
  <c r="M58" i="1"/>
  <c r="R66" i="1"/>
  <c r="AY87" i="1"/>
  <c r="AQ87" i="1"/>
  <c r="AI87" i="1"/>
  <c r="AA87" i="1"/>
  <c r="S87" i="1"/>
  <c r="K87" i="1"/>
  <c r="C83" i="1"/>
  <c r="AY85" i="1"/>
  <c r="AQ85" i="1"/>
  <c r="AI85" i="1"/>
  <c r="AA85" i="1"/>
  <c r="S85" i="1"/>
  <c r="K85" i="1"/>
  <c r="AY88" i="1"/>
  <c r="AQ88" i="1"/>
  <c r="AI88" i="1"/>
  <c r="AA88" i="1"/>
  <c r="S88" i="1"/>
  <c r="K88" i="1"/>
  <c r="AR83" i="1"/>
  <c r="AJ83" i="1"/>
  <c r="AB83" i="1"/>
  <c r="T83" i="1"/>
  <c r="L83" i="1"/>
  <c r="D83" i="1"/>
  <c r="AY91" i="1"/>
  <c r="AQ91" i="1"/>
  <c r="AI91" i="1"/>
  <c r="AA91" i="1"/>
  <c r="S91" i="1"/>
  <c r="K91" i="1"/>
  <c r="AY83" i="1"/>
  <c r="AQ83" i="1"/>
  <c r="AI83" i="1"/>
  <c r="AA83" i="1"/>
  <c r="S83" i="1"/>
  <c r="K83" i="1"/>
  <c r="AY86" i="1"/>
  <c r="AQ86" i="1"/>
  <c r="AI86" i="1"/>
  <c r="AA86" i="1"/>
  <c r="S86" i="1"/>
  <c r="K86" i="1"/>
  <c r="AY89" i="1"/>
  <c r="AQ89" i="1"/>
  <c r="AI89" i="1"/>
  <c r="AA89" i="1"/>
  <c r="S89" i="1"/>
  <c r="K89" i="1"/>
  <c r="AY92" i="1"/>
  <c r="AQ92" i="1"/>
  <c r="AI92" i="1"/>
  <c r="AA92" i="1"/>
  <c r="S92" i="1"/>
  <c r="K92" i="1"/>
  <c r="AY84" i="1"/>
  <c r="AQ84" i="1"/>
  <c r="AI84" i="1"/>
  <c r="AA84" i="1"/>
  <c r="S84" i="1"/>
  <c r="K84" i="1"/>
  <c r="BQ121" i="1" l="1"/>
  <c r="BQ125" i="1"/>
  <c r="CM108" i="1"/>
  <c r="CM107" i="1"/>
  <c r="CM110" i="1"/>
  <c r="BQ118" i="1"/>
  <c r="CM115" i="1"/>
  <c r="BQ137" i="1"/>
  <c r="BQ139" i="1"/>
  <c r="CM131" i="1"/>
  <c r="CM109" i="1"/>
  <c r="BQ123" i="1"/>
  <c r="CM114" i="1"/>
  <c r="BQ135" i="1"/>
  <c r="CM129" i="1"/>
  <c r="BQ133" i="1"/>
  <c r="CM130" i="1"/>
  <c r="BQ138" i="1"/>
  <c r="BQ124" i="1"/>
  <c r="BQ140" i="1"/>
  <c r="BQ119" i="1"/>
  <c r="CM106" i="1"/>
  <c r="BQ117" i="1"/>
  <c r="CM111" i="1"/>
  <c r="CM112" i="1"/>
  <c r="CM132" i="1"/>
  <c r="BQ122" i="1"/>
  <c r="CM113" i="1"/>
  <c r="BQ136" i="1"/>
  <c r="CM128" i="1"/>
  <c r="BQ116" i="1"/>
  <c r="BQ134" i="1"/>
  <c r="BQ120" i="1"/>
  <c r="BR120" i="1" s="1"/>
  <c r="BV120" i="1" s="1"/>
  <c r="BQ141" i="1"/>
  <c r="BQ142" i="1"/>
  <c r="BQ81" i="1"/>
  <c r="BQ73" i="1"/>
  <c r="BQ80" i="1"/>
  <c r="BQ74" i="1"/>
  <c r="CM65" i="1"/>
  <c r="CM58" i="1"/>
  <c r="BQ77" i="1"/>
  <c r="BQ75" i="1"/>
  <c r="CM62" i="1"/>
  <c r="CM67" i="1"/>
  <c r="CM59" i="1"/>
  <c r="BQ79" i="1"/>
  <c r="CM68" i="1"/>
  <c r="CM70" i="1"/>
  <c r="BQ82" i="1"/>
  <c r="CM71" i="1"/>
  <c r="CM60" i="1"/>
  <c r="CM72" i="1"/>
  <c r="CM63" i="1"/>
  <c r="CM64" i="1"/>
  <c r="BQ76" i="1"/>
  <c r="CM66" i="1"/>
  <c r="CM69" i="1"/>
  <c r="CM61" i="1"/>
  <c r="BQ78" i="1"/>
  <c r="CK123" i="1" l="1"/>
  <c r="CK118" i="1"/>
  <c r="CK79" i="1"/>
  <c r="CK116" i="1"/>
  <c r="CK124" i="1"/>
  <c r="CK74" i="1"/>
  <c r="BR124" i="1"/>
  <c r="BV124" i="1" s="1"/>
  <c r="CK140" i="1"/>
  <c r="CK120" i="1"/>
  <c r="CK77" i="1"/>
  <c r="CK73" i="1"/>
  <c r="CK78" i="1"/>
  <c r="CK125" i="1"/>
  <c r="CK82" i="1"/>
  <c r="CK121" i="1"/>
  <c r="CK76" i="1"/>
  <c r="BM124" i="1"/>
  <c r="BR140" i="1"/>
  <c r="BV140" i="1" s="1"/>
  <c r="CK122" i="1"/>
  <c r="CK137" i="1"/>
  <c r="BR122" i="1"/>
  <c r="BV122" i="1" s="1"/>
  <c r="BR137" i="1"/>
  <c r="BV137" i="1" s="1"/>
  <c r="BM125" i="1"/>
  <c r="CK117" i="1"/>
  <c r="BR123" i="1"/>
  <c r="BV123" i="1" s="1"/>
  <c r="BR135" i="1"/>
  <c r="BV135" i="1" s="1"/>
  <c r="BR118" i="1"/>
  <c r="BV118" i="1" s="1"/>
  <c r="BU110" i="1"/>
  <c r="BY124" i="1" s="1"/>
  <c r="CC124" i="1" s="1"/>
  <c r="CK133" i="1"/>
  <c r="CK136" i="1"/>
  <c r="CK119" i="1"/>
  <c r="CK134" i="1"/>
  <c r="BM140" i="1"/>
  <c r="BM139" i="1"/>
  <c r="BM137" i="1"/>
  <c r="BM138" i="1"/>
  <c r="BR133" i="1"/>
  <c r="BV133" i="1" s="1"/>
  <c r="BM136" i="1"/>
  <c r="BM135" i="1"/>
  <c r="BM134" i="1"/>
  <c r="BM133" i="1"/>
  <c r="BR134" i="1"/>
  <c r="BV134" i="1" s="1"/>
  <c r="BU129" i="1"/>
  <c r="BY135" i="1" s="1"/>
  <c r="CC135" i="1" s="1"/>
  <c r="BR117" i="1"/>
  <c r="BV117" i="1" s="1"/>
  <c r="BR121" i="1"/>
  <c r="BV121" i="1" s="1"/>
  <c r="BM117" i="1"/>
  <c r="BM122" i="1"/>
  <c r="BM119" i="1"/>
  <c r="BR116" i="1"/>
  <c r="BV116" i="1" s="1"/>
  <c r="BM123" i="1"/>
  <c r="BM116" i="1"/>
  <c r="BM121" i="1"/>
  <c r="BM118" i="1"/>
  <c r="BM120" i="1"/>
  <c r="BR138" i="1"/>
  <c r="BV138" i="1" s="1"/>
  <c r="BR139" i="1"/>
  <c r="BV139" i="1" s="1"/>
  <c r="CK139" i="1"/>
  <c r="BR136" i="1"/>
  <c r="BV136" i="1" s="1"/>
  <c r="BR119" i="1"/>
  <c r="BV119" i="1" s="1"/>
  <c r="CK138" i="1"/>
  <c r="CK135" i="1"/>
  <c r="CK141" i="1"/>
  <c r="BR141" i="1"/>
  <c r="BV141" i="1" s="1"/>
  <c r="BM141" i="1"/>
  <c r="BM142" i="1"/>
  <c r="BR142" i="1"/>
  <c r="BV142" i="1" s="1"/>
  <c r="BR125" i="1"/>
  <c r="BV125" i="1" s="1"/>
  <c r="CK142" i="1"/>
  <c r="BR74" i="1"/>
  <c r="BV74" i="1" s="1"/>
  <c r="CK75" i="1"/>
  <c r="BR75" i="1"/>
  <c r="BV75" i="1" s="1"/>
  <c r="CK80" i="1"/>
  <c r="BR80" i="1"/>
  <c r="BV80" i="1" s="1"/>
  <c r="BR78" i="1"/>
  <c r="BV78" i="1" s="1"/>
  <c r="BR79" i="1"/>
  <c r="BV79" i="1" s="1"/>
  <c r="BR77" i="1"/>
  <c r="BV77" i="1" s="1"/>
  <c r="BM77" i="1"/>
  <c r="BM76" i="1"/>
  <c r="BM75" i="1"/>
  <c r="BM74" i="1"/>
  <c r="BM82" i="1"/>
  <c r="BM81" i="1"/>
  <c r="BM73" i="1"/>
  <c r="BM80" i="1"/>
  <c r="BM79" i="1"/>
  <c r="BR73" i="1"/>
  <c r="BV73" i="1" s="1"/>
  <c r="BM78" i="1"/>
  <c r="BU61" i="1"/>
  <c r="BY74" i="1" s="1"/>
  <c r="CC74" i="1" s="1"/>
  <c r="CK81" i="1"/>
  <c r="BR81" i="1"/>
  <c r="BV81" i="1" s="1"/>
  <c r="BR76" i="1"/>
  <c r="BV76" i="1" s="1"/>
  <c r="BR82" i="1"/>
  <c r="BV82" i="1" s="1"/>
  <c r="CS133" i="1" l="1"/>
  <c r="CS122" i="1"/>
  <c r="CS124" i="1"/>
  <c r="CS78" i="1"/>
  <c r="CS135" i="1"/>
  <c r="CS77" i="1"/>
  <c r="BY123" i="1"/>
  <c r="CC123" i="1" s="1"/>
  <c r="CS120" i="1"/>
  <c r="BY125" i="1"/>
  <c r="CC125" i="1" s="1"/>
  <c r="CS79" i="1"/>
  <c r="CS118" i="1"/>
  <c r="BY80" i="1"/>
  <c r="CC80" i="1" s="1"/>
  <c r="CS137" i="1"/>
  <c r="BY139" i="1"/>
  <c r="CC139" i="1" s="1"/>
  <c r="BY134" i="1"/>
  <c r="CC134" i="1" s="1"/>
  <c r="BY133" i="1"/>
  <c r="CC133" i="1" s="1"/>
  <c r="BY118" i="1"/>
  <c r="CC118" i="1" s="1"/>
  <c r="CS76" i="1"/>
  <c r="BY142" i="1"/>
  <c r="CC142" i="1" s="1"/>
  <c r="CS121" i="1"/>
  <c r="CS80" i="1"/>
  <c r="CS134" i="1"/>
  <c r="CS74" i="1"/>
  <c r="BY137" i="1"/>
  <c r="CC137" i="1" s="1"/>
  <c r="BY119" i="1"/>
  <c r="CC119" i="1" s="1"/>
  <c r="CS119" i="1"/>
  <c r="CS75" i="1"/>
  <c r="BY140" i="1"/>
  <c r="CC140" i="1" s="1"/>
  <c r="BY141" i="1"/>
  <c r="CC141" i="1" s="1"/>
  <c r="BY121" i="1"/>
  <c r="CC121" i="1" s="1"/>
  <c r="BY122" i="1"/>
  <c r="CC122" i="1" s="1"/>
  <c r="BY117" i="1"/>
  <c r="CC117" i="1" s="1"/>
  <c r="BY138" i="1"/>
  <c r="CC138" i="1" s="1"/>
  <c r="CS125" i="1"/>
  <c r="BY136" i="1"/>
  <c r="CC136" i="1" s="1"/>
  <c r="CS136" i="1"/>
  <c r="BY120" i="1"/>
  <c r="CC120" i="1" s="1"/>
  <c r="BY116" i="1"/>
  <c r="CC116" i="1" s="1"/>
  <c r="CS140" i="1"/>
  <c r="CS81" i="1"/>
  <c r="BY82" i="1"/>
  <c r="CC82" i="1" s="1"/>
  <c r="BY81" i="1"/>
  <c r="CC81" i="1" s="1"/>
  <c r="BY73" i="1"/>
  <c r="CC73" i="1" s="1"/>
  <c r="BY78" i="1"/>
  <c r="CC78" i="1" s="1"/>
  <c r="BY76" i="1"/>
  <c r="CC76" i="1" s="1"/>
  <c r="BY77" i="1"/>
  <c r="CC77" i="1" s="1"/>
  <c r="BY75" i="1"/>
  <c r="CC75" i="1" s="1"/>
  <c r="BY79" i="1"/>
  <c r="CC79" i="1" s="1"/>
  <c r="CS82" i="1"/>
  <c r="CS142" i="1"/>
  <c r="CS141" i="1"/>
  <c r="CS139" i="1"/>
  <c r="CS138" i="1"/>
  <c r="CS123" i="1"/>
  <c r="CS117" i="1"/>
  <c r="CS116" i="1"/>
  <c r="CS73" i="1"/>
</calcChain>
</file>

<file path=xl/sharedStrings.xml><?xml version="1.0" encoding="utf-8"?>
<sst xmlns="http://schemas.openxmlformats.org/spreadsheetml/2006/main" count="51" uniqueCount="14">
  <si>
    <t xml:space="preserve">Stopy zwrotu </t>
  </si>
  <si>
    <t xml:space="preserve">Akcje spółek </t>
  </si>
  <si>
    <t>AR - 10 DNI</t>
  </si>
  <si>
    <t>AR - 5 DNI</t>
  </si>
  <si>
    <t>CAR</t>
  </si>
  <si>
    <t>* (0,1)</t>
  </si>
  <si>
    <t>** (0,05)</t>
  </si>
  <si>
    <t>*** (0,01)</t>
  </si>
  <si>
    <t>Z1</t>
  </si>
  <si>
    <t>Z2</t>
  </si>
  <si>
    <t xml:space="preserve">AR - 15 DNI </t>
  </si>
  <si>
    <t>15 dni</t>
  </si>
  <si>
    <t>10 dni</t>
  </si>
  <si>
    <t>5 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</si>
</sst>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2" fontId="0" fillId="0" borderId="0" xfId="0" applyNumberFormat="1"/>
    <xf numFmtId="2" fontId="1" fillId="2" borderId="0" xfId="0" applyNumberFormat="1" applyFont="1" applyFill="1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  <xf numFmtId="1" fontId="0" fillId="3" borderId="0" xfId="0" applyNumberFormat="1" applyFill="1"/>
    <xf numFmtId="1" fontId="0" fillId="4" borderId="0" xfId="0" applyNumberFormat="1" applyFill="1"/>
    <xf numFmtId="164" fontId="0" fillId="4" borderId="0" xfId="0" applyNumberFormat="1" applyFill="1"/>
    <xf numFmtId="2" fontId="0" fillId="4" borderId="0" xfId="0" applyNumberFormat="1" applyFill="1"/>
    <xf numFmtId="2" fontId="2" fillId="0" borderId="0" xfId="0" applyNumberFormat="1" applyFont="1"/>
    <xf numFmtId="1" fontId="0" fillId="5" borderId="0" xfId="0" applyNumberFormat="1" applyFill="1"/>
    <xf numFmtId="1" fontId="0" fillId="6" borderId="0" xfId="0" applyNumberFormat="1" applyFill="1"/>
    <xf numFmtId="1" fontId="0" fillId="7" borderId="0" xfId="0" applyNumberFormat="1" applyFill="1"/>
    <xf numFmtId="2" fontId="0" fillId="5" borderId="0" xfId="0" applyNumberFormat="1" applyFill="1"/>
    <xf numFmtId="2" fontId="2" fillId="5" borderId="0" xfId="0" applyNumberFormat="1" applyFont="1" applyFill="1"/>
    <xf numFmtId="0" fontId="0" fillId="0" borderId="1" xfId="0" applyBorder="1"/>
    <xf numFmtId="1" fontId="0" fillId="6" borderId="2" xfId="0" applyNumberFormat="1" applyFill="1" applyBorder="1"/>
    <xf numFmtId="164" fontId="0" fillId="0" borderId="2" xfId="0" applyNumberFormat="1" applyBorder="1"/>
    <xf numFmtId="2" fontId="0" fillId="0" borderId="2" xfId="0" applyNumberFormat="1" applyBorder="1"/>
    <xf numFmtId="1" fontId="0" fillId="3" borderId="2" xfId="0" applyNumberFormat="1" applyFill="1" applyBorder="1"/>
    <xf numFmtId="1" fontId="0" fillId="7" borderId="2" xfId="0" applyNumberFormat="1" applyFill="1" applyBorder="1"/>
    <xf numFmtId="165" fontId="0" fillId="4" borderId="0" xfId="0" applyNumberFormat="1" applyFill="1"/>
    <xf numFmtId="165" fontId="0" fillId="0" borderId="3" xfId="0" applyNumberFormat="1" applyBorder="1"/>
    <xf numFmtId="165" fontId="0" fillId="0" borderId="0" xfId="0" applyNumberFormat="1"/>
    <xf numFmtId="165" fontId="0" fillId="0" borderId="2" xfId="0" applyNumberFormat="1" applyBorder="1"/>
    <xf numFmtId="2" fontId="0" fillId="8" borderId="0" xfId="0" applyNumberFormat="1" applyFill="1"/>
    <xf numFmtId="164" fontId="0" fillId="8" borderId="0" xfId="0" applyNumberFormat="1" applyFill="1"/>
    <xf numFmtId="2" fontId="1" fillId="8" borderId="0" xfId="0" applyNumberFormat="1" applyFont="1" applyFill="1"/>
    <xf numFmtId="2" fontId="0" fillId="8" borderId="2" xfId="0" applyNumberFormat="1" applyFill="1" applyBorder="1"/>
    <xf numFmtId="166" fontId="0" fillId="4" borderId="0" xfId="0" applyNumberFormat="1" applyFill="1"/>
    <xf numFmtId="164" fontId="0" fillId="10" borderId="0" xfId="0" applyNumberFormat="1" applyFill="1"/>
    <xf numFmtId="165" fontId="0" fillId="10" borderId="0" xfId="0" applyNumberFormat="1" applyFill="1"/>
    <xf numFmtId="2" fontId="0" fillId="9" borderId="0" xfId="0" applyNumberFormat="1" applyFill="1"/>
    <xf numFmtId="166" fontId="0" fillId="0" borderId="0" xfId="0" applyNumberFormat="1" applyFill="1"/>
    <xf numFmtId="2" fontId="0" fillId="0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badania!$BM$160</c:f>
              <c:strCache>
                <c:ptCount val="1"/>
                <c:pt idx="0">
                  <c:v>15 dni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badania!$BL$161:$BL$170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badania!$BM$161:$BM$170</c:f>
              <c:numCache>
                <c:formatCode>0.0000</c:formatCode>
                <c:ptCount val="10"/>
                <c:pt idx="0">
                  <c:v>2.0566811044335602E-3</c:v>
                </c:pt>
                <c:pt idx="1">
                  <c:v>1.0603376588761539E-3</c:v>
                </c:pt>
                <c:pt idx="2">
                  <c:v>1.0496744791192963E-4</c:v>
                </c:pt>
                <c:pt idx="3">
                  <c:v>1.0691166774227396E-3</c:v>
                </c:pt>
                <c:pt idx="4">
                  <c:v>2.4722182724215981E-4</c:v>
                </c:pt>
                <c:pt idx="5">
                  <c:v>-1.0614034122025193E-3</c:v>
                </c:pt>
                <c:pt idx="6">
                  <c:v>-1.3134071340324095E-3</c:v>
                </c:pt>
                <c:pt idx="7">
                  <c:v>-2.1011682040270418E-3</c:v>
                </c:pt>
                <c:pt idx="8">
                  <c:v>-3.9588975013318938E-3</c:v>
                </c:pt>
                <c:pt idx="9">
                  <c:v>-2.5531591588263455E-3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41-43FC-BFDB-A869D3171EB8}"/>
            </c:ext>
          </c:extLst>
        </c:ser>
        <c:ser>
          <c:idx val="1"/>
          <c:order val="1"/>
          <c:tx>
            <c:strRef>
              <c:f>badania!$BN$160</c:f>
              <c:strCache>
                <c:ptCount val="1"/>
                <c:pt idx="0">
                  <c:v>10 dni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badania!$BL$161:$BL$170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badania!$BN$161:$BN$170</c:f>
              <c:numCache>
                <c:formatCode>0.0000</c:formatCode>
                <c:ptCount val="10"/>
                <c:pt idx="0">
                  <c:v>2.5189072247566681E-3</c:v>
                </c:pt>
                <c:pt idx="1">
                  <c:v>1.9847898995223679E-3</c:v>
                </c:pt>
                <c:pt idx="2">
                  <c:v>1.4916458088812484E-3</c:v>
                </c:pt>
                <c:pt idx="3">
                  <c:v>2.9180211587151658E-3</c:v>
                </c:pt>
                <c:pt idx="4">
                  <c:v>2.5583524288576936E-3</c:v>
                </c:pt>
                <c:pt idx="5">
                  <c:v>1.7119533097361209E-3</c:v>
                </c:pt>
                <c:pt idx="6">
                  <c:v>1.9221757082293366E-3</c:v>
                </c:pt>
                <c:pt idx="7">
                  <c:v>1.59664075855781E-3</c:v>
                </c:pt>
                <c:pt idx="8">
                  <c:v>2.0113758157606345E-4</c:v>
                </c:pt>
                <c:pt idx="9">
                  <c:v>2.0691020444047175E-3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41-43FC-BFDB-A869D3171EB8}"/>
            </c:ext>
          </c:extLst>
        </c:ser>
        <c:ser>
          <c:idx val="2"/>
          <c:order val="2"/>
          <c:tx>
            <c:strRef>
              <c:f>badania!$BO$160</c:f>
              <c:strCache>
                <c:ptCount val="1"/>
                <c:pt idx="0">
                  <c:v>5 dni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badania!$BL$161:$BL$170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badania!$BO$161:$BO$170</c:f>
              <c:numCache>
                <c:formatCode>0.0000</c:formatCode>
                <c:ptCount val="10"/>
                <c:pt idx="0">
                  <c:v>2.8894390001955139E-3</c:v>
                </c:pt>
                <c:pt idx="1">
                  <c:v>2.7258534504000574E-3</c:v>
                </c:pt>
                <c:pt idx="2">
                  <c:v>2.6032411351977827E-3</c:v>
                </c:pt>
                <c:pt idx="3">
                  <c:v>4.4001482604705405E-3</c:v>
                </c:pt>
                <c:pt idx="4">
                  <c:v>4.4110113060519115E-3</c:v>
                </c:pt>
                <c:pt idx="5">
                  <c:v>3.9351439623691803E-3</c:v>
                </c:pt>
                <c:pt idx="6">
                  <c:v>4.515898136301242E-3</c:v>
                </c:pt>
                <c:pt idx="7">
                  <c:v>4.5608949620685579E-3</c:v>
                </c:pt>
                <c:pt idx="8">
                  <c:v>3.5359235605256552E-3</c:v>
                </c:pt>
                <c:pt idx="9">
                  <c:v>5.7744197987931517E-3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41-43FC-BFDB-A869D3171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2437144"/>
        <c:axId val="672437504"/>
      </c:lineChart>
      <c:catAx>
        <c:axId val="672437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Długość okna zdarzenia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2437504"/>
        <c:crosses val="autoZero"/>
        <c:auto val="1"/>
        <c:lblAlgn val="ctr"/>
        <c:lblOffset val="100"/>
        <c:noMultiLvlLbl val="0"/>
      </c:catAx>
      <c:valAx>
        <c:axId val="67243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2437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62</xdr:col>
      <xdr:colOff>313764</xdr:colOff>
      <xdr:row>51</xdr:row>
      <xdr:rowOff>112059</xdr:rowOff>
    </xdr:from>
    <xdr:to>
      <xdr:col>64</xdr:col>
      <xdr:colOff>300034</xdr:colOff>
      <xdr:row>54</xdr:row>
      <xdr:rowOff>96293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5379A525-D49F-4CCC-9DBC-3D28C6FF3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1866088" y="9637059"/>
          <a:ext cx="1207711" cy="555734"/>
        </a:xfrm>
        <a:prstGeom prst="rect">
          <a:avLst/>
        </a:prstGeom>
      </xdr:spPr>
    </xdr:pic>
    <xdr:clientData/>
  </xdr:twoCellAnchor>
  <xdr:twoCellAnchor editAs="oneCell">
    <xdr:from>
      <xdr:col>67</xdr:col>
      <xdr:colOff>85725</xdr:colOff>
      <xdr:row>67</xdr:row>
      <xdr:rowOff>142427</xdr:rowOff>
    </xdr:from>
    <xdr:to>
      <xdr:col>69</xdr:col>
      <xdr:colOff>114301</xdr:colOff>
      <xdr:row>70</xdr:row>
      <xdr:rowOff>85725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C8C119D1-41D5-4E7F-8617-67E0A9511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35812800" y="12715427"/>
          <a:ext cx="1209675" cy="514798"/>
        </a:xfrm>
        <a:prstGeom prst="rect">
          <a:avLst/>
        </a:prstGeom>
      </xdr:spPr>
    </xdr:pic>
    <xdr:clientData/>
  </xdr:twoCellAnchor>
  <xdr:twoCellAnchor editAs="oneCell">
    <xdr:from>
      <xdr:col>69</xdr:col>
      <xdr:colOff>95250</xdr:colOff>
      <xdr:row>68</xdr:row>
      <xdr:rowOff>87020</xdr:rowOff>
    </xdr:from>
    <xdr:to>
      <xdr:col>70</xdr:col>
      <xdr:colOff>428625</xdr:colOff>
      <xdr:row>70</xdr:row>
      <xdr:rowOff>142875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E9C80887-4B0E-4528-99A8-5D8DF0A9E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37003425" y="12850520"/>
          <a:ext cx="923925" cy="436855"/>
        </a:xfrm>
        <a:prstGeom prst="rect">
          <a:avLst/>
        </a:prstGeom>
      </xdr:spPr>
    </xdr:pic>
    <xdr:clientData/>
  </xdr:twoCellAnchor>
  <xdr:twoCellAnchor editAs="oneCell">
    <xdr:from>
      <xdr:col>68</xdr:col>
      <xdr:colOff>514351</xdr:colOff>
      <xdr:row>59</xdr:row>
      <xdr:rowOff>85725</xdr:rowOff>
    </xdr:from>
    <xdr:to>
      <xdr:col>71</xdr:col>
      <xdr:colOff>438150</xdr:colOff>
      <xdr:row>63</xdr:row>
      <xdr:rowOff>4739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16F18A6A-8898-4051-BF86-B68D69A5B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36831976" y="11134725"/>
          <a:ext cx="1695450" cy="681014"/>
        </a:xfrm>
        <a:prstGeom prst="rect">
          <a:avLst/>
        </a:prstGeom>
      </xdr:spPr>
    </xdr:pic>
    <xdr:clientData/>
  </xdr:twoCellAnchor>
  <xdr:twoCellAnchor editAs="oneCell">
    <xdr:from>
      <xdr:col>76</xdr:col>
      <xdr:colOff>95250</xdr:colOff>
      <xdr:row>67</xdr:row>
      <xdr:rowOff>123825</xdr:rowOff>
    </xdr:from>
    <xdr:to>
      <xdr:col>77</xdr:col>
      <xdr:colOff>264458</xdr:colOff>
      <xdr:row>70</xdr:row>
      <xdr:rowOff>57150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EAD63DC6-BF16-4443-9A87-8EF8A3FF5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41137275" y="12696825"/>
          <a:ext cx="759757" cy="504825"/>
        </a:xfrm>
        <a:prstGeom prst="rect">
          <a:avLst/>
        </a:prstGeom>
      </xdr:spPr>
    </xdr:pic>
    <xdr:clientData/>
  </xdr:twoCellAnchor>
  <xdr:twoCellAnchor>
    <xdr:from>
      <xdr:col>83</xdr:col>
      <xdr:colOff>247650</xdr:colOff>
      <xdr:row>66</xdr:row>
      <xdr:rowOff>85725</xdr:rowOff>
    </xdr:from>
    <xdr:to>
      <xdr:col>87</xdr:col>
      <xdr:colOff>74665</xdr:colOff>
      <xdr:row>70</xdr:row>
      <xdr:rowOff>42252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D0E40ADF-6EE5-4DAC-A07A-E44093D75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423525" y="12468225"/>
          <a:ext cx="2189215" cy="718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91</xdr:col>
      <xdr:colOff>409575</xdr:colOff>
      <xdr:row>59</xdr:row>
      <xdr:rowOff>142875</xdr:rowOff>
    </xdr:from>
    <xdr:to>
      <xdr:col>94</xdr:col>
      <xdr:colOff>1905</xdr:colOff>
      <xdr:row>62</xdr:row>
      <xdr:rowOff>151765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B3E982E1-5BE2-488F-8D1C-29DB84808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309850" y="11191875"/>
          <a:ext cx="1363980" cy="580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92</xdr:col>
      <xdr:colOff>104775</xdr:colOff>
      <xdr:row>66</xdr:row>
      <xdr:rowOff>180975</xdr:rowOff>
    </xdr:from>
    <xdr:to>
      <xdr:col>94</xdr:col>
      <xdr:colOff>478468</xdr:colOff>
      <xdr:row>69</xdr:row>
      <xdr:rowOff>90673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C878CB35-0867-4985-82FC-4197059D1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95600" y="12563475"/>
          <a:ext cx="1554793" cy="4811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68</xdr:col>
      <xdr:colOff>533400</xdr:colOff>
      <xdr:row>155</xdr:row>
      <xdr:rowOff>90487</xdr:rowOff>
    </xdr:from>
    <xdr:to>
      <xdr:col>76</xdr:col>
      <xdr:colOff>381000</xdr:colOff>
      <xdr:row>169</xdr:row>
      <xdr:rowOff>166687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FEEA8E49-00F4-03EA-1307-0DC511774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70"/>
  <sheetViews>
    <sheetView tabSelected="1" topLeftCell="BR109" zoomScaleNormal="100" workbookViewId="0">
      <selection activeCell="CK123" sqref="CK123"/>
    </sheetView>
  </sheetViews>
  <sheetFormatPr defaultColWidth="8.85546875" defaultRowHeight="15" x14ac:dyDescent="0.25"/>
  <cols>
    <col min="1" max="1" width="8.85546875" style="1" customWidth="1"/>
    <col min="2" max="42" width="9.140625" style="1" bestFit="1" customWidth="1"/>
    <col min="43" max="43" width="9.28515625" style="1" customWidth="1"/>
    <col min="44" max="52" width="9.140625" style="1" bestFit="1" customWidth="1"/>
    <col min="53" max="53" width="9.28515625" style="1" customWidth="1"/>
    <col min="54" max="61" width="9.140625" style="1" bestFit="1" customWidth="1"/>
    <col min="62" max="62" width="8.85546875" style="26"/>
    <col min="63" max="63" width="8.85546875" style="1"/>
    <col min="64" max="65" width="9.42578125" style="1" bestFit="1" customWidth="1"/>
    <col min="66" max="84" width="8.85546875" style="1"/>
    <col min="85" max="85" width="19.7109375" style="1" bestFit="1" customWidth="1"/>
    <col min="86" max="16384" width="8.85546875" style="1"/>
  </cols>
  <sheetData>
    <row r="1" spans="1:62" x14ac:dyDescent="0.25">
      <c r="A1" s="10" t="s">
        <v>1</v>
      </c>
    </row>
    <row r="2" spans="1:62" s="4" customFormat="1" x14ac:dyDescent="0.25">
      <c r="A2">
        <v>-15</v>
      </c>
      <c r="B2">
        <v>31.920000076293899</v>
      </c>
      <c r="C2">
        <v>29.319999694824201</v>
      </c>
      <c r="D2">
        <v>28.600000381469702</v>
      </c>
      <c r="E2">
        <v>26.579999923706001</v>
      </c>
      <c r="F2">
        <v>22.020000457763601</v>
      </c>
      <c r="G2">
        <v>34.040000915527301</v>
      </c>
      <c r="H2">
        <v>34.400001525878899</v>
      </c>
      <c r="I2">
        <v>41.849998474121001</v>
      </c>
      <c r="J2">
        <v>74.5</v>
      </c>
      <c r="K2">
        <v>68.900001525878906</v>
      </c>
      <c r="L2">
        <v>71.5</v>
      </c>
      <c r="M2">
        <v>48.740001678466797</v>
      </c>
      <c r="N2">
        <v>135.05000305175699</v>
      </c>
      <c r="O2">
        <v>152.44999694824199</v>
      </c>
      <c r="P2">
        <v>179.44999694824199</v>
      </c>
      <c r="Q2">
        <v>168.100006103515</v>
      </c>
      <c r="R2">
        <v>135.14999389648401</v>
      </c>
      <c r="S2">
        <v>155.75</v>
      </c>
      <c r="T2">
        <v>15840</v>
      </c>
      <c r="U2">
        <v>14760</v>
      </c>
      <c r="V2">
        <v>10780</v>
      </c>
      <c r="W2">
        <v>11240</v>
      </c>
      <c r="X2">
        <v>10230</v>
      </c>
      <c r="Y2">
        <v>14580</v>
      </c>
      <c r="Z2">
        <v>425.20001220703102</v>
      </c>
      <c r="AA2">
        <v>426.20001220703102</v>
      </c>
      <c r="AB2">
        <v>336.600006103515</v>
      </c>
      <c r="AC2">
        <v>332.600006103515</v>
      </c>
      <c r="AD2">
        <v>263.39999389648398</v>
      </c>
      <c r="AE2">
        <v>381</v>
      </c>
      <c r="AF2">
        <v>128</v>
      </c>
      <c r="AG2">
        <v>119.5</v>
      </c>
      <c r="AH2">
        <v>110</v>
      </c>
      <c r="AI2">
        <v>109.150001525878</v>
      </c>
      <c r="AJ2">
        <v>94.019996643066406</v>
      </c>
      <c r="AK2">
        <v>100.75</v>
      </c>
      <c r="AL2">
        <v>7.6020002365112296</v>
      </c>
      <c r="AM2">
        <v>7.1999998092651296</v>
      </c>
      <c r="AN2">
        <v>9.6999998092651296</v>
      </c>
      <c r="AO2">
        <v>9.2679996490478498</v>
      </c>
      <c r="AP2">
        <v>10.2600002288818</v>
      </c>
      <c r="AQ2">
        <v>9.1459999084472603</v>
      </c>
      <c r="AR2">
        <v>72.800003051757798</v>
      </c>
      <c r="AS2">
        <v>68.120002746582003</v>
      </c>
      <c r="AT2">
        <v>78.040000915527301</v>
      </c>
      <c r="AU2">
        <v>79.440002441406193</v>
      </c>
      <c r="AV2">
        <v>71.720001220703097</v>
      </c>
      <c r="AW2">
        <v>75.059997558593693</v>
      </c>
      <c r="AX2">
        <v>45.2299995422363</v>
      </c>
      <c r="AY2">
        <v>43.860000610351499</v>
      </c>
      <c r="AZ2">
        <v>39.220001220703097</v>
      </c>
      <c r="BA2">
        <v>37.569999694824197</v>
      </c>
      <c r="BB2">
        <v>31.879999160766602</v>
      </c>
      <c r="BC2">
        <v>41.290000915527301</v>
      </c>
      <c r="BD2">
        <v>34.189998626708899</v>
      </c>
      <c r="BE2">
        <v>33.209999084472599</v>
      </c>
      <c r="BF2">
        <v>34.200000762939403</v>
      </c>
      <c r="BG2">
        <v>33</v>
      </c>
      <c r="BH2">
        <v>32.389999389648402</v>
      </c>
      <c r="BI2">
        <v>36.630001068115199</v>
      </c>
      <c r="BJ2" s="27"/>
    </row>
    <row r="3" spans="1:62" s="4" customFormat="1" x14ac:dyDescent="0.25">
      <c r="A3">
        <v>-14</v>
      </c>
      <c r="B3">
        <v>31.639999389648398</v>
      </c>
      <c r="C3">
        <v>29.840000152587798</v>
      </c>
      <c r="D3">
        <v>28.600000381469702</v>
      </c>
      <c r="E3">
        <v>26.040000915527301</v>
      </c>
      <c r="F3">
        <v>22.040000915527301</v>
      </c>
      <c r="G3">
        <v>33.799999237060497</v>
      </c>
      <c r="H3">
        <v>35.450000762939403</v>
      </c>
      <c r="I3">
        <v>45.180000305175703</v>
      </c>
      <c r="J3">
        <v>75.980003356933594</v>
      </c>
      <c r="K3">
        <v>69.019996643066406</v>
      </c>
      <c r="L3">
        <v>69.559997558593693</v>
      </c>
      <c r="M3">
        <v>53.400001525878899</v>
      </c>
      <c r="N3">
        <v>138.30000305175699</v>
      </c>
      <c r="O3">
        <v>157.55000305175699</v>
      </c>
      <c r="P3">
        <v>178.39999389648401</v>
      </c>
      <c r="Q3">
        <v>161.69999694824199</v>
      </c>
      <c r="R3">
        <v>137</v>
      </c>
      <c r="S3">
        <v>163.19999694824199</v>
      </c>
      <c r="T3">
        <v>16000</v>
      </c>
      <c r="U3">
        <v>14370</v>
      </c>
      <c r="V3">
        <v>10660</v>
      </c>
      <c r="W3">
        <v>10400</v>
      </c>
      <c r="X3">
        <v>9955</v>
      </c>
      <c r="Y3">
        <v>15200</v>
      </c>
      <c r="Z3">
        <v>439</v>
      </c>
      <c r="AA3">
        <v>432.20001220703102</v>
      </c>
      <c r="AB3">
        <v>339.79998779296801</v>
      </c>
      <c r="AC3">
        <v>336.600006103515</v>
      </c>
      <c r="AD3">
        <v>267.20001220703102</v>
      </c>
      <c r="AE3">
        <v>391.20001220703102</v>
      </c>
      <c r="AF3">
        <v>129.850006103515</v>
      </c>
      <c r="AG3">
        <v>120.150001525878</v>
      </c>
      <c r="AH3">
        <v>109.400001525878</v>
      </c>
      <c r="AI3">
        <v>112.300003051757</v>
      </c>
      <c r="AJ3">
        <v>92.199996948242202</v>
      </c>
      <c r="AK3">
        <v>104.449996948242</v>
      </c>
      <c r="AL3">
        <v>7.7239999771118102</v>
      </c>
      <c r="AM3">
        <v>7.48600006103515</v>
      </c>
      <c r="AN3">
        <v>9.8000001907348597</v>
      </c>
      <c r="AO3">
        <v>8.9940004348754794</v>
      </c>
      <c r="AP3">
        <v>9.8360004425048793</v>
      </c>
      <c r="AQ3">
        <v>9.3640003204345703</v>
      </c>
      <c r="AR3">
        <v>74.440002441406193</v>
      </c>
      <c r="AS3">
        <v>69.699996948242102</v>
      </c>
      <c r="AT3">
        <v>78.959999084472599</v>
      </c>
      <c r="AU3">
        <v>78.379997253417898</v>
      </c>
      <c r="AV3">
        <v>71.339996337890597</v>
      </c>
      <c r="AW3">
        <v>77.5</v>
      </c>
      <c r="AX3">
        <v>46.049999237060497</v>
      </c>
      <c r="AY3">
        <v>43.799999237060497</v>
      </c>
      <c r="AZ3">
        <v>39.330001831054602</v>
      </c>
      <c r="BA3">
        <v>38.880001068115199</v>
      </c>
      <c r="BB3">
        <v>31.819999694824201</v>
      </c>
      <c r="BC3">
        <v>42.919998168945298</v>
      </c>
      <c r="BD3">
        <v>34.759998321533203</v>
      </c>
      <c r="BE3">
        <v>33.860000610351499</v>
      </c>
      <c r="BF3">
        <v>34.259998321533203</v>
      </c>
      <c r="BG3">
        <v>32.889999389648402</v>
      </c>
      <c r="BH3">
        <v>32.159999847412102</v>
      </c>
      <c r="BI3">
        <v>37.220001220703097</v>
      </c>
      <c r="BJ3" s="27"/>
    </row>
    <row r="4" spans="1:62" s="4" customFormat="1" x14ac:dyDescent="0.25">
      <c r="A4">
        <v>-13</v>
      </c>
      <c r="B4">
        <v>31.7399997711181</v>
      </c>
      <c r="C4">
        <v>28.659999847412099</v>
      </c>
      <c r="D4">
        <v>28.159999847412099</v>
      </c>
      <c r="E4">
        <v>25.819999694824201</v>
      </c>
      <c r="F4">
        <v>22.059999465942301</v>
      </c>
      <c r="G4">
        <v>33.459999084472599</v>
      </c>
      <c r="H4">
        <v>37.799999237060497</v>
      </c>
      <c r="I4">
        <v>44.090000152587798</v>
      </c>
      <c r="J4">
        <v>76.839996337890597</v>
      </c>
      <c r="K4">
        <v>64.339996337890597</v>
      </c>
      <c r="L4">
        <v>67.900001525878906</v>
      </c>
      <c r="M4">
        <v>51.799999237060497</v>
      </c>
      <c r="N4">
        <v>142.69999694824199</v>
      </c>
      <c r="O4">
        <v>151</v>
      </c>
      <c r="P4">
        <v>182.19999694824199</v>
      </c>
      <c r="Q4">
        <v>150.75</v>
      </c>
      <c r="R4">
        <v>141.64999389648401</v>
      </c>
      <c r="S4">
        <v>162.64999389648401</v>
      </c>
      <c r="T4">
        <v>16200</v>
      </c>
      <c r="U4">
        <v>12900</v>
      </c>
      <c r="V4">
        <v>11270</v>
      </c>
      <c r="W4">
        <v>10100</v>
      </c>
      <c r="X4">
        <v>10140</v>
      </c>
      <c r="Y4">
        <v>15130</v>
      </c>
      <c r="Z4">
        <v>459.39999389648398</v>
      </c>
      <c r="AA4">
        <v>403.79998779296801</v>
      </c>
      <c r="AB4">
        <v>338.600006103515</v>
      </c>
      <c r="AC4">
        <v>340</v>
      </c>
      <c r="AD4">
        <v>272.20001220703102</v>
      </c>
      <c r="AE4">
        <v>398.39999389648398</v>
      </c>
      <c r="AF4">
        <v>132.75</v>
      </c>
      <c r="AG4">
        <v>118.449996948242</v>
      </c>
      <c r="AH4">
        <v>110.09999847412099</v>
      </c>
      <c r="AI4">
        <v>108.75</v>
      </c>
      <c r="AJ4">
        <v>93.5</v>
      </c>
      <c r="AK4">
        <v>103.300003051757</v>
      </c>
      <c r="AL4">
        <v>7.7160000801086399</v>
      </c>
      <c r="AM4">
        <v>7.2140002250671298</v>
      </c>
      <c r="AN4">
        <v>9.8620004653930593</v>
      </c>
      <c r="AO4">
        <v>9.1000003814697195</v>
      </c>
      <c r="AP4">
        <v>10.270000457763601</v>
      </c>
      <c r="AQ4">
        <v>9.1319999694824201</v>
      </c>
      <c r="AR4">
        <v>74.459999084472599</v>
      </c>
      <c r="AS4">
        <v>68.199996948242102</v>
      </c>
      <c r="AT4">
        <v>78.239997863769503</v>
      </c>
      <c r="AU4">
        <v>76.099998474121094</v>
      </c>
      <c r="AV4">
        <v>71.599998474121094</v>
      </c>
      <c r="AW4">
        <v>76.440002441406193</v>
      </c>
      <c r="AX4">
        <v>47.700000762939403</v>
      </c>
      <c r="AY4">
        <v>43.220001220703097</v>
      </c>
      <c r="AZ4">
        <v>38.599998474121001</v>
      </c>
      <c r="BA4">
        <v>37.610000610351499</v>
      </c>
      <c r="BB4">
        <v>32.150001525878899</v>
      </c>
      <c r="BC4">
        <v>42.650001525878899</v>
      </c>
      <c r="BD4">
        <v>35.799999237060497</v>
      </c>
      <c r="BE4">
        <v>33.119998931884702</v>
      </c>
      <c r="BF4">
        <v>34.369998931884702</v>
      </c>
      <c r="BG4">
        <v>32.189998626708899</v>
      </c>
      <c r="BH4">
        <v>32.599998474121001</v>
      </c>
      <c r="BI4">
        <v>37.009998321533203</v>
      </c>
      <c r="BJ4" s="27"/>
    </row>
    <row r="5" spans="1:62" s="4" customFormat="1" x14ac:dyDescent="0.25">
      <c r="A5">
        <v>-12</v>
      </c>
      <c r="B5">
        <v>31.9799995422363</v>
      </c>
      <c r="C5">
        <v>27.2199993133544</v>
      </c>
      <c r="D5">
        <v>28.2000007629394</v>
      </c>
      <c r="E5">
        <v>25.8133328755696</v>
      </c>
      <c r="F5">
        <v>21.799999237060501</v>
      </c>
      <c r="G5">
        <v>33</v>
      </c>
      <c r="H5">
        <v>39.830001831054602</v>
      </c>
      <c r="I5">
        <v>38.069999694824197</v>
      </c>
      <c r="J5">
        <v>75.239997863769503</v>
      </c>
      <c r="K5">
        <v>64.179997762044195</v>
      </c>
      <c r="L5">
        <v>68.5</v>
      </c>
      <c r="M5">
        <v>51.740001678466797</v>
      </c>
      <c r="N5">
        <v>146.75</v>
      </c>
      <c r="O5">
        <v>142.39999389648401</v>
      </c>
      <c r="P5">
        <v>177.350006103515</v>
      </c>
      <c r="Q5">
        <v>147.36666870117099</v>
      </c>
      <c r="R5">
        <v>144.75</v>
      </c>
      <c r="S5">
        <v>160.44999694824199</v>
      </c>
      <c r="T5">
        <v>16000</v>
      </c>
      <c r="U5">
        <v>9650</v>
      </c>
      <c r="V5">
        <v>10930</v>
      </c>
      <c r="W5">
        <v>10063.333333333299</v>
      </c>
      <c r="X5">
        <v>9945</v>
      </c>
      <c r="Y5">
        <v>14860</v>
      </c>
      <c r="Z5">
        <v>458</v>
      </c>
      <c r="AA5">
        <v>345</v>
      </c>
      <c r="AB5">
        <v>329.79998779296801</v>
      </c>
      <c r="AC5">
        <v>333</v>
      </c>
      <c r="AD5">
        <v>271</v>
      </c>
      <c r="AE5">
        <v>400</v>
      </c>
      <c r="AF5">
        <v>135</v>
      </c>
      <c r="AG5">
        <v>101.25</v>
      </c>
      <c r="AH5">
        <v>107.800003051757</v>
      </c>
      <c r="AI5">
        <v>106.583333333333</v>
      </c>
      <c r="AJ5">
        <v>90.819999694824205</v>
      </c>
      <c r="AK5">
        <v>103.75</v>
      </c>
      <c r="AL5">
        <v>7.6900000572204501</v>
      </c>
      <c r="AM5">
        <v>6.57200002670288</v>
      </c>
      <c r="AN5">
        <v>9.4280004501342702</v>
      </c>
      <c r="AO5">
        <v>9.2673336664835499</v>
      </c>
      <c r="AP5">
        <v>10</v>
      </c>
      <c r="AQ5">
        <v>8.9600000381469709</v>
      </c>
      <c r="AR5">
        <v>73.800003051757798</v>
      </c>
      <c r="AS5">
        <v>62.959999084472599</v>
      </c>
      <c r="AT5">
        <v>77.660003662109304</v>
      </c>
      <c r="AU5">
        <v>75.0399983723958</v>
      </c>
      <c r="AV5">
        <v>70.400001525878906</v>
      </c>
      <c r="AW5">
        <v>78.900001525878906</v>
      </c>
      <c r="AX5">
        <v>48.139999389648402</v>
      </c>
      <c r="AY5">
        <v>35.950000762939403</v>
      </c>
      <c r="AZ5">
        <v>38.650001525878899</v>
      </c>
      <c r="BA5">
        <v>36.826666514078703</v>
      </c>
      <c r="BB5">
        <v>31.059999465942301</v>
      </c>
      <c r="BC5">
        <v>42.680000305175703</v>
      </c>
      <c r="BD5">
        <v>36.779998779296797</v>
      </c>
      <c r="BE5">
        <v>30.879999160766602</v>
      </c>
      <c r="BF5">
        <v>33.930000305175703</v>
      </c>
      <c r="BG5">
        <v>32.059998830159401</v>
      </c>
      <c r="BH5">
        <v>32.009998321533203</v>
      </c>
      <c r="BI5">
        <v>36.630001068115199</v>
      </c>
      <c r="BJ5" s="27"/>
    </row>
    <row r="6" spans="1:62" s="4" customFormat="1" x14ac:dyDescent="0.25">
      <c r="A6">
        <v>-11</v>
      </c>
      <c r="B6">
        <v>31.360000610351499</v>
      </c>
      <c r="C6">
        <v>27.5</v>
      </c>
      <c r="D6">
        <v>28.066666920979699</v>
      </c>
      <c r="E6">
        <v>25.806666056314999</v>
      </c>
      <c r="F6">
        <v>21.8866659800211</v>
      </c>
      <c r="G6">
        <v>32.893333435058501</v>
      </c>
      <c r="H6">
        <v>40.299999237060497</v>
      </c>
      <c r="I6">
        <v>41.799999237060497</v>
      </c>
      <c r="J6">
        <v>76.353332519531193</v>
      </c>
      <c r="K6">
        <v>64.019999186197794</v>
      </c>
      <c r="L6">
        <v>68.1666666666666</v>
      </c>
      <c r="M6">
        <v>51.880001068115199</v>
      </c>
      <c r="N6">
        <v>142.19999694824199</v>
      </c>
      <c r="O6">
        <v>155.69999694824199</v>
      </c>
      <c r="P6">
        <v>178.86666870117099</v>
      </c>
      <c r="Q6">
        <v>143.98333740234301</v>
      </c>
      <c r="R6">
        <v>145.350001017252</v>
      </c>
      <c r="S6">
        <v>159.78333028157499</v>
      </c>
      <c r="T6">
        <v>15710</v>
      </c>
      <c r="U6">
        <v>9590</v>
      </c>
      <c r="V6">
        <v>10996.666666666601</v>
      </c>
      <c r="W6">
        <v>10026.666666666601</v>
      </c>
      <c r="X6">
        <v>10086.666666666601</v>
      </c>
      <c r="Y6">
        <v>14726.666666666601</v>
      </c>
      <c r="Z6">
        <v>456</v>
      </c>
      <c r="AA6">
        <v>389.20001220703102</v>
      </c>
      <c r="AB6">
        <v>329.86665852864502</v>
      </c>
      <c r="AC6">
        <v>326</v>
      </c>
      <c r="AD6">
        <v>276.06667073567701</v>
      </c>
      <c r="AE6">
        <v>403.33333333333297</v>
      </c>
      <c r="AF6">
        <v>132.64999389648401</v>
      </c>
      <c r="AG6">
        <v>118.59999847412099</v>
      </c>
      <c r="AH6">
        <v>107.650001525878</v>
      </c>
      <c r="AI6">
        <v>104.416666666666</v>
      </c>
      <c r="AJ6">
        <v>91.986666361490805</v>
      </c>
      <c r="AK6">
        <v>104.133333841959</v>
      </c>
      <c r="AL6">
        <v>7.63800001144409</v>
      </c>
      <c r="AM6">
        <v>7.0840001106262198</v>
      </c>
      <c r="AN6">
        <v>9.3853336970011298</v>
      </c>
      <c r="AO6">
        <v>9.4346669514973893</v>
      </c>
      <c r="AP6">
        <v>10.123333295186301</v>
      </c>
      <c r="AQ6">
        <v>8.9286667505900006</v>
      </c>
      <c r="AR6">
        <v>71.779998779296804</v>
      </c>
      <c r="AS6">
        <v>69.860000610351506</v>
      </c>
      <c r="AT6">
        <v>77.560002644856695</v>
      </c>
      <c r="AU6">
        <v>73.979998270670507</v>
      </c>
      <c r="AV6">
        <v>71.233334859212206</v>
      </c>
      <c r="AW6">
        <v>79.206667582194001</v>
      </c>
      <c r="AX6">
        <v>47.270000457763601</v>
      </c>
      <c r="AY6">
        <v>40.720001220703097</v>
      </c>
      <c r="AZ6">
        <v>38.500001271565701</v>
      </c>
      <c r="BA6">
        <v>36.0433324178059</v>
      </c>
      <c r="BB6">
        <v>31.503332773844299</v>
      </c>
      <c r="BC6">
        <v>42.8366673787434</v>
      </c>
      <c r="BD6">
        <v>35.889999389648402</v>
      </c>
      <c r="BE6">
        <v>33.299999237060497</v>
      </c>
      <c r="BF6">
        <v>33.8566665649413</v>
      </c>
      <c r="BG6">
        <v>31.929999033609899</v>
      </c>
      <c r="BH6">
        <v>32.306666056315102</v>
      </c>
      <c r="BI6">
        <v>36.636667887369697</v>
      </c>
      <c r="BJ6" s="27"/>
    </row>
    <row r="7" spans="1:62" s="4" customFormat="1" x14ac:dyDescent="0.25">
      <c r="A7">
        <v>-10</v>
      </c>
      <c r="B7">
        <v>31.393333435058501</v>
      </c>
      <c r="C7">
        <v>27.4066664377848</v>
      </c>
      <c r="D7">
        <v>27.933333079020102</v>
      </c>
      <c r="E7">
        <v>25.799999237060501</v>
      </c>
      <c r="F7">
        <v>21.973332722981699</v>
      </c>
      <c r="G7">
        <v>32.786666870117102</v>
      </c>
      <c r="H7">
        <v>40.049999237060497</v>
      </c>
      <c r="I7">
        <v>44.273333231607999</v>
      </c>
      <c r="J7">
        <v>77.466667175292898</v>
      </c>
      <c r="K7">
        <v>63.860000610351499</v>
      </c>
      <c r="L7">
        <v>67.8333333333333</v>
      </c>
      <c r="M7">
        <v>52.020000457763601</v>
      </c>
      <c r="N7">
        <v>141.31666564941301</v>
      </c>
      <c r="O7">
        <v>158.96666463216101</v>
      </c>
      <c r="P7">
        <v>180.38333129882699</v>
      </c>
      <c r="Q7">
        <v>140.600006103515</v>
      </c>
      <c r="R7">
        <v>145.950002034504</v>
      </c>
      <c r="S7">
        <v>159.11666361490799</v>
      </c>
      <c r="T7">
        <v>15770</v>
      </c>
      <c r="U7">
        <v>9278.3333333333303</v>
      </c>
      <c r="V7">
        <v>11063.333333333299</v>
      </c>
      <c r="W7">
        <v>9990</v>
      </c>
      <c r="X7">
        <v>10228.333333333299</v>
      </c>
      <c r="Y7">
        <v>14593.333333333299</v>
      </c>
      <c r="Z7">
        <v>459.06667073567701</v>
      </c>
      <c r="AA7">
        <v>397.13334147135402</v>
      </c>
      <c r="AB7">
        <v>329.93332926432203</v>
      </c>
      <c r="AC7">
        <v>319</v>
      </c>
      <c r="AD7">
        <v>281.13334147135402</v>
      </c>
      <c r="AE7">
        <v>406.666666666666</v>
      </c>
      <c r="AF7">
        <v>133.599995930989</v>
      </c>
      <c r="AG7">
        <v>117.59999847412099</v>
      </c>
      <c r="AH7">
        <v>107.49999999999901</v>
      </c>
      <c r="AI7">
        <v>102.25</v>
      </c>
      <c r="AJ7">
        <v>93.153333028157505</v>
      </c>
      <c r="AK7">
        <v>104.516667683918</v>
      </c>
      <c r="AL7">
        <v>7.6420000394185301</v>
      </c>
      <c r="AM7">
        <v>7.4420000712076799</v>
      </c>
      <c r="AN7">
        <v>9.3426669438679895</v>
      </c>
      <c r="AO7">
        <v>9.6020002365112305</v>
      </c>
      <c r="AP7">
        <v>10.2466665903726</v>
      </c>
      <c r="AQ7">
        <v>8.8973334630330303</v>
      </c>
      <c r="AR7">
        <v>71.519999186197794</v>
      </c>
      <c r="AS7">
        <v>70.259999593098897</v>
      </c>
      <c r="AT7">
        <v>77.4600016276041</v>
      </c>
      <c r="AU7">
        <v>72.919998168945298</v>
      </c>
      <c r="AV7">
        <v>72.066668192545507</v>
      </c>
      <c r="AW7">
        <v>79.513333638509096</v>
      </c>
      <c r="AX7">
        <v>47.393333435058501</v>
      </c>
      <c r="AY7">
        <v>40.590001424153598</v>
      </c>
      <c r="AZ7">
        <v>38.350001017252502</v>
      </c>
      <c r="BA7">
        <v>35.259998321533203</v>
      </c>
      <c r="BB7">
        <v>31.946666081746301</v>
      </c>
      <c r="BC7">
        <v>42.993334452311103</v>
      </c>
      <c r="BD7">
        <v>35.993333180745402</v>
      </c>
      <c r="BE7">
        <v>32.713333129882699</v>
      </c>
      <c r="BF7">
        <v>33.783332824706903</v>
      </c>
      <c r="BG7">
        <v>31.799999237060501</v>
      </c>
      <c r="BH7">
        <v>32.603333791097</v>
      </c>
      <c r="BI7">
        <v>36.643334706624302</v>
      </c>
      <c r="BJ7" s="27"/>
    </row>
    <row r="8" spans="1:62" s="4" customFormat="1" x14ac:dyDescent="0.25">
      <c r="A8">
        <v>-9</v>
      </c>
      <c r="B8">
        <v>31.426666259765501</v>
      </c>
      <c r="C8">
        <v>27.3133328755696</v>
      </c>
      <c r="D8">
        <v>27.799999237060501</v>
      </c>
      <c r="E8">
        <v>25.799999237060501</v>
      </c>
      <c r="F8">
        <v>22.059999465942301</v>
      </c>
      <c r="G8">
        <v>32.680000305175703</v>
      </c>
      <c r="H8">
        <v>39.799999237060497</v>
      </c>
      <c r="I8">
        <v>46.746667226155502</v>
      </c>
      <c r="J8">
        <v>78.580001831054602</v>
      </c>
      <c r="K8">
        <v>65.220001220703097</v>
      </c>
      <c r="L8">
        <v>67.5</v>
      </c>
      <c r="M8">
        <v>52.159999847412102</v>
      </c>
      <c r="N8">
        <v>140.433334350585</v>
      </c>
      <c r="O8">
        <v>162.23333231608001</v>
      </c>
      <c r="P8">
        <v>181.89999389648401</v>
      </c>
      <c r="Q8">
        <v>138.600006103515</v>
      </c>
      <c r="R8">
        <v>146.55000305175699</v>
      </c>
      <c r="S8">
        <v>158.44999694824199</v>
      </c>
      <c r="T8">
        <v>15830</v>
      </c>
      <c r="U8">
        <v>8966.6666666666606</v>
      </c>
      <c r="V8">
        <v>11130</v>
      </c>
      <c r="W8">
        <v>9920</v>
      </c>
      <c r="X8">
        <v>10370</v>
      </c>
      <c r="Y8">
        <v>14460</v>
      </c>
      <c r="Z8">
        <v>462.13334147135402</v>
      </c>
      <c r="AA8">
        <v>405.06667073567701</v>
      </c>
      <c r="AB8">
        <v>330</v>
      </c>
      <c r="AC8">
        <v>319.39999389648398</v>
      </c>
      <c r="AD8">
        <v>286.20001220703102</v>
      </c>
      <c r="AE8">
        <v>410</v>
      </c>
      <c r="AF8">
        <v>134.54999796549399</v>
      </c>
      <c r="AG8">
        <v>116.59999847412099</v>
      </c>
      <c r="AH8">
        <v>107.34999847412099</v>
      </c>
      <c r="AI8">
        <v>102.400001525878</v>
      </c>
      <c r="AJ8">
        <v>94.319999694824205</v>
      </c>
      <c r="AK8">
        <v>104.900001525878</v>
      </c>
      <c r="AL8">
        <v>7.64600006739298</v>
      </c>
      <c r="AM8">
        <v>7.80000003178914</v>
      </c>
      <c r="AN8">
        <v>9.3000001907348597</v>
      </c>
      <c r="AO8">
        <v>9.3920001983642507</v>
      </c>
      <c r="AP8">
        <v>10.369999885559</v>
      </c>
      <c r="AQ8">
        <v>8.8660001754760707</v>
      </c>
      <c r="AR8">
        <v>71.259999593098897</v>
      </c>
      <c r="AS8">
        <v>70.659998575846302</v>
      </c>
      <c r="AT8">
        <v>77.360000610351506</v>
      </c>
      <c r="AU8">
        <v>74.019996643066406</v>
      </c>
      <c r="AV8">
        <v>72.900001525878906</v>
      </c>
      <c r="AW8">
        <v>79.819999694824205</v>
      </c>
      <c r="AX8">
        <v>47.516666412353402</v>
      </c>
      <c r="AY8">
        <v>40.4600016276041</v>
      </c>
      <c r="AZ8">
        <v>38.200000762939403</v>
      </c>
      <c r="BA8">
        <v>34.75</v>
      </c>
      <c r="BB8">
        <v>32.389999389648402</v>
      </c>
      <c r="BC8">
        <v>43.150001525878899</v>
      </c>
      <c r="BD8">
        <v>36.096666971842403</v>
      </c>
      <c r="BE8">
        <v>32.126667022705</v>
      </c>
      <c r="BF8">
        <v>33.709999084472599</v>
      </c>
      <c r="BG8">
        <v>31.389999389648398</v>
      </c>
      <c r="BH8">
        <v>32.900001525878899</v>
      </c>
      <c r="BI8">
        <v>36.650001525878899</v>
      </c>
      <c r="BJ8" s="27"/>
    </row>
    <row r="9" spans="1:62" s="4" customFormat="1" x14ac:dyDescent="0.25">
      <c r="A9">
        <v>-8</v>
      </c>
      <c r="B9">
        <v>31.459999084472599</v>
      </c>
      <c r="C9">
        <v>27.2199993133544</v>
      </c>
      <c r="D9">
        <v>28.139999389648398</v>
      </c>
      <c r="E9">
        <v>25.2600002288818</v>
      </c>
      <c r="F9">
        <v>22.440000534057599</v>
      </c>
      <c r="G9">
        <v>35.060001373291001</v>
      </c>
      <c r="H9">
        <v>39.549999237060497</v>
      </c>
      <c r="I9">
        <v>49.220001220703097</v>
      </c>
      <c r="J9">
        <v>75.040000915527301</v>
      </c>
      <c r="K9">
        <v>66.720001220703097</v>
      </c>
      <c r="L9">
        <v>66.400001525878906</v>
      </c>
      <c r="M9">
        <v>51.599998474121001</v>
      </c>
      <c r="N9">
        <v>139.55000305175699</v>
      </c>
      <c r="O9">
        <v>165.5</v>
      </c>
      <c r="P9">
        <v>177</v>
      </c>
      <c r="Q9">
        <v>143.5</v>
      </c>
      <c r="R9">
        <v>145.55000305175699</v>
      </c>
      <c r="S9">
        <v>155.100006103515</v>
      </c>
      <c r="T9">
        <v>15890</v>
      </c>
      <c r="U9">
        <v>8655</v>
      </c>
      <c r="V9">
        <v>11780</v>
      </c>
      <c r="W9">
        <v>9700</v>
      </c>
      <c r="X9">
        <v>10260</v>
      </c>
      <c r="Y9">
        <v>14300</v>
      </c>
      <c r="Z9">
        <v>465.20001220703102</v>
      </c>
      <c r="AA9">
        <v>413</v>
      </c>
      <c r="AB9">
        <v>353</v>
      </c>
      <c r="AC9">
        <v>296</v>
      </c>
      <c r="AD9">
        <v>278.39999389648398</v>
      </c>
      <c r="AE9">
        <v>393</v>
      </c>
      <c r="AF9">
        <v>135.5</v>
      </c>
      <c r="AG9">
        <v>115.59999847412099</v>
      </c>
      <c r="AH9">
        <v>117.25</v>
      </c>
      <c r="AI9">
        <v>98</v>
      </c>
      <c r="AJ9">
        <v>93.239997863769503</v>
      </c>
      <c r="AK9">
        <v>103.34999847412099</v>
      </c>
      <c r="AL9">
        <v>7.6500000953674299</v>
      </c>
      <c r="AM9">
        <v>8.1579999923706001</v>
      </c>
      <c r="AN9">
        <v>9.1099996566772408</v>
      </c>
      <c r="AO9">
        <v>9.4940004348754794</v>
      </c>
      <c r="AP9">
        <v>10.1049995422363</v>
      </c>
      <c r="AQ9">
        <v>8.8339996337890607</v>
      </c>
      <c r="AR9">
        <v>71</v>
      </c>
      <c r="AS9">
        <v>71.059997558593693</v>
      </c>
      <c r="AT9">
        <v>75.5</v>
      </c>
      <c r="AU9">
        <v>75.019996643066406</v>
      </c>
      <c r="AV9">
        <v>73.900001525878906</v>
      </c>
      <c r="AW9">
        <v>79.559997558593693</v>
      </c>
      <c r="AX9">
        <v>47.639999389648402</v>
      </c>
      <c r="AY9">
        <v>40.330001831054602</v>
      </c>
      <c r="AZ9">
        <v>41.560001373291001</v>
      </c>
      <c r="BA9">
        <v>34.290000915527301</v>
      </c>
      <c r="BB9">
        <v>31.879999160766602</v>
      </c>
      <c r="BC9">
        <v>42.110000610351499</v>
      </c>
      <c r="BD9">
        <v>36.200000762939403</v>
      </c>
      <c r="BE9">
        <v>31.540000915527301</v>
      </c>
      <c r="BF9">
        <v>34.069999694824197</v>
      </c>
      <c r="BG9">
        <v>30.9799995422363</v>
      </c>
      <c r="BH9">
        <v>32.380001068115199</v>
      </c>
      <c r="BI9">
        <v>36.130001068115199</v>
      </c>
      <c r="BJ9" s="27"/>
    </row>
    <row r="10" spans="1:62" s="4" customFormat="1" x14ac:dyDescent="0.25">
      <c r="A10">
        <v>-7</v>
      </c>
      <c r="B10">
        <v>30.860000610351499</v>
      </c>
      <c r="C10">
        <v>27.340000152587798</v>
      </c>
      <c r="D10">
        <v>28.620000839233398</v>
      </c>
      <c r="E10">
        <v>25.559999465942301</v>
      </c>
      <c r="F10">
        <v>22.459999084472599</v>
      </c>
      <c r="G10">
        <v>35.099998474121001</v>
      </c>
      <c r="H10">
        <v>42.040000915527301</v>
      </c>
      <c r="I10">
        <v>54</v>
      </c>
      <c r="J10">
        <v>79</v>
      </c>
      <c r="K10">
        <v>69.900001525878906</v>
      </c>
      <c r="L10">
        <v>64.699996948242102</v>
      </c>
      <c r="M10">
        <v>51.840000152587798</v>
      </c>
      <c r="N10">
        <v>142.75</v>
      </c>
      <c r="O10">
        <v>166.14999389648401</v>
      </c>
      <c r="P10">
        <v>177.30000305175699</v>
      </c>
      <c r="Q10">
        <v>142.850006103515</v>
      </c>
      <c r="R10">
        <v>141.75</v>
      </c>
      <c r="S10">
        <v>154.25</v>
      </c>
      <c r="T10">
        <v>15630</v>
      </c>
      <c r="U10">
        <v>9165</v>
      </c>
      <c r="V10">
        <v>12500</v>
      </c>
      <c r="W10">
        <v>9830</v>
      </c>
      <c r="X10">
        <v>10370</v>
      </c>
      <c r="Y10">
        <v>14460</v>
      </c>
      <c r="Z10">
        <v>489.79998779296801</v>
      </c>
      <c r="AA10">
        <v>398.600006103515</v>
      </c>
      <c r="AB10">
        <v>363</v>
      </c>
      <c r="AC10">
        <v>295.600006103515</v>
      </c>
      <c r="AD10">
        <v>278.39999389648398</v>
      </c>
      <c r="AE10">
        <v>409.600006103515</v>
      </c>
      <c r="AF10">
        <v>136.94999694824199</v>
      </c>
      <c r="AG10">
        <v>104.75</v>
      </c>
      <c r="AH10">
        <v>114.800003051757</v>
      </c>
      <c r="AI10">
        <v>97.519996643066406</v>
      </c>
      <c r="AJ10">
        <v>92.379997253417898</v>
      </c>
      <c r="AK10">
        <v>104.199996948242</v>
      </c>
      <c r="AL10">
        <v>7.5599999427795401</v>
      </c>
      <c r="AM10">
        <v>8.2559995651245099</v>
      </c>
      <c r="AN10">
        <v>9.3400001525878906</v>
      </c>
      <c r="AO10">
        <v>9.8999996185302699</v>
      </c>
      <c r="AP10">
        <v>10.164999961853001</v>
      </c>
      <c r="AQ10">
        <v>8.78199958801269</v>
      </c>
      <c r="AR10">
        <v>71.720001220703097</v>
      </c>
      <c r="AS10">
        <v>73.019996643066406</v>
      </c>
      <c r="AT10">
        <v>75.620002746582003</v>
      </c>
      <c r="AU10">
        <v>76</v>
      </c>
      <c r="AV10">
        <v>72.180000305175696</v>
      </c>
      <c r="AW10">
        <v>80</v>
      </c>
      <c r="AX10">
        <v>48</v>
      </c>
      <c r="AY10">
        <v>37.709999084472599</v>
      </c>
      <c r="AZ10">
        <v>40.700000762939403</v>
      </c>
      <c r="BA10">
        <v>33.5</v>
      </c>
      <c r="BB10">
        <v>31.530000686645501</v>
      </c>
      <c r="BC10">
        <v>42.560001373291001</v>
      </c>
      <c r="BD10">
        <v>36.680000305175703</v>
      </c>
      <c r="BE10">
        <v>30.399999618530199</v>
      </c>
      <c r="BF10">
        <v>34.200000762939403</v>
      </c>
      <c r="BG10">
        <v>31.629999160766602</v>
      </c>
      <c r="BH10">
        <v>32.240001678466797</v>
      </c>
      <c r="BI10">
        <v>36.419998168945298</v>
      </c>
      <c r="BJ10" s="27"/>
    </row>
    <row r="11" spans="1:62" s="4" customFormat="1" x14ac:dyDescent="0.25">
      <c r="A11">
        <v>-6</v>
      </c>
      <c r="B11">
        <v>31.059999465942301</v>
      </c>
      <c r="C11">
        <v>27.600000381469702</v>
      </c>
      <c r="D11">
        <v>27.7600002288818</v>
      </c>
      <c r="E11">
        <v>24.2199993133544</v>
      </c>
      <c r="F11">
        <v>21.899999618530199</v>
      </c>
      <c r="G11">
        <v>35.580001831054602</v>
      </c>
      <c r="H11">
        <v>46.959999084472599</v>
      </c>
      <c r="I11">
        <v>70.900001525878906</v>
      </c>
      <c r="J11">
        <v>77.800003051757798</v>
      </c>
      <c r="K11">
        <v>67.620002746582003</v>
      </c>
      <c r="L11">
        <v>67.339996337890597</v>
      </c>
      <c r="M11">
        <v>55.740001678466797</v>
      </c>
      <c r="N11">
        <v>145</v>
      </c>
      <c r="O11">
        <v>176.5</v>
      </c>
      <c r="P11">
        <v>172.89999389648401</v>
      </c>
      <c r="Q11">
        <v>144.94999694824199</v>
      </c>
      <c r="R11">
        <v>146.89999389648401</v>
      </c>
      <c r="S11">
        <v>157.64999389648401</v>
      </c>
      <c r="T11">
        <v>15820</v>
      </c>
      <c r="U11">
        <v>8850</v>
      </c>
      <c r="V11">
        <v>11470</v>
      </c>
      <c r="W11">
        <v>9405</v>
      </c>
      <c r="X11">
        <v>10510</v>
      </c>
      <c r="Y11">
        <v>14800</v>
      </c>
      <c r="Z11">
        <v>487</v>
      </c>
      <c r="AA11">
        <v>366</v>
      </c>
      <c r="AB11">
        <v>353.20001220703102</v>
      </c>
      <c r="AC11">
        <v>299.20001220703102</v>
      </c>
      <c r="AD11">
        <v>278.20001220703102</v>
      </c>
      <c r="AE11">
        <v>411</v>
      </c>
      <c r="AF11">
        <v>137.44999694824199</v>
      </c>
      <c r="AG11">
        <v>106.84999847412099</v>
      </c>
      <c r="AH11">
        <v>112.900001525878</v>
      </c>
      <c r="AI11">
        <v>98</v>
      </c>
      <c r="AJ11">
        <v>94.720001220703097</v>
      </c>
      <c r="AK11">
        <v>103.050003051757</v>
      </c>
      <c r="AL11">
        <v>7.4800000190734801</v>
      </c>
      <c r="AM11">
        <v>9.5500001907348597</v>
      </c>
      <c r="AN11">
        <v>9.1199998855590803</v>
      </c>
      <c r="AO11">
        <v>9.8819999694824201</v>
      </c>
      <c r="AP11">
        <v>10.060000419616699</v>
      </c>
      <c r="AQ11">
        <v>8.9300003051757795</v>
      </c>
      <c r="AR11">
        <v>71.300003051757798</v>
      </c>
      <c r="AS11">
        <v>77.459999084472599</v>
      </c>
      <c r="AT11">
        <v>76.019996643066406</v>
      </c>
      <c r="AU11">
        <v>75.319999694824205</v>
      </c>
      <c r="AV11">
        <v>71.839996337890597</v>
      </c>
      <c r="AW11">
        <v>82.019996643066406</v>
      </c>
      <c r="AX11">
        <v>49.209999084472599</v>
      </c>
      <c r="AY11">
        <v>38.349998474121001</v>
      </c>
      <c r="AZ11">
        <v>39.840000152587798</v>
      </c>
      <c r="BA11">
        <v>32.810001373291001</v>
      </c>
      <c r="BB11">
        <v>31.459999084472599</v>
      </c>
      <c r="BC11">
        <v>42.240001678466797</v>
      </c>
      <c r="BD11">
        <v>37.150001525878899</v>
      </c>
      <c r="BE11">
        <v>31.319999694824201</v>
      </c>
      <c r="BF11">
        <v>33.849998474121001</v>
      </c>
      <c r="BG11">
        <v>30.7000007629394</v>
      </c>
      <c r="BH11">
        <v>31.709999084472599</v>
      </c>
      <c r="BI11">
        <v>36.5</v>
      </c>
      <c r="BJ11" s="27"/>
    </row>
    <row r="12" spans="1:62" s="4" customFormat="1" x14ac:dyDescent="0.25">
      <c r="A12">
        <v>-5</v>
      </c>
      <c r="B12">
        <v>30.6800003051757</v>
      </c>
      <c r="C12">
        <v>27.620000839233398</v>
      </c>
      <c r="D12">
        <v>28.1800003051757</v>
      </c>
      <c r="E12">
        <v>24.213333129882699</v>
      </c>
      <c r="F12">
        <v>21.2600002288818</v>
      </c>
      <c r="G12">
        <v>35.200000762939403</v>
      </c>
      <c r="H12">
        <v>44.849998474121001</v>
      </c>
      <c r="I12">
        <v>67.699996948242102</v>
      </c>
      <c r="J12">
        <v>77</v>
      </c>
      <c r="K12">
        <v>67.260002136230398</v>
      </c>
      <c r="L12">
        <v>65.800003051757798</v>
      </c>
      <c r="M12">
        <v>55.400001525878899</v>
      </c>
      <c r="N12">
        <v>144.30000305175699</v>
      </c>
      <c r="O12">
        <v>176.25</v>
      </c>
      <c r="P12">
        <v>175.850006103515</v>
      </c>
      <c r="Q12">
        <v>143.28333028157499</v>
      </c>
      <c r="R12">
        <v>145.55000305175699</v>
      </c>
      <c r="S12">
        <v>156.100006103515</v>
      </c>
      <c r="T12">
        <v>15550</v>
      </c>
      <c r="U12">
        <v>8450</v>
      </c>
      <c r="V12">
        <v>11250</v>
      </c>
      <c r="W12">
        <v>9383.3333333333303</v>
      </c>
      <c r="X12">
        <v>10250</v>
      </c>
      <c r="Y12">
        <v>14300</v>
      </c>
      <c r="Z12">
        <v>494.79998779296801</v>
      </c>
      <c r="AA12">
        <v>363.79998779296801</v>
      </c>
      <c r="AB12">
        <v>368.20001220703102</v>
      </c>
      <c r="AC12">
        <v>298.33334350585898</v>
      </c>
      <c r="AD12">
        <v>276.39999389648398</v>
      </c>
      <c r="AE12">
        <v>420.20001220703102</v>
      </c>
      <c r="AF12">
        <v>137.64999389648401</v>
      </c>
      <c r="AG12">
        <v>104.25</v>
      </c>
      <c r="AH12">
        <v>117.59999847412099</v>
      </c>
      <c r="AI12">
        <v>97.339998881022098</v>
      </c>
      <c r="AJ12">
        <v>90.739997863769503</v>
      </c>
      <c r="AK12">
        <v>108.5</v>
      </c>
      <c r="AL12">
        <v>7.9299998283386204</v>
      </c>
      <c r="AM12">
        <v>9.5</v>
      </c>
      <c r="AN12">
        <v>9.2700004577636701</v>
      </c>
      <c r="AO12">
        <v>9.7213331858316998</v>
      </c>
      <c r="AP12">
        <v>10.569999694824199</v>
      </c>
      <c r="AQ12">
        <v>9.0240001678466797</v>
      </c>
      <c r="AR12">
        <v>71.160003662109304</v>
      </c>
      <c r="AS12">
        <v>79.099998474121094</v>
      </c>
      <c r="AT12">
        <v>76.480003356933594</v>
      </c>
      <c r="AU12">
        <v>74.366666158040303</v>
      </c>
      <c r="AV12">
        <v>73</v>
      </c>
      <c r="AW12">
        <v>81.319999694824205</v>
      </c>
      <c r="AX12">
        <v>49.150001525878899</v>
      </c>
      <c r="AY12">
        <v>36.930000305175703</v>
      </c>
      <c r="AZ12">
        <v>41.25</v>
      </c>
      <c r="BA12">
        <v>32.716667175292898</v>
      </c>
      <c r="BB12">
        <v>30.889999389648398</v>
      </c>
      <c r="BC12">
        <v>43.900001525878899</v>
      </c>
      <c r="BD12">
        <v>36.990001678466797</v>
      </c>
      <c r="BE12">
        <v>31.1800003051757</v>
      </c>
      <c r="BF12">
        <v>34.590000152587798</v>
      </c>
      <c r="BG12">
        <v>30.650000254313099</v>
      </c>
      <c r="BH12">
        <v>30.959999084472599</v>
      </c>
      <c r="BI12">
        <v>36.919998168945298</v>
      </c>
      <c r="BJ12" s="27"/>
    </row>
    <row r="13" spans="1:62" s="4" customFormat="1" x14ac:dyDescent="0.25">
      <c r="A13">
        <v>-4</v>
      </c>
      <c r="B13">
        <v>30.1800003051757</v>
      </c>
      <c r="C13">
        <v>27.120000839233398</v>
      </c>
      <c r="D13">
        <v>28.120000203450399</v>
      </c>
      <c r="E13">
        <v>24.206666946411001</v>
      </c>
      <c r="F13">
        <v>21.120000203450399</v>
      </c>
      <c r="G13">
        <v>35.180000305175703</v>
      </c>
      <c r="H13">
        <v>44.950000762939403</v>
      </c>
      <c r="I13">
        <v>71.599998474121094</v>
      </c>
      <c r="J13">
        <v>75.300000508626297</v>
      </c>
      <c r="K13">
        <v>66.900001525878807</v>
      </c>
      <c r="L13">
        <v>66.433334350585895</v>
      </c>
      <c r="M13">
        <v>55.600001017252602</v>
      </c>
      <c r="N13">
        <v>139.89999389648401</v>
      </c>
      <c r="O13">
        <v>178.19999694824199</v>
      </c>
      <c r="P13">
        <v>175.38333638508999</v>
      </c>
      <c r="Q13">
        <v>141.61666361490799</v>
      </c>
      <c r="R13">
        <v>146.23333740234199</v>
      </c>
      <c r="S13">
        <v>156.61666870117099</v>
      </c>
      <c r="T13">
        <v>15350</v>
      </c>
      <c r="U13">
        <v>8120</v>
      </c>
      <c r="V13">
        <v>11300</v>
      </c>
      <c r="W13">
        <v>9361.6666666666606</v>
      </c>
      <c r="X13">
        <v>10276.666666666601</v>
      </c>
      <c r="Y13">
        <v>14216.666666666601</v>
      </c>
      <c r="Z13">
        <v>482</v>
      </c>
      <c r="AA13">
        <v>336</v>
      </c>
      <c r="AB13">
        <v>370.13334147135402</v>
      </c>
      <c r="AC13">
        <v>297.46667480468699</v>
      </c>
      <c r="AD13">
        <v>277.53332519531199</v>
      </c>
      <c r="AE13">
        <v>421.13334147135402</v>
      </c>
      <c r="AF13">
        <v>134.39999389648401</v>
      </c>
      <c r="AG13">
        <v>91.519996643066406</v>
      </c>
      <c r="AH13">
        <v>117.566665649413</v>
      </c>
      <c r="AI13">
        <v>96.679997762044195</v>
      </c>
      <c r="AJ13">
        <v>91.759999593098897</v>
      </c>
      <c r="AK13">
        <v>109.083333333333</v>
      </c>
      <c r="AL13">
        <v>7.5240001678466797</v>
      </c>
      <c r="AM13">
        <v>9.1280002593994105</v>
      </c>
      <c r="AN13">
        <v>9.1466668446858694</v>
      </c>
      <c r="AO13">
        <v>9.5606664021809795</v>
      </c>
      <c r="AP13">
        <v>10.5466664632161</v>
      </c>
      <c r="AQ13">
        <v>9.1406666437784807</v>
      </c>
      <c r="AR13">
        <v>68.919998168945298</v>
      </c>
      <c r="AS13">
        <v>74.419998168945298</v>
      </c>
      <c r="AT13">
        <v>77.320002237955705</v>
      </c>
      <c r="AU13">
        <v>73.413332621256401</v>
      </c>
      <c r="AV13">
        <v>73.1666666666666</v>
      </c>
      <c r="AW13">
        <v>81.519999186197893</v>
      </c>
      <c r="AX13">
        <v>48.009998321533203</v>
      </c>
      <c r="AY13">
        <v>35.060001373291001</v>
      </c>
      <c r="AZ13">
        <v>41.343332926432197</v>
      </c>
      <c r="BA13">
        <v>32.623332977294801</v>
      </c>
      <c r="BB13">
        <v>31.370000203450399</v>
      </c>
      <c r="BC13">
        <v>44.130001068115199</v>
      </c>
      <c r="BD13">
        <v>35.909999847412102</v>
      </c>
      <c r="BE13">
        <v>29.2600002288818</v>
      </c>
      <c r="BF13">
        <v>34.456666310628101</v>
      </c>
      <c r="BG13">
        <v>30.599999745686802</v>
      </c>
      <c r="BH13">
        <v>31.339998881022002</v>
      </c>
      <c r="BI13">
        <v>37.013332366943303</v>
      </c>
      <c r="BJ13" s="27"/>
    </row>
    <row r="14" spans="1:62" s="4" customFormat="1" x14ac:dyDescent="0.25">
      <c r="A14">
        <v>-3</v>
      </c>
      <c r="B14">
        <v>30.186667124430201</v>
      </c>
      <c r="C14">
        <v>27.3133341471354</v>
      </c>
      <c r="D14">
        <v>28.060000101725201</v>
      </c>
      <c r="E14">
        <v>24.2000007629394</v>
      </c>
      <c r="F14">
        <v>20.9800001780191</v>
      </c>
      <c r="G14">
        <v>35.159999847412003</v>
      </c>
      <c r="H14">
        <v>45.143333435058501</v>
      </c>
      <c r="I14">
        <v>71.533332824707003</v>
      </c>
      <c r="J14">
        <v>73.600001017252595</v>
      </c>
      <c r="K14">
        <v>66.540000915527301</v>
      </c>
      <c r="L14">
        <v>67.066665649414006</v>
      </c>
      <c r="M14">
        <v>55.800000508626297</v>
      </c>
      <c r="N14">
        <v>139.76666259765599</v>
      </c>
      <c r="O14">
        <v>177.48333231608001</v>
      </c>
      <c r="P14">
        <v>174.916666666666</v>
      </c>
      <c r="Q14">
        <v>139.94999694824199</v>
      </c>
      <c r="R14">
        <v>146.91667175292901</v>
      </c>
      <c r="S14">
        <v>157.13333129882699</v>
      </c>
      <c r="T14">
        <v>15366.666666666601</v>
      </c>
      <c r="U14">
        <v>8081.6666666666597</v>
      </c>
      <c r="V14">
        <v>11350</v>
      </c>
      <c r="W14">
        <v>9340</v>
      </c>
      <c r="X14">
        <v>10303.333333333299</v>
      </c>
      <c r="Y14">
        <v>14133.333333333299</v>
      </c>
      <c r="Z14">
        <v>482</v>
      </c>
      <c r="AA14">
        <v>336</v>
      </c>
      <c r="AB14">
        <v>372.06667073567701</v>
      </c>
      <c r="AC14">
        <v>296.600006103515</v>
      </c>
      <c r="AD14">
        <v>278.66665649414</v>
      </c>
      <c r="AE14">
        <v>422.06667073567701</v>
      </c>
      <c r="AF14">
        <v>133.96666463216101</v>
      </c>
      <c r="AG14">
        <v>92.279998779296804</v>
      </c>
      <c r="AH14">
        <v>117.533332824707</v>
      </c>
      <c r="AI14">
        <v>96.019996643066406</v>
      </c>
      <c r="AJ14">
        <v>92.780001322428305</v>
      </c>
      <c r="AK14">
        <v>109.666666666666</v>
      </c>
      <c r="AL14">
        <v>7.6040000915527299</v>
      </c>
      <c r="AM14">
        <v>9.2946669260660695</v>
      </c>
      <c r="AN14">
        <v>9.0233332316080705</v>
      </c>
      <c r="AO14">
        <v>9.3999996185302699</v>
      </c>
      <c r="AP14">
        <v>10.523333231607999</v>
      </c>
      <c r="AQ14">
        <v>9.2573331197102799</v>
      </c>
      <c r="AR14">
        <v>68.779998779296804</v>
      </c>
      <c r="AS14">
        <v>75.513331095377495</v>
      </c>
      <c r="AT14">
        <v>78.160001118977803</v>
      </c>
      <c r="AU14">
        <v>72.459999084472599</v>
      </c>
      <c r="AV14">
        <v>73.3333333333333</v>
      </c>
      <c r="AW14">
        <v>81.719998677571596</v>
      </c>
      <c r="AX14">
        <v>47.8733317057291</v>
      </c>
      <c r="AY14">
        <v>34.506668090820298</v>
      </c>
      <c r="AZ14">
        <v>41.4366658528645</v>
      </c>
      <c r="BA14">
        <v>32.529998779296797</v>
      </c>
      <c r="BB14">
        <v>31.850001017252499</v>
      </c>
      <c r="BC14">
        <v>44.360000610351499</v>
      </c>
      <c r="BD14">
        <v>35.9600003560384</v>
      </c>
      <c r="BE14">
        <v>29.503333409627199</v>
      </c>
      <c r="BF14">
        <v>34.323332468668497</v>
      </c>
      <c r="BG14">
        <v>30.549999237060501</v>
      </c>
      <c r="BH14">
        <v>31.7199986775715</v>
      </c>
      <c r="BI14">
        <v>37.1066665649413</v>
      </c>
      <c r="BJ14" s="27"/>
    </row>
    <row r="15" spans="1:62" s="4" customFormat="1" x14ac:dyDescent="0.25">
      <c r="A15">
        <v>-2</v>
      </c>
      <c r="B15">
        <v>30.193333943684799</v>
      </c>
      <c r="C15">
        <v>27.506667455037299</v>
      </c>
      <c r="D15">
        <v>28</v>
      </c>
      <c r="E15">
        <v>24.270000457763601</v>
      </c>
      <c r="F15">
        <v>20.840000152587798</v>
      </c>
      <c r="G15">
        <v>35.139999389648402</v>
      </c>
      <c r="H15">
        <v>45.336666107177599</v>
      </c>
      <c r="I15">
        <v>71.466667175292898</v>
      </c>
      <c r="J15">
        <v>71.900001525878906</v>
      </c>
      <c r="K15">
        <v>68.069999694824105</v>
      </c>
      <c r="L15">
        <v>67.699996948242102</v>
      </c>
      <c r="M15">
        <v>56</v>
      </c>
      <c r="N15">
        <v>139.63333129882801</v>
      </c>
      <c r="O15">
        <v>176.766667683918</v>
      </c>
      <c r="P15">
        <v>174.44999694824199</v>
      </c>
      <c r="Q15">
        <v>139.49999999999901</v>
      </c>
      <c r="R15">
        <v>147.600006103515</v>
      </c>
      <c r="S15">
        <v>157.64999389648401</v>
      </c>
      <c r="T15">
        <v>15383.333333333299</v>
      </c>
      <c r="U15">
        <v>8043.3333333333303</v>
      </c>
      <c r="V15">
        <v>11400</v>
      </c>
      <c r="W15">
        <v>9112.5</v>
      </c>
      <c r="X15">
        <v>10330</v>
      </c>
      <c r="Y15">
        <v>14050</v>
      </c>
      <c r="Z15">
        <v>482</v>
      </c>
      <c r="AA15">
        <v>336</v>
      </c>
      <c r="AB15">
        <v>374</v>
      </c>
      <c r="AC15">
        <v>290.99999999999898</v>
      </c>
      <c r="AD15">
        <v>279.79998779296801</v>
      </c>
      <c r="AE15">
        <v>423</v>
      </c>
      <c r="AF15">
        <v>133.53333536783799</v>
      </c>
      <c r="AG15">
        <v>93.040000915527301</v>
      </c>
      <c r="AH15">
        <v>117.5</v>
      </c>
      <c r="AI15">
        <v>94.4799995422363</v>
      </c>
      <c r="AJ15">
        <v>93.800003051757798</v>
      </c>
      <c r="AK15">
        <v>110.25</v>
      </c>
      <c r="AL15">
        <v>7.6840000152587802</v>
      </c>
      <c r="AM15">
        <v>9.4613335927327409</v>
      </c>
      <c r="AN15">
        <v>8.8999996185302699</v>
      </c>
      <c r="AO15">
        <v>9.5289998054504306</v>
      </c>
      <c r="AP15">
        <v>10.5</v>
      </c>
      <c r="AQ15">
        <v>9.3739995956420898</v>
      </c>
      <c r="AR15">
        <v>68.639999389648395</v>
      </c>
      <c r="AS15">
        <v>76.606664021809806</v>
      </c>
      <c r="AT15">
        <v>79</v>
      </c>
      <c r="AU15">
        <v>73.2299995422363</v>
      </c>
      <c r="AV15">
        <v>73.5</v>
      </c>
      <c r="AW15">
        <v>81.919998168945298</v>
      </c>
      <c r="AX15">
        <v>47.736665089924998</v>
      </c>
      <c r="AY15">
        <v>33.953334808349602</v>
      </c>
      <c r="AZ15">
        <v>41.529998779296797</v>
      </c>
      <c r="BA15">
        <v>32.074999809265002</v>
      </c>
      <c r="BB15">
        <v>32.330001831054602</v>
      </c>
      <c r="BC15">
        <v>44.590000152587798</v>
      </c>
      <c r="BD15">
        <v>36.010000864664697</v>
      </c>
      <c r="BE15">
        <v>29.746666590372602</v>
      </c>
      <c r="BF15">
        <v>34.189998626708899</v>
      </c>
      <c r="BG15">
        <v>30.629999160766499</v>
      </c>
      <c r="BH15">
        <v>32.099998474121001</v>
      </c>
      <c r="BI15">
        <v>37.200000762939403</v>
      </c>
      <c r="BJ15" s="27"/>
    </row>
    <row r="16" spans="1:62" s="4" customFormat="1" x14ac:dyDescent="0.25">
      <c r="A16">
        <v>-1</v>
      </c>
      <c r="B16">
        <v>30.2000007629394</v>
      </c>
      <c r="C16">
        <v>27.7000007629394</v>
      </c>
      <c r="D16">
        <v>28</v>
      </c>
      <c r="E16">
        <v>24.340000152587798</v>
      </c>
      <c r="F16">
        <v>20.459999084472599</v>
      </c>
      <c r="G16">
        <v>35.619998931884702</v>
      </c>
      <c r="H16">
        <v>45.529998779296797</v>
      </c>
      <c r="I16">
        <v>71.400001525878906</v>
      </c>
      <c r="J16">
        <v>72.5</v>
      </c>
      <c r="K16">
        <v>69.599998474121094</v>
      </c>
      <c r="L16">
        <v>70.199996948242102</v>
      </c>
      <c r="M16">
        <v>57.599998474121001</v>
      </c>
      <c r="N16">
        <v>139.5</v>
      </c>
      <c r="O16">
        <v>176.05000305175699</v>
      </c>
      <c r="P16">
        <v>173.30000305175699</v>
      </c>
      <c r="Q16">
        <v>139.05000305175699</v>
      </c>
      <c r="R16">
        <v>149.69999694824199</v>
      </c>
      <c r="S16">
        <v>156.89999389648401</v>
      </c>
      <c r="T16">
        <v>15400</v>
      </c>
      <c r="U16">
        <v>8005</v>
      </c>
      <c r="V16">
        <v>11000</v>
      </c>
      <c r="W16">
        <v>8885</v>
      </c>
      <c r="X16">
        <v>10330</v>
      </c>
      <c r="Y16">
        <v>14430</v>
      </c>
      <c r="Z16">
        <v>482</v>
      </c>
      <c r="AA16">
        <v>336</v>
      </c>
      <c r="AB16">
        <v>365.20001220703102</v>
      </c>
      <c r="AC16">
        <v>285.39999389648398</v>
      </c>
      <c r="AD16">
        <v>270.20001220703102</v>
      </c>
      <c r="AE16">
        <v>424</v>
      </c>
      <c r="AF16">
        <v>133.100006103515</v>
      </c>
      <c r="AG16">
        <v>93.800003051757798</v>
      </c>
      <c r="AH16">
        <v>113.949996948242</v>
      </c>
      <c r="AI16">
        <v>92.940002441406193</v>
      </c>
      <c r="AJ16">
        <v>92.019996643066406</v>
      </c>
      <c r="AK16">
        <v>111.449996948242</v>
      </c>
      <c r="AL16">
        <v>7.7639999389648402</v>
      </c>
      <c r="AM16">
        <v>9.6280002593994105</v>
      </c>
      <c r="AN16">
        <v>9.0360002517700195</v>
      </c>
      <c r="AO16">
        <v>9.6579999923706001</v>
      </c>
      <c r="AP16">
        <v>10.319999694824199</v>
      </c>
      <c r="AQ16">
        <v>9.3479995727538991</v>
      </c>
      <c r="AR16">
        <v>68.5</v>
      </c>
      <c r="AS16">
        <v>77.699996948242102</v>
      </c>
      <c r="AT16">
        <v>76.300003051757798</v>
      </c>
      <c r="AU16">
        <v>74</v>
      </c>
      <c r="AV16">
        <v>74.040000915527301</v>
      </c>
      <c r="AW16">
        <v>81.959999084472599</v>
      </c>
      <c r="AX16">
        <v>47.599998474121001</v>
      </c>
      <c r="AY16">
        <v>33.400001525878899</v>
      </c>
      <c r="AZ16">
        <v>40</v>
      </c>
      <c r="BA16">
        <v>31.620000839233398</v>
      </c>
      <c r="BB16">
        <v>31.4799995422363</v>
      </c>
      <c r="BC16">
        <v>45.200000762939403</v>
      </c>
      <c r="BD16">
        <v>36.060001373291001</v>
      </c>
      <c r="BE16">
        <v>29.9899997711181</v>
      </c>
      <c r="BF16">
        <v>34.029998779296797</v>
      </c>
      <c r="BG16">
        <v>30.709999084472599</v>
      </c>
      <c r="BH16">
        <v>31.190000534057599</v>
      </c>
      <c r="BI16">
        <v>37.509998321533203</v>
      </c>
      <c r="BJ16" s="27"/>
    </row>
    <row r="17" spans="1:62" s="8" customFormat="1" x14ac:dyDescent="0.25">
      <c r="A17">
        <v>0</v>
      </c>
      <c r="B17">
        <v>30.399999618530199</v>
      </c>
      <c r="C17">
        <v>26.520000457763601</v>
      </c>
      <c r="D17">
        <v>28</v>
      </c>
      <c r="E17">
        <v>23.659999847412099</v>
      </c>
      <c r="F17">
        <v>20.139999389648398</v>
      </c>
      <c r="G17">
        <v>35.939998626708899</v>
      </c>
      <c r="H17">
        <v>45.9799995422363</v>
      </c>
      <c r="I17">
        <v>70.220001220703097</v>
      </c>
      <c r="J17">
        <v>67.959999084472599</v>
      </c>
      <c r="K17">
        <v>63.439998626708899</v>
      </c>
      <c r="L17">
        <v>69.980003356933594</v>
      </c>
      <c r="M17">
        <v>57.680000305175703</v>
      </c>
      <c r="N17">
        <v>143.100006103515</v>
      </c>
      <c r="O17">
        <v>173.19999694824199</v>
      </c>
      <c r="P17">
        <v>170.44999694824199</v>
      </c>
      <c r="Q17">
        <v>133.39999389648401</v>
      </c>
      <c r="R17">
        <v>146.69999694824199</v>
      </c>
      <c r="S17">
        <v>150.14999389648401</v>
      </c>
      <c r="T17">
        <v>15990</v>
      </c>
      <c r="U17">
        <v>8160</v>
      </c>
      <c r="V17">
        <v>10500</v>
      </c>
      <c r="W17">
        <v>8650</v>
      </c>
      <c r="X17">
        <v>10310</v>
      </c>
      <c r="Y17">
        <v>12420</v>
      </c>
      <c r="Z17">
        <v>495</v>
      </c>
      <c r="AA17">
        <v>326.39999389648398</v>
      </c>
      <c r="AB17">
        <v>358</v>
      </c>
      <c r="AC17">
        <v>277.600006103515</v>
      </c>
      <c r="AD17">
        <v>259</v>
      </c>
      <c r="AE17">
        <v>464</v>
      </c>
      <c r="AF17">
        <v>137.600006103515</v>
      </c>
      <c r="AG17">
        <v>95.059997558593693</v>
      </c>
      <c r="AH17">
        <v>113.800003051757</v>
      </c>
      <c r="AI17">
        <v>91.099998474121094</v>
      </c>
      <c r="AJ17">
        <v>90.5</v>
      </c>
      <c r="AK17">
        <v>114.400001525878</v>
      </c>
      <c r="AL17">
        <v>7.8319997787475497</v>
      </c>
      <c r="AM17">
        <v>9.1479997634887695</v>
      </c>
      <c r="AN17">
        <v>9.1979999542236293</v>
      </c>
      <c r="AO17">
        <v>9.3179998397827095</v>
      </c>
      <c r="AP17">
        <v>10.1599998474121</v>
      </c>
      <c r="AQ17">
        <v>9.3400001525878906</v>
      </c>
      <c r="AR17">
        <v>71.599998474121094</v>
      </c>
      <c r="AS17">
        <v>77.379997253417898</v>
      </c>
      <c r="AT17">
        <v>77</v>
      </c>
      <c r="AU17">
        <v>72.5</v>
      </c>
      <c r="AV17">
        <v>73.339996337890597</v>
      </c>
      <c r="AW17">
        <v>81.559997558593693</v>
      </c>
      <c r="AX17">
        <v>48.970001220703097</v>
      </c>
      <c r="AY17">
        <v>33.130001068115199</v>
      </c>
      <c r="AZ17">
        <v>39.830001831054602</v>
      </c>
      <c r="BA17">
        <v>30.9899997711181</v>
      </c>
      <c r="BB17">
        <v>30.4899997711181</v>
      </c>
      <c r="BC17">
        <v>46</v>
      </c>
      <c r="BD17">
        <v>36.759998321533203</v>
      </c>
      <c r="BE17">
        <v>29.610000610351499</v>
      </c>
      <c r="BF17">
        <v>33.650001525878899</v>
      </c>
      <c r="BG17">
        <v>29.799999237060501</v>
      </c>
      <c r="BH17">
        <v>30.049999237060501</v>
      </c>
      <c r="BI17">
        <v>37.610000610351499</v>
      </c>
      <c r="BJ17" s="27"/>
    </row>
    <row r="18" spans="1:62" s="4" customFormat="1" x14ac:dyDescent="0.25">
      <c r="A18">
        <v>1</v>
      </c>
      <c r="B18">
        <v>30.440000534057599</v>
      </c>
      <c r="C18">
        <v>26.7600002288818</v>
      </c>
      <c r="D18">
        <v>27.2600002288818</v>
      </c>
      <c r="E18">
        <v>23.440000534057599</v>
      </c>
      <c r="F18">
        <v>19.420000076293899</v>
      </c>
      <c r="G18">
        <v>35.799999237060497</v>
      </c>
      <c r="H18">
        <v>48.799999237060497</v>
      </c>
      <c r="I18">
        <v>64</v>
      </c>
      <c r="J18">
        <v>66.800003051757798</v>
      </c>
      <c r="K18">
        <v>66.419998168945298</v>
      </c>
      <c r="L18">
        <v>70.400001525878906</v>
      </c>
      <c r="M18">
        <v>56.200000762939403</v>
      </c>
      <c r="N18">
        <v>145.64999389648401</v>
      </c>
      <c r="O18">
        <v>170.14999389648401</v>
      </c>
      <c r="P18">
        <v>165</v>
      </c>
      <c r="Q18">
        <v>127.949996948242</v>
      </c>
      <c r="R18">
        <v>146.64999389648401</v>
      </c>
      <c r="S18">
        <v>155.5</v>
      </c>
      <c r="T18">
        <v>16000</v>
      </c>
      <c r="U18">
        <v>9450</v>
      </c>
      <c r="V18">
        <v>10450</v>
      </c>
      <c r="W18">
        <v>8595</v>
      </c>
      <c r="X18">
        <v>10280</v>
      </c>
      <c r="Y18">
        <v>12100</v>
      </c>
      <c r="Z18">
        <v>484</v>
      </c>
      <c r="AA18">
        <v>354.600006103515</v>
      </c>
      <c r="AB18">
        <v>366.600006103515</v>
      </c>
      <c r="AC18">
        <v>271.20001220703102</v>
      </c>
      <c r="AD18">
        <v>256.20001220703102</v>
      </c>
      <c r="AE18">
        <v>466</v>
      </c>
      <c r="AF18">
        <v>137.89999389648401</v>
      </c>
      <c r="AG18">
        <v>105.300003051757</v>
      </c>
      <c r="AH18">
        <v>113</v>
      </c>
      <c r="AI18">
        <v>90.480003356933594</v>
      </c>
      <c r="AJ18">
        <v>87.480003356933594</v>
      </c>
      <c r="AK18">
        <v>116.900001525878</v>
      </c>
      <c r="AL18">
        <v>8.1000003814697195</v>
      </c>
      <c r="AM18">
        <v>9.17000007629394</v>
      </c>
      <c r="AN18">
        <v>8.5620002746581996</v>
      </c>
      <c r="AO18">
        <v>9.27600002288818</v>
      </c>
      <c r="AP18">
        <v>10.265000343322701</v>
      </c>
      <c r="AQ18">
        <v>9.3660001754760707</v>
      </c>
      <c r="AR18">
        <v>73.260002136230398</v>
      </c>
      <c r="AS18">
        <v>74.040000915527301</v>
      </c>
      <c r="AT18">
        <v>74.199996948242102</v>
      </c>
      <c r="AU18">
        <v>74.900001525878906</v>
      </c>
      <c r="AV18">
        <v>73.220001220703097</v>
      </c>
      <c r="AW18">
        <v>80.720001220703097</v>
      </c>
      <c r="AX18">
        <v>49</v>
      </c>
      <c r="AY18">
        <v>36.709999084472599</v>
      </c>
      <c r="AZ18">
        <v>40.180000305175703</v>
      </c>
      <c r="BA18">
        <v>30.819999694824201</v>
      </c>
      <c r="BB18">
        <v>29.7299995422363</v>
      </c>
      <c r="BC18">
        <v>46.060001373291001</v>
      </c>
      <c r="BD18">
        <v>36.529998779296797</v>
      </c>
      <c r="BE18">
        <v>31.420000076293899</v>
      </c>
      <c r="BF18">
        <v>33.130001068115199</v>
      </c>
      <c r="BG18">
        <v>30.090000152587798</v>
      </c>
      <c r="BH18">
        <v>30.209999084472599</v>
      </c>
      <c r="BI18">
        <v>38.4799995422363</v>
      </c>
      <c r="BJ18" s="27"/>
    </row>
    <row r="19" spans="1:62" s="4" customFormat="1" x14ac:dyDescent="0.25">
      <c r="A19">
        <v>2</v>
      </c>
      <c r="B19">
        <v>30.2000007629394</v>
      </c>
      <c r="C19">
        <v>26.399999618530199</v>
      </c>
      <c r="D19">
        <v>28.059999465942301</v>
      </c>
      <c r="E19">
        <v>23.253333409627199</v>
      </c>
      <c r="F19">
        <v>19.159999847412099</v>
      </c>
      <c r="G19">
        <v>36.400001525878899</v>
      </c>
      <c r="H19">
        <v>48.799999237060497</v>
      </c>
      <c r="I19">
        <v>68.379997253417898</v>
      </c>
      <c r="J19">
        <v>68.980003356933594</v>
      </c>
      <c r="K19">
        <v>65.959999084472599</v>
      </c>
      <c r="L19">
        <v>68.400001525878906</v>
      </c>
      <c r="M19">
        <v>55</v>
      </c>
      <c r="N19">
        <v>152.39999389648401</v>
      </c>
      <c r="O19">
        <v>178</v>
      </c>
      <c r="P19">
        <v>167</v>
      </c>
      <c r="Q19">
        <v>125.34999847412</v>
      </c>
      <c r="R19">
        <v>140.100006103515</v>
      </c>
      <c r="S19">
        <v>153.75</v>
      </c>
      <c r="T19">
        <v>15630</v>
      </c>
      <c r="U19">
        <v>9405</v>
      </c>
      <c r="V19">
        <v>10920</v>
      </c>
      <c r="W19">
        <v>8613.3333333333303</v>
      </c>
      <c r="X19">
        <v>9950</v>
      </c>
      <c r="Y19">
        <v>12790</v>
      </c>
      <c r="Z19">
        <v>479.600006103515</v>
      </c>
      <c r="AA19">
        <v>339.600006103515</v>
      </c>
      <c r="AB19">
        <v>351.20001220703102</v>
      </c>
      <c r="AC19">
        <v>267.600006103515</v>
      </c>
      <c r="AD19">
        <v>250.19999694824199</v>
      </c>
      <c r="AE19">
        <v>466.20001220703102</v>
      </c>
      <c r="AF19">
        <v>136.19999694824199</v>
      </c>
      <c r="AG19">
        <v>101.150001525878</v>
      </c>
      <c r="AH19">
        <v>113</v>
      </c>
      <c r="AI19">
        <v>89.366668701171804</v>
      </c>
      <c r="AJ19">
        <v>83.440002441406193</v>
      </c>
      <c r="AK19">
        <v>119.650001525878</v>
      </c>
      <c r="AL19">
        <v>8</v>
      </c>
      <c r="AM19">
        <v>9.3620004653930593</v>
      </c>
      <c r="AN19">
        <v>8.8660001754760707</v>
      </c>
      <c r="AO19">
        <v>9.2806666692097899</v>
      </c>
      <c r="AP19">
        <v>10.270000457763601</v>
      </c>
      <c r="AQ19">
        <v>9.8000001907348597</v>
      </c>
      <c r="AR19">
        <v>71.220001220703097</v>
      </c>
      <c r="AS19">
        <v>74.660003662109304</v>
      </c>
      <c r="AT19">
        <v>76</v>
      </c>
      <c r="AU19">
        <v>75.073333740234304</v>
      </c>
      <c r="AV19">
        <v>70.760002136230398</v>
      </c>
      <c r="AW19">
        <v>84.220001220703097</v>
      </c>
      <c r="AX19">
        <v>48.150001525878899</v>
      </c>
      <c r="AY19">
        <v>35.970001220703097</v>
      </c>
      <c r="AZ19">
        <v>39.299999237060497</v>
      </c>
      <c r="BA19">
        <v>30.5533332824706</v>
      </c>
      <c r="BB19">
        <v>28.9699993133544</v>
      </c>
      <c r="BC19">
        <v>46.900001525878899</v>
      </c>
      <c r="BD19">
        <v>35.900001525878899</v>
      </c>
      <c r="BE19">
        <v>31.299999237060501</v>
      </c>
      <c r="BF19">
        <v>33.2299995422363</v>
      </c>
      <c r="BG19">
        <v>29.9500001271565</v>
      </c>
      <c r="BH19">
        <v>29.389999389648398</v>
      </c>
      <c r="BI19">
        <v>39</v>
      </c>
      <c r="BJ19" s="27"/>
    </row>
    <row r="20" spans="1:62" s="4" customFormat="1" x14ac:dyDescent="0.25">
      <c r="A20">
        <v>3</v>
      </c>
      <c r="B20">
        <v>30</v>
      </c>
      <c r="C20">
        <v>27.7600002288818</v>
      </c>
      <c r="D20">
        <v>28.186666488647401</v>
      </c>
      <c r="E20">
        <v>23.066666285196899</v>
      </c>
      <c r="F20">
        <v>19.026666641235298</v>
      </c>
      <c r="G20">
        <v>36.3133341471354</v>
      </c>
      <c r="H20">
        <v>48.310001373291001</v>
      </c>
      <c r="I20">
        <v>70.5</v>
      </c>
      <c r="J20">
        <v>69.666669209798101</v>
      </c>
      <c r="K20">
        <v>65.499999999999901</v>
      </c>
      <c r="L20">
        <v>67.020001729329394</v>
      </c>
      <c r="M20">
        <v>56.080000559488902</v>
      </c>
      <c r="N20">
        <v>153.100006103515</v>
      </c>
      <c r="O20">
        <v>174.39999389648401</v>
      </c>
      <c r="P20">
        <v>168</v>
      </c>
      <c r="Q20">
        <v>122.74999999999901</v>
      </c>
      <c r="R20">
        <v>139.00000508626201</v>
      </c>
      <c r="S20">
        <v>157.433334350585</v>
      </c>
      <c r="T20">
        <v>15920</v>
      </c>
      <c r="U20">
        <v>10000</v>
      </c>
      <c r="V20">
        <v>10903.333333333299</v>
      </c>
      <c r="W20">
        <v>8631.6666666666606</v>
      </c>
      <c r="X20">
        <v>9873.3333333333303</v>
      </c>
      <c r="Y20">
        <v>12830</v>
      </c>
      <c r="Z20">
        <v>475.39999389648398</v>
      </c>
      <c r="AA20">
        <v>338.39999389648398</v>
      </c>
      <c r="AB20">
        <v>353.13334147135402</v>
      </c>
      <c r="AC20">
        <v>263.99999999999898</v>
      </c>
      <c r="AD20">
        <v>244.79999796549399</v>
      </c>
      <c r="AE20">
        <v>466.13334147135402</v>
      </c>
      <c r="AF20">
        <v>133.14999389648401</v>
      </c>
      <c r="AG20">
        <v>105</v>
      </c>
      <c r="AH20">
        <v>113.533332824707</v>
      </c>
      <c r="AI20">
        <v>88.253334045410099</v>
      </c>
      <c r="AJ20">
        <v>82.313334147135294</v>
      </c>
      <c r="AK20">
        <v>120.433334350585</v>
      </c>
      <c r="AL20">
        <v>8</v>
      </c>
      <c r="AM20">
        <v>9.7959995269775408</v>
      </c>
      <c r="AN20">
        <v>9.0453335444132392</v>
      </c>
      <c r="AO20">
        <v>9.2853333155313997</v>
      </c>
      <c r="AP20">
        <v>10.250000317891301</v>
      </c>
      <c r="AQ20">
        <v>9.8500000635782801</v>
      </c>
      <c r="AR20">
        <v>71.620002746582003</v>
      </c>
      <c r="AS20">
        <v>77.599998474121094</v>
      </c>
      <c r="AT20">
        <v>76.899998982747306</v>
      </c>
      <c r="AU20">
        <v>75.246665954589801</v>
      </c>
      <c r="AV20">
        <v>70.666669209798101</v>
      </c>
      <c r="AW20">
        <v>85.293334960937401</v>
      </c>
      <c r="AX20">
        <v>47.650001525878899</v>
      </c>
      <c r="AY20">
        <v>37.110000610351499</v>
      </c>
      <c r="AZ20">
        <v>39.516666412353402</v>
      </c>
      <c r="BA20">
        <v>30.286666870117099</v>
      </c>
      <c r="BB20">
        <v>28.443332672118999</v>
      </c>
      <c r="BC20">
        <v>47.226668039957602</v>
      </c>
      <c r="BD20">
        <v>36.220001220703097</v>
      </c>
      <c r="BE20">
        <v>32.130001068115199</v>
      </c>
      <c r="BF20">
        <v>33.539999643961501</v>
      </c>
      <c r="BG20">
        <v>29.810000101725102</v>
      </c>
      <c r="BH20">
        <v>29.213333129882699</v>
      </c>
      <c r="BI20">
        <v>39.233333587646399</v>
      </c>
      <c r="BJ20" s="27"/>
    </row>
    <row r="21" spans="1:62" s="4" customFormat="1" x14ac:dyDescent="0.25">
      <c r="A21">
        <v>4</v>
      </c>
      <c r="B21">
        <v>29.8333333333333</v>
      </c>
      <c r="C21">
        <v>27.3133335113525</v>
      </c>
      <c r="D21">
        <v>28.3133335113525</v>
      </c>
      <c r="E21">
        <v>22.879999160766602</v>
      </c>
      <c r="F21">
        <v>18.893333435058501</v>
      </c>
      <c r="G21">
        <v>36.226666768391901</v>
      </c>
      <c r="H21">
        <v>47.363334655761697</v>
      </c>
      <c r="I21">
        <v>69.353332519531193</v>
      </c>
      <c r="J21">
        <v>70.353335062662694</v>
      </c>
      <c r="K21">
        <v>65.040000915527301</v>
      </c>
      <c r="L21">
        <v>65.640001932779896</v>
      </c>
      <c r="M21">
        <v>57.160001118977803</v>
      </c>
      <c r="N21">
        <v>152.30000305175699</v>
      </c>
      <c r="O21">
        <v>172.11666361490799</v>
      </c>
      <c r="P21">
        <v>169</v>
      </c>
      <c r="Q21">
        <v>120.150001525878</v>
      </c>
      <c r="R21">
        <v>137.90000406900899</v>
      </c>
      <c r="S21">
        <v>161.11666870117099</v>
      </c>
      <c r="T21">
        <v>15746.666666666601</v>
      </c>
      <c r="U21">
        <v>9636.6666666666606</v>
      </c>
      <c r="V21">
        <v>10886.666666666601</v>
      </c>
      <c r="W21">
        <v>8650</v>
      </c>
      <c r="X21">
        <v>9796.6666666666606</v>
      </c>
      <c r="Y21">
        <v>12870</v>
      </c>
      <c r="Z21">
        <v>470.13333129882699</v>
      </c>
      <c r="AA21">
        <v>334.266662597655</v>
      </c>
      <c r="AB21">
        <v>355.06667073567701</v>
      </c>
      <c r="AC21">
        <v>260.39999389648398</v>
      </c>
      <c r="AD21">
        <v>239.39999898274701</v>
      </c>
      <c r="AE21">
        <v>466.06667073567701</v>
      </c>
      <c r="AF21">
        <v>132.433329264322</v>
      </c>
      <c r="AG21">
        <v>104.86666615804</v>
      </c>
      <c r="AH21">
        <v>114.066665649413</v>
      </c>
      <c r="AI21">
        <v>87.139999389648395</v>
      </c>
      <c r="AJ21">
        <v>81.186665852864493</v>
      </c>
      <c r="AK21">
        <v>121.216667175292</v>
      </c>
      <c r="AL21">
        <v>7.9246667226155596</v>
      </c>
      <c r="AM21">
        <v>9.6439997355143205</v>
      </c>
      <c r="AN21">
        <v>9.2246669133504096</v>
      </c>
      <c r="AO21">
        <v>9.2899999618530202</v>
      </c>
      <c r="AP21">
        <v>10.2300001780191</v>
      </c>
      <c r="AQ21">
        <v>9.8999999364217004</v>
      </c>
      <c r="AR21">
        <v>71.273335774739493</v>
      </c>
      <c r="AS21">
        <v>76.3333333333333</v>
      </c>
      <c r="AT21">
        <v>77.799997965494697</v>
      </c>
      <c r="AU21">
        <v>75.419998168945298</v>
      </c>
      <c r="AV21">
        <v>70.573336283365805</v>
      </c>
      <c r="AW21">
        <v>86.366668701171804</v>
      </c>
      <c r="AX21">
        <v>47.230000813802</v>
      </c>
      <c r="AY21">
        <v>37.070000966389898</v>
      </c>
      <c r="AZ21">
        <v>39.733333587646399</v>
      </c>
      <c r="BA21">
        <v>30.020000457763601</v>
      </c>
      <c r="BB21">
        <v>27.9166660308837</v>
      </c>
      <c r="BC21">
        <v>47.553334554036397</v>
      </c>
      <c r="BD21">
        <v>35.870000203450402</v>
      </c>
      <c r="BE21">
        <v>32.153334299723198</v>
      </c>
      <c r="BF21">
        <v>33.849999745686802</v>
      </c>
      <c r="BG21">
        <v>29.670000076293899</v>
      </c>
      <c r="BH21">
        <v>29.036666870117099</v>
      </c>
      <c r="BI21">
        <v>39.466667175292898</v>
      </c>
      <c r="BJ21" s="27"/>
    </row>
    <row r="22" spans="1:62" s="4" customFormat="1" x14ac:dyDescent="0.25">
      <c r="A22">
        <v>5</v>
      </c>
      <c r="B22">
        <v>29.6666666666666</v>
      </c>
      <c r="C22">
        <v>26.8666667938232</v>
      </c>
      <c r="D22">
        <v>28.440000534057599</v>
      </c>
      <c r="E22">
        <v>23.440000534057599</v>
      </c>
      <c r="F22">
        <v>18.7600002288818</v>
      </c>
      <c r="G22">
        <v>36.139999389648402</v>
      </c>
      <c r="H22">
        <v>46.416667938232401</v>
      </c>
      <c r="I22">
        <v>68.206665039062401</v>
      </c>
      <c r="J22">
        <v>71.040000915527301</v>
      </c>
      <c r="K22">
        <v>62.860000610351499</v>
      </c>
      <c r="L22">
        <v>64.260002136230398</v>
      </c>
      <c r="M22">
        <v>58.240001678466797</v>
      </c>
      <c r="N22">
        <v>151.49999999999901</v>
      </c>
      <c r="O22">
        <v>169.83333333333201</v>
      </c>
      <c r="P22">
        <v>170</v>
      </c>
      <c r="Q22">
        <v>117</v>
      </c>
      <c r="R22">
        <v>136.80000305175699</v>
      </c>
      <c r="S22">
        <v>164.80000305175699</v>
      </c>
      <c r="T22">
        <v>15573.333333333299</v>
      </c>
      <c r="U22">
        <v>9273.3333333333303</v>
      </c>
      <c r="V22">
        <v>10870</v>
      </c>
      <c r="W22">
        <v>8680</v>
      </c>
      <c r="X22">
        <v>9720</v>
      </c>
      <c r="Y22">
        <v>12910</v>
      </c>
      <c r="Z22">
        <v>464.86666870117102</v>
      </c>
      <c r="AA22">
        <v>330.13333129882801</v>
      </c>
      <c r="AB22">
        <v>357</v>
      </c>
      <c r="AC22">
        <v>254.80000305175699</v>
      </c>
      <c r="AD22">
        <v>234</v>
      </c>
      <c r="AE22">
        <v>466</v>
      </c>
      <c r="AF22">
        <v>131.71666463216101</v>
      </c>
      <c r="AG22">
        <v>104.73333231607999</v>
      </c>
      <c r="AH22">
        <v>114.59999847412099</v>
      </c>
      <c r="AI22">
        <v>86.900001525878906</v>
      </c>
      <c r="AJ22">
        <v>80.059997558593693</v>
      </c>
      <c r="AK22">
        <v>122</v>
      </c>
      <c r="AL22">
        <v>7.8493334452311201</v>
      </c>
      <c r="AM22">
        <v>9.4919999440511003</v>
      </c>
      <c r="AN22">
        <v>9.4040002822875906</v>
      </c>
      <c r="AO22">
        <v>9.17000007629394</v>
      </c>
      <c r="AP22">
        <v>10.2100000381469</v>
      </c>
      <c r="AQ22">
        <v>9.9499998092651296</v>
      </c>
      <c r="AR22">
        <v>70.926668802896998</v>
      </c>
      <c r="AS22">
        <v>75.066668192545507</v>
      </c>
      <c r="AT22">
        <v>78.699996948242102</v>
      </c>
      <c r="AU22">
        <v>74</v>
      </c>
      <c r="AV22">
        <v>70.480003356933594</v>
      </c>
      <c r="AW22">
        <v>87.440002441406193</v>
      </c>
      <c r="AX22">
        <v>46.810000101725201</v>
      </c>
      <c r="AY22">
        <v>37.030001322428298</v>
      </c>
      <c r="AZ22">
        <v>39.950000762939403</v>
      </c>
      <c r="BA22">
        <v>29.850000381469702</v>
      </c>
      <c r="BB22">
        <v>27.389999389648398</v>
      </c>
      <c r="BC22">
        <v>47.880001068115199</v>
      </c>
      <c r="BD22">
        <v>35.5199991861979</v>
      </c>
      <c r="BE22">
        <v>32.176667531331297</v>
      </c>
      <c r="BF22">
        <v>34.159999847412102</v>
      </c>
      <c r="BG22">
        <v>29.360000610351499</v>
      </c>
      <c r="BH22">
        <v>28.860000610351499</v>
      </c>
      <c r="BI22">
        <v>39.700000762939403</v>
      </c>
      <c r="BJ22" s="27"/>
    </row>
    <row r="23" spans="1:62" s="4" customFormat="1" x14ac:dyDescent="0.25">
      <c r="A23">
        <v>6</v>
      </c>
      <c r="B23">
        <v>29.5</v>
      </c>
      <c r="C23">
        <v>26.420000076293899</v>
      </c>
      <c r="D23">
        <v>27.600000381469702</v>
      </c>
      <c r="E23">
        <v>22.9799995422363</v>
      </c>
      <c r="F23">
        <v>18.709999084472599</v>
      </c>
      <c r="G23">
        <v>36.779998779296797</v>
      </c>
      <c r="H23">
        <v>45.470001220703097</v>
      </c>
      <c r="I23">
        <v>67.059997558593693</v>
      </c>
      <c r="J23">
        <v>70.779998779296804</v>
      </c>
      <c r="K23">
        <v>64.540000915527301</v>
      </c>
      <c r="L23">
        <v>67.360000610351506</v>
      </c>
      <c r="M23">
        <v>60.599998474121001</v>
      </c>
      <c r="N23">
        <v>150.69999694824199</v>
      </c>
      <c r="O23">
        <v>167.55000305175699</v>
      </c>
      <c r="P23">
        <v>168.75</v>
      </c>
      <c r="Q23">
        <v>120.900001525878</v>
      </c>
      <c r="R23">
        <v>137.55000305175699</v>
      </c>
      <c r="S23">
        <v>163</v>
      </c>
      <c r="T23">
        <v>15400</v>
      </c>
      <c r="U23">
        <v>8910</v>
      </c>
      <c r="V23">
        <v>10790</v>
      </c>
      <c r="W23">
        <v>9110</v>
      </c>
      <c r="X23">
        <v>9645</v>
      </c>
      <c r="Y23">
        <v>13550</v>
      </c>
      <c r="Z23">
        <v>459.600006103515</v>
      </c>
      <c r="AA23">
        <v>326</v>
      </c>
      <c r="AB23">
        <v>345.39999389648398</v>
      </c>
      <c r="AC23">
        <v>263</v>
      </c>
      <c r="AD23">
        <v>233.39999389648401</v>
      </c>
      <c r="AE23">
        <v>490.79998779296801</v>
      </c>
      <c r="AF23">
        <v>131</v>
      </c>
      <c r="AG23">
        <v>104.59999847412099</v>
      </c>
      <c r="AH23">
        <v>111.25</v>
      </c>
      <c r="AI23">
        <v>84.400001525878906</v>
      </c>
      <c r="AJ23">
        <v>83.480003356933594</v>
      </c>
      <c r="AK23">
        <v>122.5</v>
      </c>
      <c r="AL23">
        <v>7.7740001678466797</v>
      </c>
      <c r="AM23">
        <v>9.3400001525878906</v>
      </c>
      <c r="AN23">
        <v>9.4320001602172798</v>
      </c>
      <c r="AO23">
        <v>8.8219995498657209</v>
      </c>
      <c r="AP23">
        <v>10.3500003814697</v>
      </c>
      <c r="AQ23">
        <v>10.0100002288818</v>
      </c>
      <c r="AR23">
        <v>70.580001831054602</v>
      </c>
      <c r="AS23">
        <v>73.800003051757798</v>
      </c>
      <c r="AT23">
        <v>80.379997253417898</v>
      </c>
      <c r="AU23">
        <v>72.180000305175696</v>
      </c>
      <c r="AV23">
        <v>70.819999694824205</v>
      </c>
      <c r="AW23">
        <v>88.040000915527301</v>
      </c>
      <c r="AX23">
        <v>46.389999389648402</v>
      </c>
      <c r="AY23">
        <v>36.990001678466797</v>
      </c>
      <c r="AZ23">
        <v>38.25</v>
      </c>
      <c r="BA23">
        <v>29.100000381469702</v>
      </c>
      <c r="BB23">
        <v>28.159999847412099</v>
      </c>
      <c r="BC23">
        <v>48.310001373291001</v>
      </c>
      <c r="BD23">
        <v>35.169998168945298</v>
      </c>
      <c r="BE23">
        <v>32.200000762939403</v>
      </c>
      <c r="BF23">
        <v>33.75</v>
      </c>
      <c r="BG23">
        <v>29.170000076293899</v>
      </c>
      <c r="BH23">
        <v>29.069999694824201</v>
      </c>
      <c r="BI23">
        <v>40.049999237060497</v>
      </c>
      <c r="BJ23" s="27"/>
    </row>
    <row r="24" spans="1:62" s="4" customFormat="1" x14ac:dyDescent="0.25">
      <c r="A24">
        <v>7</v>
      </c>
      <c r="B24">
        <v>29.920000076293899</v>
      </c>
      <c r="C24">
        <v>27.139999389648398</v>
      </c>
      <c r="D24">
        <v>28</v>
      </c>
      <c r="E24">
        <v>22.2000007629394</v>
      </c>
      <c r="F24">
        <v>18.1800003051757</v>
      </c>
      <c r="G24">
        <v>36.560001373291001</v>
      </c>
      <c r="H24">
        <v>48</v>
      </c>
      <c r="I24">
        <v>67.279998779296804</v>
      </c>
      <c r="J24">
        <v>70.919998168945298</v>
      </c>
      <c r="K24">
        <v>63.040000915527301</v>
      </c>
      <c r="L24">
        <v>68.199996948242102</v>
      </c>
      <c r="M24">
        <v>59.880001068115199</v>
      </c>
      <c r="N24">
        <v>154</v>
      </c>
      <c r="O24">
        <v>164.19999694824199</v>
      </c>
      <c r="P24">
        <v>171</v>
      </c>
      <c r="Q24">
        <v>115.59999847412099</v>
      </c>
      <c r="R24">
        <v>139.5</v>
      </c>
      <c r="S24">
        <v>162.55000305175699</v>
      </c>
      <c r="T24">
        <v>15770</v>
      </c>
      <c r="U24">
        <v>8755</v>
      </c>
      <c r="V24">
        <v>11070</v>
      </c>
      <c r="W24">
        <v>9160</v>
      </c>
      <c r="X24">
        <v>9170</v>
      </c>
      <c r="Y24">
        <v>13950</v>
      </c>
      <c r="Z24">
        <v>485.600006103515</v>
      </c>
      <c r="AA24">
        <v>325</v>
      </c>
      <c r="AB24">
        <v>344.20001220703102</v>
      </c>
      <c r="AC24">
        <v>259.79998779296801</v>
      </c>
      <c r="AD24">
        <v>240</v>
      </c>
      <c r="AE24">
        <v>484</v>
      </c>
      <c r="AF24">
        <v>132.55000305175699</v>
      </c>
      <c r="AG24">
        <v>108.34999847412099</v>
      </c>
      <c r="AH24">
        <v>112.050003051757</v>
      </c>
      <c r="AI24">
        <v>82.199996948242102</v>
      </c>
      <c r="AJ24">
        <v>84.379997253417898</v>
      </c>
      <c r="AK24">
        <v>120.09999847412099</v>
      </c>
      <c r="AL24">
        <v>7.9400000572204501</v>
      </c>
      <c r="AM24">
        <v>9.4020004272460902</v>
      </c>
      <c r="AN24">
        <v>9.3660001754760707</v>
      </c>
      <c r="AO24">
        <v>8.7100000381469709</v>
      </c>
      <c r="AP24">
        <v>10.550000190734799</v>
      </c>
      <c r="AQ24">
        <v>9.9899997711181605</v>
      </c>
      <c r="AR24">
        <v>73.279998779296804</v>
      </c>
      <c r="AS24">
        <v>75</v>
      </c>
      <c r="AT24">
        <v>81.599998474121094</v>
      </c>
      <c r="AU24">
        <v>70</v>
      </c>
      <c r="AV24">
        <v>70.739997863769503</v>
      </c>
      <c r="AW24">
        <v>87</v>
      </c>
      <c r="AX24">
        <v>47.270000457763601</v>
      </c>
      <c r="AY24">
        <v>37.830001831054602</v>
      </c>
      <c r="AZ24">
        <v>38.299999237060497</v>
      </c>
      <c r="BA24">
        <v>28.9500007629394</v>
      </c>
      <c r="BB24">
        <v>28.940000534057599</v>
      </c>
      <c r="BC24">
        <v>47.189998626708899</v>
      </c>
      <c r="BD24">
        <v>35.419998168945298</v>
      </c>
      <c r="BE24">
        <v>33.270000457763601</v>
      </c>
      <c r="BF24">
        <v>33.400001525878899</v>
      </c>
      <c r="BG24">
        <v>29.059999465942301</v>
      </c>
      <c r="BH24">
        <v>28.909999847412099</v>
      </c>
      <c r="BI24">
        <v>40.049999237060497</v>
      </c>
      <c r="BJ24" s="27"/>
    </row>
    <row r="25" spans="1:62" s="4" customFormat="1" x14ac:dyDescent="0.25">
      <c r="A25">
        <v>8</v>
      </c>
      <c r="B25">
        <v>30.120000839233398</v>
      </c>
      <c r="C25">
        <v>27.7000007629394</v>
      </c>
      <c r="D25">
        <v>27.319999694824201</v>
      </c>
      <c r="E25">
        <v>22.280000686645501</v>
      </c>
      <c r="F25">
        <v>18.170000076293899</v>
      </c>
      <c r="G25">
        <v>37.340000152587798</v>
      </c>
      <c r="H25">
        <v>47.009998321533203</v>
      </c>
      <c r="I25">
        <v>64.019996643066406</v>
      </c>
      <c r="J25">
        <v>74.5</v>
      </c>
      <c r="K25">
        <v>68</v>
      </c>
      <c r="L25">
        <v>67.090000152587805</v>
      </c>
      <c r="M25">
        <v>54.860000610351499</v>
      </c>
      <c r="N25">
        <v>154.30000305175699</v>
      </c>
      <c r="O25">
        <v>171.05000305175699</v>
      </c>
      <c r="P25">
        <v>170.89999389648401</v>
      </c>
      <c r="Q25">
        <v>119.199996948242</v>
      </c>
      <c r="R25">
        <v>135.150001525878</v>
      </c>
      <c r="S25">
        <v>167.39999389648401</v>
      </c>
      <c r="T25">
        <v>15840</v>
      </c>
      <c r="U25">
        <v>9705</v>
      </c>
      <c r="V25">
        <v>11090</v>
      </c>
      <c r="W25">
        <v>9850</v>
      </c>
      <c r="X25">
        <v>9107.5</v>
      </c>
      <c r="Y25">
        <v>14010</v>
      </c>
      <c r="Z25">
        <v>484</v>
      </c>
      <c r="AA25">
        <v>365.20001220703102</v>
      </c>
      <c r="AB25">
        <v>345.20001220703102</v>
      </c>
      <c r="AC25">
        <v>273</v>
      </c>
      <c r="AD25">
        <v>239.30000305175699</v>
      </c>
      <c r="AE25">
        <v>498</v>
      </c>
      <c r="AF25">
        <v>135.25</v>
      </c>
      <c r="AG25">
        <v>112.75</v>
      </c>
      <c r="AH25">
        <v>109.5</v>
      </c>
      <c r="AI25">
        <v>88.459999084472599</v>
      </c>
      <c r="AJ25">
        <v>82.939998626708899</v>
      </c>
      <c r="AK25">
        <v>123.300003051757</v>
      </c>
      <c r="AL25">
        <v>7.9479999542236301</v>
      </c>
      <c r="AM25">
        <v>9.4180002212524396</v>
      </c>
      <c r="AN25">
        <v>9.3199996948242205</v>
      </c>
      <c r="AO25">
        <v>9.4820003509521396</v>
      </c>
      <c r="AP25">
        <v>10.7100000381469</v>
      </c>
      <c r="AQ25">
        <v>10.050000190734799</v>
      </c>
      <c r="AR25">
        <v>73.720001220703097</v>
      </c>
      <c r="AS25">
        <v>74.480003356933594</v>
      </c>
      <c r="AT25">
        <v>81.080001831054602</v>
      </c>
      <c r="AU25">
        <v>73.5</v>
      </c>
      <c r="AV25">
        <v>69.169998168945298</v>
      </c>
      <c r="AW25">
        <v>89.300003051757798</v>
      </c>
      <c r="AX25">
        <v>47.209999084472599</v>
      </c>
      <c r="AY25">
        <v>39.740001678466797</v>
      </c>
      <c r="AZ25">
        <v>38.020000457763601</v>
      </c>
      <c r="BA25">
        <v>30.4500007629394</v>
      </c>
      <c r="BB25">
        <v>28.515000343322601</v>
      </c>
      <c r="BC25">
        <v>47.099998474121001</v>
      </c>
      <c r="BD25">
        <v>35.880001068115199</v>
      </c>
      <c r="BE25">
        <v>34.360000610351499</v>
      </c>
      <c r="BF25">
        <v>33.389999389648402</v>
      </c>
      <c r="BG25">
        <v>29.940000534057599</v>
      </c>
      <c r="BH25">
        <v>29.335000038146902</v>
      </c>
      <c r="BI25">
        <v>40.400001525878899</v>
      </c>
      <c r="BJ25" s="27"/>
    </row>
    <row r="26" spans="1:62" s="4" customFormat="1" x14ac:dyDescent="0.25">
      <c r="A26">
        <v>9</v>
      </c>
      <c r="B26">
        <v>30.319999694824201</v>
      </c>
      <c r="C26">
        <v>28</v>
      </c>
      <c r="D26">
        <v>27.155999755859298</v>
      </c>
      <c r="E26">
        <v>22.3133335113525</v>
      </c>
      <c r="F26">
        <v>18.159999847412099</v>
      </c>
      <c r="G26">
        <v>36.720001220703097</v>
      </c>
      <c r="H26">
        <v>44.549999237060497</v>
      </c>
      <c r="I26">
        <v>72.279998779296804</v>
      </c>
      <c r="J26">
        <v>73.844000244140602</v>
      </c>
      <c r="K26">
        <v>67.546666463216098</v>
      </c>
      <c r="L26">
        <v>65.980003356933594</v>
      </c>
      <c r="M26">
        <v>56.259998321533203</v>
      </c>
      <c r="N26">
        <v>151.5</v>
      </c>
      <c r="O26">
        <v>176.44999694824199</v>
      </c>
      <c r="P26">
        <v>171.28999633788999</v>
      </c>
      <c r="Q26">
        <v>120.966664632161</v>
      </c>
      <c r="R26">
        <v>130.80000305175699</v>
      </c>
      <c r="S26">
        <v>168.19999694824199</v>
      </c>
      <c r="T26">
        <v>15610</v>
      </c>
      <c r="U26">
        <v>10440</v>
      </c>
      <c r="V26">
        <v>11092</v>
      </c>
      <c r="W26">
        <v>9880</v>
      </c>
      <c r="X26">
        <v>9045</v>
      </c>
      <c r="Y26">
        <v>14400</v>
      </c>
      <c r="Z26">
        <v>470</v>
      </c>
      <c r="AA26">
        <v>371.79998779296801</v>
      </c>
      <c r="AB26">
        <v>343.64000854492099</v>
      </c>
      <c r="AC26">
        <v>269.86666870117102</v>
      </c>
      <c r="AD26">
        <v>238.600006103515</v>
      </c>
      <c r="AE26">
        <v>511</v>
      </c>
      <c r="AF26">
        <v>130.25</v>
      </c>
      <c r="AG26">
        <v>113.5</v>
      </c>
      <c r="AH26">
        <v>109.15</v>
      </c>
      <c r="AI26">
        <v>88.413332621256401</v>
      </c>
      <c r="AJ26">
        <v>81.5</v>
      </c>
      <c r="AK26">
        <v>123.5</v>
      </c>
      <c r="AL26">
        <v>7.5859999656677202</v>
      </c>
      <c r="AM26">
        <v>9.8800001144409109</v>
      </c>
      <c r="AN26">
        <v>9.3059997558593697</v>
      </c>
      <c r="AO26">
        <v>9.5353336334228391</v>
      </c>
      <c r="AP26">
        <v>10.869999885559</v>
      </c>
      <c r="AQ26">
        <v>10.399999618530201</v>
      </c>
      <c r="AR26">
        <v>71.779998779296804</v>
      </c>
      <c r="AS26">
        <v>76.639999389648395</v>
      </c>
      <c r="AT26">
        <v>80.980001831054594</v>
      </c>
      <c r="AU26">
        <v>73.613332112630204</v>
      </c>
      <c r="AV26">
        <v>67.599998474121094</v>
      </c>
      <c r="AW26">
        <v>90.599998474121094</v>
      </c>
      <c r="AX26">
        <v>46.5</v>
      </c>
      <c r="AY26">
        <v>40.369998931884702</v>
      </c>
      <c r="AZ26">
        <v>37.942000579833902</v>
      </c>
      <c r="BA26">
        <v>30.446667353312101</v>
      </c>
      <c r="BB26">
        <v>28.090000152587798</v>
      </c>
      <c r="BC26">
        <v>46.090000152587798</v>
      </c>
      <c r="BD26">
        <v>35.310001373291001</v>
      </c>
      <c r="BE26">
        <v>34.299999237060497</v>
      </c>
      <c r="BF26">
        <v>33.475999450683503</v>
      </c>
      <c r="BG26">
        <v>29.786666870117099</v>
      </c>
      <c r="BH26">
        <v>29.7600002288818</v>
      </c>
      <c r="BI26">
        <v>39.650001525878899</v>
      </c>
      <c r="BJ26" s="27"/>
    </row>
    <row r="27" spans="1:62" s="4" customFormat="1" x14ac:dyDescent="0.25">
      <c r="A27" s="5">
        <v>10</v>
      </c>
      <c r="B27">
        <v>30.1800003051757</v>
      </c>
      <c r="C27">
        <v>27.799999237060501</v>
      </c>
      <c r="D27">
        <v>26.991999816894499</v>
      </c>
      <c r="E27">
        <v>22.346666336059499</v>
      </c>
      <c r="F27">
        <v>18.633333206176701</v>
      </c>
      <c r="G27">
        <v>36.620000203450402</v>
      </c>
      <c r="H27">
        <v>44.520000457763601</v>
      </c>
      <c r="I27">
        <v>69.800003051757798</v>
      </c>
      <c r="J27">
        <v>73.188000488281205</v>
      </c>
      <c r="K27">
        <v>67.093332926432197</v>
      </c>
      <c r="L27">
        <v>64.993335723876896</v>
      </c>
      <c r="M27">
        <v>57.8733317057291</v>
      </c>
      <c r="N27">
        <v>153.05000305175699</v>
      </c>
      <c r="O27">
        <v>171.14999389648401</v>
      </c>
      <c r="P27">
        <v>171.679998779296</v>
      </c>
      <c r="Q27">
        <v>122.73333231607999</v>
      </c>
      <c r="R27">
        <v>128.650001525878</v>
      </c>
      <c r="S27">
        <v>168.69999694824199</v>
      </c>
      <c r="T27">
        <v>15000</v>
      </c>
      <c r="U27">
        <v>10800</v>
      </c>
      <c r="V27">
        <v>11094</v>
      </c>
      <c r="W27">
        <v>9910</v>
      </c>
      <c r="X27">
        <v>9033.3333333333303</v>
      </c>
      <c r="Y27">
        <v>14346.666666666601</v>
      </c>
      <c r="Z27">
        <v>453.39999389648398</v>
      </c>
      <c r="AA27">
        <v>343</v>
      </c>
      <c r="AB27">
        <v>342.08000488281198</v>
      </c>
      <c r="AC27">
        <v>266.73333740234301</v>
      </c>
      <c r="AD27">
        <v>241.73333740234301</v>
      </c>
      <c r="AE27">
        <v>514.16666666666595</v>
      </c>
      <c r="AF27">
        <v>128.14999389648401</v>
      </c>
      <c r="AG27">
        <v>112.050003051757</v>
      </c>
      <c r="AH27">
        <v>108.8</v>
      </c>
      <c r="AI27">
        <v>88.366666158040303</v>
      </c>
      <c r="AJ27">
        <v>81.6666666666666</v>
      </c>
      <c r="AK27">
        <v>123.633333841959</v>
      </c>
      <c r="AL27">
        <v>7.5520000457763601</v>
      </c>
      <c r="AM27">
        <v>9.7559995651245099</v>
      </c>
      <c r="AN27">
        <v>9.2919998168945295</v>
      </c>
      <c r="AO27">
        <v>9.5886669158935405</v>
      </c>
      <c r="AP27">
        <v>10.8549998601277</v>
      </c>
      <c r="AQ27">
        <v>10.426666259765501</v>
      </c>
      <c r="AR27">
        <v>70.959999084472599</v>
      </c>
      <c r="AS27">
        <v>74.779998779296804</v>
      </c>
      <c r="AT27">
        <v>80.880001831054599</v>
      </c>
      <c r="AU27">
        <v>73.726664225260393</v>
      </c>
      <c r="AV27">
        <v>67.279998779296804</v>
      </c>
      <c r="AW27">
        <v>90.213333129882798</v>
      </c>
      <c r="AX27">
        <v>45.770000457763601</v>
      </c>
      <c r="AY27">
        <v>39.700000762939403</v>
      </c>
      <c r="AZ27">
        <v>37.864000701904203</v>
      </c>
      <c r="BA27">
        <v>30.443333943684799</v>
      </c>
      <c r="BB27">
        <v>28.223333358764499</v>
      </c>
      <c r="BC27">
        <v>46.173333485921098</v>
      </c>
      <c r="BD27">
        <v>34.509998321533203</v>
      </c>
      <c r="BE27">
        <v>34.400001525878899</v>
      </c>
      <c r="BF27">
        <v>33.561999511718703</v>
      </c>
      <c r="BG27">
        <v>29.633333206176701</v>
      </c>
      <c r="BH27">
        <v>29.8233337402343</v>
      </c>
      <c r="BI27">
        <v>39.833334604899001</v>
      </c>
      <c r="BJ27" s="27"/>
    </row>
    <row r="28" spans="1:62" s="2" customFormat="1" x14ac:dyDescent="0.25"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J28" s="3">
        <v>9</v>
      </c>
      <c r="K28" s="3">
        <v>10</v>
      </c>
      <c r="L28" s="3">
        <v>11</v>
      </c>
      <c r="M28" s="3">
        <v>12</v>
      </c>
      <c r="N28" s="3">
        <v>13</v>
      </c>
      <c r="O28" s="3">
        <v>14</v>
      </c>
      <c r="P28" s="3">
        <v>15</v>
      </c>
      <c r="Q28" s="3">
        <v>16</v>
      </c>
      <c r="R28" s="3">
        <v>17</v>
      </c>
      <c r="S28" s="3">
        <v>18</v>
      </c>
      <c r="T28" s="3">
        <v>19</v>
      </c>
      <c r="U28" s="3">
        <v>20</v>
      </c>
      <c r="V28" s="3">
        <v>21</v>
      </c>
      <c r="W28" s="3">
        <v>22</v>
      </c>
      <c r="X28" s="3">
        <v>23</v>
      </c>
      <c r="Y28" s="3">
        <v>24</v>
      </c>
      <c r="Z28" s="3">
        <v>25</v>
      </c>
      <c r="AA28" s="3">
        <v>26</v>
      </c>
      <c r="AB28" s="3">
        <v>27</v>
      </c>
      <c r="AC28" s="3">
        <v>28</v>
      </c>
      <c r="AD28" s="3">
        <v>29</v>
      </c>
      <c r="AE28" s="3">
        <v>30</v>
      </c>
      <c r="AF28" s="3">
        <v>31</v>
      </c>
      <c r="AG28" s="3">
        <v>32</v>
      </c>
      <c r="AH28" s="3">
        <v>33</v>
      </c>
      <c r="AI28" s="3">
        <v>34</v>
      </c>
      <c r="AJ28" s="3">
        <v>35</v>
      </c>
      <c r="AK28" s="3">
        <v>36</v>
      </c>
      <c r="AL28" s="3">
        <v>37</v>
      </c>
      <c r="AM28" s="3">
        <v>38</v>
      </c>
      <c r="AN28" s="3">
        <v>39</v>
      </c>
      <c r="AO28" s="3">
        <v>40</v>
      </c>
      <c r="AP28" s="3">
        <v>41</v>
      </c>
      <c r="AQ28" s="3">
        <v>42</v>
      </c>
      <c r="AR28" s="3">
        <v>43</v>
      </c>
      <c r="AS28" s="3">
        <v>44</v>
      </c>
      <c r="AT28" s="3">
        <v>45</v>
      </c>
      <c r="AU28" s="3">
        <v>46</v>
      </c>
      <c r="AV28" s="3">
        <v>47</v>
      </c>
      <c r="AW28" s="3">
        <v>48</v>
      </c>
      <c r="AX28" s="3">
        <v>49</v>
      </c>
      <c r="AY28" s="3">
        <v>50</v>
      </c>
      <c r="AZ28" s="3">
        <v>51</v>
      </c>
      <c r="BA28" s="3">
        <v>52</v>
      </c>
      <c r="BB28" s="3">
        <v>53</v>
      </c>
      <c r="BC28" s="3">
        <v>54</v>
      </c>
      <c r="BD28" s="3">
        <v>55</v>
      </c>
      <c r="BE28" s="3">
        <v>56</v>
      </c>
      <c r="BF28" s="3">
        <v>57</v>
      </c>
      <c r="BG28" s="3">
        <v>58</v>
      </c>
      <c r="BH28" s="3">
        <v>59</v>
      </c>
      <c r="BI28" s="3">
        <v>60</v>
      </c>
      <c r="BJ28" s="28"/>
    </row>
    <row r="30" spans="1:62" x14ac:dyDescent="0.25">
      <c r="A30" s="10" t="s">
        <v>0</v>
      </c>
    </row>
    <row r="31" spans="1:62" x14ac:dyDescent="0.25">
      <c r="A31" s="11">
        <v>-15</v>
      </c>
      <c r="B31" s="4">
        <f>LN(B3/B2)</f>
        <v>-8.8106513628206009E-3</v>
      </c>
      <c r="C31" s="4">
        <f t="shared" ref="C31:AY31" si="0">LN(C3/C2)</f>
        <v>1.7579913839092971E-2</v>
      </c>
      <c r="D31" s="4">
        <f t="shared" si="0"/>
        <v>0</v>
      </c>
      <c r="E31" s="4">
        <f t="shared" si="0"/>
        <v>-2.052519791587926E-2</v>
      </c>
      <c r="F31" s="4">
        <f t="shared" si="0"/>
        <v>9.0787374099271501E-4</v>
      </c>
      <c r="G31" s="4">
        <f t="shared" si="0"/>
        <v>-7.075550684006485E-3</v>
      </c>
      <c r="H31" s="4">
        <f t="shared" si="0"/>
        <v>3.0066665763402767E-2</v>
      </c>
      <c r="I31" s="4">
        <f t="shared" si="0"/>
        <v>7.6562757319706257E-2</v>
      </c>
      <c r="J31" s="4">
        <f t="shared" si="0"/>
        <v>1.9671066555770444E-2</v>
      </c>
      <c r="K31" s="4">
        <f t="shared" si="0"/>
        <v>1.7400688668466808E-3</v>
      </c>
      <c r="L31" s="4">
        <f t="shared" si="0"/>
        <v>-2.7507795311728256E-2</v>
      </c>
      <c r="M31" s="4">
        <f t="shared" si="0"/>
        <v>9.1310691906448166E-2</v>
      </c>
      <c r="N31" s="4">
        <f t="shared" si="0"/>
        <v>2.3780157901061052E-2</v>
      </c>
      <c r="O31" s="4">
        <f t="shared" si="0"/>
        <v>3.2906234157196769E-2</v>
      </c>
      <c r="P31" s="4">
        <f t="shared" si="0"/>
        <v>-5.8684146540668187E-3</v>
      </c>
      <c r="Q31" s="4">
        <f t="shared" si="0"/>
        <v>-3.8816329013304618E-2</v>
      </c>
      <c r="R31" s="4">
        <f t="shared" si="0"/>
        <v>1.3595698266719993E-2</v>
      </c>
      <c r="S31" s="4">
        <f t="shared" si="0"/>
        <v>4.6724266162946414E-2</v>
      </c>
      <c r="T31" s="4">
        <f t="shared" si="0"/>
        <v>1.0050335853501506E-2</v>
      </c>
      <c r="U31" s="4">
        <f t="shared" si="0"/>
        <v>-2.6778119081392826E-2</v>
      </c>
      <c r="V31" s="4">
        <f t="shared" si="0"/>
        <v>-1.1194146743152587E-2</v>
      </c>
      <c r="W31" s="4">
        <f t="shared" si="0"/>
        <v>-7.7673038318218021E-2</v>
      </c>
      <c r="X31" s="4">
        <f t="shared" si="0"/>
        <v>-2.7249642447375474E-2</v>
      </c>
      <c r="Y31" s="4">
        <f t="shared" si="0"/>
        <v>4.1644701271718605E-2</v>
      </c>
      <c r="Z31" s="4">
        <f t="shared" si="0"/>
        <v>3.1939737898463098E-2</v>
      </c>
      <c r="AA31" s="4">
        <f t="shared" si="0"/>
        <v>1.3979724010653548E-2</v>
      </c>
      <c r="AB31" s="4">
        <f t="shared" si="0"/>
        <v>9.4618734241153756E-3</v>
      </c>
      <c r="AC31" s="4">
        <f t="shared" si="0"/>
        <v>1.1954714779804499E-2</v>
      </c>
      <c r="AD31" s="4">
        <f t="shared" si="0"/>
        <v>1.4323721210348226E-2</v>
      </c>
      <c r="AE31" s="4">
        <f t="shared" si="0"/>
        <v>2.6419594238027921E-2</v>
      </c>
      <c r="AF31" s="4">
        <f t="shared" si="0"/>
        <v>1.4349721193490353E-2</v>
      </c>
      <c r="AG31" s="4">
        <f t="shared" si="0"/>
        <v>5.4246035106877664E-3</v>
      </c>
      <c r="AH31" s="4">
        <f t="shared" si="0"/>
        <v>-5.4694618568389974E-3</v>
      </c>
      <c r="AI31" s="4">
        <f t="shared" si="0"/>
        <v>2.845079194384165E-2</v>
      </c>
      <c r="AJ31" s="4">
        <f t="shared" si="0"/>
        <v>-1.9547392428298827E-2</v>
      </c>
      <c r="AK31" s="4">
        <f t="shared" si="0"/>
        <v>3.6066257958376556E-2</v>
      </c>
      <c r="AL31" s="4">
        <f t="shared" si="0"/>
        <v>1.592095992424418E-2</v>
      </c>
      <c r="AM31" s="4">
        <f t="shared" si="0"/>
        <v>3.8953618104421529E-2</v>
      </c>
      <c r="AN31" s="4">
        <f t="shared" si="0"/>
        <v>1.0256539293318694E-2</v>
      </c>
      <c r="AO31" s="4">
        <f t="shared" si="0"/>
        <v>-3.0009832002796711E-2</v>
      </c>
      <c r="AP31" s="4">
        <f t="shared" si="0"/>
        <v>-4.2203692708549803E-2</v>
      </c>
      <c r="AQ31" s="4">
        <f t="shared" si="0"/>
        <v>2.3555968622779044E-2</v>
      </c>
      <c r="AR31" s="4">
        <f t="shared" si="0"/>
        <v>2.2277467448626707E-2</v>
      </c>
      <c r="AS31" s="4">
        <f t="shared" si="0"/>
        <v>2.2929377868043423E-2</v>
      </c>
      <c r="AT31" s="4">
        <f t="shared" si="0"/>
        <v>1.1719856043977189E-2</v>
      </c>
      <c r="AU31" s="4">
        <f t="shared" si="0"/>
        <v>-1.3433292740012448E-2</v>
      </c>
      <c r="AV31" s="4">
        <f t="shared" si="0"/>
        <v>-5.3125371597727922E-3</v>
      </c>
      <c r="AW31" s="4">
        <f t="shared" si="0"/>
        <v>3.1990175178490274E-2</v>
      </c>
      <c r="AX31" s="4">
        <f t="shared" si="0"/>
        <v>1.796717276472912E-2</v>
      </c>
      <c r="AY31" s="4">
        <f t="shared" si="0"/>
        <v>-1.3689569419547125E-3</v>
      </c>
      <c r="AZ31" s="4">
        <f t="shared" ref="AZ31:BI31" si="1">LN(AZ3/AZ2)</f>
        <v>2.800781107193204E-3</v>
      </c>
      <c r="BA31" s="4">
        <f t="shared" si="1"/>
        <v>3.4274155601317836E-2</v>
      </c>
      <c r="BB31" s="4">
        <f t="shared" si="1"/>
        <v>-1.8838142783029661E-3</v>
      </c>
      <c r="BC31" s="4">
        <f t="shared" si="1"/>
        <v>3.8717513029359399E-2</v>
      </c>
      <c r="BD31" s="4">
        <f t="shared" si="1"/>
        <v>1.6534088625128989E-2</v>
      </c>
      <c r="BE31" s="4">
        <f t="shared" si="1"/>
        <v>1.9383386909895575E-2</v>
      </c>
      <c r="BF31" s="4">
        <f t="shared" si="1"/>
        <v>1.7527775272182147E-3</v>
      </c>
      <c r="BG31" s="4">
        <f t="shared" si="1"/>
        <v>-3.3389198228756583E-3</v>
      </c>
      <c r="BH31" s="4">
        <f t="shared" si="1"/>
        <v>-7.1262747732924372E-3</v>
      </c>
      <c r="BI31" s="4">
        <f t="shared" si="1"/>
        <v>1.5978678060774049E-2</v>
      </c>
    </row>
    <row r="32" spans="1:62" x14ac:dyDescent="0.25">
      <c r="A32" s="11">
        <v>-14</v>
      </c>
      <c r="B32" s="4">
        <f t="shared" ref="B32:AY32" si="2">LN(B4/B3)</f>
        <v>3.1555842781659329E-3</v>
      </c>
      <c r="C32" s="4">
        <f t="shared" si="2"/>
        <v>-4.0347363373138358E-2</v>
      </c>
      <c r="D32" s="4">
        <f t="shared" si="2"/>
        <v>-1.5504205292671094E-2</v>
      </c>
      <c r="E32" s="4">
        <f t="shared" si="2"/>
        <v>-8.4844788997270569E-3</v>
      </c>
      <c r="F32" s="4">
        <f t="shared" si="2"/>
        <v>9.0696379196739064E-4</v>
      </c>
      <c r="G32" s="4">
        <f t="shared" si="2"/>
        <v>-1.0110111719967649E-2</v>
      </c>
      <c r="H32" s="4">
        <f t="shared" si="2"/>
        <v>6.4185807942258019E-2</v>
      </c>
      <c r="I32" s="4">
        <f t="shared" si="2"/>
        <v>-2.4421514963849065E-2</v>
      </c>
      <c r="J32" s="4">
        <f t="shared" si="2"/>
        <v>1.125509830017664E-2</v>
      </c>
      <c r="K32" s="4">
        <f t="shared" si="2"/>
        <v>-7.0214804139945811E-2</v>
      </c>
      <c r="L32" s="4">
        <f t="shared" si="2"/>
        <v>-2.4153597351140119E-2</v>
      </c>
      <c r="M32" s="4">
        <f t="shared" si="2"/>
        <v>-3.0420640003784551E-2</v>
      </c>
      <c r="N32" s="4">
        <f t="shared" si="2"/>
        <v>3.1319242360036741E-2</v>
      </c>
      <c r="O32" s="4">
        <f t="shared" si="2"/>
        <v>-4.2463050758444663E-2</v>
      </c>
      <c r="P32" s="4">
        <f t="shared" si="2"/>
        <v>2.1076782142987922E-2</v>
      </c>
      <c r="Q32" s="4">
        <f t="shared" si="2"/>
        <v>-7.01199121028038E-2</v>
      </c>
      <c r="R32" s="4">
        <f t="shared" si="2"/>
        <v>3.3378257359688079E-2</v>
      </c>
      <c r="S32" s="4">
        <f t="shared" si="2"/>
        <v>-3.3758084366086053E-3</v>
      </c>
      <c r="T32" s="4">
        <f t="shared" si="2"/>
        <v>1.242251999855711E-2</v>
      </c>
      <c r="U32" s="4">
        <f t="shared" si="2"/>
        <v>-0.10791538872330708</v>
      </c>
      <c r="V32" s="4">
        <f t="shared" si="2"/>
        <v>5.56459093139864E-2</v>
      </c>
      <c r="W32" s="4">
        <f t="shared" si="2"/>
        <v>-2.9270382300113224E-2</v>
      </c>
      <c r="X32" s="4">
        <f t="shared" si="2"/>
        <v>1.8413060646877456E-2</v>
      </c>
      <c r="Y32" s="4">
        <f t="shared" si="2"/>
        <v>-4.6159000519661961E-3</v>
      </c>
      <c r="Z32" s="4">
        <f t="shared" si="2"/>
        <v>4.5421863893983956E-2</v>
      </c>
      <c r="AA32" s="4">
        <f t="shared" si="2"/>
        <v>-6.7968796668380183E-2</v>
      </c>
      <c r="AB32" s="4">
        <f t="shared" si="2"/>
        <v>-3.5376855888908159E-3</v>
      </c>
      <c r="AC32" s="4">
        <f t="shared" si="2"/>
        <v>1.0050317720658434E-2</v>
      </c>
      <c r="AD32" s="4">
        <f t="shared" si="2"/>
        <v>1.8539647715694347E-2</v>
      </c>
      <c r="AE32" s="4">
        <f t="shared" si="2"/>
        <v>1.8237541025643886E-2</v>
      </c>
      <c r="AF32" s="4">
        <f t="shared" si="2"/>
        <v>2.2087675008940745E-2</v>
      </c>
      <c r="AG32" s="4">
        <f t="shared" si="2"/>
        <v>-1.4250070041561889E-2</v>
      </c>
      <c r="AH32" s="4">
        <f t="shared" si="2"/>
        <v>6.3781259340287737E-3</v>
      </c>
      <c r="AI32" s="4">
        <f t="shared" si="2"/>
        <v>-3.2122218950643731E-2</v>
      </c>
      <c r="AJ32" s="4">
        <f t="shared" si="2"/>
        <v>1.4001338831419014E-2</v>
      </c>
      <c r="AK32" s="4">
        <f t="shared" si="2"/>
        <v>-1.1071053116914323E-2</v>
      </c>
      <c r="AL32" s="4">
        <f t="shared" si="2"/>
        <v>-1.0362561773832025E-3</v>
      </c>
      <c r="AM32" s="4">
        <f t="shared" si="2"/>
        <v>-3.7011003955470335E-2</v>
      </c>
      <c r="AN32" s="4">
        <f t="shared" si="2"/>
        <v>6.3066298532018245E-3</v>
      </c>
      <c r="AO32" s="4">
        <f t="shared" si="2"/>
        <v>1.1716718742306155E-2</v>
      </c>
      <c r="AP32" s="4">
        <f t="shared" si="2"/>
        <v>4.3177899171116731E-2</v>
      </c>
      <c r="AQ32" s="4">
        <f t="shared" si="2"/>
        <v>-2.5087858522782207E-2</v>
      </c>
      <c r="AR32" s="4">
        <f t="shared" si="2"/>
        <v>2.6859157799460063E-4</v>
      </c>
      <c r="AS32" s="4">
        <f t="shared" si="2"/>
        <v>-2.1755753880057113E-2</v>
      </c>
      <c r="AT32" s="4">
        <f t="shared" si="2"/>
        <v>-9.1603851073988121E-3</v>
      </c>
      <c r="AU32" s="4">
        <f t="shared" si="2"/>
        <v>-2.952051291294178E-2</v>
      </c>
      <c r="AV32" s="4">
        <f t="shared" si="2"/>
        <v>3.6379240578824708E-3</v>
      </c>
      <c r="AW32" s="4">
        <f t="shared" si="2"/>
        <v>-1.3771785048373042E-2</v>
      </c>
      <c r="AX32" s="4">
        <f t="shared" si="2"/>
        <v>3.5203667755149465E-2</v>
      </c>
      <c r="AY32" s="4">
        <f t="shared" si="2"/>
        <v>-1.3330420641010469E-2</v>
      </c>
      <c r="AZ32" s="4">
        <f t="shared" ref="AZ32:BI32" si="3">LN(AZ4/AZ3)</f>
        <v>-1.8735396059657825E-2</v>
      </c>
      <c r="BA32" s="4">
        <f t="shared" si="3"/>
        <v>-3.3210018353655252E-2</v>
      </c>
      <c r="BB32" s="4">
        <f t="shared" si="3"/>
        <v>1.0317484825918844E-2</v>
      </c>
      <c r="BC32" s="4">
        <f t="shared" si="3"/>
        <v>-6.3105653860085981E-3</v>
      </c>
      <c r="BD32" s="4">
        <f t="shared" si="3"/>
        <v>2.9480619985612206E-2</v>
      </c>
      <c r="BE32" s="4">
        <f t="shared" si="3"/>
        <v>-2.2097097463527043E-2</v>
      </c>
      <c r="BF32" s="4">
        <f t="shared" si="3"/>
        <v>3.2056158808295406E-3</v>
      </c>
      <c r="BG32" s="4">
        <f t="shared" si="3"/>
        <v>-2.1512838994929704E-2</v>
      </c>
      <c r="BH32" s="4">
        <f t="shared" si="3"/>
        <v>1.3588802000439607E-2</v>
      </c>
      <c r="BI32" s="4">
        <f t="shared" si="3"/>
        <v>-5.6581829647174347E-3</v>
      </c>
    </row>
    <row r="33" spans="1:62" x14ac:dyDescent="0.25">
      <c r="A33" s="11">
        <v>-13</v>
      </c>
      <c r="B33" s="4">
        <f t="shared" ref="B33:AY33" si="4">LN(B5/B4)</f>
        <v>7.5329852046330179E-3</v>
      </c>
      <c r="C33" s="4">
        <f t="shared" si="4"/>
        <v>-5.1550445078409383E-2</v>
      </c>
      <c r="D33" s="4">
        <f t="shared" si="4"/>
        <v>1.419479127418974E-3</v>
      </c>
      <c r="E33" s="4">
        <f t="shared" si="4"/>
        <v>-2.5823703254325507E-4</v>
      </c>
      <c r="F33" s="4">
        <f t="shared" si="4"/>
        <v>-1.1856054818213595E-2</v>
      </c>
      <c r="G33" s="4">
        <f t="shared" si="4"/>
        <v>-1.3843106730350285E-2</v>
      </c>
      <c r="H33" s="4">
        <f t="shared" si="4"/>
        <v>5.231136072333975E-2</v>
      </c>
      <c r="I33" s="4">
        <f t="shared" si="4"/>
        <v>-0.14680644045244137</v>
      </c>
      <c r="J33" s="4">
        <f t="shared" si="4"/>
        <v>-2.1042314200849913E-2</v>
      </c>
      <c r="K33" s="4">
        <f t="shared" si="4"/>
        <v>-2.4898640810739263E-3</v>
      </c>
      <c r="L33" s="4">
        <f t="shared" si="4"/>
        <v>8.7976882310861048E-3</v>
      </c>
      <c r="M33" s="4">
        <f t="shared" si="4"/>
        <v>-1.1589253385832382E-3</v>
      </c>
      <c r="N33" s="4">
        <f t="shared" si="4"/>
        <v>2.7985955611245786E-2</v>
      </c>
      <c r="O33" s="4">
        <f t="shared" si="4"/>
        <v>-5.8639880698819459E-2</v>
      </c>
      <c r="P33" s="4">
        <f t="shared" si="4"/>
        <v>-2.6979752441649314E-2</v>
      </c>
      <c r="Q33" s="4">
        <f t="shared" si="4"/>
        <v>-2.2699009637477646E-2</v>
      </c>
      <c r="R33" s="4">
        <f t="shared" si="4"/>
        <v>2.1648933265291548E-2</v>
      </c>
      <c r="S33" s="4">
        <f t="shared" si="4"/>
        <v>-1.3618266858028366E-2</v>
      </c>
      <c r="T33" s="4">
        <f t="shared" si="4"/>
        <v>-1.2422519998557209E-2</v>
      </c>
      <c r="U33" s="4">
        <f t="shared" si="4"/>
        <v>-0.29026939601673185</v>
      </c>
      <c r="V33" s="4">
        <f t="shared" si="4"/>
        <v>-3.063302586323775E-2</v>
      </c>
      <c r="W33" s="4">
        <f t="shared" si="4"/>
        <v>-3.6369687965794447E-3</v>
      </c>
      <c r="X33" s="4">
        <f t="shared" si="4"/>
        <v>-1.9418085857101627E-2</v>
      </c>
      <c r="Y33" s="4">
        <f t="shared" si="4"/>
        <v>-1.8006488510651494E-2</v>
      </c>
      <c r="Z33" s="4">
        <f t="shared" si="4"/>
        <v>-3.0520928549703724E-3</v>
      </c>
      <c r="AA33" s="4">
        <f t="shared" si="4"/>
        <v>-0.15737525861698565</v>
      </c>
      <c r="AB33" s="4">
        <f t="shared" si="4"/>
        <v>-2.6333114612713635E-2</v>
      </c>
      <c r="AC33" s="4">
        <f t="shared" si="4"/>
        <v>-2.0803127629763284E-2</v>
      </c>
      <c r="AD33" s="4">
        <f t="shared" si="4"/>
        <v>-4.4183141834794664E-3</v>
      </c>
      <c r="AE33" s="4">
        <f t="shared" si="4"/>
        <v>4.0080367176092485E-3</v>
      </c>
      <c r="AF33" s="4">
        <f t="shared" si="4"/>
        <v>1.6807118316381191E-2</v>
      </c>
      <c r="AG33" s="4">
        <f t="shared" si="4"/>
        <v>-0.15689819885404263</v>
      </c>
      <c r="AH33" s="4">
        <f t="shared" si="4"/>
        <v>-2.1111343085275479E-2</v>
      </c>
      <c r="AI33" s="4">
        <f t="shared" si="4"/>
        <v>-2.0124518177954256E-2</v>
      </c>
      <c r="AJ33" s="4">
        <f t="shared" si="4"/>
        <v>-2.9081913985063046E-2</v>
      </c>
      <c r="AK33" s="4">
        <f t="shared" si="4"/>
        <v>4.3467534425531426E-3</v>
      </c>
      <c r="AL33" s="4">
        <f t="shared" si="4"/>
        <v>-3.375314467185404E-3</v>
      </c>
      <c r="AM33" s="4">
        <f t="shared" si="4"/>
        <v>-9.3205409441856221E-2</v>
      </c>
      <c r="AN33" s="4">
        <f t="shared" si="4"/>
        <v>-4.5005002174177917E-2</v>
      </c>
      <c r="AO33" s="4">
        <f t="shared" si="4"/>
        <v>1.8221252393113709E-2</v>
      </c>
      <c r="AP33" s="4">
        <f t="shared" si="4"/>
        <v>-2.664197551931214E-2</v>
      </c>
      <c r="AQ33" s="4">
        <f t="shared" si="4"/>
        <v>-1.9014494081406801E-2</v>
      </c>
      <c r="AR33" s="4">
        <f t="shared" si="4"/>
        <v>-8.9032831908530466E-3</v>
      </c>
      <c r="AS33" s="4">
        <f t="shared" si="4"/>
        <v>-7.9944930534498068E-2</v>
      </c>
      <c r="AT33" s="4">
        <f t="shared" si="4"/>
        <v>-7.4406269638122484E-3</v>
      </c>
      <c r="AU33" s="4">
        <f t="shared" si="4"/>
        <v>-1.4026961808521195E-2</v>
      </c>
      <c r="AV33" s="4">
        <f t="shared" si="4"/>
        <v>-1.690176781702905E-2</v>
      </c>
      <c r="AW33" s="4">
        <f t="shared" si="4"/>
        <v>3.1675095880303115E-2</v>
      </c>
      <c r="AX33" s="4">
        <f t="shared" si="4"/>
        <v>9.1820057874148833E-3</v>
      </c>
      <c r="AY33" s="4">
        <f t="shared" si="4"/>
        <v>-0.18417427393338778</v>
      </c>
      <c r="AZ33" s="4">
        <f t="shared" ref="AZ33:BI33" si="5">LN(AZ5/AZ4)</f>
        <v>1.2945775725920073E-3</v>
      </c>
      <c r="BA33" s="4">
        <f t="shared" si="5"/>
        <v>-2.1047772421164047E-2</v>
      </c>
      <c r="BB33" s="4">
        <f t="shared" si="5"/>
        <v>-3.4491697618715692E-2</v>
      </c>
      <c r="BC33" s="4">
        <f t="shared" si="5"/>
        <v>7.0312386942418753E-4</v>
      </c>
      <c r="BD33" s="4">
        <f t="shared" si="5"/>
        <v>2.7006313891358911E-2</v>
      </c>
      <c r="BE33" s="4">
        <f t="shared" si="5"/>
        <v>-7.0028599287872723E-2</v>
      </c>
      <c r="BF33" s="4">
        <f t="shared" si="5"/>
        <v>-1.2884471994364358E-2</v>
      </c>
      <c r="BG33" s="4">
        <f t="shared" si="5"/>
        <v>-4.0466919563702441E-3</v>
      </c>
      <c r="BH33" s="4">
        <f t="shared" si="5"/>
        <v>-1.8263940020487597E-2</v>
      </c>
      <c r="BI33" s="4">
        <f t="shared" si="5"/>
        <v>-1.0320495096056655E-2</v>
      </c>
    </row>
    <row r="34" spans="1:62" x14ac:dyDescent="0.25">
      <c r="A34" s="11">
        <v>-12</v>
      </c>
      <c r="B34" s="4">
        <f t="shared" ref="B34:AY34" si="6">LN(B6/B5)</f>
        <v>-1.9577478146800147E-2</v>
      </c>
      <c r="C34" s="4">
        <f t="shared" si="6"/>
        <v>1.023403267498116E-2</v>
      </c>
      <c r="D34" s="4">
        <f t="shared" si="6"/>
        <v>-4.7393633574504363E-3</v>
      </c>
      <c r="E34" s="4">
        <f t="shared" si="6"/>
        <v>-2.5830373613402232E-4</v>
      </c>
      <c r="F34" s="4">
        <f t="shared" si="6"/>
        <v>3.9676572347389083E-3</v>
      </c>
      <c r="G34" s="4">
        <f t="shared" si="6"/>
        <v>-3.2375553808569372E-3</v>
      </c>
      <c r="H34" s="4">
        <f t="shared" si="6"/>
        <v>1.1731006855838957E-2</v>
      </c>
      <c r="I34" s="4">
        <f t="shared" si="6"/>
        <v>9.3469758900338928E-2</v>
      </c>
      <c r="J34" s="4">
        <f t="shared" si="6"/>
        <v>1.468870260247864E-2</v>
      </c>
      <c r="K34" s="4">
        <f t="shared" si="6"/>
        <v>-2.4960789816926968E-3</v>
      </c>
      <c r="L34" s="4">
        <f t="shared" si="6"/>
        <v>-4.8780584534338593E-3</v>
      </c>
      <c r="M34" s="4">
        <f t="shared" si="6"/>
        <v>2.702170838138705E-3</v>
      </c>
      <c r="N34" s="4">
        <f t="shared" si="6"/>
        <v>-3.1495962800092384E-2</v>
      </c>
      <c r="O34" s="4">
        <f t="shared" si="6"/>
        <v>8.9291103123603374E-2</v>
      </c>
      <c r="P34" s="4">
        <f t="shared" si="6"/>
        <v>8.5154450631192147E-3</v>
      </c>
      <c r="Q34" s="4">
        <f t="shared" si="6"/>
        <v>-2.3226245572751526E-2</v>
      </c>
      <c r="R34" s="4">
        <f t="shared" si="6"/>
        <v>4.1365175504179293E-3</v>
      </c>
      <c r="S34" s="4">
        <f t="shared" si="6"/>
        <v>-4.1636367803294765E-3</v>
      </c>
      <c r="T34" s="4">
        <f t="shared" si="6"/>
        <v>-1.8291269972251393E-2</v>
      </c>
      <c r="U34" s="4">
        <f t="shared" si="6"/>
        <v>-6.2370264555476609E-3</v>
      </c>
      <c r="V34" s="4">
        <f t="shared" si="6"/>
        <v>6.0808943839272492E-3</v>
      </c>
      <c r="W34" s="4">
        <f t="shared" si="6"/>
        <v>-3.6502446371115575E-3</v>
      </c>
      <c r="X34" s="4">
        <f t="shared" si="6"/>
        <v>1.4144507386158175E-2</v>
      </c>
      <c r="Y34" s="4">
        <f t="shared" si="6"/>
        <v>-9.0131299657562041E-3</v>
      </c>
      <c r="Z34" s="4">
        <f t="shared" si="6"/>
        <v>-4.3763745997988882E-3</v>
      </c>
      <c r="AA34" s="4">
        <f t="shared" si="6"/>
        <v>0.12054896464490665</v>
      </c>
      <c r="AB34" s="4">
        <f t="shared" si="6"/>
        <v>2.0213462746918303E-4</v>
      </c>
      <c r="AC34" s="4">
        <f t="shared" si="6"/>
        <v>-2.1245108613736154E-2</v>
      </c>
      <c r="AD34" s="4">
        <f t="shared" si="6"/>
        <v>1.8523576302887028E-2</v>
      </c>
      <c r="AE34" s="4">
        <f t="shared" si="6"/>
        <v>8.2988028146941829E-3</v>
      </c>
      <c r="AF34" s="4">
        <f t="shared" si="6"/>
        <v>-1.7560743866864209E-2</v>
      </c>
      <c r="AG34" s="4">
        <f t="shared" si="6"/>
        <v>0.15816376771121762</v>
      </c>
      <c r="AH34" s="4">
        <f t="shared" si="6"/>
        <v>-1.3924487995229978E-3</v>
      </c>
      <c r="AI34" s="4">
        <f t="shared" si="6"/>
        <v>-2.0537846682777593E-2</v>
      </c>
      <c r="AJ34" s="4">
        <f t="shared" si="6"/>
        <v>1.2764113382610201E-2</v>
      </c>
      <c r="AK34" s="4">
        <f t="shared" si="6"/>
        <v>3.6879750709828906E-3</v>
      </c>
      <c r="AL34" s="4">
        <f t="shared" si="6"/>
        <v>-6.7850006568091594E-3</v>
      </c>
      <c r="AM34" s="4">
        <f t="shared" si="6"/>
        <v>7.5020531298786469E-2</v>
      </c>
      <c r="AN34" s="4">
        <f t="shared" si="6"/>
        <v>-4.5358069919937743E-3</v>
      </c>
      <c r="AO34" s="4">
        <f t="shared" si="6"/>
        <v>1.7895171103455308E-2</v>
      </c>
      <c r="AP34" s="4">
        <f t="shared" si="6"/>
        <v>1.2257893627273588E-2</v>
      </c>
      <c r="AQ34" s="4">
        <f t="shared" si="6"/>
        <v>-3.5031475481796916E-3</v>
      </c>
      <c r="AR34" s="4">
        <f t="shared" si="6"/>
        <v>-2.7752904244870973E-2</v>
      </c>
      <c r="AS34" s="4">
        <f t="shared" si="6"/>
        <v>0.10399365854773249</v>
      </c>
      <c r="AT34" s="4">
        <f t="shared" si="6"/>
        <v>-1.2885069839567991E-3</v>
      </c>
      <c r="AU34" s="4">
        <f t="shared" si="6"/>
        <v>-1.4226519979475181E-2</v>
      </c>
      <c r="AV34" s="4">
        <f t="shared" si="6"/>
        <v>1.1767610239433866E-2</v>
      </c>
      <c r="AW34" s="4">
        <f t="shared" si="6"/>
        <v>3.8792347295157057E-3</v>
      </c>
      <c r="AX34" s="4">
        <f t="shared" si="6"/>
        <v>-1.8237565187082576E-2</v>
      </c>
      <c r="AY34" s="4">
        <f t="shared" si="6"/>
        <v>0.12459029683094879</v>
      </c>
      <c r="AZ34" s="4">
        <f t="shared" ref="AZ34:BI34" si="7">LN(AZ6/AZ5)</f>
        <v>-3.8885401914139318E-3</v>
      </c>
      <c r="BA34" s="4">
        <f t="shared" si="7"/>
        <v>-2.1500323400924316E-2</v>
      </c>
      <c r="BB34" s="4">
        <f t="shared" si="7"/>
        <v>1.4172542053025023E-2</v>
      </c>
      <c r="BC34" s="4">
        <f t="shared" si="7"/>
        <v>3.6640166901321979E-3</v>
      </c>
      <c r="BD34" s="4">
        <f t="shared" si="7"/>
        <v>-2.4495497833512764E-2</v>
      </c>
      <c r="BE34" s="4">
        <f t="shared" si="7"/>
        <v>7.5448676095973999E-2</v>
      </c>
      <c r="BF34" s="4">
        <f t="shared" si="7"/>
        <v>-2.1636635117012054E-3</v>
      </c>
      <c r="BG34" s="4">
        <f t="shared" si="7"/>
        <v>-4.0631342315117234E-3</v>
      </c>
      <c r="BH34" s="4">
        <f t="shared" si="7"/>
        <v>9.2252868417120899E-3</v>
      </c>
      <c r="BI34" s="4">
        <f t="shared" si="7"/>
        <v>1.8198778156413057E-4</v>
      </c>
    </row>
    <row r="35" spans="1:62" x14ac:dyDescent="0.25">
      <c r="A35" s="11">
        <v>-11</v>
      </c>
      <c r="B35" s="4">
        <f t="shared" ref="B35:AY35" si="8">LN(B7/B6)</f>
        <v>1.062344442695806E-3</v>
      </c>
      <c r="C35" s="4">
        <f t="shared" si="8"/>
        <v>-3.3997202222238341E-3</v>
      </c>
      <c r="D35" s="4">
        <f t="shared" si="8"/>
        <v>-4.7619319255704506E-3</v>
      </c>
      <c r="E35" s="4">
        <f t="shared" si="8"/>
        <v>-2.5837047418913886E-4</v>
      </c>
      <c r="F35" s="4">
        <f t="shared" si="8"/>
        <v>3.9519771236242217E-3</v>
      </c>
      <c r="G35" s="4">
        <f t="shared" si="8"/>
        <v>-3.2480712004615063E-3</v>
      </c>
      <c r="H35" s="4">
        <f t="shared" si="8"/>
        <v>-6.2227955564432202E-3</v>
      </c>
      <c r="I35" s="4">
        <f t="shared" si="8"/>
        <v>5.7486215868222647E-2</v>
      </c>
      <c r="J35" s="4">
        <f t="shared" si="8"/>
        <v>1.4476064232299897E-2</v>
      </c>
      <c r="K35" s="4">
        <f t="shared" si="8"/>
        <v>-2.5023249857444459E-3</v>
      </c>
      <c r="L35" s="4">
        <f t="shared" si="8"/>
        <v>-4.9019706002062218E-3</v>
      </c>
      <c r="M35" s="4">
        <f t="shared" si="8"/>
        <v>2.6948887838361109E-3</v>
      </c>
      <c r="N35" s="4">
        <f t="shared" si="8"/>
        <v>-6.2312680246094454E-3</v>
      </c>
      <c r="O35" s="4">
        <f t="shared" si="8"/>
        <v>2.076346459804447E-2</v>
      </c>
      <c r="P35" s="4">
        <f t="shared" si="8"/>
        <v>8.4435440964198052E-3</v>
      </c>
      <c r="Q35" s="4">
        <f t="shared" si="8"/>
        <v>-2.377855761001128E-2</v>
      </c>
      <c r="R35" s="4">
        <f t="shared" si="8"/>
        <v>4.1194772363338369E-3</v>
      </c>
      <c r="S35" s="4">
        <f t="shared" si="8"/>
        <v>-4.18104515898795E-3</v>
      </c>
      <c r="T35" s="4">
        <f t="shared" si="8"/>
        <v>3.8119487074173061E-3</v>
      </c>
      <c r="U35" s="4">
        <f t="shared" si="8"/>
        <v>-3.3038955927985815E-2</v>
      </c>
      <c r="V35" s="4">
        <f t="shared" si="8"/>
        <v>6.0441404913962023E-3</v>
      </c>
      <c r="W35" s="4">
        <f t="shared" si="8"/>
        <v>-3.663617753060607E-3</v>
      </c>
      <c r="X35" s="4">
        <f t="shared" si="8"/>
        <v>1.3947227480853617E-2</v>
      </c>
      <c r="Y35" s="4">
        <f t="shared" si="8"/>
        <v>-9.0951058972520201E-3</v>
      </c>
      <c r="Z35" s="4">
        <f t="shared" si="8"/>
        <v>6.7026421455316666E-3</v>
      </c>
      <c r="AA35" s="4">
        <f t="shared" si="8"/>
        <v>2.0178715342121182E-2</v>
      </c>
      <c r="AB35" s="4">
        <f t="shared" si="8"/>
        <v>2.0209377731864481E-4</v>
      </c>
      <c r="AC35" s="4">
        <f t="shared" si="8"/>
        <v>-2.170627858186306E-2</v>
      </c>
      <c r="AD35" s="4">
        <f t="shared" si="8"/>
        <v>1.8186684408953695E-2</v>
      </c>
      <c r="AE35" s="4">
        <f t="shared" si="8"/>
        <v>8.2304991365147826E-3</v>
      </c>
      <c r="AF35" s="4">
        <f t="shared" si="8"/>
        <v>7.1361960743105005E-3</v>
      </c>
      <c r="AG35" s="4">
        <f t="shared" si="8"/>
        <v>-8.467451208501283E-3</v>
      </c>
      <c r="AH35" s="4">
        <f t="shared" si="8"/>
        <v>-1.3943904170993122E-3</v>
      </c>
      <c r="AI35" s="4">
        <f t="shared" si="8"/>
        <v>-2.0968510185150478E-2</v>
      </c>
      <c r="AJ35" s="4">
        <f t="shared" si="8"/>
        <v>1.260324201594447E-2</v>
      </c>
      <c r="AK35" s="4">
        <f t="shared" si="8"/>
        <v>3.6744238720397998E-3</v>
      </c>
      <c r="AL35" s="4">
        <f t="shared" si="8"/>
        <v>5.2356388121719308E-4</v>
      </c>
      <c r="AM35" s="4">
        <f t="shared" si="8"/>
        <v>4.9300903955846909E-2</v>
      </c>
      <c r="AN35" s="4">
        <f t="shared" si="8"/>
        <v>-4.5564743156483265E-3</v>
      </c>
      <c r="AO35" s="4">
        <f t="shared" si="8"/>
        <v>1.7580555801081574E-2</v>
      </c>
      <c r="AP35" s="4">
        <f t="shared" si="8"/>
        <v>1.2109455375275774E-2</v>
      </c>
      <c r="AQ35" s="4">
        <f t="shared" si="8"/>
        <v>-3.5154627455160786E-3</v>
      </c>
      <c r="AR35" s="4">
        <f t="shared" si="8"/>
        <v>-3.628749226694308E-3</v>
      </c>
      <c r="AS35" s="4">
        <f t="shared" si="8"/>
        <v>5.7093929308521894E-3</v>
      </c>
      <c r="AT35" s="4">
        <f t="shared" si="8"/>
        <v>-1.2901693764389244E-3</v>
      </c>
      <c r="AU35" s="4">
        <f t="shared" si="8"/>
        <v>-1.443183832866987E-2</v>
      </c>
      <c r="AV35" s="4">
        <f t="shared" si="8"/>
        <v>1.1630742632308282E-2</v>
      </c>
      <c r="AW35" s="4">
        <f t="shared" si="8"/>
        <v>3.8642443997112422E-3</v>
      </c>
      <c r="AX35" s="4">
        <f t="shared" si="8"/>
        <v>2.6057194904654888E-3</v>
      </c>
      <c r="AY35" s="4">
        <f t="shared" si="8"/>
        <v>-3.1976362831181993E-3</v>
      </c>
      <c r="AZ35" s="4">
        <f t="shared" ref="AZ35:BI35" si="9">LN(AZ7/AZ6)</f>
        <v>-3.9037199826646874E-3</v>
      </c>
      <c r="BA35" s="4">
        <f t="shared" si="9"/>
        <v>-2.1972763521445119E-2</v>
      </c>
      <c r="BB35" s="4">
        <f t="shared" si="9"/>
        <v>1.3974484810574898E-2</v>
      </c>
      <c r="BC35" s="4">
        <f t="shared" si="9"/>
        <v>3.6506406668894899E-3</v>
      </c>
      <c r="BD35" s="4">
        <f t="shared" si="9"/>
        <v>2.8750437293511241E-3</v>
      </c>
      <c r="BE35" s="4">
        <f t="shared" si="9"/>
        <v>-1.7774638300850115E-2</v>
      </c>
      <c r="BF35" s="4">
        <f t="shared" si="9"/>
        <v>-2.1683551043549976E-3</v>
      </c>
      <c r="BG35" s="4">
        <f t="shared" si="9"/>
        <v>-4.079710666470138E-3</v>
      </c>
      <c r="BH35" s="4">
        <f t="shared" si="9"/>
        <v>9.1409582869052906E-3</v>
      </c>
      <c r="BI35" s="4">
        <f t="shared" si="9"/>
        <v>1.8195466804039591E-4</v>
      </c>
    </row>
    <row r="36" spans="1:62" x14ac:dyDescent="0.25">
      <c r="A36" s="11">
        <v>-10</v>
      </c>
      <c r="B36" s="4">
        <f t="shared" ref="B36:AY36" si="10">LN(B8/B7)</f>
        <v>1.0612170645387102E-3</v>
      </c>
      <c r="C36" s="4">
        <f t="shared" si="10"/>
        <v>-3.4113177594034816E-3</v>
      </c>
      <c r="D36" s="4">
        <f t="shared" si="10"/>
        <v>-4.7847164629111691E-3</v>
      </c>
      <c r="E36" s="4">
        <f t="shared" si="10"/>
        <v>0</v>
      </c>
      <c r="F36" s="4">
        <f t="shared" si="10"/>
        <v>3.9364204598505955E-3</v>
      </c>
      <c r="G36" s="4">
        <f t="shared" si="10"/>
        <v>-3.2586555550578062E-3</v>
      </c>
      <c r="H36" s="4">
        <f t="shared" si="10"/>
        <v>-6.2617613436349246E-3</v>
      </c>
      <c r="I36" s="4">
        <f t="shared" si="10"/>
        <v>5.4360426766606351E-2</v>
      </c>
      <c r="J36" s="4">
        <f t="shared" si="10"/>
        <v>1.426949455671323E-2</v>
      </c>
      <c r="K36" s="4">
        <f t="shared" si="10"/>
        <v>2.1072992233586333E-2</v>
      </c>
      <c r="L36" s="4">
        <f t="shared" si="10"/>
        <v>-4.9261183360553313E-3</v>
      </c>
      <c r="M36" s="4">
        <f t="shared" si="10"/>
        <v>2.6876458727490282E-3</v>
      </c>
      <c r="N36" s="4">
        <f t="shared" si="10"/>
        <v>-6.2703403229804099E-3</v>
      </c>
      <c r="O36" s="4">
        <f t="shared" si="10"/>
        <v>2.0341098063235866E-2</v>
      </c>
      <c r="P36" s="4">
        <f t="shared" si="10"/>
        <v>8.3728471755852418E-3</v>
      </c>
      <c r="Q36" s="4">
        <f t="shared" si="10"/>
        <v>-1.4326891994347656E-2</v>
      </c>
      <c r="R36" s="4">
        <f t="shared" si="10"/>
        <v>4.1025767410434281E-3</v>
      </c>
      <c r="S36" s="4">
        <f t="shared" si="10"/>
        <v>-4.1985997196943691E-3</v>
      </c>
      <c r="T36" s="4">
        <f t="shared" si="10"/>
        <v>3.7974729179738351E-3</v>
      </c>
      <c r="U36" s="4">
        <f t="shared" si="10"/>
        <v>-3.4167935027678051E-2</v>
      </c>
      <c r="V36" s="4">
        <f t="shared" si="10"/>
        <v>6.0078282236829973E-3</v>
      </c>
      <c r="W36" s="4">
        <f t="shared" si="10"/>
        <v>-7.0316713636806782E-3</v>
      </c>
      <c r="X36" s="4">
        <f t="shared" si="10"/>
        <v>1.3755375068488703E-2</v>
      </c>
      <c r="Y36" s="4">
        <f t="shared" si="10"/>
        <v>-9.1785866959861965E-3</v>
      </c>
      <c r="Z36" s="4">
        <f t="shared" si="10"/>
        <v>6.6580156830499029E-3</v>
      </c>
      <c r="AA36" s="4">
        <f t="shared" si="10"/>
        <v>1.9779575640351432E-2</v>
      </c>
      <c r="AB36" s="4">
        <f t="shared" si="10"/>
        <v>2.0205294367877885E-4</v>
      </c>
      <c r="AC36" s="4">
        <f t="shared" si="10"/>
        <v>1.253113886749833E-3</v>
      </c>
      <c r="AD36" s="4">
        <f t="shared" si="10"/>
        <v>1.7861828182907973E-2</v>
      </c>
      <c r="AE36" s="4">
        <f t="shared" si="10"/>
        <v>8.1633106391625979E-3</v>
      </c>
      <c r="AF36" s="4">
        <f t="shared" si="10"/>
        <v>7.0856314062214491E-3</v>
      </c>
      <c r="AG36" s="4">
        <f t="shared" si="10"/>
        <v>-8.5397616594138238E-3</v>
      </c>
      <c r="AH36" s="4">
        <f t="shared" si="10"/>
        <v>-1.3963374569752093E-3</v>
      </c>
      <c r="AI36" s="4">
        <f t="shared" si="10"/>
        <v>1.4659325836485792E-3</v>
      </c>
      <c r="AJ36" s="4">
        <f t="shared" si="10"/>
        <v>1.2446375285446088E-2</v>
      </c>
      <c r="AK36" s="4">
        <f t="shared" si="10"/>
        <v>3.6609718944458584E-3</v>
      </c>
      <c r="AL36" s="4">
        <f t="shared" si="10"/>
        <v>5.2328990551826196E-4</v>
      </c>
      <c r="AM36" s="4">
        <f t="shared" si="10"/>
        <v>4.6984098278293564E-2</v>
      </c>
      <c r="AN36" s="4">
        <f t="shared" si="10"/>
        <v>-4.5773308423138802E-3</v>
      </c>
      <c r="AO36" s="4">
        <f t="shared" si="10"/>
        <v>-2.2113150533908093E-2</v>
      </c>
      <c r="AP36" s="4">
        <f t="shared" si="10"/>
        <v>1.1964569209064472E-2</v>
      </c>
      <c r="AQ36" s="4">
        <f t="shared" si="10"/>
        <v>-3.5278648357336974E-3</v>
      </c>
      <c r="AR36" s="4">
        <f t="shared" si="10"/>
        <v>-3.6419650189936765E-3</v>
      </c>
      <c r="AS36" s="4">
        <f t="shared" si="10"/>
        <v>5.6769807296603069E-3</v>
      </c>
      <c r="AT36" s="4">
        <f t="shared" si="10"/>
        <v>-1.2918360639994728E-3</v>
      </c>
      <c r="AU36" s="4">
        <f t="shared" si="10"/>
        <v>1.4972356906295982E-2</v>
      </c>
      <c r="AV36" s="4">
        <f t="shared" si="10"/>
        <v>1.14970222355808E-2</v>
      </c>
      <c r="AW36" s="4">
        <f t="shared" si="10"/>
        <v>3.84936947682965E-3</v>
      </c>
      <c r="AX36" s="4">
        <f t="shared" si="10"/>
        <v>2.5989473588559557E-3</v>
      </c>
      <c r="AY36" s="4">
        <f t="shared" si="10"/>
        <v>-3.207893970037538E-3</v>
      </c>
      <c r="AZ36" s="4">
        <f t="shared" ref="AZ36:BI36" si="11">LN(AZ8/AZ7)</f>
        <v>-3.9190187539888703E-3</v>
      </c>
      <c r="BA36" s="4">
        <f t="shared" si="11"/>
        <v>-1.4569557356346789E-2</v>
      </c>
      <c r="BB36" s="4">
        <f t="shared" si="11"/>
        <v>1.3781886949656978E-2</v>
      </c>
      <c r="BC36" s="4">
        <f t="shared" si="11"/>
        <v>3.6373619507402304E-3</v>
      </c>
      <c r="BD36" s="4">
        <f t="shared" si="11"/>
        <v>2.8668015438879303E-3</v>
      </c>
      <c r="BE36" s="4">
        <f t="shared" si="11"/>
        <v>-1.8096302148044304E-2</v>
      </c>
      <c r="BF36" s="4">
        <f t="shared" si="11"/>
        <v>-2.1730670873133127E-3</v>
      </c>
      <c r="BG36" s="4">
        <f t="shared" si="11"/>
        <v>-1.2976914384602222E-2</v>
      </c>
      <c r="BH36" s="4">
        <f t="shared" si="11"/>
        <v>9.0581574759364923E-3</v>
      </c>
      <c r="BI36" s="4">
        <f t="shared" si="11"/>
        <v>1.8192156656195741E-4</v>
      </c>
    </row>
    <row r="37" spans="1:62" x14ac:dyDescent="0.25">
      <c r="A37" s="11">
        <v>-9</v>
      </c>
      <c r="B37" s="4">
        <f t="shared" ref="B37:AY37" si="12">LN(B9/B8)</f>
        <v>1.060092076634782E-3</v>
      </c>
      <c r="C37" s="4">
        <f t="shared" si="12"/>
        <v>-3.4229946933537697E-3</v>
      </c>
      <c r="D37" s="4">
        <f t="shared" si="12"/>
        <v>1.2156036743696284E-2</v>
      </c>
      <c r="E37" s="4">
        <f t="shared" si="12"/>
        <v>-2.1152336372890615E-2</v>
      </c>
      <c r="F37" s="4">
        <f t="shared" si="12"/>
        <v>1.7079114837822009E-2</v>
      </c>
      <c r="G37" s="4">
        <f t="shared" si="12"/>
        <v>7.0297639332721318E-2</v>
      </c>
      <c r="H37" s="4">
        <f t="shared" si="12"/>
        <v>-6.301218197900616E-3</v>
      </c>
      <c r="I37" s="4">
        <f t="shared" si="12"/>
        <v>5.1557105850468105E-2</v>
      </c>
      <c r="J37" s="4">
        <f t="shared" si="12"/>
        <v>-4.6095920533609849E-2</v>
      </c>
      <c r="K37" s="4">
        <f t="shared" si="12"/>
        <v>2.2738587268529214E-2</v>
      </c>
      <c r="L37" s="4">
        <f t="shared" si="12"/>
        <v>-1.6430518415992228E-2</v>
      </c>
      <c r="M37" s="4">
        <f t="shared" si="12"/>
        <v>-1.0794271776797863E-2</v>
      </c>
      <c r="N37" s="4">
        <f t="shared" si="12"/>
        <v>-6.3099057096367038E-3</v>
      </c>
      <c r="O37" s="4">
        <f t="shared" si="12"/>
        <v>1.9935572916128803E-2</v>
      </c>
      <c r="P37" s="4">
        <f t="shared" si="12"/>
        <v>-2.7307319396008251E-2</v>
      </c>
      <c r="Q37" s="4">
        <f t="shared" si="12"/>
        <v>3.4742904406969081E-2</v>
      </c>
      <c r="R37" s="4">
        <f t="shared" si="12"/>
        <v>-6.8469968221980728E-3</v>
      </c>
      <c r="S37" s="4">
        <f t="shared" si="12"/>
        <v>-2.1368957342240012E-2</v>
      </c>
      <c r="T37" s="4">
        <f t="shared" si="12"/>
        <v>3.7831066557038992E-3</v>
      </c>
      <c r="U37" s="4">
        <f t="shared" si="12"/>
        <v>-3.5376809311510451E-2</v>
      </c>
      <c r="V37" s="4">
        <f t="shared" si="12"/>
        <v>5.6759012935987202E-2</v>
      </c>
      <c r="W37" s="4">
        <f t="shared" si="12"/>
        <v>-2.2427035787444323E-2</v>
      </c>
      <c r="X37" s="4">
        <f t="shared" si="12"/>
        <v>-1.0664182498812484E-2</v>
      </c>
      <c r="Y37" s="4">
        <f t="shared" si="12"/>
        <v>-1.1126679464756992E-2</v>
      </c>
      <c r="Z37" s="4">
        <f t="shared" si="12"/>
        <v>6.6139795419347044E-3</v>
      </c>
      <c r="AA37" s="4">
        <f t="shared" si="12"/>
        <v>1.9395920302293861E-2</v>
      </c>
      <c r="AB37" s="4">
        <f t="shared" si="12"/>
        <v>6.7375402472770754E-2</v>
      </c>
      <c r="AC37" s="4">
        <f t="shared" si="12"/>
        <v>-7.6084762347533932E-2</v>
      </c>
      <c r="AD37" s="4">
        <f t="shared" si="12"/>
        <v>-2.7632003237734185E-2</v>
      </c>
      <c r="AE37" s="4">
        <f t="shared" si="12"/>
        <v>-4.2347547829092294E-2</v>
      </c>
      <c r="AF37" s="4">
        <f t="shared" si="12"/>
        <v>7.0357782676586196E-3</v>
      </c>
      <c r="AG37" s="4">
        <f t="shared" si="12"/>
        <v>-8.6133177913193821E-3</v>
      </c>
      <c r="AH37" s="4">
        <f t="shared" si="12"/>
        <v>8.821389721565577E-2</v>
      </c>
      <c r="AI37" s="4">
        <f t="shared" si="12"/>
        <v>-4.3919248835987745E-2</v>
      </c>
      <c r="AJ37" s="4">
        <f t="shared" si="12"/>
        <v>-1.1516461737117982E-2</v>
      </c>
      <c r="AK37" s="4">
        <f t="shared" si="12"/>
        <v>-1.4886258584688639E-2</v>
      </c>
      <c r="AL37" s="4">
        <f t="shared" si="12"/>
        <v>5.2301621640554177E-4</v>
      </c>
      <c r="AM37" s="4">
        <f t="shared" si="12"/>
        <v>4.4875302189085239E-2</v>
      </c>
      <c r="AN37" s="4">
        <f t="shared" si="12"/>
        <v>-2.0641747082830689E-2</v>
      </c>
      <c r="AO37" s="4">
        <f t="shared" si="12"/>
        <v>1.0801781728125999E-2</v>
      </c>
      <c r="AP37" s="4">
        <f t="shared" si="12"/>
        <v>-2.5886705650788933E-2</v>
      </c>
      <c r="AQ37" s="4">
        <f t="shared" si="12"/>
        <v>-3.6158843952637104E-3</v>
      </c>
      <c r="AR37" s="4">
        <f t="shared" si="12"/>
        <v>-3.6552774262833044E-3</v>
      </c>
      <c r="AS37" s="4">
        <f t="shared" si="12"/>
        <v>5.64493445993093E-3</v>
      </c>
      <c r="AT37" s="4">
        <f t="shared" si="12"/>
        <v>-2.4337202779815558E-2</v>
      </c>
      <c r="AU37" s="4">
        <f t="shared" si="12"/>
        <v>1.341941830025957E-2</v>
      </c>
      <c r="AV37" s="4">
        <f t="shared" si="12"/>
        <v>1.3624188656307908E-2</v>
      </c>
      <c r="AW37" s="4">
        <f t="shared" si="12"/>
        <v>-3.2626724978707679E-3</v>
      </c>
      <c r="AX37" s="4">
        <f t="shared" si="12"/>
        <v>2.5922103368672096E-3</v>
      </c>
      <c r="AY37" s="4">
        <f t="shared" si="12"/>
        <v>-3.218217680009041E-3</v>
      </c>
      <c r="AZ37" s="4">
        <f t="shared" ref="AZ37:BI37" si="13">LN(AZ9/AZ8)</f>
        <v>8.4302663689836715E-2</v>
      </c>
      <c r="BA37" s="4">
        <f t="shared" si="13"/>
        <v>-1.3325778836430333E-2</v>
      </c>
      <c r="BB37" s="4">
        <f t="shared" si="13"/>
        <v>-1.5870886742157034E-2</v>
      </c>
      <c r="BC37" s="4">
        <f t="shared" si="13"/>
        <v>-2.4397196223581767E-2</v>
      </c>
      <c r="BD37" s="4">
        <f t="shared" si="13"/>
        <v>2.8586064808187946E-3</v>
      </c>
      <c r="BE37" s="4">
        <f t="shared" si="13"/>
        <v>-1.8429823064016953E-2</v>
      </c>
      <c r="BF37" s="4">
        <f t="shared" si="13"/>
        <v>1.0622720628514879E-2</v>
      </c>
      <c r="BG37" s="4">
        <f t="shared" si="13"/>
        <v>-1.3147531197101967E-2</v>
      </c>
      <c r="BH37" s="4">
        <f t="shared" si="13"/>
        <v>-1.593172291425372E-2</v>
      </c>
      <c r="BI37" s="4">
        <f t="shared" si="13"/>
        <v>-1.4289895243803835E-2</v>
      </c>
    </row>
    <row r="38" spans="1:62" x14ac:dyDescent="0.25">
      <c r="A38" s="11">
        <v>-8</v>
      </c>
      <c r="B38" s="4">
        <f t="shared" ref="B38:AY38" si="14">LN(B10/B9)</f>
        <v>-1.9256001815722432E-2</v>
      </c>
      <c r="C38" s="4">
        <f t="shared" si="14"/>
        <v>4.3988648793781464E-3</v>
      </c>
      <c r="D38" s="4">
        <f t="shared" si="14"/>
        <v>1.6913773455203306E-2</v>
      </c>
      <c r="E38" s="4">
        <f t="shared" si="14"/>
        <v>1.1806482631675427E-2</v>
      </c>
      <c r="F38" s="4">
        <f t="shared" si="14"/>
        <v>8.9080409386915868E-4</v>
      </c>
      <c r="G38" s="4">
        <f t="shared" si="14"/>
        <v>1.1401683366578121E-3</v>
      </c>
      <c r="H38" s="4">
        <f t="shared" si="14"/>
        <v>6.1055892863121748E-2</v>
      </c>
      <c r="I38" s="4">
        <f t="shared" si="14"/>
        <v>9.2683976800407936E-2</v>
      </c>
      <c r="J38" s="4">
        <f t="shared" si="14"/>
        <v>5.1426535568528518E-2</v>
      </c>
      <c r="K38" s="4">
        <f t="shared" si="14"/>
        <v>4.6560894722818429E-2</v>
      </c>
      <c r="L38" s="4">
        <f t="shared" si="14"/>
        <v>-2.5935925123457309E-2</v>
      </c>
      <c r="M38" s="4">
        <f t="shared" si="14"/>
        <v>4.6404120712385914E-3</v>
      </c>
      <c r="N38" s="4">
        <f t="shared" si="14"/>
        <v>2.2671866685232595E-2</v>
      </c>
      <c r="O38" s="4">
        <f t="shared" si="14"/>
        <v>3.9197632485106571E-3</v>
      </c>
      <c r="P38" s="4">
        <f t="shared" si="14"/>
        <v>1.6934977187242975E-3</v>
      </c>
      <c r="Q38" s="4">
        <f t="shared" si="14"/>
        <v>-4.5398637961532986E-3</v>
      </c>
      <c r="R38" s="4">
        <f t="shared" si="14"/>
        <v>-2.6454748550840252E-2</v>
      </c>
      <c r="S38" s="4">
        <f t="shared" si="14"/>
        <v>-5.4954467491228473E-3</v>
      </c>
      <c r="T38" s="4">
        <f t="shared" si="14"/>
        <v>-1.6497836115239355E-2</v>
      </c>
      <c r="U38" s="4">
        <f t="shared" si="14"/>
        <v>5.7254692663495713E-2</v>
      </c>
      <c r="V38" s="4">
        <f t="shared" si="14"/>
        <v>5.9325466084814711E-2</v>
      </c>
      <c r="W38" s="4">
        <f t="shared" si="14"/>
        <v>1.3313048649737999E-2</v>
      </c>
      <c r="X38" s="4">
        <f t="shared" si="14"/>
        <v>1.0664182498812567E-2</v>
      </c>
      <c r="Y38" s="4">
        <f t="shared" si="14"/>
        <v>1.1126679464757053E-2</v>
      </c>
      <c r="Z38" s="4">
        <f t="shared" si="14"/>
        <v>5.1529672710682047E-2</v>
      </c>
      <c r="AA38" s="4">
        <f t="shared" si="14"/>
        <v>-3.5489169869957662E-2</v>
      </c>
      <c r="AB38" s="4">
        <f t="shared" si="14"/>
        <v>2.7934777331554066E-2</v>
      </c>
      <c r="AC38" s="4">
        <f t="shared" si="14"/>
        <v>-1.3522446021282605E-3</v>
      </c>
      <c r="AD38" s="4">
        <f t="shared" si="14"/>
        <v>0</v>
      </c>
      <c r="AE38" s="4">
        <f t="shared" si="14"/>
        <v>4.1371476757196421E-2</v>
      </c>
      <c r="AF38" s="4">
        <f t="shared" si="14"/>
        <v>1.0644233105592748E-2</v>
      </c>
      <c r="AG38" s="4">
        <f t="shared" si="14"/>
        <v>-9.8559384236384467E-2</v>
      </c>
      <c r="AH38" s="4">
        <f t="shared" si="14"/>
        <v>-2.1116896857673904E-2</v>
      </c>
      <c r="AI38" s="4">
        <f t="shared" si="14"/>
        <v>-4.9100279205834749E-3</v>
      </c>
      <c r="AJ38" s="4">
        <f t="shared" si="14"/>
        <v>-9.2663159853521165E-3</v>
      </c>
      <c r="AK38" s="4">
        <f t="shared" si="14"/>
        <v>8.1908286681738711E-3</v>
      </c>
      <c r="AL38" s="4">
        <f t="shared" si="14"/>
        <v>-1.1834477682177443E-2</v>
      </c>
      <c r="AM38" s="4">
        <f t="shared" si="14"/>
        <v>1.1941116105171151E-2</v>
      </c>
      <c r="AN38" s="4">
        <f t="shared" si="14"/>
        <v>2.4933594992280386E-2</v>
      </c>
      <c r="AO38" s="4">
        <f t="shared" si="14"/>
        <v>4.1874652673826319E-2</v>
      </c>
      <c r="AP38" s="4">
        <f t="shared" si="14"/>
        <v>5.9201377726600338E-3</v>
      </c>
      <c r="AQ38" s="4">
        <f t="shared" si="14"/>
        <v>-5.9037464927933362E-3</v>
      </c>
      <c r="AR38" s="4">
        <f t="shared" si="14"/>
        <v>1.0089788716016599E-2</v>
      </c>
      <c r="AS38" s="4">
        <f t="shared" si="14"/>
        <v>2.7208774018783136E-2</v>
      </c>
      <c r="AT38" s="4">
        <f t="shared" si="14"/>
        <v>1.5881785286482246E-3</v>
      </c>
      <c r="AU38" s="4">
        <f t="shared" si="14"/>
        <v>1.2978640379772888E-2</v>
      </c>
      <c r="AV38" s="4">
        <f t="shared" si="14"/>
        <v>-2.3549845159419752E-2</v>
      </c>
      <c r="AW38" s="4">
        <f t="shared" si="14"/>
        <v>5.5152113744643631E-3</v>
      </c>
      <c r="AX38" s="4">
        <f t="shared" si="14"/>
        <v>7.528279232537966E-3</v>
      </c>
      <c r="AY38" s="4">
        <f t="shared" si="14"/>
        <v>-6.7170367294917127E-2</v>
      </c>
      <c r="AZ38" s="4">
        <f t="shared" ref="AZ38:BI38" si="15">LN(AZ10/AZ9)</f>
        <v>-2.0910088080612711E-2</v>
      </c>
      <c r="BA38" s="4">
        <f t="shared" si="15"/>
        <v>-2.330835434335005E-2</v>
      </c>
      <c r="BB38" s="4">
        <f t="shared" si="15"/>
        <v>-1.1039332262753767E-2</v>
      </c>
      <c r="BC38" s="4">
        <f t="shared" si="15"/>
        <v>1.0629620632510524E-2</v>
      </c>
      <c r="BD38" s="4">
        <f t="shared" si="15"/>
        <v>1.3172515800813059E-2</v>
      </c>
      <c r="BE38" s="4">
        <f t="shared" si="15"/>
        <v>-3.6814014698563102E-2</v>
      </c>
      <c r="BF38" s="4">
        <f t="shared" si="15"/>
        <v>3.808443661171198E-3</v>
      </c>
      <c r="BG38" s="4">
        <f t="shared" si="15"/>
        <v>2.0764190572109018E-2</v>
      </c>
      <c r="BH38" s="4">
        <f t="shared" si="15"/>
        <v>-4.3330115363179348E-3</v>
      </c>
      <c r="BI38" s="4">
        <f t="shared" si="15"/>
        <v>7.9944493007247999E-3</v>
      </c>
    </row>
    <row r="39" spans="1:62" x14ac:dyDescent="0.25">
      <c r="A39" s="11">
        <v>-7</v>
      </c>
      <c r="B39" s="4">
        <f t="shared" ref="B39:AY39" si="16">LN(B11/B10)</f>
        <v>6.45993381305971E-3</v>
      </c>
      <c r="C39" s="4">
        <f t="shared" si="16"/>
        <v>9.4649496675475054E-3</v>
      </c>
      <c r="D39" s="4">
        <f t="shared" si="16"/>
        <v>-3.0509659567998414E-2</v>
      </c>
      <c r="E39" s="4">
        <f t="shared" si="16"/>
        <v>-5.3849898840466988E-2</v>
      </c>
      <c r="F39" s="4">
        <f t="shared" si="16"/>
        <v>-2.52492891439802E-2</v>
      </c>
      <c r="G39" s="4">
        <f t="shared" si="16"/>
        <v>1.3582646701234661E-2</v>
      </c>
      <c r="H39" s="4">
        <f t="shared" si="16"/>
        <v>0.11067458823766343</v>
      </c>
      <c r="I39" s="4">
        <f t="shared" si="16"/>
        <v>0.27228640849537156</v>
      </c>
      <c r="J39" s="4">
        <f t="shared" si="16"/>
        <v>-1.5306382056997678E-2</v>
      </c>
      <c r="K39" s="4">
        <f t="shared" si="16"/>
        <v>-3.3161833171586136E-2</v>
      </c>
      <c r="L39" s="4">
        <f t="shared" si="16"/>
        <v>3.9993205011513211E-2</v>
      </c>
      <c r="M39" s="4">
        <f t="shared" si="16"/>
        <v>7.2535997178774125E-2</v>
      </c>
      <c r="N39" s="4">
        <f t="shared" si="16"/>
        <v>1.5638893884454729E-2</v>
      </c>
      <c r="O39" s="4">
        <f t="shared" si="16"/>
        <v>6.0429918307723304E-2</v>
      </c>
      <c r="P39" s="4">
        <f t="shared" si="16"/>
        <v>-2.512987290415359E-2</v>
      </c>
      <c r="Q39" s="4">
        <f t="shared" si="16"/>
        <v>1.4593662910274955E-2</v>
      </c>
      <c r="R39" s="4">
        <f t="shared" si="16"/>
        <v>3.5687099023187868E-2</v>
      </c>
      <c r="S39" s="4">
        <f t="shared" si="16"/>
        <v>2.1802684489961456E-2</v>
      </c>
      <c r="T39" s="4">
        <f t="shared" si="16"/>
        <v>1.2082817906122468E-2</v>
      </c>
      <c r="U39" s="4">
        <f t="shared" si="16"/>
        <v>-3.4974422271830188E-2</v>
      </c>
      <c r="V39" s="4">
        <f t="shared" si="16"/>
        <v>-8.5993713166976155E-2</v>
      </c>
      <c r="W39" s="4">
        <f t="shared" si="16"/>
        <v>-4.4197471406081462E-2</v>
      </c>
      <c r="X39" s="4">
        <f t="shared" si="16"/>
        <v>1.3410162647423696E-2</v>
      </c>
      <c r="Y39" s="4">
        <f t="shared" si="16"/>
        <v>2.3240964039450668E-2</v>
      </c>
      <c r="Z39" s="4">
        <f t="shared" si="16"/>
        <v>-5.7329965129946205E-3</v>
      </c>
      <c r="AA39" s="4">
        <f t="shared" si="16"/>
        <v>-8.5325089689708852E-2</v>
      </c>
      <c r="AB39" s="4">
        <f t="shared" si="16"/>
        <v>-2.7368330973803472E-2</v>
      </c>
      <c r="AC39" s="4">
        <f t="shared" si="16"/>
        <v>1.2105077177289755E-2</v>
      </c>
      <c r="AD39" s="4">
        <f t="shared" si="16"/>
        <v>-7.1858316875765636E-4</v>
      </c>
      <c r="AE39" s="4">
        <f t="shared" si="16"/>
        <v>3.4121258697770432E-3</v>
      </c>
      <c r="AF39" s="4">
        <f t="shared" si="16"/>
        <v>3.6443189832287099E-3</v>
      </c>
      <c r="AG39" s="4">
        <f t="shared" si="16"/>
        <v>1.9849408682338473E-2</v>
      </c>
      <c r="AH39" s="4">
        <f t="shared" si="16"/>
        <v>-1.6689025797793074E-2</v>
      </c>
      <c r="AI39" s="4">
        <f t="shared" si="16"/>
        <v>4.9100279205834063E-3</v>
      </c>
      <c r="AJ39" s="4">
        <f t="shared" si="16"/>
        <v>2.5014708752076904E-2</v>
      </c>
      <c r="AK39" s="4">
        <f t="shared" si="16"/>
        <v>-1.1097763080960912E-2</v>
      </c>
      <c r="AL39" s="4">
        <f t="shared" si="16"/>
        <v>-1.0638388086281356E-2</v>
      </c>
      <c r="AM39" s="4">
        <f t="shared" si="16"/>
        <v>0.14560101839954204</v>
      </c>
      <c r="AN39" s="4">
        <f t="shared" si="16"/>
        <v>-2.3836477039890943E-2</v>
      </c>
      <c r="AO39" s="4">
        <f t="shared" si="16"/>
        <v>-1.819801272888034E-3</v>
      </c>
      <c r="AP39" s="4">
        <f t="shared" si="16"/>
        <v>-1.0383236944537093E-2</v>
      </c>
      <c r="AQ39" s="4">
        <f t="shared" si="16"/>
        <v>1.67123038357995E-2</v>
      </c>
      <c r="AR39" s="4">
        <f t="shared" si="16"/>
        <v>-5.8732955354306128E-3</v>
      </c>
      <c r="AS39" s="4">
        <f t="shared" si="16"/>
        <v>5.9028332012555529E-2</v>
      </c>
      <c r="AT39" s="4">
        <f t="shared" si="16"/>
        <v>5.2755846189162523E-3</v>
      </c>
      <c r="AU39" s="4">
        <f t="shared" si="16"/>
        <v>-8.9876405491027146E-3</v>
      </c>
      <c r="AV39" s="4">
        <f t="shared" si="16"/>
        <v>-4.7216304245913804E-3</v>
      </c>
      <c r="AW39" s="4">
        <f t="shared" si="16"/>
        <v>2.493644436179868E-2</v>
      </c>
      <c r="AX39" s="4">
        <f t="shared" si="16"/>
        <v>2.4895825365496643E-2</v>
      </c>
      <c r="AY39" s="4">
        <f t="shared" si="16"/>
        <v>1.6829201032865618E-2</v>
      </c>
      <c r="AZ39" s="4">
        <f t="shared" ref="AZ39:BI39" si="17">LN(AZ11/AZ10)</f>
        <v>-2.1356674647576471E-2</v>
      </c>
      <c r="BA39" s="4">
        <f t="shared" si="17"/>
        <v>-2.0812050002144169E-2</v>
      </c>
      <c r="BB39" s="4">
        <f t="shared" si="17"/>
        <v>-2.2226268056832477E-3</v>
      </c>
      <c r="BC39" s="4">
        <f t="shared" si="17"/>
        <v>-7.5471981661291631E-3</v>
      </c>
      <c r="BD39" s="4">
        <f t="shared" si="17"/>
        <v>1.2732156529011203E-2</v>
      </c>
      <c r="BE39" s="4">
        <f t="shared" si="17"/>
        <v>2.9814265514975558E-2</v>
      </c>
      <c r="BF39" s="4">
        <f t="shared" si="17"/>
        <v>-1.0286712096112026E-2</v>
      </c>
      <c r="BG39" s="4">
        <f t="shared" si="17"/>
        <v>-2.9843331340130189E-2</v>
      </c>
      <c r="BH39" s="4">
        <f t="shared" si="17"/>
        <v>-1.6575910021678575E-2</v>
      </c>
      <c r="BI39" s="4">
        <f t="shared" si="17"/>
        <v>2.1942365650614603E-3</v>
      </c>
    </row>
    <row r="40" spans="1:62" x14ac:dyDescent="0.25">
      <c r="A40" s="11">
        <v>-6</v>
      </c>
      <c r="B40" s="4">
        <f t="shared" ref="B40:AY40" si="18">LN(B12/B11)</f>
        <v>-1.2309814080040549E-2</v>
      </c>
      <c r="C40" s="4">
        <f t="shared" si="18"/>
        <v>7.243918216644779E-4</v>
      </c>
      <c r="D40" s="4">
        <f t="shared" si="18"/>
        <v>1.5016373416422519E-2</v>
      </c>
      <c r="E40" s="4">
        <f t="shared" si="18"/>
        <v>-2.7527255208418736E-4</v>
      </c>
      <c r="F40" s="4">
        <f t="shared" si="18"/>
        <v>-2.9659235724098846E-2</v>
      </c>
      <c r="G40" s="4">
        <f t="shared" si="18"/>
        <v>-1.0737629422251526E-2</v>
      </c>
      <c r="H40" s="4">
        <f t="shared" si="18"/>
        <v>-4.597260154096592E-2</v>
      </c>
      <c r="I40" s="4">
        <f t="shared" si="18"/>
        <v>-4.6184320219082219E-2</v>
      </c>
      <c r="J40" s="4">
        <f t="shared" si="18"/>
        <v>-1.0336048556339935E-2</v>
      </c>
      <c r="K40" s="4">
        <f t="shared" si="18"/>
        <v>-5.3380998247252419E-3</v>
      </c>
      <c r="L40" s="4">
        <f t="shared" si="18"/>
        <v>-2.3134474639979672E-2</v>
      </c>
      <c r="M40" s="4">
        <f t="shared" si="18"/>
        <v>-6.1184308700526413E-3</v>
      </c>
      <c r="N40" s="4">
        <f t="shared" si="18"/>
        <v>-4.8392554920523145E-3</v>
      </c>
      <c r="O40" s="4">
        <f t="shared" si="18"/>
        <v>-1.4174346809733935E-3</v>
      </c>
      <c r="P40" s="4">
        <f t="shared" si="18"/>
        <v>1.6918036240234732E-2</v>
      </c>
      <c r="Q40" s="4">
        <f t="shared" si="18"/>
        <v>-1.1564833660221296E-2</v>
      </c>
      <c r="R40" s="4">
        <f t="shared" si="18"/>
        <v>-9.2323504723476942E-3</v>
      </c>
      <c r="S40" s="4">
        <f t="shared" si="18"/>
        <v>-9.8804806540408897E-3</v>
      </c>
      <c r="T40" s="4">
        <f t="shared" si="18"/>
        <v>-1.721432371426462E-2</v>
      </c>
      <c r="U40" s="4">
        <f t="shared" si="18"/>
        <v>-4.6251017650755698E-2</v>
      </c>
      <c r="V40" s="4">
        <f t="shared" si="18"/>
        <v>-1.9366802490850203E-2</v>
      </c>
      <c r="W40" s="4">
        <f t="shared" si="18"/>
        <v>-2.3063968354043005E-3</v>
      </c>
      <c r="X40" s="4">
        <f t="shared" si="18"/>
        <v>-2.504947930444253E-2</v>
      </c>
      <c r="Y40" s="4">
        <f t="shared" si="18"/>
        <v>-3.4367643504207769E-2</v>
      </c>
      <c r="Z40" s="4">
        <f t="shared" si="18"/>
        <v>1.5889492765104041E-2</v>
      </c>
      <c r="AA40" s="4">
        <f t="shared" si="18"/>
        <v>-6.0291008715835431E-3</v>
      </c>
      <c r="AB40" s="4">
        <f t="shared" si="18"/>
        <v>4.1591798661191566E-2</v>
      </c>
      <c r="AC40" s="4">
        <f t="shared" si="18"/>
        <v>-2.9008231946253621E-3</v>
      </c>
      <c r="AD40" s="4">
        <f t="shared" si="18"/>
        <v>-6.4912535566285165E-3</v>
      </c>
      <c r="AE40" s="4">
        <f t="shared" si="18"/>
        <v>2.2137602965191031E-2</v>
      </c>
      <c r="AF40" s="4">
        <f t="shared" si="18"/>
        <v>1.4539948392029683E-3</v>
      </c>
      <c r="AG40" s="4">
        <f t="shared" si="18"/>
        <v>-2.4634106805674787E-2</v>
      </c>
      <c r="AH40" s="4">
        <f t="shared" si="18"/>
        <v>4.0786537818443089E-2</v>
      </c>
      <c r="AI40" s="4">
        <f t="shared" si="18"/>
        <v>-6.7574857608246712E-3</v>
      </c>
      <c r="AJ40" s="4">
        <f t="shared" si="18"/>
        <v>-4.2926933329692607E-2</v>
      </c>
      <c r="AK40" s="4">
        <f t="shared" si="18"/>
        <v>5.1535836029713691E-2</v>
      </c>
      <c r="AL40" s="4">
        <f t="shared" si="18"/>
        <v>5.8420219463355613E-2</v>
      </c>
      <c r="AM40" s="4">
        <f t="shared" si="18"/>
        <v>-5.2493758583801809E-3</v>
      </c>
      <c r="AN40" s="4">
        <f t="shared" si="18"/>
        <v>1.631363742106327E-2</v>
      </c>
      <c r="AO40" s="4">
        <f t="shared" si="18"/>
        <v>-1.6392149232269285E-2</v>
      </c>
      <c r="AP40" s="4">
        <f t="shared" si="18"/>
        <v>4.9452564627269234E-2</v>
      </c>
      <c r="AQ40" s="4">
        <f t="shared" si="18"/>
        <v>1.0471284293107334E-2</v>
      </c>
      <c r="AR40" s="4">
        <f t="shared" si="18"/>
        <v>-1.9654559612371347E-3</v>
      </c>
      <c r="AS40" s="4">
        <f t="shared" si="18"/>
        <v>2.0951193215854598E-2</v>
      </c>
      <c r="AT40" s="4">
        <f t="shared" si="18"/>
        <v>6.0328932335614715E-3</v>
      </c>
      <c r="AU40" s="4">
        <f t="shared" si="18"/>
        <v>-1.2737893806291456E-2</v>
      </c>
      <c r="AV40" s="4">
        <f t="shared" si="18"/>
        <v>1.6018068130358724E-2</v>
      </c>
      <c r="AW40" s="4">
        <f t="shared" si="18"/>
        <v>-8.5710940283110059E-3</v>
      </c>
      <c r="AX40" s="4">
        <f t="shared" si="18"/>
        <v>-1.2199586348635881E-3</v>
      </c>
      <c r="AY40" s="4">
        <f t="shared" si="18"/>
        <v>-3.7730250896926873E-2</v>
      </c>
      <c r="AZ40" s="4">
        <f t="shared" ref="AZ40:BI40" si="19">LN(AZ12/AZ11)</f>
        <v>3.4779676234277405E-2</v>
      </c>
      <c r="BA40" s="4">
        <f t="shared" si="19"/>
        <v>-2.8487412281210083E-3</v>
      </c>
      <c r="BB40" s="4">
        <f t="shared" si="19"/>
        <v>-1.8284381357198648E-2</v>
      </c>
      <c r="BC40" s="4">
        <f t="shared" si="19"/>
        <v>3.8546675704751399E-2</v>
      </c>
      <c r="BD40" s="4">
        <f t="shared" si="19"/>
        <v>-4.3161610166306272E-3</v>
      </c>
      <c r="BE40" s="4">
        <f t="shared" si="19"/>
        <v>-4.4799879616259494E-3</v>
      </c>
      <c r="BF40" s="4">
        <f t="shared" si="19"/>
        <v>2.162567307978748E-2</v>
      </c>
      <c r="BG40" s="4">
        <f t="shared" si="19"/>
        <v>-1.6300087650491708E-3</v>
      </c>
      <c r="BH40" s="4">
        <f t="shared" si="19"/>
        <v>-2.3936040528145373E-2</v>
      </c>
      <c r="BI40" s="4">
        <f t="shared" si="19"/>
        <v>1.144109945100651E-2</v>
      </c>
    </row>
    <row r="41" spans="1:62" x14ac:dyDescent="0.25">
      <c r="A41" s="11">
        <v>-5</v>
      </c>
      <c r="B41" s="4">
        <f t="shared" ref="B41:AY41" si="20">LN(B13/B12)</f>
        <v>-1.6431522994557139E-2</v>
      </c>
      <c r="C41" s="4">
        <f t="shared" si="20"/>
        <v>-1.8268684348755986E-2</v>
      </c>
      <c r="D41" s="4">
        <f t="shared" si="20"/>
        <v>-2.1314431225055823E-3</v>
      </c>
      <c r="E41" s="4">
        <f t="shared" si="20"/>
        <v>-2.7534834792688367E-4</v>
      </c>
      <c r="F41" s="4">
        <f t="shared" si="20"/>
        <v>-6.6069152085149315E-3</v>
      </c>
      <c r="G41" s="4">
        <f t="shared" si="20"/>
        <v>-5.6835629436083205E-4</v>
      </c>
      <c r="H41" s="4">
        <f t="shared" si="20"/>
        <v>2.2272234077209108E-3</v>
      </c>
      <c r="I41" s="4">
        <f t="shared" si="20"/>
        <v>5.6008917814878149E-2</v>
      </c>
      <c r="J41" s="4">
        <f t="shared" si="20"/>
        <v>-2.2325280293170727E-2</v>
      </c>
      <c r="K41" s="4">
        <f t="shared" si="20"/>
        <v>-5.3667481303726252E-3</v>
      </c>
      <c r="L41" s="4">
        <f t="shared" si="20"/>
        <v>9.5790691524526017E-3</v>
      </c>
      <c r="M41" s="4">
        <f t="shared" si="20"/>
        <v>3.6035982562684725E-3</v>
      </c>
      <c r="N41" s="4">
        <f t="shared" si="20"/>
        <v>-3.0966648884792933E-2</v>
      </c>
      <c r="O41" s="4">
        <f t="shared" si="20"/>
        <v>1.1003056218864993E-2</v>
      </c>
      <c r="P41" s="4">
        <f t="shared" si="20"/>
        <v>-2.6573217094291667E-3</v>
      </c>
      <c r="Q41" s="4">
        <f t="shared" si="20"/>
        <v>-1.1700145421567332E-2</v>
      </c>
      <c r="R41" s="4">
        <f t="shared" si="20"/>
        <v>4.6838561708088741E-3</v>
      </c>
      <c r="S41" s="4">
        <f t="shared" si="20"/>
        <v>3.304352529890346E-3</v>
      </c>
      <c r="T41" s="4">
        <f t="shared" si="20"/>
        <v>-1.2945164592036963E-2</v>
      </c>
      <c r="U41" s="4">
        <f t="shared" si="20"/>
        <v>-3.9836287195495847E-2</v>
      </c>
      <c r="V41" s="4">
        <f t="shared" si="20"/>
        <v>4.4345970678657748E-3</v>
      </c>
      <c r="W41" s="4">
        <f t="shared" si="20"/>
        <v>-2.3117286013037233E-3</v>
      </c>
      <c r="X41" s="4">
        <f t="shared" si="20"/>
        <v>2.5982476455257675E-3</v>
      </c>
      <c r="Y41" s="4">
        <f t="shared" si="20"/>
        <v>-5.8445519962878221E-3</v>
      </c>
      <c r="Z41" s="4">
        <f t="shared" si="20"/>
        <v>-2.6209501797093589E-2</v>
      </c>
      <c r="AA41" s="4">
        <f t="shared" si="20"/>
        <v>-7.9493072566578463E-2</v>
      </c>
      <c r="AB41" s="4">
        <f t="shared" si="20"/>
        <v>5.2370211189187383E-3</v>
      </c>
      <c r="AC41" s="4">
        <f t="shared" si="20"/>
        <v>-2.9092624565735751E-3</v>
      </c>
      <c r="AD41" s="4">
        <f t="shared" si="20"/>
        <v>4.0919469587548107E-3</v>
      </c>
      <c r="AE41" s="4">
        <f t="shared" si="20"/>
        <v>2.2186916591597546E-3</v>
      </c>
      <c r="AF41" s="4">
        <f t="shared" si="20"/>
        <v>-2.3893804571797222E-2</v>
      </c>
      <c r="AG41" s="4">
        <f t="shared" si="20"/>
        <v>-0.13023436972720517</v>
      </c>
      <c r="AH41" s="4">
        <f t="shared" si="20"/>
        <v>-2.8348256803705023E-4</v>
      </c>
      <c r="AI41" s="4">
        <f t="shared" si="20"/>
        <v>-6.8034602225393878E-3</v>
      </c>
      <c r="AJ41" s="4">
        <f t="shared" si="20"/>
        <v>1.1178217693215668E-2</v>
      </c>
      <c r="AK41" s="4">
        <f t="shared" si="20"/>
        <v>5.361943141382281E-3</v>
      </c>
      <c r="AL41" s="4">
        <f t="shared" si="20"/>
        <v>-5.2555080252717129E-2</v>
      </c>
      <c r="AM41" s="4">
        <f t="shared" si="20"/>
        <v>-3.9945157628731236E-2</v>
      </c>
      <c r="AN41" s="4">
        <f t="shared" si="20"/>
        <v>-1.3393895306641356E-2</v>
      </c>
      <c r="AO41" s="4">
        <f t="shared" si="20"/>
        <v>-1.6665336128117478E-2</v>
      </c>
      <c r="AP41" s="4">
        <f t="shared" si="20"/>
        <v>-2.2099360694286738E-3</v>
      </c>
      <c r="AQ41" s="4">
        <f t="shared" si="20"/>
        <v>1.2845606406624315E-2</v>
      </c>
      <c r="AR41" s="4">
        <f t="shared" si="20"/>
        <v>-3.1984529168763744E-2</v>
      </c>
      <c r="AS41" s="4">
        <f t="shared" si="20"/>
        <v>-6.0988157168963629E-2</v>
      </c>
      <c r="AT41" s="4">
        <f t="shared" si="20"/>
        <v>1.0923370648097511E-2</v>
      </c>
      <c r="AU41" s="4">
        <f t="shared" si="20"/>
        <v>-1.2902243464253485E-2</v>
      </c>
      <c r="AV41" s="4">
        <f t="shared" si="20"/>
        <v>2.2805026987244171E-3</v>
      </c>
      <c r="AW41" s="4">
        <f t="shared" si="20"/>
        <v>2.4563939242478465E-3</v>
      </c>
      <c r="AX41" s="4">
        <f t="shared" si="20"/>
        <v>-2.3467590056450386E-2</v>
      </c>
      <c r="AY41" s="4">
        <f t="shared" si="20"/>
        <v>-5.1963318465272385E-2</v>
      </c>
      <c r="AZ41" s="4">
        <f t="shared" ref="AZ41:BI41" si="21">LN(AZ13/AZ12)</f>
        <v>2.2600605364373029E-3</v>
      </c>
      <c r="BA41" s="4">
        <f t="shared" si="21"/>
        <v>-2.8568797447530662E-3</v>
      </c>
      <c r="BB41" s="4">
        <f t="shared" si="21"/>
        <v>1.5419541516478456E-2</v>
      </c>
      <c r="BC41" s="4">
        <f t="shared" si="21"/>
        <v>5.2254926461031154E-3</v>
      </c>
      <c r="BD41" s="4">
        <f t="shared" si="21"/>
        <v>-2.9631847231777069E-2</v>
      </c>
      <c r="BE41" s="4">
        <f t="shared" si="21"/>
        <v>-6.3555470002854206E-2</v>
      </c>
      <c r="BF41" s="4">
        <f t="shared" si="21"/>
        <v>-3.8621417810575536E-3</v>
      </c>
      <c r="BG41" s="4">
        <f t="shared" si="21"/>
        <v>-1.6326700321020635E-3</v>
      </c>
      <c r="BH41" s="4">
        <f t="shared" si="21"/>
        <v>1.2199182073179524E-2</v>
      </c>
      <c r="BI41" s="4">
        <f t="shared" si="21"/>
        <v>2.5248219416911708E-3</v>
      </c>
    </row>
    <row r="42" spans="1:62" x14ac:dyDescent="0.25">
      <c r="A42" s="11">
        <v>-4</v>
      </c>
      <c r="B42" s="4">
        <f t="shared" ref="B42:AY42" si="22">LN(B14/B13)</f>
        <v>2.2087749963611153E-4</v>
      </c>
      <c r="C42" s="4">
        <f t="shared" si="22"/>
        <v>7.1035192282839039E-3</v>
      </c>
      <c r="D42" s="4">
        <f t="shared" si="22"/>
        <v>-2.1359958779529962E-3</v>
      </c>
      <c r="E42" s="4">
        <f t="shared" si="22"/>
        <v>-2.7542418551788342E-4</v>
      </c>
      <c r="F42" s="4">
        <f t="shared" si="22"/>
        <v>-6.650857017796546E-3</v>
      </c>
      <c r="G42" s="4">
        <f t="shared" si="22"/>
        <v>-5.6867950694683411E-4</v>
      </c>
      <c r="H42" s="4">
        <f t="shared" si="22"/>
        <v>4.2918373618550699E-3</v>
      </c>
      <c r="I42" s="4">
        <f t="shared" si="22"/>
        <v>-9.315182372935805E-4</v>
      </c>
      <c r="J42" s="4">
        <f t="shared" si="22"/>
        <v>-2.2835102004315988E-2</v>
      </c>
      <c r="K42" s="4">
        <f t="shared" si="22"/>
        <v>-5.3957055931530724E-3</v>
      </c>
      <c r="L42" s="4">
        <f t="shared" si="22"/>
        <v>9.4881805266702323E-3</v>
      </c>
      <c r="M42" s="4">
        <f t="shared" si="22"/>
        <v>3.5906589499852272E-3</v>
      </c>
      <c r="N42" s="4">
        <f t="shared" si="22"/>
        <v>-9.5350164800566686E-4</v>
      </c>
      <c r="O42" s="4">
        <f t="shared" si="22"/>
        <v>-4.029795849502713E-3</v>
      </c>
      <c r="P42" s="4">
        <f t="shared" si="22"/>
        <v>-2.6644018865765863E-3</v>
      </c>
      <c r="Q42" s="4">
        <f t="shared" si="22"/>
        <v>-1.1838661076605873E-2</v>
      </c>
      <c r="R42" s="4">
        <f t="shared" si="22"/>
        <v>4.6620199004086026E-3</v>
      </c>
      <c r="S42" s="4">
        <f t="shared" si="22"/>
        <v>3.2934697349698127E-3</v>
      </c>
      <c r="T42" s="4">
        <f t="shared" si="22"/>
        <v>1.085187301282769E-3</v>
      </c>
      <c r="U42" s="4">
        <f t="shared" si="22"/>
        <v>-4.7320322843815189E-3</v>
      </c>
      <c r="V42" s="4">
        <f t="shared" si="22"/>
        <v>4.4150182091166933E-3</v>
      </c>
      <c r="W42" s="4">
        <f t="shared" si="22"/>
        <v>-2.317085075534435E-3</v>
      </c>
      <c r="X42" s="4">
        <f t="shared" si="22"/>
        <v>2.5915142459689792E-3</v>
      </c>
      <c r="Y42" s="4">
        <f t="shared" si="22"/>
        <v>-5.8789116997737638E-3</v>
      </c>
      <c r="Z42" s="4">
        <f t="shared" si="22"/>
        <v>0</v>
      </c>
      <c r="AA42" s="4">
        <f t="shared" si="22"/>
        <v>0</v>
      </c>
      <c r="AB42" s="4">
        <f t="shared" si="22"/>
        <v>5.2097375513058446E-3</v>
      </c>
      <c r="AC42" s="4">
        <f t="shared" si="22"/>
        <v>-2.9177509659208912E-3</v>
      </c>
      <c r="AD42" s="4">
        <f t="shared" si="22"/>
        <v>4.075271142224798E-3</v>
      </c>
      <c r="AE42" s="4">
        <f t="shared" si="22"/>
        <v>2.2137799620125355E-3</v>
      </c>
      <c r="AF42" s="4">
        <f t="shared" si="22"/>
        <v>-3.2293850755928631E-3</v>
      </c>
      <c r="AG42" s="4">
        <f t="shared" si="22"/>
        <v>8.269929125593975E-3</v>
      </c>
      <c r="AH42" s="4">
        <f t="shared" si="22"/>
        <v>-2.835629531747215E-4</v>
      </c>
      <c r="AI42" s="4">
        <f t="shared" si="22"/>
        <v>-6.8500645451889724E-3</v>
      </c>
      <c r="AJ42" s="4">
        <f t="shared" si="22"/>
        <v>1.1054645190265264E-2</v>
      </c>
      <c r="AK42" s="4">
        <f t="shared" si="22"/>
        <v>5.3333459753595108E-3</v>
      </c>
      <c r="AL42" s="4">
        <f t="shared" si="22"/>
        <v>1.0576502919302752E-2</v>
      </c>
      <c r="AM42" s="4">
        <f t="shared" si="22"/>
        <v>1.8094145886691979E-2</v>
      </c>
      <c r="AN42" s="4">
        <f t="shared" si="22"/>
        <v>-1.3575729967794501E-2</v>
      </c>
      <c r="AO42" s="4">
        <f t="shared" si="22"/>
        <v>-1.6947783280901563E-2</v>
      </c>
      <c r="AP42" s="4">
        <f t="shared" si="22"/>
        <v>-2.214830705689474E-3</v>
      </c>
      <c r="AQ42" s="4">
        <f t="shared" si="22"/>
        <v>1.2682687384469165E-2</v>
      </c>
      <c r="AR42" s="4">
        <f t="shared" si="22"/>
        <v>-2.033397835718855E-3</v>
      </c>
      <c r="AS42" s="4">
        <f t="shared" si="22"/>
        <v>1.4584513153752218E-2</v>
      </c>
      <c r="AT42" s="4">
        <f t="shared" si="22"/>
        <v>1.0805338766826848E-2</v>
      </c>
      <c r="AU42" s="4">
        <f t="shared" si="22"/>
        <v>-1.3070889634687569E-2</v>
      </c>
      <c r="AV42" s="4">
        <f t="shared" si="22"/>
        <v>2.2753138371360486E-3</v>
      </c>
      <c r="AW42" s="4">
        <f t="shared" si="22"/>
        <v>2.4503748353712699E-3</v>
      </c>
      <c r="AX42" s="4">
        <f t="shared" si="22"/>
        <v>-2.8506875661512116E-3</v>
      </c>
      <c r="AY42" s="4">
        <f t="shared" si="22"/>
        <v>-1.5908335306505234E-2</v>
      </c>
      <c r="AZ42" s="4">
        <f t="shared" ref="AZ42:BI42" si="23">LN(AZ14/AZ13)</f>
        <v>2.2549641787239418E-3</v>
      </c>
      <c r="BA42" s="4">
        <f t="shared" si="23"/>
        <v>-2.8650648962026577E-3</v>
      </c>
      <c r="BB42" s="4">
        <f t="shared" si="23"/>
        <v>1.5185385268930537E-2</v>
      </c>
      <c r="BC42" s="4">
        <f t="shared" si="23"/>
        <v>5.1983287559275388E-3</v>
      </c>
      <c r="BD42" s="4">
        <f t="shared" si="23"/>
        <v>1.3914155155603188E-3</v>
      </c>
      <c r="BE42" s="4">
        <f t="shared" si="23"/>
        <v>8.2818504842937703E-3</v>
      </c>
      <c r="BF42" s="4">
        <f t="shared" si="23"/>
        <v>-3.8771157705473898E-3</v>
      </c>
      <c r="BG42" s="4">
        <f t="shared" si="23"/>
        <v>-1.6353400033118698E-3</v>
      </c>
      <c r="BH42" s="4">
        <f t="shared" si="23"/>
        <v>1.2052153852555262E-2</v>
      </c>
      <c r="BI42" s="4">
        <f t="shared" si="23"/>
        <v>2.5184632670057485E-3</v>
      </c>
    </row>
    <row r="43" spans="1:62" x14ac:dyDescent="0.25">
      <c r="A43" s="11">
        <v>-3</v>
      </c>
      <c r="B43" s="4">
        <f t="shared" ref="B43:AY43" si="24">LN(B15/B14)</f>
        <v>2.2082872354266245E-4</v>
      </c>
      <c r="C43" s="4">
        <f t="shared" si="24"/>
        <v>7.053414950353303E-3</v>
      </c>
      <c r="D43" s="4">
        <f t="shared" si="24"/>
        <v>-2.140568124385444E-3</v>
      </c>
      <c r="E43" s="4">
        <f t="shared" si="24"/>
        <v>2.8883739107419329E-3</v>
      </c>
      <c r="F43" s="4">
        <f t="shared" si="24"/>
        <v>-6.6953872462947135E-3</v>
      </c>
      <c r="G43" s="4">
        <f t="shared" si="24"/>
        <v>-5.6900308734783404E-4</v>
      </c>
      <c r="H43" s="4">
        <f t="shared" si="24"/>
        <v>4.2734961832368856E-3</v>
      </c>
      <c r="I43" s="4">
        <f t="shared" si="24"/>
        <v>-9.3238677263947844E-4</v>
      </c>
      <c r="J43" s="4">
        <f t="shared" si="24"/>
        <v>-2.3368753606958573E-2</v>
      </c>
      <c r="K43" s="4">
        <f t="shared" si="24"/>
        <v>2.2733298627212108E-2</v>
      </c>
      <c r="L43" s="4">
        <f t="shared" si="24"/>
        <v>9.3990004508724429E-3</v>
      </c>
      <c r="M43" s="4">
        <f t="shared" si="24"/>
        <v>3.577812232717332E-3</v>
      </c>
      <c r="N43" s="4">
        <f t="shared" si="24"/>
        <v>-9.5441168118529519E-4</v>
      </c>
      <c r="O43" s="4">
        <f t="shared" si="24"/>
        <v>-4.0461008319965996E-3</v>
      </c>
      <c r="P43" s="4">
        <f t="shared" si="24"/>
        <v>-2.67151989344298E-3</v>
      </c>
      <c r="Q43" s="4">
        <f t="shared" si="24"/>
        <v>-3.2205928939896562E-3</v>
      </c>
      <c r="R43" s="4">
        <f t="shared" si="24"/>
        <v>4.6403862881796544E-3</v>
      </c>
      <c r="S43" s="4">
        <f t="shared" si="24"/>
        <v>3.2826583891808511E-3</v>
      </c>
      <c r="T43" s="4">
        <f t="shared" si="24"/>
        <v>1.0840109462605283E-3</v>
      </c>
      <c r="U43" s="4">
        <f t="shared" si="24"/>
        <v>-4.7545309203747147E-3</v>
      </c>
      <c r="V43" s="4">
        <f t="shared" si="24"/>
        <v>4.3956114730381293E-3</v>
      </c>
      <c r="W43" s="4">
        <f t="shared" si="24"/>
        <v>-2.4659154905974735E-2</v>
      </c>
      <c r="X43" s="4">
        <f t="shared" si="24"/>
        <v>2.5848156556353028E-3</v>
      </c>
      <c r="Y43" s="4">
        <f t="shared" si="24"/>
        <v>-5.9136777900451708E-3</v>
      </c>
      <c r="Z43" s="4">
        <f t="shared" si="24"/>
        <v>0</v>
      </c>
      <c r="AA43" s="4">
        <f t="shared" si="24"/>
        <v>0</v>
      </c>
      <c r="AB43" s="4">
        <f t="shared" si="24"/>
        <v>5.1827367920686176E-3</v>
      </c>
      <c r="AC43" s="4">
        <f t="shared" si="24"/>
        <v>-1.9061183110612966E-2</v>
      </c>
      <c r="AD43" s="4">
        <f t="shared" si="24"/>
        <v>4.0587306913654544E-3</v>
      </c>
      <c r="AE43" s="4">
        <f t="shared" si="24"/>
        <v>2.2088899636799591E-3</v>
      </c>
      <c r="AF43" s="4">
        <f t="shared" si="24"/>
        <v>-3.2398478008506676E-3</v>
      </c>
      <c r="AG43" s="4">
        <f t="shared" si="24"/>
        <v>8.2020979732565311E-3</v>
      </c>
      <c r="AH43" s="4">
        <f t="shared" si="24"/>
        <v>-2.8364338393942152E-4</v>
      </c>
      <c r="AI43" s="4">
        <f t="shared" si="24"/>
        <v>-1.6168301097997741E-2</v>
      </c>
      <c r="AJ43" s="4">
        <f t="shared" si="24"/>
        <v>1.093377496993544E-2</v>
      </c>
      <c r="AK43" s="4">
        <f t="shared" si="24"/>
        <v>5.3050522296992824E-3</v>
      </c>
      <c r="AL43" s="4">
        <f t="shared" si="24"/>
        <v>1.046581022583872E-2</v>
      </c>
      <c r="AM43" s="4">
        <f t="shared" si="24"/>
        <v>1.7772558011394827E-2</v>
      </c>
      <c r="AN43" s="4">
        <f t="shared" si="24"/>
        <v>-1.3762569808195124E-2</v>
      </c>
      <c r="AO43" s="4">
        <f t="shared" si="24"/>
        <v>1.3630111255401905E-2</v>
      </c>
      <c r="AP43" s="4">
        <f t="shared" si="24"/>
        <v>-2.2197470716672795E-3</v>
      </c>
      <c r="AQ43" s="4">
        <f t="shared" si="24"/>
        <v>1.2523849217574495E-2</v>
      </c>
      <c r="AR43" s="4">
        <f t="shared" si="24"/>
        <v>-2.0375409685437101E-3</v>
      </c>
      <c r="AS43" s="4">
        <f t="shared" si="24"/>
        <v>1.4374859168332579E-2</v>
      </c>
      <c r="AT43" s="4">
        <f t="shared" si="24"/>
        <v>1.0689830415992146E-2</v>
      </c>
      <c r="AU43" s="4">
        <f t="shared" si="24"/>
        <v>1.0570493989941884E-2</v>
      </c>
      <c r="AV43" s="4">
        <f t="shared" si="24"/>
        <v>2.2701485345395208E-3</v>
      </c>
      <c r="AW43" s="4">
        <f t="shared" si="24"/>
        <v>2.4443851724669755E-3</v>
      </c>
      <c r="AX43" s="4">
        <f t="shared" si="24"/>
        <v>-2.8588372234124061E-3</v>
      </c>
      <c r="AY43" s="4">
        <f t="shared" si="24"/>
        <v>-1.6165507125513776E-2</v>
      </c>
      <c r="AZ43" s="4">
        <f t="shared" ref="AZ43:BI43" si="25">LN(AZ15/AZ14)</f>
        <v>2.2498907535235826E-3</v>
      </c>
      <c r="BA43" s="4">
        <f t="shared" si="25"/>
        <v>-1.4085798404631068E-2</v>
      </c>
      <c r="BB43" s="4">
        <f t="shared" si="25"/>
        <v>1.4958234416707763E-2</v>
      </c>
      <c r="BC43" s="4">
        <f t="shared" si="25"/>
        <v>5.1714458201866029E-3</v>
      </c>
      <c r="BD43" s="4">
        <f t="shared" si="25"/>
        <v>1.3894821682014522E-3</v>
      </c>
      <c r="BE43" s="4">
        <f t="shared" si="25"/>
        <v>8.2138244328118747E-3</v>
      </c>
      <c r="BF43" s="4">
        <f t="shared" si="25"/>
        <v>-3.8922063240453175E-3</v>
      </c>
      <c r="BG43" s="4">
        <f t="shared" si="25"/>
        <v>2.6152328014796499E-3</v>
      </c>
      <c r="BH43" s="4">
        <f t="shared" si="25"/>
        <v>1.1908627524835529E-2</v>
      </c>
      <c r="BI43" s="4">
        <f t="shared" si="25"/>
        <v>2.5121365400751937E-3</v>
      </c>
    </row>
    <row r="44" spans="1:62" x14ac:dyDescent="0.25">
      <c r="A44" s="11">
        <v>-2</v>
      </c>
      <c r="B44" s="4">
        <f t="shared" ref="B44:AY44" si="26">LN(B16/B15)</f>
        <v>2.2077996898395817E-4</v>
      </c>
      <c r="C44" s="4">
        <f t="shared" si="26"/>
        <v>7.0040125402151465E-3</v>
      </c>
      <c r="D44" s="4">
        <f t="shared" si="26"/>
        <v>0</v>
      </c>
      <c r="E44" s="4">
        <f t="shared" si="26"/>
        <v>2.8800552285913436E-3</v>
      </c>
      <c r="F44" s="4">
        <f t="shared" si="26"/>
        <v>-1.840250843074279E-2</v>
      </c>
      <c r="G44" s="4">
        <f t="shared" si="26"/>
        <v>1.3567182485312232E-2</v>
      </c>
      <c r="H44" s="4">
        <f t="shared" si="26"/>
        <v>4.2553110999371023E-3</v>
      </c>
      <c r="I44" s="4">
        <f t="shared" si="26"/>
        <v>-9.3325692911718264E-4</v>
      </c>
      <c r="J44" s="4">
        <f t="shared" si="26"/>
        <v>8.3102759113903423E-3</v>
      </c>
      <c r="K44" s="4">
        <f t="shared" si="26"/>
        <v>2.2227962440231938E-2</v>
      </c>
      <c r="L44" s="4">
        <f t="shared" si="26"/>
        <v>3.6262132718866143E-2</v>
      </c>
      <c r="M44" s="4">
        <f t="shared" si="26"/>
        <v>2.8170850475741197E-2</v>
      </c>
      <c r="N44" s="4">
        <f t="shared" si="26"/>
        <v>-9.5532345311781324E-4</v>
      </c>
      <c r="O44" s="4">
        <f t="shared" si="26"/>
        <v>-4.0625382940785333E-3</v>
      </c>
      <c r="P44" s="4">
        <f t="shared" si="26"/>
        <v>-6.6139358079488958E-3</v>
      </c>
      <c r="Q44" s="4">
        <f t="shared" si="26"/>
        <v>-3.2309986342480002E-3</v>
      </c>
      <c r="R44" s="4">
        <f t="shared" si="26"/>
        <v>1.4127317521658586E-2</v>
      </c>
      <c r="S44" s="4">
        <f t="shared" si="26"/>
        <v>-4.7687264371479984E-3</v>
      </c>
      <c r="T44" s="4">
        <f t="shared" si="26"/>
        <v>1.0828371388341162E-3</v>
      </c>
      <c r="U44" s="4">
        <f t="shared" si="26"/>
        <v>-4.77724452015231E-3</v>
      </c>
      <c r="V44" s="4">
        <f t="shared" si="26"/>
        <v>-3.5718082602079232E-2</v>
      </c>
      <c r="W44" s="4">
        <f t="shared" si="26"/>
        <v>-2.5282635728161824E-2</v>
      </c>
      <c r="X44" s="4">
        <f t="shared" si="26"/>
        <v>0</v>
      </c>
      <c r="Y44" s="4">
        <f t="shared" si="26"/>
        <v>2.6686977006024779E-2</v>
      </c>
      <c r="Z44" s="4">
        <f t="shared" si="26"/>
        <v>0</v>
      </c>
      <c r="AA44" s="4">
        <f t="shared" si="26"/>
        <v>0</v>
      </c>
      <c r="AB44" s="4">
        <f t="shared" si="26"/>
        <v>-2.3810615268113882E-2</v>
      </c>
      <c r="AC44" s="4">
        <f t="shared" si="26"/>
        <v>-1.9431583514583729E-2</v>
      </c>
      <c r="AD44" s="4">
        <f t="shared" si="26"/>
        <v>-3.4912547899815918E-2</v>
      </c>
      <c r="AE44" s="4">
        <f t="shared" si="26"/>
        <v>2.3612761856796854E-3</v>
      </c>
      <c r="AF44" s="4">
        <f t="shared" si="26"/>
        <v>-3.250378541862609E-3</v>
      </c>
      <c r="AG44" s="4">
        <f t="shared" si="26"/>
        <v>8.135370496353567E-3</v>
      </c>
      <c r="AH44" s="4">
        <f t="shared" si="26"/>
        <v>-3.0678604674074003E-2</v>
      </c>
      <c r="AI44" s="4">
        <f t="shared" si="26"/>
        <v>-1.6434017118562211E-2</v>
      </c>
      <c r="AJ44" s="4">
        <f t="shared" si="26"/>
        <v>-1.9158980300065964E-2</v>
      </c>
      <c r="AK44" s="4">
        <f t="shared" si="26"/>
        <v>1.0825518122616191E-2</v>
      </c>
      <c r="AL44" s="4">
        <f t="shared" si="26"/>
        <v>1.0357410553364043E-2</v>
      </c>
      <c r="AM44" s="4">
        <f t="shared" si="26"/>
        <v>1.7462201987164774E-2</v>
      </c>
      <c r="AN44" s="4">
        <f t="shared" si="26"/>
        <v>1.5165392592425183E-2</v>
      </c>
      <c r="AO44" s="4">
        <f t="shared" si="26"/>
        <v>1.3446826711920334E-2</v>
      </c>
      <c r="AP44" s="4">
        <f t="shared" si="26"/>
        <v>-1.7291526681360008E-2</v>
      </c>
      <c r="AQ44" s="4">
        <f t="shared" si="26"/>
        <v>-2.7774853923379444E-3</v>
      </c>
      <c r="AR44" s="4">
        <f t="shared" si="26"/>
        <v>-2.0417010194583767E-3</v>
      </c>
      <c r="AS44" s="4">
        <f t="shared" si="26"/>
        <v>1.4171147461212933E-2</v>
      </c>
      <c r="AT44" s="4">
        <f t="shared" si="26"/>
        <v>-3.4774874179785267E-2</v>
      </c>
      <c r="AU44" s="4">
        <f t="shared" si="26"/>
        <v>1.0459926382231848E-2</v>
      </c>
      <c r="AV44" s="4">
        <f t="shared" si="26"/>
        <v>7.3200938518122888E-3</v>
      </c>
      <c r="AW44" s="4">
        <f t="shared" si="26"/>
        <v>4.8817326082626711E-4</v>
      </c>
      <c r="AX44" s="4">
        <f t="shared" si="26"/>
        <v>-2.8670336114176042E-3</v>
      </c>
      <c r="AY44" s="4">
        <f t="shared" si="26"/>
        <v>-1.6431130563155549E-2</v>
      </c>
      <c r="AZ44" s="4">
        <f t="shared" ref="AZ44:BI44" si="27">LN(AZ16/AZ15)</f>
        <v>-3.7536574135438545E-2</v>
      </c>
      <c r="BA44" s="4">
        <f t="shared" si="27"/>
        <v>-1.4287046232622301E-2</v>
      </c>
      <c r="BB44" s="4">
        <f t="shared" si="27"/>
        <v>-2.6643239365944812E-2</v>
      </c>
      <c r="BC44" s="4">
        <f t="shared" si="27"/>
        <v>1.3587481655972058E-2</v>
      </c>
      <c r="BD44" s="4">
        <f t="shared" si="27"/>
        <v>1.3875541860928966E-3</v>
      </c>
      <c r="BE44" s="4">
        <f t="shared" si="27"/>
        <v>8.1469067975487013E-3</v>
      </c>
      <c r="BF44" s="4">
        <f t="shared" si="27"/>
        <v>-4.6907108433244119E-3</v>
      </c>
      <c r="BG44" s="4">
        <f t="shared" si="27"/>
        <v>2.6084111950880474E-3</v>
      </c>
      <c r="BH44" s="4">
        <f t="shared" si="27"/>
        <v>-2.8758434858367193E-2</v>
      </c>
      <c r="BI44" s="4">
        <f t="shared" si="27"/>
        <v>8.2987375583885529E-3</v>
      </c>
    </row>
    <row r="45" spans="1:62" x14ac:dyDescent="0.25">
      <c r="A45" s="11">
        <v>-1</v>
      </c>
      <c r="B45" s="4">
        <f t="shared" ref="B45:AY45" si="28">LN(B17/B16)</f>
        <v>6.6006462201095633E-3</v>
      </c>
      <c r="C45" s="4">
        <f t="shared" si="28"/>
        <v>-4.3533258157498568E-2</v>
      </c>
      <c r="D45" s="4">
        <f t="shared" si="28"/>
        <v>0</v>
      </c>
      <c r="E45" s="4">
        <f t="shared" si="28"/>
        <v>-2.8335241727347037E-2</v>
      </c>
      <c r="F45" s="4">
        <f t="shared" si="28"/>
        <v>-1.5763858791320865E-2</v>
      </c>
      <c r="G45" s="4">
        <f t="shared" si="28"/>
        <v>8.9435952696301467E-3</v>
      </c>
      <c r="H45" s="4">
        <f t="shared" si="28"/>
        <v>9.8350868435960696E-3</v>
      </c>
      <c r="I45" s="4">
        <f t="shared" si="28"/>
        <v>-1.6664702592125165E-2</v>
      </c>
      <c r="J45" s="4">
        <f t="shared" si="28"/>
        <v>-6.4667278528460589E-2</v>
      </c>
      <c r="K45" s="4">
        <f t="shared" si="28"/>
        <v>-9.2669989737319394E-2</v>
      </c>
      <c r="L45" s="4">
        <f t="shared" si="28"/>
        <v>-3.1387326499890977E-3</v>
      </c>
      <c r="M45" s="4">
        <f t="shared" si="28"/>
        <v>1.3879570566440718E-3</v>
      </c>
      <c r="N45" s="4">
        <f t="shared" si="28"/>
        <v>2.5479127953080407E-2</v>
      </c>
      <c r="O45" s="4">
        <f t="shared" si="28"/>
        <v>-1.6321084427180478E-2</v>
      </c>
      <c r="P45" s="4">
        <f t="shared" si="28"/>
        <v>-1.658223365144949E-2</v>
      </c>
      <c r="Q45" s="4">
        <f t="shared" si="28"/>
        <v>-4.1481514899136138E-2</v>
      </c>
      <c r="R45" s="4">
        <f t="shared" si="28"/>
        <v>-2.0243606693534671E-2</v>
      </c>
      <c r="S45" s="4">
        <f t="shared" si="28"/>
        <v>-4.3973867058429268E-2</v>
      </c>
      <c r="T45" s="4">
        <f t="shared" si="28"/>
        <v>3.7596017426279375E-2</v>
      </c>
      <c r="U45" s="4">
        <f t="shared" si="28"/>
        <v>1.9177822527337546E-2</v>
      </c>
      <c r="V45" s="4">
        <f t="shared" si="28"/>
        <v>-4.6520015634892817E-2</v>
      </c>
      <c r="W45" s="4">
        <f t="shared" si="28"/>
        <v>-2.6805140662826743E-2</v>
      </c>
      <c r="X45" s="4">
        <f t="shared" si="28"/>
        <v>-1.9379851026785769E-3</v>
      </c>
      <c r="Y45" s="4">
        <f t="shared" si="28"/>
        <v>-0.15000129628044676</v>
      </c>
      <c r="Z45" s="4">
        <f t="shared" si="28"/>
        <v>2.6613648518089904E-2</v>
      </c>
      <c r="AA45" s="4">
        <f t="shared" si="28"/>
        <v>-2.8987555572750047E-2</v>
      </c>
      <c r="AB45" s="4">
        <f t="shared" si="28"/>
        <v>-1.9912195745717755E-2</v>
      </c>
      <c r="AC45" s="4">
        <f t="shared" si="28"/>
        <v>-2.7710433037530565E-2</v>
      </c>
      <c r="AD45" s="4">
        <f t="shared" si="28"/>
        <v>-4.2334409004320735E-2</v>
      </c>
      <c r="AE45" s="4">
        <f t="shared" si="28"/>
        <v>9.0151096994297478E-2</v>
      </c>
      <c r="AF45" s="4">
        <f t="shared" si="28"/>
        <v>3.3250198598506191E-2</v>
      </c>
      <c r="AG45" s="4">
        <f t="shared" si="28"/>
        <v>1.334335695616028E-2</v>
      </c>
      <c r="AH45" s="4">
        <f t="shared" si="28"/>
        <v>-1.3171804010640999E-3</v>
      </c>
      <c r="AI45" s="4">
        <f t="shared" si="28"/>
        <v>-1.9996362409040409E-2</v>
      </c>
      <c r="AJ45" s="4">
        <f t="shared" si="28"/>
        <v>-1.6656057540963363E-2</v>
      </c>
      <c r="AK45" s="4">
        <f t="shared" si="28"/>
        <v>2.6125059834220338E-2</v>
      </c>
      <c r="AL45" s="4">
        <f t="shared" si="28"/>
        <v>8.7202195329462735E-3</v>
      </c>
      <c r="AM45" s="4">
        <f t="shared" si="28"/>
        <v>-5.1140296556354374E-2</v>
      </c>
      <c r="AN45" s="4">
        <f t="shared" si="28"/>
        <v>1.7769437672206633E-2</v>
      </c>
      <c r="AO45" s="4">
        <f t="shared" si="28"/>
        <v>-3.5838590461174991E-2</v>
      </c>
      <c r="AP45" s="4">
        <f t="shared" si="28"/>
        <v>-1.5625303350275982E-2</v>
      </c>
      <c r="AQ45" s="4">
        <f t="shared" si="28"/>
        <v>-8.5610239427961565E-4</v>
      </c>
      <c r="AR45" s="4">
        <f t="shared" si="28"/>
        <v>4.4261307387262284E-2</v>
      </c>
      <c r="AS45" s="4">
        <f t="shared" si="28"/>
        <v>-4.1269043197998921E-3</v>
      </c>
      <c r="AT45" s="4">
        <f t="shared" si="28"/>
        <v>9.1324435664475734E-3</v>
      </c>
      <c r="AU45" s="4">
        <f t="shared" si="28"/>
        <v>-2.0478531343540676E-2</v>
      </c>
      <c r="AV45" s="4">
        <f t="shared" si="28"/>
        <v>-9.4993873607406906E-3</v>
      </c>
      <c r="AW45" s="4">
        <f t="shared" si="28"/>
        <v>-4.8923964278961111E-3</v>
      </c>
      <c r="AX45" s="4">
        <f t="shared" si="28"/>
        <v>2.8375161460703287E-2</v>
      </c>
      <c r="AY45" s="4">
        <f t="shared" si="28"/>
        <v>-8.1166971157259835E-3</v>
      </c>
      <c r="AZ45" s="4">
        <f t="shared" ref="AZ45:BI45" si="29">LN(AZ17/AZ16)</f>
        <v>-4.2590109486395295E-3</v>
      </c>
      <c r="BA45" s="4">
        <f t="shared" si="29"/>
        <v>-2.0125293908559008E-2</v>
      </c>
      <c r="BB45" s="4">
        <f t="shared" si="29"/>
        <v>-3.1953655514411157E-2</v>
      </c>
      <c r="BC45" s="4">
        <f t="shared" si="29"/>
        <v>1.7544292771719257E-2</v>
      </c>
      <c r="BD45" s="4">
        <f t="shared" si="29"/>
        <v>1.9225995968673699E-2</v>
      </c>
      <c r="BE45" s="4">
        <f t="shared" si="29"/>
        <v>-1.2751822402458117E-2</v>
      </c>
      <c r="BF45" s="4">
        <f t="shared" si="29"/>
        <v>-1.1229351205109801E-2</v>
      </c>
      <c r="BG45" s="4">
        <f t="shared" si="29"/>
        <v>-3.0079936731340084E-2</v>
      </c>
      <c r="BH45" s="4">
        <f t="shared" si="29"/>
        <v>-3.7234912150215897E-2</v>
      </c>
      <c r="BI45" s="4">
        <f t="shared" si="29"/>
        <v>2.6624693640683967E-3</v>
      </c>
    </row>
    <row r="46" spans="1:62" s="9" customFormat="1" x14ac:dyDescent="0.25">
      <c r="A46" s="7">
        <v>0</v>
      </c>
      <c r="B46" s="8">
        <f t="shared" ref="B46:AY46" si="30">LN(B18/B17)</f>
        <v>1.3149546742568224E-3</v>
      </c>
      <c r="C46" s="8">
        <f t="shared" si="30"/>
        <v>9.0090612344267528E-3</v>
      </c>
      <c r="D46" s="8">
        <f t="shared" si="30"/>
        <v>-2.6784075510566441E-2</v>
      </c>
      <c r="E46" s="8">
        <f t="shared" si="30"/>
        <v>-9.3418646082089867E-3</v>
      </c>
      <c r="F46" s="8">
        <f t="shared" si="30"/>
        <v>-3.6404390193169822E-2</v>
      </c>
      <c r="G46" s="8">
        <f t="shared" si="30"/>
        <v>-3.9029710492576621E-3</v>
      </c>
      <c r="H46" s="8">
        <f t="shared" si="30"/>
        <v>5.9523787845773155E-2</v>
      </c>
      <c r="I46" s="8">
        <f t="shared" si="30"/>
        <v>-9.2750104764594457E-2</v>
      </c>
      <c r="J46" s="8">
        <f t="shared" si="30"/>
        <v>-1.7216157104572506E-2</v>
      </c>
      <c r="K46" s="8">
        <f t="shared" si="30"/>
        <v>4.5903632701271714E-2</v>
      </c>
      <c r="L46" s="8">
        <f t="shared" si="30"/>
        <v>5.983749928972131E-3</v>
      </c>
      <c r="M46" s="8">
        <f t="shared" si="30"/>
        <v>-2.5993727792454992E-2</v>
      </c>
      <c r="N46" s="8">
        <f t="shared" si="30"/>
        <v>1.7662712285579918E-2</v>
      </c>
      <c r="O46" s="8">
        <f t="shared" si="30"/>
        <v>-1.7766613432954652E-2</v>
      </c>
      <c r="P46" s="8">
        <f t="shared" si="30"/>
        <v>-3.2496506779206909E-2</v>
      </c>
      <c r="Q46" s="8">
        <f t="shared" si="30"/>
        <v>-4.1712548973407801E-2</v>
      </c>
      <c r="R46" s="8">
        <f t="shared" si="30"/>
        <v>-3.4091054237482164E-4</v>
      </c>
      <c r="S46" s="8">
        <f t="shared" si="30"/>
        <v>3.5010977839407625E-2</v>
      </c>
      <c r="T46" s="8">
        <f t="shared" si="30"/>
        <v>6.2519539391831804E-4</v>
      </c>
      <c r="U46" s="8">
        <f t="shared" si="30"/>
        <v>0.14677057252963582</v>
      </c>
      <c r="V46" s="8">
        <f t="shared" si="30"/>
        <v>-4.7732787526576599E-3</v>
      </c>
      <c r="W46" s="8">
        <f t="shared" si="30"/>
        <v>-6.3786821089753445E-3</v>
      </c>
      <c r="X46" s="8">
        <f t="shared" si="30"/>
        <v>-2.9140380018495347E-3</v>
      </c>
      <c r="Y46" s="8">
        <f t="shared" si="30"/>
        <v>-2.6102623902637307E-2</v>
      </c>
      <c r="Z46" s="8">
        <f t="shared" si="30"/>
        <v>-2.2472855852058628E-2</v>
      </c>
      <c r="AA46" s="8">
        <f t="shared" si="30"/>
        <v>8.2866806462047513E-2</v>
      </c>
      <c r="AB46" s="8">
        <f t="shared" si="30"/>
        <v>2.3738365653881363E-2</v>
      </c>
      <c r="AC46" s="8">
        <f t="shared" si="30"/>
        <v>-2.3324649541958915E-2</v>
      </c>
      <c r="AD46" s="8">
        <f t="shared" si="30"/>
        <v>-1.0869624590413915E-2</v>
      </c>
      <c r="AE46" s="8">
        <f t="shared" si="30"/>
        <v>4.3010818993907017E-3</v>
      </c>
      <c r="AF46" s="8">
        <f t="shared" si="30"/>
        <v>2.1777706826229377E-3</v>
      </c>
      <c r="AG46" s="8">
        <f t="shared" si="30"/>
        <v>0.10230520261840734</v>
      </c>
      <c r="AH46" s="8">
        <f t="shared" si="30"/>
        <v>-7.0547297967349498E-3</v>
      </c>
      <c r="AI46" s="8">
        <f t="shared" si="30"/>
        <v>-6.8289186071660265E-3</v>
      </c>
      <c r="AJ46" s="8">
        <f t="shared" si="30"/>
        <v>-3.3939616523587533E-2</v>
      </c>
      <c r="AK46" s="8">
        <f t="shared" si="30"/>
        <v>2.1617789247079459E-2</v>
      </c>
      <c r="AL46" s="8">
        <f t="shared" si="30"/>
        <v>3.364623179501236E-2</v>
      </c>
      <c r="AM46" s="8">
        <f t="shared" si="30"/>
        <v>2.4020442816618543E-3</v>
      </c>
      <c r="AN46" s="8">
        <f t="shared" si="30"/>
        <v>-7.1652224339460557E-2</v>
      </c>
      <c r="AO46" s="8">
        <f t="shared" si="30"/>
        <v>-4.5175743394712245E-3</v>
      </c>
      <c r="AP46" s="8">
        <f t="shared" si="30"/>
        <v>1.0281656785006898E-2</v>
      </c>
      <c r="AQ46" s="8">
        <f t="shared" si="30"/>
        <v>2.7798609189990929E-3</v>
      </c>
      <c r="AR46" s="8">
        <f t="shared" si="30"/>
        <v>2.2919733854800135E-2</v>
      </c>
      <c r="AS46" s="8">
        <f t="shared" si="30"/>
        <v>-4.4122813707034296E-2</v>
      </c>
      <c r="AT46" s="8">
        <f t="shared" si="30"/>
        <v>-3.7041312809162612E-2</v>
      </c>
      <c r="AU46" s="8">
        <f t="shared" si="30"/>
        <v>3.2567349034759517E-2</v>
      </c>
      <c r="AV46" s="8">
        <f t="shared" si="30"/>
        <v>-1.6374883460559477E-3</v>
      </c>
      <c r="AW46" s="8">
        <f t="shared" si="30"/>
        <v>-1.0352524604347596E-2</v>
      </c>
      <c r="AX46" s="8">
        <f t="shared" si="30"/>
        <v>6.1240746883104715E-4</v>
      </c>
      <c r="AY46" s="8">
        <f t="shared" si="30"/>
        <v>0.10260992401736276</v>
      </c>
      <c r="AZ46" s="8">
        <f t="shared" ref="AZ46:BI46" si="31">LN(AZ18/AZ17)</f>
        <v>8.7489238167055682E-3</v>
      </c>
      <c r="BA46" s="8">
        <f t="shared" si="31"/>
        <v>-5.5007444238930267E-3</v>
      </c>
      <c r="BB46" s="8">
        <f t="shared" si="31"/>
        <v>-2.524213188073764E-2</v>
      </c>
      <c r="BC46" s="8">
        <f t="shared" si="31"/>
        <v>1.3035277187063191E-3</v>
      </c>
      <c r="BD46" s="8">
        <f t="shared" si="31"/>
        <v>-6.2764444366111257E-3</v>
      </c>
      <c r="BE46" s="8">
        <f t="shared" si="31"/>
        <v>5.9332472529151623E-2</v>
      </c>
      <c r="BF46" s="8">
        <f t="shared" si="31"/>
        <v>-1.5573852884394994E-2</v>
      </c>
      <c r="BG46" s="8">
        <f t="shared" si="31"/>
        <v>9.6845278036388725E-3</v>
      </c>
      <c r="BH46" s="8">
        <f t="shared" si="31"/>
        <v>5.3103295009236636E-3</v>
      </c>
      <c r="BI46" s="8">
        <f t="shared" si="31"/>
        <v>2.2868625190678202E-2</v>
      </c>
      <c r="BJ46" s="26"/>
    </row>
    <row r="47" spans="1:62" x14ac:dyDescent="0.25">
      <c r="A47" s="11">
        <v>1</v>
      </c>
      <c r="B47" s="4">
        <f t="shared" ref="B47:AY47" si="32">LN(B19/B18)</f>
        <v>-7.9156008943664907E-3</v>
      </c>
      <c r="C47" s="4">
        <f t="shared" si="32"/>
        <v>-1.3544248110502517E-2</v>
      </c>
      <c r="D47" s="4">
        <f t="shared" si="32"/>
        <v>2.8924620976972334E-2</v>
      </c>
      <c r="E47" s="4">
        <f t="shared" si="32"/>
        <v>-7.9954932792382308E-3</v>
      </c>
      <c r="F47" s="4">
        <f t="shared" si="32"/>
        <v>-1.3478702212967439E-2</v>
      </c>
      <c r="G47" s="4">
        <f t="shared" si="32"/>
        <v>1.6620944466948936E-2</v>
      </c>
      <c r="H47" s="4">
        <f t="shared" si="32"/>
        <v>0</v>
      </c>
      <c r="I47" s="4">
        <f t="shared" si="32"/>
        <v>6.6197260685028889E-2</v>
      </c>
      <c r="J47" s="4">
        <f t="shared" si="32"/>
        <v>3.2113529946415177E-2</v>
      </c>
      <c r="K47" s="4">
        <f t="shared" si="32"/>
        <v>-6.949704569420072E-3</v>
      </c>
      <c r="L47" s="4">
        <f t="shared" si="32"/>
        <v>-2.882043790173712E-2</v>
      </c>
      <c r="M47" s="4">
        <f t="shared" si="32"/>
        <v>-2.1583585242608616E-2</v>
      </c>
      <c r="N47" s="4">
        <f t="shared" si="32"/>
        <v>4.5302161703146902E-2</v>
      </c>
      <c r="O47" s="4">
        <f t="shared" si="32"/>
        <v>4.5103185216555083E-2</v>
      </c>
      <c r="P47" s="4">
        <f t="shared" si="32"/>
        <v>1.2048338516174574E-2</v>
      </c>
      <c r="Q47" s="4">
        <f t="shared" si="32"/>
        <v>-2.0529726323274745E-2</v>
      </c>
      <c r="R47" s="4">
        <f t="shared" si="32"/>
        <v>-4.5692256895469935E-2</v>
      </c>
      <c r="S47" s="4">
        <f t="shared" si="32"/>
        <v>-1.1317824932661572E-2</v>
      </c>
      <c r="T47" s="4">
        <f t="shared" si="32"/>
        <v>-2.3396577806395945E-2</v>
      </c>
      <c r="U47" s="4">
        <f t="shared" si="32"/>
        <v>-4.7732787526576599E-3</v>
      </c>
      <c r="V47" s="4">
        <f t="shared" si="32"/>
        <v>4.3993991905939049E-2</v>
      </c>
      <c r="W47" s="4">
        <f t="shared" si="32"/>
        <v>2.1307514114784413E-3</v>
      </c>
      <c r="X47" s="4">
        <f t="shared" si="32"/>
        <v>-3.2627708856517647E-2</v>
      </c>
      <c r="Y47" s="4">
        <f t="shared" si="32"/>
        <v>5.5458162988055969E-2</v>
      </c>
      <c r="Z47" s="4">
        <f t="shared" si="32"/>
        <v>-9.1324708370111255E-3</v>
      </c>
      <c r="AA47" s="4">
        <f t="shared" si="32"/>
        <v>-4.322193844265057E-2</v>
      </c>
      <c r="AB47" s="4">
        <f t="shared" si="32"/>
        <v>-4.291545553555956E-2</v>
      </c>
      <c r="AC47" s="4">
        <f t="shared" si="32"/>
        <v>-1.3363250014990689E-2</v>
      </c>
      <c r="AD47" s="4">
        <f t="shared" si="32"/>
        <v>-2.3697851273587436E-2</v>
      </c>
      <c r="AE47" s="4">
        <f t="shared" si="32"/>
        <v>4.2911866011820492E-4</v>
      </c>
      <c r="AF47" s="4">
        <f t="shared" si="32"/>
        <v>-1.2404369229840383E-2</v>
      </c>
      <c r="AG47" s="4">
        <f t="shared" si="32"/>
        <v>-4.0208869422424041E-2</v>
      </c>
      <c r="AH47" s="4">
        <f t="shared" si="32"/>
        <v>0</v>
      </c>
      <c r="AI47" s="4">
        <f t="shared" si="32"/>
        <v>-1.2381089569632254E-2</v>
      </c>
      <c r="AJ47" s="4">
        <f t="shared" si="32"/>
        <v>-4.7282394230354061E-2</v>
      </c>
      <c r="AK47" s="4">
        <f t="shared" si="32"/>
        <v>2.3251945576356861E-2</v>
      </c>
      <c r="AL47" s="4">
        <f t="shared" si="32"/>
        <v>-1.2422567093583123E-2</v>
      </c>
      <c r="AM47" s="4">
        <f t="shared" si="32"/>
        <v>2.0721698000413034E-2</v>
      </c>
      <c r="AN47" s="4">
        <f t="shared" si="32"/>
        <v>3.488991631338699E-2</v>
      </c>
      <c r="AO47" s="4">
        <f t="shared" si="32"/>
        <v>5.0296171154211484E-4</v>
      </c>
      <c r="AP47" s="4">
        <f t="shared" si="32"/>
        <v>4.8698459650911178E-4</v>
      </c>
      <c r="AQ47" s="4">
        <f t="shared" si="32"/>
        <v>4.5296275642483418E-2</v>
      </c>
      <c r="AR47" s="4">
        <f t="shared" si="32"/>
        <v>-2.8241091520718659E-2</v>
      </c>
      <c r="AS47" s="4">
        <f t="shared" si="32"/>
        <v>8.3390224663196094E-3</v>
      </c>
      <c r="AT47" s="4">
        <f t="shared" si="32"/>
        <v>2.3969231241809767E-2</v>
      </c>
      <c r="AU47" s="4">
        <f t="shared" si="32"/>
        <v>2.3115081254277744E-3</v>
      </c>
      <c r="AV47" s="4">
        <f t="shared" si="32"/>
        <v>-3.4174724882420501E-2</v>
      </c>
      <c r="AW47" s="4">
        <f t="shared" si="32"/>
        <v>4.2446046059962342E-2</v>
      </c>
      <c r="AX47" s="4">
        <f t="shared" si="32"/>
        <v>-1.7499128176380385E-2</v>
      </c>
      <c r="AY47" s="4">
        <f t="shared" si="32"/>
        <v>-2.0363880925055516E-2</v>
      </c>
      <c r="AZ47" s="4">
        <f t="shared" ref="AZ47:BI47" si="33">LN(AZ19/AZ18)</f>
        <v>-2.2144867520005933E-2</v>
      </c>
      <c r="BA47" s="4">
        <f t="shared" si="33"/>
        <v>-8.690031241945605E-3</v>
      </c>
      <c r="BB47" s="4">
        <f t="shared" si="33"/>
        <v>-2.5895833533334838E-2</v>
      </c>
      <c r="BC47" s="4">
        <f t="shared" si="33"/>
        <v>1.8072783779163069E-2</v>
      </c>
      <c r="BD47" s="4">
        <f t="shared" si="33"/>
        <v>-1.7396469392910043E-2</v>
      </c>
      <c r="BE47" s="4">
        <f t="shared" si="33"/>
        <v>-3.8265620846271381E-3</v>
      </c>
      <c r="BF47" s="4">
        <f t="shared" si="33"/>
        <v>3.0138200389627978E-3</v>
      </c>
      <c r="BG47" s="4">
        <f t="shared" si="33"/>
        <v>-4.6635669059162579E-3</v>
      </c>
      <c r="BH47" s="4">
        <f t="shared" si="33"/>
        <v>-2.7518505429634747E-2</v>
      </c>
      <c r="BI47" s="4">
        <f t="shared" si="33"/>
        <v>1.3423032228286776E-2</v>
      </c>
    </row>
    <row r="48" spans="1:62" x14ac:dyDescent="0.25">
      <c r="A48" s="11">
        <v>2</v>
      </c>
      <c r="B48" s="4">
        <f t="shared" ref="B48:AY48" si="34">LN(B20/B19)</f>
        <v>-6.6445679815622452E-3</v>
      </c>
      <c r="C48" s="4">
        <f t="shared" si="34"/>
        <v>5.0232148180968619E-2</v>
      </c>
      <c r="D48" s="4">
        <f t="shared" si="34"/>
        <v>4.5039909365366089E-3</v>
      </c>
      <c r="E48" s="4">
        <f t="shared" si="34"/>
        <v>-8.0599367957933325E-3</v>
      </c>
      <c r="F48" s="4">
        <f t="shared" si="34"/>
        <v>-6.983261974927637E-3</v>
      </c>
      <c r="G48" s="4">
        <f t="shared" si="34"/>
        <v>-2.3838108644675371E-3</v>
      </c>
      <c r="H48" s="4">
        <f t="shared" si="34"/>
        <v>-1.0091690232139777E-2</v>
      </c>
      <c r="I48" s="4">
        <f t="shared" si="34"/>
        <v>3.0532365773522231E-2</v>
      </c>
      <c r="J48" s="4">
        <f t="shared" si="34"/>
        <v>9.9053436269685297E-3</v>
      </c>
      <c r="K48" s="4">
        <f t="shared" si="34"/>
        <v>-6.9983411701538926E-3</v>
      </c>
      <c r="L48" s="4">
        <f t="shared" si="34"/>
        <v>-2.0381738824327627E-2</v>
      </c>
      <c r="M48" s="4">
        <f t="shared" si="34"/>
        <v>1.9446067470484652E-2</v>
      </c>
      <c r="N48" s="4">
        <f t="shared" si="34"/>
        <v>4.5827393266082567E-3</v>
      </c>
      <c r="O48" s="4">
        <f t="shared" si="34"/>
        <v>-2.0432073814431257E-2</v>
      </c>
      <c r="P48" s="4">
        <f t="shared" si="34"/>
        <v>5.9701669865037544E-3</v>
      </c>
      <c r="Q48" s="4">
        <f t="shared" si="34"/>
        <v>-2.0960045756724749E-2</v>
      </c>
      <c r="R48" s="4">
        <f t="shared" si="34"/>
        <v>-7.8825271858738184E-3</v>
      </c>
      <c r="S48" s="4">
        <f t="shared" si="34"/>
        <v>2.3674188008810132E-2</v>
      </c>
      <c r="T48" s="4">
        <f t="shared" si="34"/>
        <v>1.8384035982851783E-2</v>
      </c>
      <c r="U48" s="4">
        <f t="shared" si="34"/>
        <v>6.1343630241051994E-2</v>
      </c>
      <c r="V48" s="4">
        <f t="shared" si="34"/>
        <v>-1.5274174345792405E-3</v>
      </c>
      <c r="W48" s="4">
        <f t="shared" si="34"/>
        <v>2.1262209614534315E-3</v>
      </c>
      <c r="X48" s="4">
        <f t="shared" si="34"/>
        <v>-7.735030998958687E-3</v>
      </c>
      <c r="Y48" s="4">
        <f t="shared" si="34"/>
        <v>3.1225630367936745E-3</v>
      </c>
      <c r="Z48" s="4">
        <f t="shared" si="34"/>
        <v>-8.7958937922229807E-3</v>
      </c>
      <c r="AA48" s="4">
        <f t="shared" si="34"/>
        <v>-3.5398627141779247E-3</v>
      </c>
      <c r="AB48" s="4">
        <f t="shared" si="34"/>
        <v>5.4898269684728425E-3</v>
      </c>
      <c r="AC48" s="4">
        <f t="shared" si="34"/>
        <v>-1.3544247916112809E-2</v>
      </c>
      <c r="AD48" s="4">
        <f t="shared" si="34"/>
        <v>-2.1819043508256083E-2</v>
      </c>
      <c r="AE48" s="4">
        <f t="shared" si="34"/>
        <v>-1.4301909403454448E-4</v>
      </c>
      <c r="AF48" s="4">
        <f t="shared" si="34"/>
        <v>-2.2648104888424229E-2</v>
      </c>
      <c r="AG48" s="4">
        <f t="shared" si="34"/>
        <v>3.7355771458469918E-2</v>
      </c>
      <c r="AH48" s="4">
        <f t="shared" si="34"/>
        <v>4.7086563681640195E-3</v>
      </c>
      <c r="AI48" s="4">
        <f t="shared" si="34"/>
        <v>-1.2536304688454129E-2</v>
      </c>
      <c r="AJ48" s="4">
        <f t="shared" si="34"/>
        <v>-1.3594726593815018E-2</v>
      </c>
      <c r="AK48" s="4">
        <f t="shared" si="34"/>
        <v>6.5255308248523365E-3</v>
      </c>
      <c r="AL48" s="4">
        <f t="shared" si="34"/>
        <v>0</v>
      </c>
      <c r="AM48" s="4">
        <f t="shared" si="34"/>
        <v>4.5315098213876755E-2</v>
      </c>
      <c r="AN48" s="4">
        <f t="shared" si="34"/>
        <v>2.0025238162278268E-2</v>
      </c>
      <c r="AO48" s="4">
        <f t="shared" si="34"/>
        <v>5.0270886822407145E-4</v>
      </c>
      <c r="AP48" s="4">
        <f t="shared" si="34"/>
        <v>-1.9493319151557527E-3</v>
      </c>
      <c r="AQ48" s="4">
        <f t="shared" si="34"/>
        <v>5.0890564993783388E-3</v>
      </c>
      <c r="AR48" s="4">
        <f t="shared" si="34"/>
        <v>5.6007079301341987E-3</v>
      </c>
      <c r="AS48" s="4">
        <f t="shared" si="34"/>
        <v>3.8622884988862093E-2</v>
      </c>
      <c r="AT48" s="4">
        <f t="shared" si="34"/>
        <v>1.1772522997013623E-2</v>
      </c>
      <c r="AU48" s="4">
        <f t="shared" si="34"/>
        <v>2.3061773753193476E-3</v>
      </c>
      <c r="AV48" s="4">
        <f t="shared" si="34"/>
        <v>-1.3198774897751218E-3</v>
      </c>
      <c r="AW48" s="4">
        <f t="shared" si="34"/>
        <v>1.2663877768256664E-2</v>
      </c>
      <c r="AX48" s="4">
        <f t="shared" si="34"/>
        <v>-1.0438507811393468E-2</v>
      </c>
      <c r="AY48" s="4">
        <f t="shared" si="34"/>
        <v>3.120119987536395E-2</v>
      </c>
      <c r="AZ48" s="4">
        <f t="shared" ref="AZ48:BI48" si="35">LN(AZ20/AZ19)</f>
        <v>5.4980179457132117E-3</v>
      </c>
      <c r="BA48" s="4">
        <f t="shared" si="35"/>
        <v>-8.7662103675094655E-3</v>
      </c>
      <c r="BB48" s="4">
        <f t="shared" si="35"/>
        <v>-1.8347007445646005E-2</v>
      </c>
      <c r="BC48" s="4">
        <f t="shared" si="35"/>
        <v>6.9410258982218241E-3</v>
      </c>
      <c r="BD48" s="4">
        <f t="shared" si="35"/>
        <v>8.874148159903875E-3</v>
      </c>
      <c r="BE48" s="4">
        <f t="shared" si="35"/>
        <v>2.6172133200271324E-2</v>
      </c>
      <c r="BF48" s="4">
        <f t="shared" si="35"/>
        <v>9.2856771888355089E-3</v>
      </c>
      <c r="BG48" s="4">
        <f t="shared" si="35"/>
        <v>-4.6854177046554216E-3</v>
      </c>
      <c r="BH48" s="4">
        <f t="shared" si="35"/>
        <v>-6.0292405686549156E-3</v>
      </c>
      <c r="BI48" s="4">
        <f t="shared" si="35"/>
        <v>5.9650859505411408E-3</v>
      </c>
    </row>
    <row r="49" spans="1:95" x14ac:dyDescent="0.25">
      <c r="A49" s="11">
        <v>3</v>
      </c>
      <c r="B49" s="4">
        <f t="shared" ref="B49:AY49" si="36">LN(B21/B20)</f>
        <v>-5.5710450494564764E-3</v>
      </c>
      <c r="C49" s="4">
        <f t="shared" si="36"/>
        <v>-1.6221153915344635E-2</v>
      </c>
      <c r="D49" s="4">
        <f t="shared" si="36"/>
        <v>4.4837959263365722E-3</v>
      </c>
      <c r="E49" s="4">
        <f t="shared" si="36"/>
        <v>-8.1254275859922506E-3</v>
      </c>
      <c r="F49" s="4">
        <f t="shared" si="36"/>
        <v>-7.0323710653557121E-3</v>
      </c>
      <c r="G49" s="4">
        <f t="shared" si="36"/>
        <v>-2.3895069999184406E-3</v>
      </c>
      <c r="H49" s="4">
        <f t="shared" si="36"/>
        <v>-1.979020809015046E-2</v>
      </c>
      <c r="I49" s="4">
        <f t="shared" si="36"/>
        <v>-1.639851057772963E-2</v>
      </c>
      <c r="J49" s="4">
        <f t="shared" si="36"/>
        <v>9.8081893544859685E-3</v>
      </c>
      <c r="K49" s="4">
        <f t="shared" si="36"/>
        <v>-7.0476633252765973E-3</v>
      </c>
      <c r="L49" s="4">
        <f t="shared" si="36"/>
        <v>-2.0805812445304574E-2</v>
      </c>
      <c r="M49" s="4">
        <f t="shared" si="36"/>
        <v>1.9075119934949574E-2</v>
      </c>
      <c r="N49" s="4">
        <f t="shared" si="36"/>
        <v>-5.2390625909195954E-3</v>
      </c>
      <c r="O49" s="4">
        <f t="shared" si="36"/>
        <v>-1.3178952759107078E-2</v>
      </c>
      <c r="P49" s="4">
        <f t="shared" si="36"/>
        <v>5.9347355198145265E-3</v>
      </c>
      <c r="Q49" s="4">
        <f t="shared" si="36"/>
        <v>-2.1408791792368719E-2</v>
      </c>
      <c r="R49" s="4">
        <f t="shared" si="36"/>
        <v>-7.9451554162942254E-3</v>
      </c>
      <c r="S49" s="4">
        <f t="shared" si="36"/>
        <v>2.3126658174589743E-2</v>
      </c>
      <c r="T49" s="4">
        <f t="shared" si="36"/>
        <v>-1.0947477755189311E-2</v>
      </c>
      <c r="U49" s="4">
        <f t="shared" si="36"/>
        <v>-3.7009825633901372E-2</v>
      </c>
      <c r="V49" s="4">
        <f t="shared" si="36"/>
        <v>-1.5297540079764055E-3</v>
      </c>
      <c r="W49" s="4">
        <f t="shared" si="36"/>
        <v>2.1217097360434829E-3</v>
      </c>
      <c r="X49" s="4">
        <f t="shared" si="36"/>
        <v>-7.7953284088270658E-3</v>
      </c>
      <c r="Y49" s="4">
        <f t="shared" si="36"/>
        <v>3.1128429804903246E-3</v>
      </c>
      <c r="Z49" s="4">
        <f t="shared" si="36"/>
        <v>-1.1140203999356012E-2</v>
      </c>
      <c r="AA49" s="4">
        <f t="shared" si="36"/>
        <v>-1.2289544252595316E-2</v>
      </c>
      <c r="AB49" s="4">
        <f t="shared" si="36"/>
        <v>5.4598532440214356E-3</v>
      </c>
      <c r="AC49" s="4">
        <f t="shared" si="36"/>
        <v>-1.3730216250899959E-2</v>
      </c>
      <c r="AD49" s="4">
        <f t="shared" si="36"/>
        <v>-2.2305753452584693E-2</v>
      </c>
      <c r="AE49" s="4">
        <f t="shared" si="36"/>
        <v>-1.4303955142168836E-4</v>
      </c>
      <c r="AF49" s="4">
        <f t="shared" si="36"/>
        <v>-5.3969229930765803E-3</v>
      </c>
      <c r="AG49" s="4">
        <f t="shared" si="36"/>
        <v>-1.2706530516780499E-3</v>
      </c>
      <c r="AH49" s="4">
        <f t="shared" si="36"/>
        <v>4.6865887914162071E-3</v>
      </c>
      <c r="AI49" s="4">
        <f t="shared" si="36"/>
        <v>-1.2695460966134503E-2</v>
      </c>
      <c r="AJ49" s="4">
        <f t="shared" si="36"/>
        <v>-1.3782093309700413E-2</v>
      </c>
      <c r="AK49" s="4">
        <f t="shared" si="36"/>
        <v>6.4832241963613041E-3</v>
      </c>
      <c r="AL49" s="4">
        <f t="shared" si="36"/>
        <v>-9.4612767294188788E-3</v>
      </c>
      <c r="AM49" s="4">
        <f t="shared" si="36"/>
        <v>-1.5638157908583149E-2</v>
      </c>
      <c r="AN49" s="4">
        <f t="shared" si="36"/>
        <v>1.9632088043671749E-2</v>
      </c>
      <c r="AO49" s="4">
        <f t="shared" si="36"/>
        <v>5.0245627899252079E-4</v>
      </c>
      <c r="AP49" s="4">
        <f t="shared" si="36"/>
        <v>-1.9531392329956254E-3</v>
      </c>
      <c r="AQ49" s="4">
        <f t="shared" si="36"/>
        <v>5.0632890798486332E-3</v>
      </c>
      <c r="AR49" s="4">
        <f t="shared" si="36"/>
        <v>-4.8521177482822361E-3</v>
      </c>
      <c r="AS49" s="4">
        <f t="shared" si="36"/>
        <v>-1.6457692639655404E-2</v>
      </c>
      <c r="AT49" s="4">
        <f t="shared" si="36"/>
        <v>1.1635541750547127E-2</v>
      </c>
      <c r="AU49" s="4">
        <f t="shared" si="36"/>
        <v>2.3008711559697245E-3</v>
      </c>
      <c r="AV49" s="4">
        <f t="shared" si="36"/>
        <v>-1.3216218689835353E-3</v>
      </c>
      <c r="AW49" s="4">
        <f t="shared" si="36"/>
        <v>1.2505507460298607E-2</v>
      </c>
      <c r="AX49" s="4">
        <f t="shared" si="36"/>
        <v>-8.8533609842109898E-3</v>
      </c>
      <c r="AY49" s="4">
        <f t="shared" si="36"/>
        <v>-1.0784482876296598E-3</v>
      </c>
      <c r="AZ49" s="4">
        <f t="shared" ref="AZ49:BI49" si="37">LN(AZ21/AZ20)</f>
        <v>5.4679549559265529E-3</v>
      </c>
      <c r="BA49" s="4">
        <f t="shared" si="37"/>
        <v>-8.8437369267025268E-3</v>
      </c>
      <c r="BB49" s="4">
        <f t="shared" si="37"/>
        <v>-1.8689921370908354E-2</v>
      </c>
      <c r="BC49" s="4">
        <f t="shared" si="37"/>
        <v>6.8931799667848745E-3</v>
      </c>
      <c r="BD49" s="4">
        <f t="shared" si="37"/>
        <v>-9.7101889416536021E-3</v>
      </c>
      <c r="BE49" s="4">
        <f t="shared" si="37"/>
        <v>7.259496570676899E-4</v>
      </c>
      <c r="BF49" s="4">
        <f t="shared" si="37"/>
        <v>9.2002460656158275E-3</v>
      </c>
      <c r="BG49" s="4">
        <f t="shared" si="37"/>
        <v>-4.7074742282830076E-3</v>
      </c>
      <c r="BH49" s="4">
        <f t="shared" si="37"/>
        <v>-6.0658129254845721E-3</v>
      </c>
      <c r="BI49" s="4">
        <f t="shared" si="37"/>
        <v>5.9297145890968416E-3</v>
      </c>
    </row>
    <row r="50" spans="1:95" x14ac:dyDescent="0.25">
      <c r="A50" s="11">
        <v>4</v>
      </c>
      <c r="B50" s="4">
        <f t="shared" ref="B50:AY50" si="38">LN(B22/B21)</f>
        <v>-5.6022555486710144E-3</v>
      </c>
      <c r="C50" s="4">
        <f t="shared" si="38"/>
        <v>-1.6488624390934372E-2</v>
      </c>
      <c r="D50" s="4">
        <f t="shared" si="38"/>
        <v>4.4637812089535411E-3</v>
      </c>
      <c r="E50" s="4">
        <f t="shared" si="38"/>
        <v>2.4180857661023885E-2</v>
      </c>
      <c r="F50" s="4">
        <f t="shared" si="38"/>
        <v>-7.0821757599521928E-3</v>
      </c>
      <c r="G50" s="4">
        <f t="shared" si="38"/>
        <v>-2.3952304225092614E-3</v>
      </c>
      <c r="H50" s="4">
        <f t="shared" si="38"/>
        <v>-2.0189781368927604E-2</v>
      </c>
      <c r="I50" s="4">
        <f t="shared" si="38"/>
        <v>-1.6671911320642007E-2</v>
      </c>
      <c r="J50" s="4">
        <f t="shared" si="38"/>
        <v>9.7129224159391674E-3</v>
      </c>
      <c r="K50" s="4">
        <f t="shared" si="38"/>
        <v>-3.4092438236810428E-2</v>
      </c>
      <c r="L50" s="4">
        <f t="shared" si="38"/>
        <v>-2.1247908735783624E-2</v>
      </c>
      <c r="M50" s="4">
        <f t="shared" si="38"/>
        <v>1.8718060070353315E-2</v>
      </c>
      <c r="N50" s="4">
        <f t="shared" si="38"/>
        <v>-5.2666549894990001E-3</v>
      </c>
      <c r="O50" s="4">
        <f t="shared" si="38"/>
        <v>-1.3354959723884872E-2</v>
      </c>
      <c r="P50" s="4">
        <f t="shared" si="38"/>
        <v>5.899722127188322E-3</v>
      </c>
      <c r="Q50" s="4">
        <f t="shared" si="38"/>
        <v>-2.6567040084496972E-2</v>
      </c>
      <c r="R50" s="4">
        <f t="shared" si="38"/>
        <v>-8.0087868095949939E-3</v>
      </c>
      <c r="S50" s="4">
        <f t="shared" si="38"/>
        <v>2.2603883123286993E-2</v>
      </c>
      <c r="T50" s="4">
        <f t="shared" si="38"/>
        <v>-1.1068652809187918E-2</v>
      </c>
      <c r="U50" s="4">
        <f t="shared" si="38"/>
        <v>-3.8432369532957526E-2</v>
      </c>
      <c r="V50" s="4">
        <f t="shared" si="38"/>
        <v>-1.5320977410852611E-3</v>
      </c>
      <c r="W50" s="4">
        <f t="shared" si="38"/>
        <v>3.4622077284707912E-3</v>
      </c>
      <c r="X50" s="4">
        <f t="shared" si="38"/>
        <v>-7.8565732903679835E-3</v>
      </c>
      <c r="Y50" s="4">
        <f t="shared" si="38"/>
        <v>3.1031832505158058E-3</v>
      </c>
      <c r="Z50" s="4">
        <f t="shared" si="38"/>
        <v>-1.126570759270781E-2</v>
      </c>
      <c r="AA50" s="4">
        <f t="shared" si="38"/>
        <v>-1.2442458343533505E-2</v>
      </c>
      <c r="AB50" s="4">
        <f t="shared" si="38"/>
        <v>5.4302050481227883E-3</v>
      </c>
      <c r="AC50" s="4">
        <f t="shared" si="38"/>
        <v>-2.1739951220335809E-2</v>
      </c>
      <c r="AD50" s="4">
        <f t="shared" si="38"/>
        <v>-2.2814673516994295E-2</v>
      </c>
      <c r="AE50" s="4">
        <f t="shared" si="38"/>
        <v>-1.4306001466207356E-4</v>
      </c>
      <c r="AF50" s="4">
        <f t="shared" si="38"/>
        <v>-5.4262078906660493E-3</v>
      </c>
      <c r="AG50" s="4">
        <f t="shared" si="38"/>
        <v>-1.2722696652287245E-3</v>
      </c>
      <c r="AH50" s="4">
        <f t="shared" si="38"/>
        <v>4.6647270938928297E-3</v>
      </c>
      <c r="AI50" s="4">
        <f t="shared" si="38"/>
        <v>-2.7579638546645574E-3</v>
      </c>
      <c r="AJ50" s="4">
        <f t="shared" si="38"/>
        <v>-1.3974696978704066E-2</v>
      </c>
      <c r="AK50" s="4">
        <f t="shared" si="38"/>
        <v>6.4414626048149197E-3</v>
      </c>
      <c r="AL50" s="4">
        <f t="shared" si="38"/>
        <v>-9.5516481968061489E-3</v>
      </c>
      <c r="AM50" s="4">
        <f t="shared" si="38"/>
        <v>-1.5886600214834477E-2</v>
      </c>
      <c r="AN50" s="4">
        <f t="shared" si="38"/>
        <v>1.9254078374809788E-2</v>
      </c>
      <c r="AO50" s="4">
        <f t="shared" si="38"/>
        <v>-1.3001254131182806E-2</v>
      </c>
      <c r="AP50" s="4">
        <f t="shared" si="38"/>
        <v>-1.95696145240324E-3</v>
      </c>
      <c r="AQ50" s="4">
        <f t="shared" si="38"/>
        <v>5.0377812826737107E-3</v>
      </c>
      <c r="AR50" s="4">
        <f t="shared" si="38"/>
        <v>-4.8757756324057881E-3</v>
      </c>
      <c r="AS50" s="4">
        <f t="shared" si="38"/>
        <v>-1.673308696172128E-2</v>
      </c>
      <c r="AT50" s="4">
        <f t="shared" si="38"/>
        <v>1.1501711612363342E-2</v>
      </c>
      <c r="AU50" s="4">
        <f t="shared" si="38"/>
        <v>-1.9007374347935653E-2</v>
      </c>
      <c r="AV50" s="4">
        <f t="shared" si="38"/>
        <v>-1.3233708651133522E-3</v>
      </c>
      <c r="AW50" s="4">
        <f t="shared" si="38"/>
        <v>1.2351049332657946E-2</v>
      </c>
      <c r="AX50" s="4">
        <f t="shared" si="38"/>
        <v>-8.9324436535114897E-3</v>
      </c>
      <c r="AY50" s="4">
        <f t="shared" si="38"/>
        <v>-1.0796125940960911E-3</v>
      </c>
      <c r="AZ50" s="4">
        <f t="shared" ref="AZ50:BI50" si="39">LN(AZ22/AZ21)</f>
        <v>5.4382189460038732E-3</v>
      </c>
      <c r="BA50" s="4">
        <f t="shared" si="39"/>
        <v>-5.6789888357712129E-3</v>
      </c>
      <c r="BB50" s="4">
        <f t="shared" si="39"/>
        <v>-1.9045898271502788E-2</v>
      </c>
      <c r="BC50" s="4">
        <f t="shared" si="39"/>
        <v>6.8459891459714062E-3</v>
      </c>
      <c r="BD50" s="4">
        <f t="shared" si="39"/>
        <v>-9.8054020031991349E-3</v>
      </c>
      <c r="BE50" s="4">
        <f t="shared" si="39"/>
        <v>7.2542303644315231E-4</v>
      </c>
      <c r="BF50" s="4">
        <f t="shared" si="39"/>
        <v>9.1163726081715836E-3</v>
      </c>
      <c r="BG50" s="4">
        <f t="shared" si="39"/>
        <v>-1.0503212339292602E-2</v>
      </c>
      <c r="BH50" s="4">
        <f t="shared" si="39"/>
        <v>-6.1028316749388804E-3</v>
      </c>
      <c r="BI50" s="4">
        <f t="shared" si="39"/>
        <v>5.8947602414771766E-3</v>
      </c>
    </row>
    <row r="51" spans="1:95" x14ac:dyDescent="0.25">
      <c r="A51" s="11">
        <v>5</v>
      </c>
      <c r="B51" s="4">
        <f t="shared" ref="B51:AY51" si="40">LN(B23/B22)</f>
        <v>-5.6338177182537865E-3</v>
      </c>
      <c r="C51" s="4">
        <f t="shared" si="40"/>
        <v>-1.6765063595434285E-2</v>
      </c>
      <c r="D51" s="4">
        <f t="shared" si="40"/>
        <v>-2.9980837168966327E-2</v>
      </c>
      <c r="E51" s="4">
        <f t="shared" si="40"/>
        <v>-1.9819734992320873E-2</v>
      </c>
      <c r="F51" s="4">
        <f t="shared" si="40"/>
        <v>-2.6688644251212802E-3</v>
      </c>
      <c r="G51" s="4">
        <f t="shared" si="40"/>
        <v>1.7553917711305187E-2</v>
      </c>
      <c r="H51" s="4">
        <f t="shared" si="40"/>
        <v>-2.0605822850618044E-2</v>
      </c>
      <c r="I51" s="4">
        <f t="shared" si="40"/>
        <v>-1.6954583288067048E-2</v>
      </c>
      <c r="J51" s="4">
        <f t="shared" si="40"/>
        <v>-3.6666539005299472E-3</v>
      </c>
      <c r="K51" s="4">
        <f t="shared" si="40"/>
        <v>2.63751597301226E-2</v>
      </c>
      <c r="L51" s="4">
        <f t="shared" si="40"/>
        <v>4.7113992063849114E-2</v>
      </c>
      <c r="M51" s="4">
        <f t="shared" si="40"/>
        <v>3.9722435187488615E-2</v>
      </c>
      <c r="N51" s="4">
        <f t="shared" si="40"/>
        <v>-5.29453956751854E-3</v>
      </c>
      <c r="O51" s="4">
        <f t="shared" si="40"/>
        <v>-1.3535731597335119E-2</v>
      </c>
      <c r="P51" s="4">
        <f t="shared" si="40"/>
        <v>-7.3801072976225337E-3</v>
      </c>
      <c r="Q51" s="4">
        <f t="shared" si="40"/>
        <v>3.2789835443983312E-2</v>
      </c>
      <c r="R51" s="4">
        <f t="shared" si="40"/>
        <v>5.4674820604967613E-3</v>
      </c>
      <c r="S51" s="4">
        <f t="shared" si="40"/>
        <v>-1.0982435186551709E-2</v>
      </c>
      <c r="T51" s="4">
        <f t="shared" si="40"/>
        <v>-1.1192540432276223E-2</v>
      </c>
      <c r="U51" s="4">
        <f t="shared" si="40"/>
        <v>-3.9968656344468861E-2</v>
      </c>
      <c r="V51" s="4">
        <f t="shared" si="40"/>
        <v>-7.3869218630748237E-3</v>
      </c>
      <c r="W51" s="4">
        <f t="shared" si="40"/>
        <v>4.8351182599608078E-2</v>
      </c>
      <c r="X51" s="4">
        <f t="shared" si="40"/>
        <v>-7.7459721146553411E-3</v>
      </c>
      <c r="Y51" s="4">
        <f t="shared" si="40"/>
        <v>4.8384342467158822E-2</v>
      </c>
      <c r="Z51" s="4">
        <f t="shared" si="40"/>
        <v>-1.1394071240674455E-2</v>
      </c>
      <c r="AA51" s="4">
        <f t="shared" si="40"/>
        <v>-1.2599225732836604E-2</v>
      </c>
      <c r="AB51" s="4">
        <f t="shared" si="40"/>
        <v>-3.3032633737923811E-2</v>
      </c>
      <c r="AC51" s="4">
        <f t="shared" si="40"/>
        <v>3.1675096502688037E-2</v>
      </c>
      <c r="AD51" s="4">
        <f t="shared" si="40"/>
        <v>-2.5674216557002587E-3</v>
      </c>
      <c r="AE51" s="4">
        <f t="shared" si="40"/>
        <v>5.1851053839406872E-2</v>
      </c>
      <c r="AF51" s="4">
        <f t="shared" si="40"/>
        <v>-5.4558123356469252E-3</v>
      </c>
      <c r="AG51" s="4">
        <f t="shared" si="40"/>
        <v>-1.2738903975475235E-3</v>
      </c>
      <c r="AH51" s="4">
        <f t="shared" si="40"/>
        <v>-2.9667869919463956E-2</v>
      </c>
      <c r="AI51" s="4">
        <f t="shared" si="40"/>
        <v>-2.9190630149321772E-2</v>
      </c>
      <c r="AJ51" s="4">
        <f t="shared" si="40"/>
        <v>4.1830799351709073E-2</v>
      </c>
      <c r="AK51" s="4">
        <f t="shared" si="40"/>
        <v>4.0899852515250664E-3</v>
      </c>
      <c r="AL51" s="4">
        <f t="shared" si="40"/>
        <v>-9.643762732805445E-3</v>
      </c>
      <c r="AM51" s="4">
        <f t="shared" si="40"/>
        <v>-1.6143064101411277E-2</v>
      </c>
      <c r="AN51" s="4">
        <f t="shared" si="40"/>
        <v>2.9730195259906897E-3</v>
      </c>
      <c r="AO51" s="4">
        <f t="shared" si="40"/>
        <v>-3.8688743929639009E-2</v>
      </c>
      <c r="AP51" s="4">
        <f t="shared" si="40"/>
        <v>1.3618920655549788E-2</v>
      </c>
      <c r="AQ51" s="4">
        <f t="shared" si="40"/>
        <v>6.0120841912761546E-3</v>
      </c>
      <c r="AR51" s="4">
        <f t="shared" si="40"/>
        <v>-4.8996653488791522E-3</v>
      </c>
      <c r="AS51" s="4">
        <f t="shared" si="40"/>
        <v>-1.7017854966250568E-2</v>
      </c>
      <c r="AT51" s="4">
        <f t="shared" si="40"/>
        <v>2.1122238204830383E-2</v>
      </c>
      <c r="AU51" s="4">
        <f t="shared" si="40"/>
        <v>-2.4902089761545926E-2</v>
      </c>
      <c r="AV51" s="4">
        <f t="shared" si="40"/>
        <v>4.8124131170681865E-3</v>
      </c>
      <c r="AW51" s="4">
        <f t="shared" si="40"/>
        <v>6.838395268039755E-3</v>
      </c>
      <c r="AX51" s="4">
        <f t="shared" si="40"/>
        <v>-9.0129518784428722E-3</v>
      </c>
      <c r="AY51" s="4">
        <f t="shared" si="40"/>
        <v>-1.0807794172771937E-3</v>
      </c>
      <c r="AZ51" s="4">
        <f t="shared" ref="AZ51:BI51" si="41">LN(AZ23/AZ22)</f>
        <v>-4.3485131037095399E-2</v>
      </c>
      <c r="BA51" s="4">
        <f t="shared" si="41"/>
        <v>-2.5446665331794259E-2</v>
      </c>
      <c r="BB51" s="4">
        <f t="shared" si="41"/>
        <v>2.7724564879989297E-2</v>
      </c>
      <c r="BC51" s="4">
        <f t="shared" si="41"/>
        <v>8.9407039950127574E-3</v>
      </c>
      <c r="BD51" s="4">
        <f t="shared" si="41"/>
        <v>-9.9025007899555435E-3</v>
      </c>
      <c r="BE51" s="4">
        <f t="shared" si="41"/>
        <v>7.248971793073737E-4</v>
      </c>
      <c r="BF51" s="4">
        <f t="shared" si="41"/>
        <v>-1.2074947134971467E-2</v>
      </c>
      <c r="BG51" s="4">
        <f t="shared" si="41"/>
        <v>-6.4924380397314791E-3</v>
      </c>
      <c r="BH51" s="4">
        <f t="shared" si="41"/>
        <v>7.2501295783958036E-3</v>
      </c>
      <c r="BI51" s="4">
        <f t="shared" si="41"/>
        <v>8.7774475539307596E-3</v>
      </c>
    </row>
    <row r="52" spans="1:95" x14ac:dyDescent="0.25">
      <c r="A52" s="11">
        <v>6</v>
      </c>
      <c r="B52" s="4">
        <f t="shared" ref="B52:AY52" si="42">LN(B24/B23)</f>
        <v>1.4136892310432156E-2</v>
      </c>
      <c r="C52" s="4">
        <f t="shared" si="42"/>
        <v>2.6887329935805702E-2</v>
      </c>
      <c r="D52" s="4">
        <f t="shared" si="42"/>
        <v>1.4388723630733628E-2</v>
      </c>
      <c r="E52" s="4">
        <f t="shared" si="42"/>
        <v>-3.4531929255645182E-2</v>
      </c>
      <c r="F52" s="4">
        <f t="shared" si="42"/>
        <v>-2.8735985817804954E-2</v>
      </c>
      <c r="G52" s="4">
        <f t="shared" si="42"/>
        <v>-5.9994018382414083E-3</v>
      </c>
      <c r="H52" s="4">
        <f t="shared" si="42"/>
        <v>5.414821622463168E-2</v>
      </c>
      <c r="I52" s="4">
        <f t="shared" si="42"/>
        <v>3.2752928892814271E-3</v>
      </c>
      <c r="J52" s="4">
        <f t="shared" si="42"/>
        <v>1.9759977165379225E-3</v>
      </c>
      <c r="K52" s="4">
        <f t="shared" si="42"/>
        <v>-2.3515740736658138E-2</v>
      </c>
      <c r="L52" s="4">
        <f t="shared" si="42"/>
        <v>1.2393141107123105E-2</v>
      </c>
      <c r="M52" s="4">
        <f t="shared" si="42"/>
        <v>-1.1952290506724372E-2</v>
      </c>
      <c r="N52" s="4">
        <f t="shared" si="42"/>
        <v>2.1661517031730387E-2</v>
      </c>
      <c r="O52" s="4">
        <f t="shared" si="42"/>
        <v>-2.0196653964614432E-2</v>
      </c>
      <c r="P52" s="4">
        <f t="shared" si="42"/>
        <v>1.3245226750020723E-2</v>
      </c>
      <c r="Q52" s="4">
        <f t="shared" si="42"/>
        <v>-4.4827827203107788E-2</v>
      </c>
      <c r="R52" s="4">
        <f t="shared" si="42"/>
        <v>1.4077091704308481E-2</v>
      </c>
      <c r="S52" s="4">
        <f t="shared" si="42"/>
        <v>-2.7645352825818592E-3</v>
      </c>
      <c r="T52" s="4">
        <f t="shared" si="42"/>
        <v>2.3741891555363576E-2</v>
      </c>
      <c r="U52" s="4">
        <f t="shared" si="42"/>
        <v>-1.7549275744902743E-2</v>
      </c>
      <c r="V52" s="4">
        <f t="shared" si="42"/>
        <v>2.5618967450502184E-2</v>
      </c>
      <c r="W52" s="4">
        <f t="shared" si="42"/>
        <v>5.4734674141719069E-3</v>
      </c>
      <c r="X52" s="4">
        <f t="shared" si="42"/>
        <v>-5.0502360089318951E-2</v>
      </c>
      <c r="Y52" s="4">
        <f t="shared" si="42"/>
        <v>2.9092960941664772E-2</v>
      </c>
      <c r="Z52" s="4">
        <f t="shared" si="42"/>
        <v>5.5028693059646965E-2</v>
      </c>
      <c r="AA52" s="4">
        <f t="shared" si="42"/>
        <v>-3.0721990369701403E-3</v>
      </c>
      <c r="AB52" s="4">
        <f t="shared" si="42"/>
        <v>-3.4802287993406832E-3</v>
      </c>
      <c r="AC52" s="4">
        <f t="shared" si="42"/>
        <v>-1.2241974927532843E-2</v>
      </c>
      <c r="AD52" s="4">
        <f t="shared" si="42"/>
        <v>2.7885229639990124E-2</v>
      </c>
      <c r="AE52" s="4">
        <f t="shared" si="42"/>
        <v>-1.3951781248421015E-2</v>
      </c>
      <c r="AF52" s="4">
        <f t="shared" si="42"/>
        <v>1.1762632557322879E-2</v>
      </c>
      <c r="AG52" s="4">
        <f t="shared" si="42"/>
        <v>3.5223176856428597E-2</v>
      </c>
      <c r="AH52" s="4">
        <f t="shared" si="42"/>
        <v>7.1653064362576842E-3</v>
      </c>
      <c r="AI52" s="4">
        <f t="shared" si="42"/>
        <v>-2.641215474492016E-2</v>
      </c>
      <c r="AJ52" s="4">
        <f t="shared" si="42"/>
        <v>1.0723251724608272E-2</v>
      </c>
      <c r="AK52" s="4">
        <f t="shared" si="42"/>
        <v>-1.9786313603914692E-2</v>
      </c>
      <c r="AL52" s="4">
        <f t="shared" si="42"/>
        <v>2.1128428444844659E-2</v>
      </c>
      <c r="AM52" s="4">
        <f t="shared" si="42"/>
        <v>6.6162094661965888E-3</v>
      </c>
      <c r="AN52" s="4">
        <f t="shared" si="42"/>
        <v>-7.0220507248511211E-3</v>
      </c>
      <c r="AO52" s="4">
        <f t="shared" si="42"/>
        <v>-1.2776755414597604E-2</v>
      </c>
      <c r="AP52" s="4">
        <f t="shared" si="42"/>
        <v>1.913932143284993E-2</v>
      </c>
      <c r="AQ52" s="4">
        <f t="shared" si="42"/>
        <v>-2.0000464430767833E-3</v>
      </c>
      <c r="AR52" s="4">
        <f t="shared" si="42"/>
        <v>3.7540859517716532E-2</v>
      </c>
      <c r="AS52" s="4">
        <f t="shared" si="42"/>
        <v>1.612934057815275E-2</v>
      </c>
      <c r="AT52" s="4">
        <f t="shared" si="42"/>
        <v>1.5063888419479142E-2</v>
      </c>
      <c r="AU52" s="4">
        <f t="shared" si="42"/>
        <v>-3.0667761393264908E-2</v>
      </c>
      <c r="AV52" s="4">
        <f t="shared" si="42"/>
        <v>-1.1302887955871579E-3</v>
      </c>
      <c r="AW52" s="4">
        <f t="shared" si="42"/>
        <v>-1.1883148402669678E-2</v>
      </c>
      <c r="AX52" s="4">
        <f t="shared" si="42"/>
        <v>1.8791948882476962E-2</v>
      </c>
      <c r="AY52" s="4">
        <f t="shared" si="42"/>
        <v>2.2454835826527367E-2</v>
      </c>
      <c r="AZ52" s="4">
        <f t="shared" ref="AZ52:BI52" si="43">LN(AZ24/AZ23)</f>
        <v>1.3063159939638467E-3</v>
      </c>
      <c r="BA52" s="4">
        <f t="shared" si="43"/>
        <v>-5.1679569136747552E-3</v>
      </c>
      <c r="BB52" s="4">
        <f t="shared" si="43"/>
        <v>2.7322213786060288E-2</v>
      </c>
      <c r="BC52" s="4">
        <f t="shared" si="43"/>
        <v>-2.3456630355975595E-2</v>
      </c>
      <c r="BD52" s="4">
        <f t="shared" si="43"/>
        <v>7.0831862362652218E-3</v>
      </c>
      <c r="BE52" s="4">
        <f t="shared" si="43"/>
        <v>3.2689627545302871E-2</v>
      </c>
      <c r="BF52" s="4">
        <f t="shared" si="43"/>
        <v>-1.0424471650888143E-2</v>
      </c>
      <c r="BG52" s="4">
        <f t="shared" si="43"/>
        <v>-3.7781467307450201E-3</v>
      </c>
      <c r="BH52" s="4">
        <f t="shared" si="43"/>
        <v>-5.5191533225981719E-3</v>
      </c>
      <c r="BI52" s="4">
        <f t="shared" si="43"/>
        <v>0</v>
      </c>
    </row>
    <row r="53" spans="1:95" x14ac:dyDescent="0.25">
      <c r="A53" s="11">
        <v>7</v>
      </c>
      <c r="B53" s="4">
        <f t="shared" ref="B53:AY53" si="44">LN(B25/B24)</f>
        <v>6.6622751384808011E-3</v>
      </c>
      <c r="C53" s="4">
        <f t="shared" si="44"/>
        <v>2.0423808818513488E-2</v>
      </c>
      <c r="D53" s="4">
        <f t="shared" si="44"/>
        <v>-2.4585486643031895E-2</v>
      </c>
      <c r="E53" s="4">
        <f t="shared" si="44"/>
        <v>3.5971226331283808E-3</v>
      </c>
      <c r="F53" s="4">
        <f t="shared" si="44"/>
        <v>-5.5021892870121434E-4</v>
      </c>
      <c r="G53" s="4">
        <f t="shared" si="44"/>
        <v>2.1110358051407221E-2</v>
      </c>
      <c r="H53" s="4">
        <f t="shared" si="44"/>
        <v>-2.084070157631519E-2</v>
      </c>
      <c r="I53" s="4">
        <f t="shared" si="44"/>
        <v>-4.9667515415051537E-2</v>
      </c>
      <c r="J53" s="4">
        <f t="shared" si="44"/>
        <v>4.9246669998101233E-2</v>
      </c>
      <c r="K53" s="4">
        <f t="shared" si="44"/>
        <v>7.5738245103524698E-2</v>
      </c>
      <c r="L53" s="4">
        <f t="shared" si="44"/>
        <v>-1.6409516253060724E-2</v>
      </c>
      <c r="M53" s="4">
        <f t="shared" si="44"/>
        <v>-8.7558080753945819E-2</v>
      </c>
      <c r="N53" s="4">
        <f t="shared" si="44"/>
        <v>1.9461767335609695E-3</v>
      </c>
      <c r="O53" s="4">
        <f t="shared" si="44"/>
        <v>4.087075083221637E-2</v>
      </c>
      <c r="P53" s="4">
        <f t="shared" si="44"/>
        <v>-5.8500209507661048E-4</v>
      </c>
      <c r="Q53" s="4">
        <f t="shared" si="44"/>
        <v>3.0666785990620893E-2</v>
      </c>
      <c r="R53" s="4">
        <f t="shared" si="44"/>
        <v>-3.1679317248708538E-2</v>
      </c>
      <c r="S53" s="4">
        <f t="shared" si="44"/>
        <v>2.9400456070524866E-2</v>
      </c>
      <c r="T53" s="4">
        <f t="shared" si="44"/>
        <v>4.4289854113327897E-3</v>
      </c>
      <c r="U53" s="4">
        <f t="shared" si="44"/>
        <v>0.10301625088315847</v>
      </c>
      <c r="V53" s="4">
        <f t="shared" si="44"/>
        <v>1.8050546417302405E-3</v>
      </c>
      <c r="W53" s="4">
        <f t="shared" si="44"/>
        <v>7.2625276497958649E-2</v>
      </c>
      <c r="X53" s="4">
        <f t="shared" si="44"/>
        <v>-6.8390363677916953E-3</v>
      </c>
      <c r="Y53" s="4">
        <f t="shared" si="44"/>
        <v>4.2918520815410843E-3</v>
      </c>
      <c r="Z53" s="4">
        <f t="shared" si="44"/>
        <v>-3.3003455976744543E-3</v>
      </c>
      <c r="AA53" s="4">
        <f t="shared" si="44"/>
        <v>0.11661999981668066</v>
      </c>
      <c r="AB53" s="4">
        <f t="shared" si="44"/>
        <v>2.901075329096542E-3</v>
      </c>
      <c r="AC53" s="4">
        <f t="shared" si="44"/>
        <v>4.955973793472801E-2</v>
      </c>
      <c r="AD53" s="4">
        <f t="shared" si="44"/>
        <v>-2.9209156748138602E-3</v>
      </c>
      <c r="AE53" s="4">
        <f t="shared" si="44"/>
        <v>2.8515170308021233E-2</v>
      </c>
      <c r="AF53" s="4">
        <f t="shared" si="44"/>
        <v>2.0164961968116603E-2</v>
      </c>
      <c r="AG53" s="4">
        <f t="shared" si="44"/>
        <v>3.9806264483290096E-2</v>
      </c>
      <c r="AH53" s="4">
        <f t="shared" si="44"/>
        <v>-2.3020678226051718E-2</v>
      </c>
      <c r="AI53" s="4">
        <f t="shared" si="44"/>
        <v>7.3395197154435432E-2</v>
      </c>
      <c r="AJ53" s="4">
        <f t="shared" si="44"/>
        <v>-1.7212935885446957E-2</v>
      </c>
      <c r="AK53" s="4">
        <f t="shared" si="44"/>
        <v>2.6295718540096314E-2</v>
      </c>
      <c r="AL53" s="4">
        <f t="shared" si="44"/>
        <v>1.0070364644373469E-3</v>
      </c>
      <c r="AM53" s="4">
        <f t="shared" si="44"/>
        <v>1.7002972698894998E-3</v>
      </c>
      <c r="AN53" s="4">
        <f t="shared" si="44"/>
        <v>-4.9235335434664089E-3</v>
      </c>
      <c r="AO53" s="4">
        <f t="shared" si="44"/>
        <v>8.4923506248298627E-2</v>
      </c>
      <c r="AP53" s="4">
        <f t="shared" si="44"/>
        <v>1.5052010020256249E-2</v>
      </c>
      <c r="AQ53" s="4">
        <f t="shared" si="44"/>
        <v>5.9880837343048218E-3</v>
      </c>
      <c r="AR53" s="4">
        <f t="shared" si="44"/>
        <v>5.9864456524575437E-3</v>
      </c>
      <c r="AS53" s="4">
        <f t="shared" si="44"/>
        <v>-6.9574354958886987E-3</v>
      </c>
      <c r="AT53" s="4">
        <f t="shared" si="44"/>
        <v>-6.3928991034578886E-3</v>
      </c>
      <c r="AU53" s="4">
        <f t="shared" si="44"/>
        <v>4.8790164169432049E-2</v>
      </c>
      <c r="AV53" s="4">
        <f t="shared" si="44"/>
        <v>-2.2443937438306399E-2</v>
      </c>
      <c r="AW53" s="4">
        <f t="shared" si="44"/>
        <v>2.609340340208843E-2</v>
      </c>
      <c r="AX53" s="4">
        <f t="shared" si="44"/>
        <v>-1.2701393236275586E-3</v>
      </c>
      <c r="AY53" s="4">
        <f t="shared" si="44"/>
        <v>4.9255792312754919E-2</v>
      </c>
      <c r="AZ53" s="4">
        <f t="shared" ref="AZ53:BI53" si="45">LN(AZ25/AZ24)</f>
        <v>-7.3375271661519706E-3</v>
      </c>
      <c r="BA53" s="4">
        <f t="shared" si="45"/>
        <v>5.0515788838690401E-2</v>
      </c>
      <c r="BB53" s="4">
        <f t="shared" si="45"/>
        <v>-1.4794463008725219E-2</v>
      </c>
      <c r="BC53" s="4">
        <f t="shared" si="45"/>
        <v>-1.9090080111898893E-3</v>
      </c>
      <c r="BD53" s="4">
        <f t="shared" si="45"/>
        <v>1.2903486300508251E-2</v>
      </c>
      <c r="BE53" s="4">
        <f t="shared" si="45"/>
        <v>3.2237011090050165E-2</v>
      </c>
      <c r="BF53" s="4">
        <f t="shared" si="45"/>
        <v>-2.9950999156054601E-4</v>
      </c>
      <c r="BG53" s="4">
        <f t="shared" si="45"/>
        <v>2.9832757064700375E-2</v>
      </c>
      <c r="BH53" s="4">
        <f t="shared" si="45"/>
        <v>1.4593792927989161E-2</v>
      </c>
      <c r="BI53" s="4">
        <f t="shared" si="45"/>
        <v>8.7011682716908352E-3</v>
      </c>
    </row>
    <row r="54" spans="1:95" x14ac:dyDescent="0.25">
      <c r="A54" s="11">
        <v>8</v>
      </c>
      <c r="B54" s="4">
        <f t="shared" ref="B54:AY54" si="46">LN(B26/B25)</f>
        <v>6.618119914318976E-3</v>
      </c>
      <c r="C54" s="4">
        <f t="shared" si="46"/>
        <v>1.0772069438972756E-2</v>
      </c>
      <c r="D54" s="4">
        <f t="shared" si="46"/>
        <v>-6.0210160830756095E-3</v>
      </c>
      <c r="E54" s="4">
        <f t="shared" si="46"/>
        <v>1.4949692152218547E-3</v>
      </c>
      <c r="F54" s="4">
        <f t="shared" si="46"/>
        <v>-5.5052183624383134E-4</v>
      </c>
      <c r="G54" s="4">
        <f t="shared" si="46"/>
        <v>-1.6743543204182452E-2</v>
      </c>
      <c r="H54" s="4">
        <f t="shared" si="46"/>
        <v>-5.3748172540223314E-2</v>
      </c>
      <c r="I54" s="4">
        <f t="shared" si="46"/>
        <v>0.12135196672947988</v>
      </c>
      <c r="J54" s="4">
        <f t="shared" si="46"/>
        <v>-8.8443621710237764E-3</v>
      </c>
      <c r="K54" s="4">
        <f t="shared" si="46"/>
        <v>-6.6889911627967024E-3</v>
      </c>
      <c r="L54" s="4">
        <f t="shared" si="46"/>
        <v>-1.6683287170689554E-2</v>
      </c>
      <c r="M54" s="4">
        <f t="shared" si="46"/>
        <v>2.5199276592527693E-2</v>
      </c>
      <c r="N54" s="4">
        <f t="shared" si="46"/>
        <v>-1.8313154197766284E-2</v>
      </c>
      <c r="O54" s="4">
        <f t="shared" si="46"/>
        <v>3.1081603561036911E-2</v>
      </c>
      <c r="P54" s="4">
        <f t="shared" si="46"/>
        <v>2.2794507227199947E-3</v>
      </c>
      <c r="Q54" s="4">
        <f t="shared" si="46"/>
        <v>1.4712279702932792E-2</v>
      </c>
      <c r="R54" s="4">
        <f t="shared" si="46"/>
        <v>-3.2715821658138342E-2</v>
      </c>
      <c r="S54" s="4">
        <f t="shared" si="46"/>
        <v>4.7676078005155307E-3</v>
      </c>
      <c r="T54" s="4">
        <f t="shared" si="46"/>
        <v>-1.4626651858939068E-2</v>
      </c>
      <c r="U54" s="4">
        <f t="shared" si="46"/>
        <v>7.3003365833519143E-2</v>
      </c>
      <c r="V54" s="4">
        <f t="shared" si="46"/>
        <v>1.803263912559137E-4</v>
      </c>
      <c r="W54" s="4">
        <f t="shared" si="46"/>
        <v>3.0410565757789205E-3</v>
      </c>
      <c r="X54" s="4">
        <f t="shared" si="46"/>
        <v>-6.8861310533233364E-3</v>
      </c>
      <c r="Y54" s="4">
        <f t="shared" si="46"/>
        <v>2.7456846233039289E-2</v>
      </c>
      <c r="Z54" s="4">
        <f t="shared" si="46"/>
        <v>-2.935221201252745E-2</v>
      </c>
      <c r="AA54" s="4">
        <f t="shared" si="46"/>
        <v>1.7910860308671173E-2</v>
      </c>
      <c r="AB54" s="4">
        <f t="shared" si="46"/>
        <v>-4.5293719357065157E-3</v>
      </c>
      <c r="AC54" s="4">
        <f t="shared" si="46"/>
        <v>-1.1543777780944056E-2</v>
      </c>
      <c r="AD54" s="4">
        <f t="shared" si="46"/>
        <v>-2.9294724228297896E-3</v>
      </c>
      <c r="AE54" s="4">
        <f t="shared" si="46"/>
        <v>2.5769513179051611E-2</v>
      </c>
      <c r="AF54" s="4">
        <f t="shared" si="46"/>
        <v>-3.7669237093114628E-2</v>
      </c>
      <c r="AG54" s="4">
        <f t="shared" si="46"/>
        <v>6.6298585386695818E-3</v>
      </c>
      <c r="AH54" s="4">
        <f t="shared" si="46"/>
        <v>-3.2014662606025036E-3</v>
      </c>
      <c r="AI54" s="4">
        <f t="shared" si="46"/>
        <v>-5.2768231195743863E-4</v>
      </c>
      <c r="AJ54" s="4">
        <f t="shared" si="46"/>
        <v>-1.7514418013772803E-2</v>
      </c>
      <c r="AK54" s="4">
        <f t="shared" si="46"/>
        <v>1.6207211470684758E-3</v>
      </c>
      <c r="AL54" s="4">
        <f t="shared" si="46"/>
        <v>-4.6615880189122501E-2</v>
      </c>
      <c r="AM54" s="4">
        <f t="shared" si="46"/>
        <v>4.7889748028993942E-2</v>
      </c>
      <c r="AN54" s="4">
        <f t="shared" si="46"/>
        <v>-1.5032687656155791E-3</v>
      </c>
      <c r="AO54" s="4">
        <f t="shared" si="46"/>
        <v>5.6089273435306055E-3</v>
      </c>
      <c r="AP54" s="4">
        <f t="shared" si="46"/>
        <v>1.4828802583507635E-2</v>
      </c>
      <c r="AQ54" s="4">
        <f t="shared" si="46"/>
        <v>3.4233115983866358E-2</v>
      </c>
      <c r="AR54" s="4">
        <f t="shared" si="46"/>
        <v>-2.6668280646977859E-2</v>
      </c>
      <c r="AS54" s="4">
        <f t="shared" si="46"/>
        <v>2.8588447658305521E-2</v>
      </c>
      <c r="AT54" s="4">
        <f t="shared" si="46"/>
        <v>-1.2341109518967854E-3</v>
      </c>
      <c r="AU54" s="4">
        <f t="shared" si="46"/>
        <v>1.5407459463066835E-3</v>
      </c>
      <c r="AV54" s="4">
        <f t="shared" si="46"/>
        <v>-2.2959255663943735E-2</v>
      </c>
      <c r="AW54" s="4">
        <f t="shared" si="46"/>
        <v>1.4452674150330785E-2</v>
      </c>
      <c r="AX54" s="4">
        <f t="shared" si="46"/>
        <v>-1.5153402572226256E-2</v>
      </c>
      <c r="AY54" s="4">
        <f t="shared" si="46"/>
        <v>1.5728629046829364E-2</v>
      </c>
      <c r="AZ54" s="4">
        <f t="shared" ref="AZ54:BI54" si="47">LN(AZ26/AZ25)</f>
        <v>-2.0536558878909645E-3</v>
      </c>
      <c r="BA54" s="4">
        <f t="shared" si="47"/>
        <v>-1.0947757024290865E-4</v>
      </c>
      <c r="BB54" s="4">
        <f t="shared" si="47"/>
        <v>-1.5016630100316144E-2</v>
      </c>
      <c r="BC54" s="4">
        <f t="shared" si="47"/>
        <v>-2.1676958582724209E-2</v>
      </c>
      <c r="BD54" s="4">
        <f t="shared" si="47"/>
        <v>-1.6013818126987468E-2</v>
      </c>
      <c r="BE54" s="4">
        <f t="shared" si="47"/>
        <v>-1.7477829507259316E-3</v>
      </c>
      <c r="BF54" s="4">
        <f t="shared" si="47"/>
        <v>2.5723120852740697E-3</v>
      </c>
      <c r="BG54" s="4">
        <f t="shared" si="47"/>
        <v>-5.1345239059900332E-3</v>
      </c>
      <c r="BH54" s="4">
        <f t="shared" si="47"/>
        <v>1.4383873977599933E-2</v>
      </c>
      <c r="BI54" s="4">
        <f t="shared" si="47"/>
        <v>-1.8738836171822218E-2</v>
      </c>
    </row>
    <row r="55" spans="1:95" x14ac:dyDescent="0.25">
      <c r="A55" s="11">
        <v>9</v>
      </c>
      <c r="B55" s="4">
        <f t="shared" ref="B55:AY55" si="48">LN(B27/B26)</f>
        <v>-4.6280872574510253E-3</v>
      </c>
      <c r="C55" s="4">
        <f t="shared" si="48"/>
        <v>-7.1685169224798319E-3</v>
      </c>
      <c r="D55" s="4">
        <f t="shared" si="48"/>
        <v>-6.057488429179126E-3</v>
      </c>
      <c r="E55" s="4">
        <f t="shared" si="48"/>
        <v>1.4927376180213969E-3</v>
      </c>
      <c r="F55" s="4">
        <f t="shared" si="48"/>
        <v>2.5730719898065666E-2</v>
      </c>
      <c r="G55" s="4">
        <f t="shared" si="48"/>
        <v>-2.7270541937546621E-3</v>
      </c>
      <c r="H55" s="4">
        <f t="shared" si="48"/>
        <v>-6.7360010180707753E-4</v>
      </c>
      <c r="I55" s="4">
        <f t="shared" si="48"/>
        <v>-3.4913395345709856E-2</v>
      </c>
      <c r="J55" s="4">
        <f t="shared" si="48"/>
        <v>-8.9232834405685475E-3</v>
      </c>
      <c r="K55" s="4">
        <f t="shared" si="48"/>
        <v>-6.7340352340469348E-3</v>
      </c>
      <c r="L55" s="4">
        <f t="shared" si="48"/>
        <v>-1.5066979364101099E-2</v>
      </c>
      <c r="M55" s="4">
        <f t="shared" si="48"/>
        <v>2.8272912944386146E-2</v>
      </c>
      <c r="N55" s="4">
        <f t="shared" si="48"/>
        <v>1.0179060381605385E-2</v>
      </c>
      <c r="O55" s="4">
        <f t="shared" si="48"/>
        <v>-3.049720351156571E-2</v>
      </c>
      <c r="P55" s="4">
        <f t="shared" si="48"/>
        <v>2.2742666417402643E-3</v>
      </c>
      <c r="Q55" s="4">
        <f t="shared" si="48"/>
        <v>1.4498963110361066E-2</v>
      </c>
      <c r="R55" s="4">
        <f t="shared" si="48"/>
        <v>-1.6573911766128564E-2</v>
      </c>
      <c r="S55" s="4">
        <f t="shared" si="48"/>
        <v>2.9682420668498189E-3</v>
      </c>
      <c r="T55" s="4">
        <f t="shared" si="48"/>
        <v>-3.9861533425130678E-2</v>
      </c>
      <c r="U55" s="4">
        <f t="shared" si="48"/>
        <v>3.3901551675681416E-2</v>
      </c>
      <c r="V55" s="4">
        <f t="shared" si="48"/>
        <v>1.8029387951114378E-4</v>
      </c>
      <c r="W55" s="4">
        <f t="shared" si="48"/>
        <v>3.0318365821201758E-3</v>
      </c>
      <c r="X55" s="4">
        <f t="shared" si="48"/>
        <v>-1.2906796297132593E-3</v>
      </c>
      <c r="Y55" s="4">
        <f t="shared" si="48"/>
        <v>-3.7105793965402818E-3</v>
      </c>
      <c r="Z55" s="4">
        <f t="shared" si="48"/>
        <v>-3.5957970092334354E-2</v>
      </c>
      <c r="AA55" s="4">
        <f t="shared" si="48"/>
        <v>-8.062559528914931E-2</v>
      </c>
      <c r="AB55" s="4">
        <f t="shared" si="48"/>
        <v>-4.5499805251951256E-3</v>
      </c>
      <c r="AC55" s="4">
        <f t="shared" si="48"/>
        <v>-1.1678594394018188E-2</v>
      </c>
      <c r="AD55" s="4">
        <f t="shared" si="48"/>
        <v>1.3046671800876307E-2</v>
      </c>
      <c r="AE55" s="4">
        <f t="shared" si="48"/>
        <v>6.1778769077274016E-3</v>
      </c>
      <c r="AF55" s="4">
        <f t="shared" si="48"/>
        <v>-1.6254275451302116E-2</v>
      </c>
      <c r="AG55" s="4">
        <f t="shared" si="48"/>
        <v>-1.285760943885015E-2</v>
      </c>
      <c r="AH55" s="4">
        <f t="shared" si="48"/>
        <v>-3.2117485741106765E-3</v>
      </c>
      <c r="AI55" s="4">
        <f t="shared" si="48"/>
        <v>-5.2796090759514645E-4</v>
      </c>
      <c r="AJ55" s="4">
        <f t="shared" si="48"/>
        <v>2.0429016297994445E-3</v>
      </c>
      <c r="AK55" s="4">
        <f t="shared" si="48"/>
        <v>1.0790438733885267E-3</v>
      </c>
      <c r="AL55" s="4">
        <f t="shared" si="48"/>
        <v>-4.4920038362771808E-3</v>
      </c>
      <c r="AM55" s="4">
        <f t="shared" si="48"/>
        <v>-1.2630087564375185E-2</v>
      </c>
      <c r="AN55" s="4">
        <f t="shared" si="48"/>
        <v>-1.5055319852503397E-3</v>
      </c>
      <c r="AO55" s="4">
        <f t="shared" si="48"/>
        <v>5.5776426694889615E-3</v>
      </c>
      <c r="AP55" s="4">
        <f t="shared" si="48"/>
        <v>-1.3809001602303182E-3</v>
      </c>
      <c r="AQ55" s="4">
        <f t="shared" si="48"/>
        <v>2.5608185164141795E-3</v>
      </c>
      <c r="AR55" s="4">
        <f t="shared" si="48"/>
        <v>-1.1489543613983582E-2</v>
      </c>
      <c r="AS55" s="4">
        <f t="shared" si="48"/>
        <v>-2.4568672473685736E-2</v>
      </c>
      <c r="AT55" s="4">
        <f t="shared" si="48"/>
        <v>-1.2356358638425521E-3</v>
      </c>
      <c r="AU55" s="4">
        <f t="shared" si="48"/>
        <v>1.5383756997151021E-3</v>
      </c>
      <c r="AV55" s="4">
        <f t="shared" si="48"/>
        <v>-4.7449629556791488E-3</v>
      </c>
      <c r="AW55" s="4">
        <f t="shared" si="48"/>
        <v>-4.2769626578753857E-3</v>
      </c>
      <c r="AX55" s="4">
        <f t="shared" si="48"/>
        <v>-1.5823447926370408E-2</v>
      </c>
      <c r="AY55" s="4">
        <f t="shared" si="48"/>
        <v>-1.673570149594273E-2</v>
      </c>
      <c r="AZ55" s="4">
        <f t="shared" ref="AZ55:BI55" si="49">LN(AZ27/AZ26)</f>
        <v>-2.0578820710110773E-3</v>
      </c>
      <c r="BA55" s="4">
        <f t="shared" si="49"/>
        <v>-1.0948955689367749E-4</v>
      </c>
      <c r="BB55" s="4">
        <f t="shared" si="49"/>
        <v>4.7354133388887078E-3</v>
      </c>
      <c r="BC55" s="4">
        <f t="shared" si="49"/>
        <v>1.8064241277189416E-3</v>
      </c>
      <c r="BD55" s="4">
        <f t="shared" si="49"/>
        <v>-2.2917160359907325E-2</v>
      </c>
      <c r="BE55" s="4">
        <f t="shared" si="49"/>
        <v>2.9112768075366729E-3</v>
      </c>
      <c r="BF55" s="4">
        <f t="shared" si="49"/>
        <v>2.5657122689703576E-3</v>
      </c>
      <c r="BG55" s="4">
        <f t="shared" si="49"/>
        <v>-5.1610233623381142E-3</v>
      </c>
      <c r="BH55" s="4">
        <f t="shared" si="49"/>
        <v>2.1258808792948883E-3</v>
      </c>
      <c r="BI55" s="4">
        <f t="shared" si="49"/>
        <v>4.6131280610447137E-3</v>
      </c>
    </row>
    <row r="56" spans="1:95" s="14" customFormat="1" x14ac:dyDescent="0.25">
      <c r="BJ56" s="26"/>
    </row>
    <row r="57" spans="1:95" s="14" customFormat="1" x14ac:dyDescent="0.25">
      <c r="A57" s="15" t="s">
        <v>10</v>
      </c>
      <c r="BJ57" s="26"/>
      <c r="BM57" s="14" t="s">
        <v>4</v>
      </c>
    </row>
    <row r="58" spans="1:95" x14ac:dyDescent="0.25">
      <c r="A58" s="12">
        <v>-15</v>
      </c>
      <c r="B58" s="4">
        <f>B31-AVERAGE(B$31:B$45)</f>
        <v>-5.5579727556245608E-3</v>
      </c>
      <c r="C58" s="4">
        <f t="shared" ref="C58:AY58" si="50">C31-AVERAGE(C$31:C$45)</f>
        <v>2.4271292774510757E-2</v>
      </c>
      <c r="D58" s="4">
        <f t="shared" si="50"/>
        <v>1.4134813992469669E-3</v>
      </c>
      <c r="E58" s="4">
        <f t="shared" si="50"/>
        <v>-1.2766984694966083E-2</v>
      </c>
      <c r="F58" s="4">
        <f t="shared" si="50"/>
        <v>6.8574267475325478E-3</v>
      </c>
      <c r="G58" s="4">
        <f t="shared" si="50"/>
        <v>-1.0696518186936383E-2</v>
      </c>
      <c r="H58" s="4">
        <f t="shared" si="50"/>
        <v>1.0723339053867697E-2</v>
      </c>
      <c r="I58" s="4">
        <f t="shared" si="50"/>
        <v>4.2059995476409463E-2</v>
      </c>
      <c r="J58" s="4">
        <f t="shared" si="50"/>
        <v>2.5796389359326814E-2</v>
      </c>
      <c r="K58" s="4">
        <f t="shared" si="50"/>
        <v>7.2441784992725907E-3</v>
      </c>
      <c r="L58" s="4">
        <f t="shared" si="50"/>
        <v>-2.6075267659026832E-2</v>
      </c>
      <c r="M58" s="4">
        <f t="shared" si="50"/>
        <v>8.0083330864226657E-2</v>
      </c>
      <c r="N58" s="4">
        <f t="shared" si="50"/>
        <v>1.9920249475818497E-2</v>
      </c>
      <c r="O58" s="4">
        <f t="shared" si="50"/>
        <v>2.4398879151042611E-2</v>
      </c>
      <c r="P58" s="4">
        <f t="shared" si="50"/>
        <v>-2.438106660223227E-3</v>
      </c>
      <c r="Q58" s="4">
        <f t="shared" si="50"/>
        <v>-2.3402529746946347E-2</v>
      </c>
      <c r="R58" s="4">
        <f t="shared" si="50"/>
        <v>8.1287358143988103E-3</v>
      </c>
      <c r="S58" s="4">
        <f t="shared" si="50"/>
        <v>4.9165426422125139E-2</v>
      </c>
      <c r="T58" s="4">
        <f t="shared" si="50"/>
        <v>9.4219931561959486E-3</v>
      </c>
      <c r="U58" s="4">
        <f t="shared" si="50"/>
        <v>1.2733657598361224E-2</v>
      </c>
      <c r="V58" s="4">
        <f t="shared" si="50"/>
        <v>-9.4396595219943622E-3</v>
      </c>
      <c r="W58" s="4">
        <f t="shared" si="50"/>
        <v>-6.0211736750100886E-2</v>
      </c>
      <c r="X58" s="4">
        <f t="shared" si="50"/>
        <v>-2.7768956985064378E-2</v>
      </c>
      <c r="Y58" s="4">
        <f t="shared" si="50"/>
        <v>5.2334211276730561E-2</v>
      </c>
      <c r="Z58" s="4">
        <f t="shared" si="50"/>
        <v>2.1806532072330978E-2</v>
      </c>
      <c r="AA58" s="4">
        <f t="shared" si="50"/>
        <v>3.1765400271694728E-2</v>
      </c>
      <c r="AB58" s="4">
        <f t="shared" si="50"/>
        <v>5.3526943233719081E-3</v>
      </c>
      <c r="AC58" s="4">
        <f t="shared" si="50"/>
        <v>2.4005337079162452E-2</v>
      </c>
      <c r="AD58" s="4">
        <f t="shared" si="50"/>
        <v>1.5446768172854902E-2</v>
      </c>
      <c r="AE58" s="4">
        <f t="shared" si="50"/>
        <v>1.3280582431390971E-2</v>
      </c>
      <c r="AF58" s="4">
        <f t="shared" si="50"/>
        <v>9.5283407977192931E-3</v>
      </c>
      <c r="AG58" s="4">
        <f t="shared" si="50"/>
        <v>2.0678478568587448E-2</v>
      </c>
      <c r="AH58" s="4">
        <f t="shared" si="50"/>
        <v>-7.7336073712829549E-3</v>
      </c>
      <c r="AI58" s="4">
        <f t="shared" si="50"/>
        <v>4.0501812574453455E-2</v>
      </c>
      <c r="AJ58" s="4">
        <f t="shared" si="50"/>
        <v>-1.700354981592277E-2</v>
      </c>
      <c r="AK58" s="4">
        <f t="shared" si="50"/>
        <v>2.7595665194576589E-2</v>
      </c>
      <c r="AL58" s="4">
        <f t="shared" si="50"/>
        <v>1.3933861570934921E-2</v>
      </c>
      <c r="AM58" s="4">
        <f t="shared" si="50"/>
        <v>2.2990001386047787E-2</v>
      </c>
      <c r="AN58" s="4">
        <f t="shared" si="50"/>
        <v>1.3799192740318062E-2</v>
      </c>
      <c r="AO58" s="4">
        <f t="shared" si="50"/>
        <v>-3.0368527169275055E-2</v>
      </c>
      <c r="AP58" s="4">
        <f t="shared" si="50"/>
        <v>-4.1550730380619835E-2</v>
      </c>
      <c r="AQ58" s="4">
        <f t="shared" si="50"/>
        <v>2.2156658399308325E-2</v>
      </c>
      <c r="AR58" s="4">
        <f t="shared" si="50"/>
        <v>2.3385530413089876E-2</v>
      </c>
      <c r="AS58" s="4">
        <f t="shared" si="50"/>
        <v>1.4432216690483984E-2</v>
      </c>
      <c r="AT58" s="4">
        <f t="shared" si="50"/>
        <v>1.2614263086159847E-2</v>
      </c>
      <c r="AU58" s="4">
        <f t="shared" si="50"/>
        <v>-7.3389268327461663E-3</v>
      </c>
      <c r="AV58" s="4">
        <f t="shared" si="50"/>
        <v>-6.8016336232748359E-3</v>
      </c>
      <c r="AW58" s="4">
        <f t="shared" si="50"/>
        <v>2.6453431539051976E-2</v>
      </c>
      <c r="AX58" s="4">
        <f t="shared" si="50"/>
        <v>1.2670684946539636E-2</v>
      </c>
      <c r="AY58" s="4">
        <f t="shared" si="50"/>
        <v>1.7335276948293305E-2</v>
      </c>
      <c r="AZ58" s="4">
        <f t="shared" ref="AZ58:BI58" si="51">AZ31-AVERAGE(AZ$31:AZ$45)</f>
        <v>1.7718750223537645E-3</v>
      </c>
      <c r="BA58" s="4">
        <f t="shared" si="51"/>
        <v>4.7110241404586591E-2</v>
      </c>
      <c r="BB58" s="4">
        <f t="shared" si="51"/>
        <v>1.0881906619553555E-3</v>
      </c>
      <c r="BC58" s="4">
        <f t="shared" si="51"/>
        <v>3.1516110734826297E-2</v>
      </c>
      <c r="BD58" s="4">
        <f t="shared" si="51"/>
        <v>1.1702282735622981E-2</v>
      </c>
      <c r="BE58" s="4">
        <f t="shared" si="51"/>
        <v>2.7032643249516444E-2</v>
      </c>
      <c r="BF58" s="4">
        <f t="shared" si="51"/>
        <v>2.8336151899121522E-3</v>
      </c>
      <c r="BG58" s="4">
        <f t="shared" si="51"/>
        <v>3.4610264142655627E-3</v>
      </c>
      <c r="BH58" s="4">
        <f t="shared" si="51"/>
        <v>-2.1271361901461089E-3</v>
      </c>
      <c r="BI58" s="4">
        <f t="shared" si="51"/>
        <v>1.4218519210081753E-2</v>
      </c>
      <c r="BL58" s="24">
        <f>AVERAGE(B58:BI58)</f>
        <v>1.0228966275906779E-2</v>
      </c>
      <c r="CM58" s="1">
        <f t="shared" ref="CM58:CM72" si="52">COUNTIF(B58:AY58,"&gt;0")</f>
        <v>35</v>
      </c>
    </row>
    <row r="59" spans="1:95" x14ac:dyDescent="0.25">
      <c r="A59" s="12">
        <v>-14</v>
      </c>
      <c r="B59" s="4">
        <f t="shared" ref="B59:AY59" si="53">B32-AVERAGE(B$31:B$45)</f>
        <v>6.4082628853619735E-3</v>
      </c>
      <c r="C59" s="4">
        <f t="shared" si="53"/>
        <v>-3.3655984437720575E-2</v>
      </c>
      <c r="D59" s="4">
        <f t="shared" si="53"/>
        <v>-1.4090723893424128E-2</v>
      </c>
      <c r="E59" s="4">
        <f t="shared" si="53"/>
        <v>-7.2626567881388122E-4</v>
      </c>
      <c r="F59" s="4">
        <f t="shared" si="53"/>
        <v>6.856516798507223E-3</v>
      </c>
      <c r="G59" s="4">
        <f t="shared" si="53"/>
        <v>-1.3731079222897548E-2</v>
      </c>
      <c r="H59" s="4">
        <f t="shared" si="53"/>
        <v>4.4842481232722949E-2</v>
      </c>
      <c r="I59" s="4">
        <f t="shared" si="53"/>
        <v>-5.8924276807145862E-2</v>
      </c>
      <c r="J59" s="4">
        <f t="shared" si="53"/>
        <v>1.7380421103733008E-2</v>
      </c>
      <c r="K59" s="4">
        <f t="shared" si="53"/>
        <v>-6.47106945075199E-2</v>
      </c>
      <c r="L59" s="4">
        <f t="shared" si="53"/>
        <v>-2.2721069698438696E-2</v>
      </c>
      <c r="M59" s="4">
        <f t="shared" si="53"/>
        <v>-4.1648001046006064E-2</v>
      </c>
      <c r="N59" s="4">
        <f t="shared" si="53"/>
        <v>2.7459333934794185E-2</v>
      </c>
      <c r="O59" s="4">
        <f t="shared" si="53"/>
        <v>-5.0970405764598825E-2</v>
      </c>
      <c r="P59" s="4">
        <f t="shared" si="53"/>
        <v>2.4507090136831514E-2</v>
      </c>
      <c r="Q59" s="4">
        <f t="shared" si="53"/>
        <v>-5.4706112836445525E-2</v>
      </c>
      <c r="R59" s="4">
        <f t="shared" si="53"/>
        <v>2.7911294907366897E-2</v>
      </c>
      <c r="S59" s="4">
        <f t="shared" si="53"/>
        <v>-9.3464817742987868E-4</v>
      </c>
      <c r="T59" s="4">
        <f t="shared" si="53"/>
        <v>1.1794177301251553E-2</v>
      </c>
      <c r="U59" s="4">
        <f t="shared" si="53"/>
        <v>-6.8403612043553025E-2</v>
      </c>
      <c r="V59" s="4">
        <f t="shared" si="53"/>
        <v>5.7400396535144622E-2</v>
      </c>
      <c r="W59" s="4">
        <f t="shared" si="53"/>
        <v>-1.1809080731996085E-2</v>
      </c>
      <c r="X59" s="4">
        <f t="shared" si="53"/>
        <v>1.7893746109188553E-2</v>
      </c>
      <c r="Y59" s="4">
        <f t="shared" si="53"/>
        <v>6.0736099530457558E-3</v>
      </c>
      <c r="Z59" s="4">
        <f t="shared" si="53"/>
        <v>3.5288658067851836E-2</v>
      </c>
      <c r="AA59" s="4">
        <f t="shared" si="53"/>
        <v>-5.0183120407339007E-2</v>
      </c>
      <c r="AB59" s="4">
        <f t="shared" si="53"/>
        <v>-7.6468646896342835E-3</v>
      </c>
      <c r="AC59" s="4">
        <f t="shared" si="53"/>
        <v>2.2100940020016387E-2</v>
      </c>
      <c r="AD59" s="4">
        <f t="shared" si="53"/>
        <v>1.9662694678201025E-2</v>
      </c>
      <c r="AE59" s="4">
        <f t="shared" si="53"/>
        <v>5.0985292190069351E-3</v>
      </c>
      <c r="AF59" s="4">
        <f t="shared" si="53"/>
        <v>1.7266294613169687E-2</v>
      </c>
      <c r="AG59" s="4">
        <f t="shared" si="53"/>
        <v>1.0038050163377922E-3</v>
      </c>
      <c r="AH59" s="4">
        <f t="shared" si="53"/>
        <v>4.1139804195848163E-3</v>
      </c>
      <c r="AI59" s="4">
        <f t="shared" si="53"/>
        <v>-2.007119832003193E-2</v>
      </c>
      <c r="AJ59" s="4">
        <f t="shared" si="53"/>
        <v>1.6545181443795069E-2</v>
      </c>
      <c r="AK59" s="4">
        <f t="shared" si="53"/>
        <v>-1.954164588071429E-2</v>
      </c>
      <c r="AL59" s="4">
        <f t="shared" si="53"/>
        <v>-3.0233545306924611E-3</v>
      </c>
      <c r="AM59" s="4">
        <f t="shared" si="53"/>
        <v>-5.2974620673844078E-2</v>
      </c>
      <c r="AN59" s="4">
        <f t="shared" si="53"/>
        <v>9.8492833002011924E-3</v>
      </c>
      <c r="AO59" s="4">
        <f t="shared" si="53"/>
        <v>1.1358023575827813E-2</v>
      </c>
      <c r="AP59" s="4">
        <f t="shared" si="53"/>
        <v>4.3830861499046699E-2</v>
      </c>
      <c r="AQ59" s="4">
        <f t="shared" si="53"/>
        <v>-2.6487168746252926E-2</v>
      </c>
      <c r="AR59" s="4">
        <f t="shared" si="53"/>
        <v>1.3766545424577705E-3</v>
      </c>
      <c r="AS59" s="4">
        <f t="shared" si="53"/>
        <v>-3.0252915057616552E-2</v>
      </c>
      <c r="AT59" s="4">
        <f t="shared" si="53"/>
        <v>-8.2659780652161539E-3</v>
      </c>
      <c r="AU59" s="4">
        <f t="shared" si="53"/>
        <v>-2.3426147005675496E-2</v>
      </c>
      <c r="AV59" s="4">
        <f t="shared" si="53"/>
        <v>2.1488275943804267E-3</v>
      </c>
      <c r="AW59" s="4">
        <f t="shared" si="53"/>
        <v>-1.9308528687811338E-2</v>
      </c>
      <c r="AX59" s="4">
        <f t="shared" si="53"/>
        <v>2.9907179936959981E-2</v>
      </c>
      <c r="AY59" s="4">
        <f t="shared" si="53"/>
        <v>5.3738132492375489E-3</v>
      </c>
      <c r="AZ59" s="4">
        <f t="shared" ref="AZ59:BI59" si="54">AZ32-AVERAGE(AZ$31:AZ$45)</f>
        <v>-1.9764302144497266E-2</v>
      </c>
      <c r="BA59" s="4">
        <f t="shared" si="54"/>
        <v>-2.0373932550386498E-2</v>
      </c>
      <c r="BB59" s="4">
        <f t="shared" si="54"/>
        <v>1.3289489766177165E-2</v>
      </c>
      <c r="BC59" s="4">
        <f t="shared" si="54"/>
        <v>-1.3511967680541696E-2</v>
      </c>
      <c r="BD59" s="4">
        <f t="shared" si="54"/>
        <v>2.4648814096106197E-2</v>
      </c>
      <c r="BE59" s="4">
        <f t="shared" si="54"/>
        <v>-1.4447841123906173E-2</v>
      </c>
      <c r="BF59" s="4">
        <f t="shared" si="54"/>
        <v>4.2864535435234779E-3</v>
      </c>
      <c r="BG59" s="4">
        <f t="shared" si="54"/>
        <v>-1.4712892757788483E-2</v>
      </c>
      <c r="BH59" s="4">
        <f t="shared" si="54"/>
        <v>1.8587940583585934E-2</v>
      </c>
      <c r="BI59" s="4">
        <f t="shared" si="54"/>
        <v>-7.4183418154097312E-3</v>
      </c>
      <c r="BL59" s="24">
        <f t="shared" ref="BL59:BL82" si="55">AVERAGE(B59:BI59)</f>
        <v>-4.2363003153322041E-3</v>
      </c>
      <c r="CM59" s="1">
        <f t="shared" si="52"/>
        <v>26</v>
      </c>
    </row>
    <row r="60" spans="1:95" x14ac:dyDescent="0.25">
      <c r="A60" s="12">
        <v>-13</v>
      </c>
      <c r="B60" s="4">
        <f t="shared" ref="B60:AY60" si="56">B33-AVERAGE(B$31:B$45)</f>
        <v>1.0785663811829058E-2</v>
      </c>
      <c r="C60" s="4">
        <f t="shared" si="56"/>
        <v>-4.4859066142991601E-2</v>
      </c>
      <c r="D60" s="4">
        <f t="shared" si="56"/>
        <v>2.8329605266659407E-3</v>
      </c>
      <c r="E60" s="4">
        <f t="shared" si="56"/>
        <v>7.4999761883699206E-3</v>
      </c>
      <c r="F60" s="4">
        <f t="shared" si="56"/>
        <v>-5.9065018116737627E-3</v>
      </c>
      <c r="G60" s="4">
        <f t="shared" si="56"/>
        <v>-1.7464074233280183E-2</v>
      </c>
      <c r="H60" s="4">
        <f t="shared" si="56"/>
        <v>3.296803401380468E-2</v>
      </c>
      <c r="I60" s="4">
        <f t="shared" si="56"/>
        <v>-0.18130920229573816</v>
      </c>
      <c r="J60" s="4">
        <f t="shared" si="56"/>
        <v>-1.4916991397293543E-2</v>
      </c>
      <c r="K60" s="4">
        <f t="shared" si="56"/>
        <v>3.0142455513519832E-3</v>
      </c>
      <c r="L60" s="4">
        <f t="shared" si="56"/>
        <v>1.0230215883787528E-2</v>
      </c>
      <c r="M60" s="4">
        <f t="shared" si="56"/>
        <v>-1.2386286380804752E-2</v>
      </c>
      <c r="N60" s="4">
        <f t="shared" si="56"/>
        <v>2.4126047186003231E-2</v>
      </c>
      <c r="O60" s="4">
        <f t="shared" si="56"/>
        <v>-6.7147235704973621E-2</v>
      </c>
      <c r="P60" s="4">
        <f t="shared" si="56"/>
        <v>-2.3549444447805722E-2</v>
      </c>
      <c r="Q60" s="4">
        <f t="shared" si="56"/>
        <v>-7.2852103711193751E-3</v>
      </c>
      <c r="R60" s="4">
        <f t="shared" si="56"/>
        <v>1.6181970812970365E-2</v>
      </c>
      <c r="S60" s="4">
        <f t="shared" si="56"/>
        <v>-1.1177106598849639E-2</v>
      </c>
      <c r="T60" s="4">
        <f t="shared" si="56"/>
        <v>-1.3050862695862767E-2</v>
      </c>
      <c r="U60" s="4">
        <f t="shared" si="56"/>
        <v>-0.25075761933697782</v>
      </c>
      <c r="V60" s="4">
        <f t="shared" si="56"/>
        <v>-2.8878538642079524E-2</v>
      </c>
      <c r="W60" s="4">
        <f t="shared" si="56"/>
        <v>1.3824332771537693E-2</v>
      </c>
      <c r="X60" s="4">
        <f t="shared" si="56"/>
        <v>-1.9937400394790531E-2</v>
      </c>
      <c r="Y60" s="4">
        <f t="shared" si="56"/>
        <v>-7.3169785056395424E-3</v>
      </c>
      <c r="Z60" s="4">
        <f t="shared" si="56"/>
        <v>-1.3185298681102495E-2</v>
      </c>
      <c r="AA60" s="4">
        <f t="shared" si="56"/>
        <v>-0.13958958235594446</v>
      </c>
      <c r="AB60" s="4">
        <f t="shared" si="56"/>
        <v>-3.0442293713457101E-2</v>
      </c>
      <c r="AC60" s="4">
        <f t="shared" si="56"/>
        <v>-8.7525053304053305E-3</v>
      </c>
      <c r="AD60" s="4">
        <f t="shared" si="56"/>
        <v>-3.2952672209727906E-3</v>
      </c>
      <c r="AE60" s="4">
        <f t="shared" si="56"/>
        <v>-9.1309750890277014E-3</v>
      </c>
      <c r="AF60" s="4">
        <f t="shared" si="56"/>
        <v>1.1985737920610133E-2</v>
      </c>
      <c r="AG60" s="4">
        <f t="shared" si="56"/>
        <v>-0.14164432379614295</v>
      </c>
      <c r="AH60" s="4">
        <f t="shared" si="56"/>
        <v>-2.3375488599719437E-2</v>
      </c>
      <c r="AI60" s="4">
        <f t="shared" si="56"/>
        <v>-8.073497547342455E-3</v>
      </c>
      <c r="AJ60" s="4">
        <f t="shared" si="56"/>
        <v>-2.6538071372686989E-2</v>
      </c>
      <c r="AK60" s="4">
        <f t="shared" si="56"/>
        <v>-4.1238393212468241E-3</v>
      </c>
      <c r="AL60" s="4">
        <f t="shared" si="56"/>
        <v>-5.3624128204946622E-3</v>
      </c>
      <c r="AM60" s="4">
        <f t="shared" si="56"/>
        <v>-0.10916902616022997</v>
      </c>
      <c r="AN60" s="4">
        <f t="shared" si="56"/>
        <v>-4.146234872717855E-2</v>
      </c>
      <c r="AO60" s="4">
        <f t="shared" si="56"/>
        <v>1.7862557226635364E-2</v>
      </c>
      <c r="AP60" s="4">
        <f t="shared" si="56"/>
        <v>-2.5989013191382169E-2</v>
      </c>
      <c r="AQ60" s="4">
        <f t="shared" si="56"/>
        <v>-2.041380430487752E-2</v>
      </c>
      <c r="AR60" s="4">
        <f t="shared" si="56"/>
        <v>-7.7952202263898767E-3</v>
      </c>
      <c r="AS60" s="4">
        <f t="shared" si="56"/>
        <v>-8.8442091712057511E-2</v>
      </c>
      <c r="AT60" s="4">
        <f t="shared" si="56"/>
        <v>-6.546219921629591E-3</v>
      </c>
      <c r="AU60" s="4">
        <f t="shared" si="56"/>
        <v>-7.9325959012549133E-3</v>
      </c>
      <c r="AV60" s="4">
        <f t="shared" si="56"/>
        <v>-1.8390864280531095E-2</v>
      </c>
      <c r="AW60" s="4">
        <f t="shared" si="56"/>
        <v>2.6138352240864818E-2</v>
      </c>
      <c r="AX60" s="4">
        <f t="shared" si="56"/>
        <v>3.8855179692253985E-3</v>
      </c>
      <c r="AY60" s="4">
        <f t="shared" si="56"/>
        <v>-0.16547004004313975</v>
      </c>
      <c r="AZ60" s="4">
        <f t="shared" ref="AZ60:BI60" si="57">AZ33-AVERAGE(AZ$31:AZ$45)</f>
        <v>2.6567148775256781E-4</v>
      </c>
      <c r="BA60" s="4">
        <f t="shared" si="57"/>
        <v>-8.2116866178952915E-3</v>
      </c>
      <c r="BB60" s="4">
        <f t="shared" si="57"/>
        <v>-3.1519692678457369E-2</v>
      </c>
      <c r="BC60" s="4">
        <f t="shared" si="57"/>
        <v>-6.4982784251089113E-3</v>
      </c>
      <c r="BD60" s="4">
        <f t="shared" si="57"/>
        <v>2.2174508001852902E-2</v>
      </c>
      <c r="BE60" s="4">
        <f t="shared" si="57"/>
        <v>-6.2379342948251856E-2</v>
      </c>
      <c r="BF60" s="4">
        <f t="shared" si="57"/>
        <v>-1.1803634331670421E-2</v>
      </c>
      <c r="BG60" s="4">
        <f t="shared" si="57"/>
        <v>2.7532542807709769E-3</v>
      </c>
      <c r="BH60" s="4">
        <f t="shared" si="57"/>
        <v>-1.3264801437341269E-2</v>
      </c>
      <c r="BI60" s="4">
        <f t="shared" si="57"/>
        <v>-1.208065394674895E-2</v>
      </c>
      <c r="BL60" s="24">
        <f t="shared" si="55"/>
        <v>-2.5838272396475594E-2</v>
      </c>
      <c r="CM60" s="1">
        <f t="shared" si="52"/>
        <v>13</v>
      </c>
    </row>
    <row r="61" spans="1:95" x14ac:dyDescent="0.25">
      <c r="A61" s="12">
        <v>-12</v>
      </c>
      <c r="B61" s="4">
        <f t="shared" ref="B61:AY61" si="58">B34-AVERAGE(B$31:B$45)</f>
        <v>-1.6324799539604105E-2</v>
      </c>
      <c r="C61" s="4">
        <f t="shared" si="58"/>
        <v>1.6925411610398945E-2</v>
      </c>
      <c r="D61" s="4">
        <f t="shared" si="58"/>
        <v>-3.3258819582034694E-3</v>
      </c>
      <c r="E61" s="4">
        <f t="shared" si="58"/>
        <v>7.4999094847791534E-3</v>
      </c>
      <c r="F61" s="4">
        <f t="shared" si="58"/>
        <v>9.917210241278741E-3</v>
      </c>
      <c r="G61" s="4">
        <f t="shared" si="58"/>
        <v>-6.858522883786836E-3</v>
      </c>
      <c r="H61" s="4">
        <f t="shared" si="58"/>
        <v>-7.6123198536961131E-3</v>
      </c>
      <c r="I61" s="4">
        <f t="shared" si="58"/>
        <v>5.8966997057042135E-2</v>
      </c>
      <c r="J61" s="4">
        <f t="shared" si="58"/>
        <v>2.0814025406035008E-2</v>
      </c>
      <c r="K61" s="4">
        <f t="shared" si="58"/>
        <v>3.0080306507332126E-3</v>
      </c>
      <c r="L61" s="4">
        <f t="shared" si="58"/>
        <v>-3.4455308007324357E-3</v>
      </c>
      <c r="M61" s="4">
        <f t="shared" si="58"/>
        <v>-8.5251902040828099E-3</v>
      </c>
      <c r="N61" s="4">
        <f t="shared" si="58"/>
        <v>-3.5355871225334942E-2</v>
      </c>
      <c r="O61" s="4">
        <f t="shared" si="58"/>
        <v>8.0783748117449219E-2</v>
      </c>
      <c r="P61" s="4">
        <f t="shared" si="58"/>
        <v>1.1945753056962806E-2</v>
      </c>
      <c r="Q61" s="4">
        <f t="shared" si="58"/>
        <v>-7.8124463063932552E-3</v>
      </c>
      <c r="R61" s="4">
        <f t="shared" si="58"/>
        <v>-1.3304449019032527E-3</v>
      </c>
      <c r="S61" s="4">
        <f t="shared" si="58"/>
        <v>-1.7224765211507499E-3</v>
      </c>
      <c r="T61" s="4">
        <f t="shared" si="58"/>
        <v>-1.891961266955695E-2</v>
      </c>
      <c r="U61" s="4">
        <f t="shared" si="58"/>
        <v>3.3274750224206388E-2</v>
      </c>
      <c r="V61" s="4">
        <f t="shared" si="58"/>
        <v>7.8353816050854737E-3</v>
      </c>
      <c r="W61" s="4">
        <f t="shared" si="58"/>
        <v>1.381105693100558E-2</v>
      </c>
      <c r="X61" s="4">
        <f t="shared" si="58"/>
        <v>1.362519284846927E-2</v>
      </c>
      <c r="Y61" s="4">
        <f t="shared" si="58"/>
        <v>1.6763800392557478E-3</v>
      </c>
      <c r="Z61" s="4">
        <f t="shared" si="58"/>
        <v>-1.450958042593101E-2</v>
      </c>
      <c r="AA61" s="4">
        <f t="shared" si="58"/>
        <v>0.13833464090594783</v>
      </c>
      <c r="AB61" s="4">
        <f t="shared" si="58"/>
        <v>-3.9070444732742845E-3</v>
      </c>
      <c r="AC61" s="4">
        <f t="shared" si="58"/>
        <v>-9.1944863143782005E-3</v>
      </c>
      <c r="AD61" s="4">
        <f t="shared" si="58"/>
        <v>1.9646623265393705E-2</v>
      </c>
      <c r="AE61" s="4">
        <f t="shared" si="58"/>
        <v>-4.8402089919427679E-3</v>
      </c>
      <c r="AF61" s="4">
        <f t="shared" si="58"/>
        <v>-2.2382124262635267E-2</v>
      </c>
      <c r="AG61" s="4">
        <f t="shared" si="58"/>
        <v>0.17341764276911731</v>
      </c>
      <c r="AH61" s="4">
        <f t="shared" si="58"/>
        <v>-3.6565943139669553E-3</v>
      </c>
      <c r="AI61" s="4">
        <f t="shared" si="58"/>
        <v>-8.4868260521657919E-3</v>
      </c>
      <c r="AJ61" s="4">
        <f t="shared" si="58"/>
        <v>1.5307955994986258E-2</v>
      </c>
      <c r="AK61" s="4">
        <f t="shared" si="58"/>
        <v>-4.7826176928170757E-3</v>
      </c>
      <c r="AL61" s="4">
        <f t="shared" si="58"/>
        <v>-8.7720990101184185E-3</v>
      </c>
      <c r="AM61" s="4">
        <f t="shared" si="58"/>
        <v>5.9056914580412727E-2</v>
      </c>
      <c r="AN61" s="4">
        <f t="shared" si="58"/>
        <v>-9.9315354499440603E-4</v>
      </c>
      <c r="AO61" s="4">
        <f t="shared" si="58"/>
        <v>1.7536475936976964E-2</v>
      </c>
      <c r="AP61" s="4">
        <f t="shared" si="58"/>
        <v>1.2910855955203557E-2</v>
      </c>
      <c r="AQ61" s="4">
        <f t="shared" si="58"/>
        <v>-4.9024577716504092E-3</v>
      </c>
      <c r="AR61" s="4">
        <f t="shared" si="58"/>
        <v>-2.6644841280407804E-2</v>
      </c>
      <c r="AS61" s="4">
        <f t="shared" si="58"/>
        <v>9.5496497370173045E-2</v>
      </c>
      <c r="AT61" s="4">
        <f t="shared" si="58"/>
        <v>-3.9409994177414139E-4</v>
      </c>
      <c r="AU61" s="4">
        <f t="shared" si="58"/>
        <v>-8.1321540722088994E-3</v>
      </c>
      <c r="AV61" s="4">
        <f t="shared" si="58"/>
        <v>1.0278513775931822E-2</v>
      </c>
      <c r="AW61" s="4">
        <f t="shared" si="58"/>
        <v>-1.6575089099225911E-3</v>
      </c>
      <c r="AX61" s="4">
        <f t="shared" si="58"/>
        <v>-2.353405300527206E-2</v>
      </c>
      <c r="AY61" s="4">
        <f t="shared" si="58"/>
        <v>0.1432945307211968</v>
      </c>
      <c r="AZ61" s="4">
        <f t="shared" ref="AZ61:BI61" si="59">AZ34-AVERAGE(AZ$31:AZ$45)</f>
        <v>-4.9174462762533715E-3</v>
      </c>
      <c r="BA61" s="4">
        <f t="shared" si="59"/>
        <v>-8.6642375976555604E-3</v>
      </c>
      <c r="BB61" s="4">
        <f t="shared" si="59"/>
        <v>1.7144546993283345E-2</v>
      </c>
      <c r="BC61" s="4">
        <f t="shared" si="59"/>
        <v>-3.5373856044009005E-3</v>
      </c>
      <c r="BD61" s="4">
        <f t="shared" si="59"/>
        <v>-2.9327303723018772E-2</v>
      </c>
      <c r="BE61" s="4">
        <f t="shared" si="59"/>
        <v>8.3097932435594865E-2</v>
      </c>
      <c r="BF61" s="4">
        <f t="shared" si="59"/>
        <v>-1.0828258490072679E-3</v>
      </c>
      <c r="BG61" s="4">
        <f t="shared" si="59"/>
        <v>2.7368120056294977E-3</v>
      </c>
      <c r="BH61" s="4">
        <f t="shared" si="59"/>
        <v>1.4224425424858418E-2</v>
      </c>
      <c r="BI61" s="4">
        <f t="shared" si="59"/>
        <v>-1.5781710691281656E-3</v>
      </c>
      <c r="BL61" s="24">
        <f t="shared" si="55"/>
        <v>1.2923964972667314E-2</v>
      </c>
      <c r="BU61" s="32">
        <f>_xlfn.STDEV.S(BL58:BL72)</f>
        <v>9.6560016288301832E-3</v>
      </c>
      <c r="CM61" s="1">
        <f t="shared" si="52"/>
        <v>23</v>
      </c>
    </row>
    <row r="62" spans="1:95" x14ac:dyDescent="0.25">
      <c r="A62" s="12">
        <v>-11</v>
      </c>
      <c r="B62" s="4">
        <f t="shared" ref="B62:AY62" si="60">B35-AVERAGE(B$31:B$45)</f>
        <v>4.315023049891847E-3</v>
      </c>
      <c r="C62" s="4">
        <f t="shared" si="60"/>
        <v>3.2916587131939512E-3</v>
      </c>
      <c r="D62" s="4">
        <f t="shared" si="60"/>
        <v>-3.3484505263234837E-3</v>
      </c>
      <c r="E62" s="4">
        <f t="shared" si="60"/>
        <v>7.4998427467240364E-3</v>
      </c>
      <c r="F62" s="4">
        <f t="shared" si="60"/>
        <v>9.9015301301640553E-3</v>
      </c>
      <c r="G62" s="4">
        <f t="shared" si="60"/>
        <v>-6.8690387033914051E-3</v>
      </c>
      <c r="H62" s="4">
        <f t="shared" si="60"/>
        <v>-2.5566122265978292E-2</v>
      </c>
      <c r="I62" s="4">
        <f t="shared" si="60"/>
        <v>2.2983454024925853E-2</v>
      </c>
      <c r="J62" s="4">
        <f t="shared" si="60"/>
        <v>2.0601387035856265E-2</v>
      </c>
      <c r="K62" s="4">
        <f t="shared" si="60"/>
        <v>3.0017846466814635E-3</v>
      </c>
      <c r="L62" s="4">
        <f t="shared" si="60"/>
        <v>-3.4694429475047982E-3</v>
      </c>
      <c r="M62" s="4">
        <f t="shared" si="60"/>
        <v>-8.5324722583854026E-3</v>
      </c>
      <c r="N62" s="4">
        <f t="shared" si="60"/>
        <v>-1.0091176449852001E-2</v>
      </c>
      <c r="O62" s="4">
        <f t="shared" si="60"/>
        <v>1.2256109591890312E-2</v>
      </c>
      <c r="P62" s="4">
        <f t="shared" si="60"/>
        <v>1.1873852090263396E-2</v>
      </c>
      <c r="Q62" s="4">
        <f t="shared" si="60"/>
        <v>-8.3647583436530087E-3</v>
      </c>
      <c r="R62" s="4">
        <f t="shared" si="60"/>
        <v>-1.347485215987345E-3</v>
      </c>
      <c r="S62" s="4">
        <f t="shared" si="60"/>
        <v>-1.7398848998092234E-3</v>
      </c>
      <c r="T62" s="4">
        <f t="shared" si="60"/>
        <v>3.1836060101117477E-3</v>
      </c>
      <c r="U62" s="4">
        <f t="shared" si="60"/>
        <v>6.4728207517682351E-3</v>
      </c>
      <c r="V62" s="4">
        <f t="shared" si="60"/>
        <v>7.7986277125544267E-3</v>
      </c>
      <c r="W62" s="4">
        <f t="shared" si="60"/>
        <v>1.3797683815056531E-2</v>
      </c>
      <c r="X62" s="4">
        <f t="shared" si="60"/>
        <v>1.3427912943164711E-2</v>
      </c>
      <c r="Y62" s="4">
        <f t="shared" si="60"/>
        <v>1.5944041077599318E-3</v>
      </c>
      <c r="Z62" s="4">
        <f t="shared" si="60"/>
        <v>-3.4305636806004555E-3</v>
      </c>
      <c r="AA62" s="4">
        <f t="shared" si="60"/>
        <v>3.796439160316236E-2</v>
      </c>
      <c r="AB62" s="4">
        <f t="shared" si="60"/>
        <v>-3.9070853234248228E-3</v>
      </c>
      <c r="AC62" s="4">
        <f t="shared" si="60"/>
        <v>-9.6556562825051064E-3</v>
      </c>
      <c r="AD62" s="4">
        <f t="shared" si="60"/>
        <v>1.9309731371460373E-2</v>
      </c>
      <c r="AE62" s="4">
        <f t="shared" si="60"/>
        <v>-4.9085126701221681E-3</v>
      </c>
      <c r="AF62" s="4">
        <f t="shared" si="60"/>
        <v>2.3148156785394412E-3</v>
      </c>
      <c r="AG62" s="4">
        <f t="shared" si="60"/>
        <v>6.7864238493983986E-3</v>
      </c>
      <c r="AH62" s="4">
        <f t="shared" si="60"/>
        <v>-3.6585359315432697E-3</v>
      </c>
      <c r="AI62" s="4">
        <f t="shared" si="60"/>
        <v>-8.9174895545386761E-3</v>
      </c>
      <c r="AJ62" s="4">
        <f t="shared" si="60"/>
        <v>1.5147084628320527E-2</v>
      </c>
      <c r="AK62" s="4">
        <f t="shared" si="60"/>
        <v>-4.7961688917601674E-3</v>
      </c>
      <c r="AL62" s="4">
        <f t="shared" si="60"/>
        <v>-1.4635344720920656E-3</v>
      </c>
      <c r="AM62" s="4">
        <f t="shared" si="60"/>
        <v>3.3337287237473166E-2</v>
      </c>
      <c r="AN62" s="4">
        <f t="shared" si="60"/>
        <v>-1.0138208686489582E-3</v>
      </c>
      <c r="AO62" s="4">
        <f t="shared" si="60"/>
        <v>1.722186063460323E-2</v>
      </c>
      <c r="AP62" s="4">
        <f t="shared" si="60"/>
        <v>1.2762417703205743E-2</v>
      </c>
      <c r="AQ62" s="4">
        <f t="shared" si="60"/>
        <v>-4.9147729689867966E-3</v>
      </c>
      <c r="AR62" s="4">
        <f t="shared" si="60"/>
        <v>-2.5206862622311381E-3</v>
      </c>
      <c r="AS62" s="4">
        <f t="shared" si="60"/>
        <v>-2.7877682467072496E-3</v>
      </c>
      <c r="AT62" s="4">
        <f t="shared" si="60"/>
        <v>-3.9576233425626668E-4</v>
      </c>
      <c r="AU62" s="4">
        <f t="shared" si="60"/>
        <v>-8.3374724214035877E-3</v>
      </c>
      <c r="AV62" s="4">
        <f t="shared" si="60"/>
        <v>1.0141646168806237E-2</v>
      </c>
      <c r="AW62" s="4">
        <f t="shared" si="60"/>
        <v>-1.6724992397270546E-3</v>
      </c>
      <c r="AX62" s="4">
        <f t="shared" si="60"/>
        <v>-2.690768327723996E-3</v>
      </c>
      <c r="AY62" s="4">
        <f t="shared" si="60"/>
        <v>1.5506597607129819E-2</v>
      </c>
      <c r="AZ62" s="4">
        <f t="shared" ref="AZ62:BI62" si="61">AZ35-AVERAGE(AZ$31:AZ$45)</f>
        <v>-4.9326260675041271E-3</v>
      </c>
      <c r="BA62" s="4">
        <f t="shared" si="61"/>
        <v>-9.1366777181763632E-3</v>
      </c>
      <c r="BB62" s="4">
        <f t="shared" si="61"/>
        <v>1.6946489750833221E-2</v>
      </c>
      <c r="BC62" s="4">
        <f t="shared" si="61"/>
        <v>-3.5507616276436085E-3</v>
      </c>
      <c r="BD62" s="4">
        <f t="shared" si="61"/>
        <v>-1.9567621601548836E-3</v>
      </c>
      <c r="BE62" s="4">
        <f t="shared" si="61"/>
        <v>-1.0125381961229245E-2</v>
      </c>
      <c r="BF62" s="4">
        <f t="shared" si="61"/>
        <v>-1.08751744166106E-3</v>
      </c>
      <c r="BG62" s="4">
        <f t="shared" si="61"/>
        <v>2.720235570671083E-3</v>
      </c>
      <c r="BH62" s="4">
        <f t="shared" si="61"/>
        <v>1.4140096870051619E-2</v>
      </c>
      <c r="BI62" s="4">
        <f t="shared" si="61"/>
        <v>-1.5782041826519003E-3</v>
      </c>
      <c r="BL62" s="24">
        <f t="shared" si="55"/>
        <v>2.9921819299580676E-3</v>
      </c>
      <c r="CM62" s="1">
        <f t="shared" si="52"/>
        <v>25</v>
      </c>
      <c r="CQ62" s="33">
        <f>SUM(CM58:CM72)/(60*15)</f>
        <v>0.41111111111111109</v>
      </c>
    </row>
    <row r="63" spans="1:95" x14ac:dyDescent="0.25">
      <c r="A63" s="12">
        <v>-10</v>
      </c>
      <c r="B63" s="4">
        <f t="shared" ref="B63:AY63" si="62">B36-AVERAGE(B$31:B$45)</f>
        <v>4.313895671734751E-3</v>
      </c>
      <c r="C63" s="4">
        <f t="shared" si="62"/>
        <v>3.2800611760143037E-3</v>
      </c>
      <c r="D63" s="4">
        <f t="shared" si="62"/>
        <v>-3.3712350636642022E-3</v>
      </c>
      <c r="E63" s="4">
        <f t="shared" si="62"/>
        <v>7.7582132209131757E-3</v>
      </c>
      <c r="F63" s="4">
        <f t="shared" si="62"/>
        <v>9.885973466390429E-3</v>
      </c>
      <c r="G63" s="4">
        <f t="shared" si="62"/>
        <v>-6.8796230579877046E-3</v>
      </c>
      <c r="H63" s="4">
        <f t="shared" si="62"/>
        <v>-2.5605088053169994E-2</v>
      </c>
      <c r="I63" s="4">
        <f t="shared" si="62"/>
        <v>1.9857664923309558E-2</v>
      </c>
      <c r="J63" s="4">
        <f t="shared" si="62"/>
        <v>2.0394817360269598E-2</v>
      </c>
      <c r="K63" s="4">
        <f t="shared" si="62"/>
        <v>2.6577101866012243E-2</v>
      </c>
      <c r="L63" s="4">
        <f t="shared" si="62"/>
        <v>-3.4935906833539077E-3</v>
      </c>
      <c r="M63" s="4">
        <f t="shared" si="62"/>
        <v>-8.5397151694724862E-3</v>
      </c>
      <c r="N63" s="4">
        <f t="shared" si="62"/>
        <v>-1.0130248748222966E-2</v>
      </c>
      <c r="O63" s="4">
        <f t="shared" si="62"/>
        <v>1.1833743057081708E-2</v>
      </c>
      <c r="P63" s="4">
        <f t="shared" si="62"/>
        <v>1.1803155169428833E-2</v>
      </c>
      <c r="Q63" s="4">
        <f t="shared" si="62"/>
        <v>1.0869072720106152E-3</v>
      </c>
      <c r="R63" s="4">
        <f t="shared" si="62"/>
        <v>-1.3643857112777538E-3</v>
      </c>
      <c r="S63" s="4">
        <f t="shared" si="62"/>
        <v>-1.7574394605156425E-3</v>
      </c>
      <c r="T63" s="4">
        <f t="shared" si="62"/>
        <v>3.1691302206682771E-3</v>
      </c>
      <c r="U63" s="4">
        <f t="shared" si="62"/>
        <v>5.3438416520759993E-3</v>
      </c>
      <c r="V63" s="4">
        <f t="shared" si="62"/>
        <v>7.7623154448412217E-3</v>
      </c>
      <c r="W63" s="4">
        <f t="shared" si="62"/>
        <v>1.042963020443646E-2</v>
      </c>
      <c r="X63" s="4">
        <f t="shared" si="62"/>
        <v>1.3236060530799797E-2</v>
      </c>
      <c r="Y63" s="4">
        <f t="shared" si="62"/>
        <v>1.5109233090257555E-3</v>
      </c>
      <c r="Z63" s="4">
        <f t="shared" si="62"/>
        <v>-3.4751901430822192E-3</v>
      </c>
      <c r="AA63" s="4">
        <f t="shared" si="62"/>
        <v>3.7565251901392607E-2</v>
      </c>
      <c r="AB63" s="4">
        <f t="shared" si="62"/>
        <v>-3.9071261570646889E-3</v>
      </c>
      <c r="AC63" s="4">
        <f t="shared" si="62"/>
        <v>1.3303736186107787E-2</v>
      </c>
      <c r="AD63" s="4">
        <f t="shared" si="62"/>
        <v>1.8984875145414651E-2</v>
      </c>
      <c r="AE63" s="4">
        <f t="shared" si="62"/>
        <v>-4.9757011674743529E-3</v>
      </c>
      <c r="AF63" s="4">
        <f t="shared" si="62"/>
        <v>2.2642510104503898E-3</v>
      </c>
      <c r="AG63" s="4">
        <f t="shared" si="62"/>
        <v>6.7141133984858579E-3</v>
      </c>
      <c r="AH63" s="4">
        <f t="shared" si="62"/>
        <v>-3.660482971419167E-3</v>
      </c>
      <c r="AI63" s="4">
        <f t="shared" si="62"/>
        <v>1.351695321426038E-2</v>
      </c>
      <c r="AJ63" s="4">
        <f t="shared" si="62"/>
        <v>1.4990217897822145E-2</v>
      </c>
      <c r="AK63" s="4">
        <f t="shared" si="62"/>
        <v>-4.8096208693541084E-3</v>
      </c>
      <c r="AL63" s="4">
        <f t="shared" si="62"/>
        <v>-1.4638084477909966E-3</v>
      </c>
      <c r="AM63" s="4">
        <f t="shared" si="62"/>
        <v>3.1020481559919821E-2</v>
      </c>
      <c r="AN63" s="4">
        <f t="shared" si="62"/>
        <v>-1.0346773953145119E-3</v>
      </c>
      <c r="AO63" s="4">
        <f t="shared" si="62"/>
        <v>-2.2471845700386437E-2</v>
      </c>
      <c r="AP63" s="4">
        <f t="shared" si="62"/>
        <v>1.2617531536994442E-2</v>
      </c>
      <c r="AQ63" s="4">
        <f t="shared" si="62"/>
        <v>-4.9271750592044155E-3</v>
      </c>
      <c r="AR63" s="4">
        <f t="shared" si="62"/>
        <v>-2.5339020545305066E-3</v>
      </c>
      <c r="AS63" s="4">
        <f t="shared" si="62"/>
        <v>-2.8201804478991321E-3</v>
      </c>
      <c r="AT63" s="4">
        <f t="shared" si="62"/>
        <v>-3.974290218168151E-4</v>
      </c>
      <c r="AU63" s="4">
        <f t="shared" si="62"/>
        <v>2.1066722813562262E-2</v>
      </c>
      <c r="AV63" s="4">
        <f t="shared" si="62"/>
        <v>1.0007925772078756E-2</v>
      </c>
      <c r="AW63" s="4">
        <f t="shared" si="62"/>
        <v>-1.6873741626086468E-3</v>
      </c>
      <c r="AX63" s="4">
        <f t="shared" si="62"/>
        <v>-2.6975404593335291E-3</v>
      </c>
      <c r="AY63" s="4">
        <f t="shared" si="62"/>
        <v>1.549633992021048E-2</v>
      </c>
      <c r="AZ63" s="4">
        <f t="shared" ref="AZ63:BI63" si="63">AZ36-AVERAGE(AZ$31:AZ$45)</f>
        <v>-4.94792483882831E-3</v>
      </c>
      <c r="BA63" s="4">
        <f t="shared" si="63"/>
        <v>-1.7334715530780333E-3</v>
      </c>
      <c r="BB63" s="4">
        <f t="shared" si="63"/>
        <v>1.6753891889915301E-2</v>
      </c>
      <c r="BC63" s="4">
        <f t="shared" si="63"/>
        <v>-3.564040343792868E-3</v>
      </c>
      <c r="BD63" s="4">
        <f t="shared" si="63"/>
        <v>-1.9650043456180774E-3</v>
      </c>
      <c r="BE63" s="4">
        <f t="shared" si="63"/>
        <v>-1.0447045808423434E-2</v>
      </c>
      <c r="BF63" s="4">
        <f t="shared" si="63"/>
        <v>-1.0922294246193752E-3</v>
      </c>
      <c r="BG63" s="4">
        <f t="shared" si="63"/>
        <v>-6.1769681474610014E-3</v>
      </c>
      <c r="BH63" s="4">
        <f t="shared" si="63"/>
        <v>1.4057296059082821E-2</v>
      </c>
      <c r="BI63" s="4">
        <f t="shared" si="63"/>
        <v>-1.5782372841303387E-3</v>
      </c>
      <c r="BL63" s="24">
        <f t="shared" si="55"/>
        <v>3.8849120183302465E-3</v>
      </c>
      <c r="CM63" s="1">
        <f t="shared" si="52"/>
        <v>28</v>
      </c>
    </row>
    <row r="64" spans="1:95" x14ac:dyDescent="0.25">
      <c r="A64" s="12">
        <v>-9</v>
      </c>
      <c r="B64" s="4">
        <f t="shared" ref="B64:AY64" si="64">B37-AVERAGE(B$31:B$45)</f>
        <v>4.3127706838308223E-3</v>
      </c>
      <c r="C64" s="4">
        <f t="shared" si="64"/>
        <v>3.2683842420640156E-3</v>
      </c>
      <c r="D64" s="4">
        <f t="shared" si="64"/>
        <v>1.356951814294325E-2</v>
      </c>
      <c r="E64" s="4">
        <f t="shared" si="64"/>
        <v>-1.3394123151977438E-2</v>
      </c>
      <c r="F64" s="4">
        <f t="shared" si="64"/>
        <v>2.302866784436184E-2</v>
      </c>
      <c r="G64" s="4">
        <f t="shared" si="64"/>
        <v>6.6676671829791423E-2</v>
      </c>
      <c r="H64" s="4">
        <f t="shared" si="64"/>
        <v>-2.5644544907435687E-2</v>
      </c>
      <c r="I64" s="4">
        <f t="shared" si="64"/>
        <v>1.7054344007171311E-2</v>
      </c>
      <c r="J64" s="4">
        <f t="shared" si="64"/>
        <v>-3.997059773005348E-2</v>
      </c>
      <c r="K64" s="4">
        <f t="shared" si="64"/>
        <v>2.8242696900955124E-2</v>
      </c>
      <c r="L64" s="4">
        <f t="shared" si="64"/>
        <v>-1.4997990763290805E-2</v>
      </c>
      <c r="M64" s="4">
        <f t="shared" si="64"/>
        <v>-2.2021632819019379E-2</v>
      </c>
      <c r="N64" s="4">
        <f t="shared" si="64"/>
        <v>-1.016981413487926E-2</v>
      </c>
      <c r="O64" s="4">
        <f t="shared" si="64"/>
        <v>1.1428217909974645E-2</v>
      </c>
      <c r="P64" s="4">
        <f t="shared" si="64"/>
        <v>-2.3877011402164659E-2</v>
      </c>
      <c r="Q64" s="4">
        <f t="shared" si="64"/>
        <v>5.0156703673327349E-2</v>
      </c>
      <c r="R64" s="4">
        <f t="shared" si="64"/>
        <v>-1.2313959274519254E-2</v>
      </c>
      <c r="S64" s="4">
        <f t="shared" si="64"/>
        <v>-1.8927797083061283E-2</v>
      </c>
      <c r="T64" s="4">
        <f t="shared" si="64"/>
        <v>3.1547639583983413E-3</v>
      </c>
      <c r="U64" s="4">
        <f t="shared" si="64"/>
        <v>4.1349673682435986E-3</v>
      </c>
      <c r="V64" s="4">
        <f t="shared" si="64"/>
        <v>5.8513500157145425E-2</v>
      </c>
      <c r="W64" s="4">
        <f t="shared" si="64"/>
        <v>-4.9657342193271843E-3</v>
      </c>
      <c r="X64" s="4">
        <f t="shared" si="64"/>
        <v>-1.1183497036501389E-2</v>
      </c>
      <c r="Y64" s="4">
        <f t="shared" si="64"/>
        <v>-4.3716945974504005E-4</v>
      </c>
      <c r="Z64" s="4">
        <f t="shared" si="64"/>
        <v>-3.5192262841974176E-3</v>
      </c>
      <c r="AA64" s="4">
        <f t="shared" si="64"/>
        <v>3.7181596563335043E-2</v>
      </c>
      <c r="AB64" s="4">
        <f t="shared" si="64"/>
        <v>6.326622337202728E-2</v>
      </c>
      <c r="AC64" s="4">
        <f t="shared" si="64"/>
        <v>-6.403414004817598E-2</v>
      </c>
      <c r="AD64" s="4">
        <f t="shared" si="64"/>
        <v>-2.6508956275227508E-2</v>
      </c>
      <c r="AE64" s="4">
        <f t="shared" si="64"/>
        <v>-5.5486559635729245E-2</v>
      </c>
      <c r="AF64" s="4">
        <f t="shared" si="64"/>
        <v>2.2143978718875603E-3</v>
      </c>
      <c r="AG64" s="4">
        <f t="shared" si="64"/>
        <v>6.6405572665802996E-3</v>
      </c>
      <c r="AH64" s="4">
        <f t="shared" si="64"/>
        <v>8.5949751701211816E-2</v>
      </c>
      <c r="AI64" s="4">
        <f t="shared" si="64"/>
        <v>-3.1868228205375944E-2</v>
      </c>
      <c r="AJ64" s="4">
        <f t="shared" si="64"/>
        <v>-8.9726191247419245E-3</v>
      </c>
      <c r="AK64" s="4">
        <f t="shared" si="64"/>
        <v>-2.3356851348488604E-2</v>
      </c>
      <c r="AL64" s="4">
        <f t="shared" si="64"/>
        <v>-1.4640821369037169E-3</v>
      </c>
      <c r="AM64" s="4">
        <f t="shared" si="64"/>
        <v>2.8911685470711497E-2</v>
      </c>
      <c r="AN64" s="4">
        <f t="shared" si="64"/>
        <v>-1.7099093635831321E-2</v>
      </c>
      <c r="AO64" s="4">
        <f t="shared" si="64"/>
        <v>1.0443086561647656E-2</v>
      </c>
      <c r="AP64" s="4">
        <f t="shared" si="64"/>
        <v>-2.5233743322858961E-2</v>
      </c>
      <c r="AQ64" s="4">
        <f t="shared" si="64"/>
        <v>-5.0151946187344289E-3</v>
      </c>
      <c r="AR64" s="4">
        <f t="shared" si="64"/>
        <v>-2.5472144618201346E-3</v>
      </c>
      <c r="AS64" s="4">
        <f t="shared" si="64"/>
        <v>-2.8522267176285089E-3</v>
      </c>
      <c r="AT64" s="4">
        <f t="shared" si="64"/>
        <v>-2.3442795737632902E-2</v>
      </c>
      <c r="AU64" s="4">
        <f t="shared" si="64"/>
        <v>1.951378420752585E-2</v>
      </c>
      <c r="AV64" s="4">
        <f t="shared" si="64"/>
        <v>1.2135092192805863E-2</v>
      </c>
      <c r="AW64" s="4">
        <f t="shared" si="64"/>
        <v>-8.7994161373090643E-3</v>
      </c>
      <c r="AX64" s="4">
        <f t="shared" si="64"/>
        <v>-2.7042774813222752E-3</v>
      </c>
      <c r="AY64" s="4">
        <f t="shared" si="64"/>
        <v>1.5486016210238977E-2</v>
      </c>
      <c r="AZ64" s="4">
        <f t="shared" ref="AZ64:BI64" si="65">AZ37-AVERAGE(AZ$31:AZ$45)</f>
        <v>8.3273757604997278E-2</v>
      </c>
      <c r="BA64" s="4">
        <f t="shared" si="65"/>
        <v>-4.8969303316157703E-4</v>
      </c>
      <c r="BB64" s="4">
        <f t="shared" si="65"/>
        <v>-1.2898881801898713E-2</v>
      </c>
      <c r="BC64" s="4">
        <f t="shared" si="65"/>
        <v>-3.1598598518114862E-2</v>
      </c>
      <c r="BD64" s="4">
        <f t="shared" si="65"/>
        <v>-1.9731994086872131E-3</v>
      </c>
      <c r="BE64" s="4">
        <f t="shared" si="65"/>
        <v>-1.0780566724396083E-2</v>
      </c>
      <c r="BF64" s="4">
        <f t="shared" si="65"/>
        <v>1.1703558291208817E-2</v>
      </c>
      <c r="BG64" s="4">
        <f t="shared" si="65"/>
        <v>-6.3475849599607462E-3</v>
      </c>
      <c r="BH64" s="4">
        <f t="shared" si="65"/>
        <v>-1.0932584331107392E-2</v>
      </c>
      <c r="BI64" s="4">
        <f t="shared" si="65"/>
        <v>-1.6050054094496131E-2</v>
      </c>
      <c r="BL64" s="24">
        <f t="shared" si="55"/>
        <v>1.1396842334434935E-3</v>
      </c>
      <c r="CM64" s="1">
        <f t="shared" si="52"/>
        <v>22</v>
      </c>
    </row>
    <row r="65" spans="1:97" x14ac:dyDescent="0.25">
      <c r="A65" s="12">
        <v>-8</v>
      </c>
      <c r="B65" s="4">
        <f t="shared" ref="B65:AY65" si="66">B38-AVERAGE(B$31:B$45)</f>
        <v>-1.600332320852639E-2</v>
      </c>
      <c r="C65" s="4">
        <f t="shared" si="66"/>
        <v>1.1090243814795932E-2</v>
      </c>
      <c r="D65" s="4">
        <f t="shared" si="66"/>
        <v>1.8327254854450272E-2</v>
      </c>
      <c r="E65" s="4">
        <f t="shared" si="66"/>
        <v>1.9564695852588604E-2</v>
      </c>
      <c r="F65" s="4">
        <f t="shared" si="66"/>
        <v>6.8403571004089911E-3</v>
      </c>
      <c r="G65" s="4">
        <f t="shared" si="66"/>
        <v>-2.4807991662720869E-3</v>
      </c>
      <c r="H65" s="4">
        <f t="shared" si="66"/>
        <v>4.1712566153586678E-2</v>
      </c>
      <c r="I65" s="4">
        <f t="shared" si="66"/>
        <v>5.8181214957111142E-2</v>
      </c>
      <c r="J65" s="4">
        <f t="shared" si="66"/>
        <v>5.7551858372084888E-2</v>
      </c>
      <c r="K65" s="4">
        <f t="shared" si="66"/>
        <v>5.2065004355244339E-2</v>
      </c>
      <c r="L65" s="4">
        <f t="shared" si="66"/>
        <v>-2.4503397470755885E-2</v>
      </c>
      <c r="M65" s="4">
        <f t="shared" si="66"/>
        <v>-6.586948970982923E-3</v>
      </c>
      <c r="N65" s="4">
        <f t="shared" si="66"/>
        <v>1.881195825999004E-2</v>
      </c>
      <c r="O65" s="4">
        <f t="shared" si="66"/>
        <v>-4.5875917576435011E-3</v>
      </c>
      <c r="P65" s="4">
        <f t="shared" si="66"/>
        <v>5.1238057125678887E-3</v>
      </c>
      <c r="Q65" s="4">
        <f t="shared" si="66"/>
        <v>1.0873935470204973E-2</v>
      </c>
      <c r="R65" s="4">
        <f t="shared" si="66"/>
        <v>-3.1921711003161435E-2</v>
      </c>
      <c r="S65" s="4">
        <f t="shared" si="66"/>
        <v>-3.0542864899441207E-3</v>
      </c>
      <c r="T65" s="4">
        <f t="shared" si="66"/>
        <v>-1.7126178812544912E-2</v>
      </c>
      <c r="U65" s="4">
        <f t="shared" si="66"/>
        <v>9.6766469343249756E-2</v>
      </c>
      <c r="V65" s="4">
        <f t="shared" si="66"/>
        <v>6.1079953305972934E-2</v>
      </c>
      <c r="W65" s="4">
        <f t="shared" si="66"/>
        <v>3.0774350217855136E-2</v>
      </c>
      <c r="X65" s="4">
        <f t="shared" si="66"/>
        <v>1.0144867961123662E-2</v>
      </c>
      <c r="Y65" s="4">
        <f t="shared" si="66"/>
        <v>2.1816189469769005E-2</v>
      </c>
      <c r="Z65" s="4">
        <f t="shared" si="66"/>
        <v>4.1396466884549926E-2</v>
      </c>
      <c r="AA65" s="4">
        <f t="shared" si="66"/>
        <v>-1.7703493608916484E-2</v>
      </c>
      <c r="AB65" s="4">
        <f t="shared" si="66"/>
        <v>2.38255982308106E-2</v>
      </c>
      <c r="AC65" s="4">
        <f t="shared" si="66"/>
        <v>1.0698377697229693E-2</v>
      </c>
      <c r="AD65" s="4">
        <f t="shared" si="66"/>
        <v>1.1230469625066761E-3</v>
      </c>
      <c r="AE65" s="4">
        <f t="shared" si="66"/>
        <v>2.823246495055947E-2</v>
      </c>
      <c r="AF65" s="4">
        <f t="shared" si="66"/>
        <v>5.8228527098216883E-3</v>
      </c>
      <c r="AG65" s="4">
        <f t="shared" si="66"/>
        <v>-8.3305509178484782E-2</v>
      </c>
      <c r="AH65" s="4">
        <f t="shared" si="66"/>
        <v>-2.3381042372117862E-2</v>
      </c>
      <c r="AI65" s="4">
        <f t="shared" si="66"/>
        <v>7.1409927100283266E-3</v>
      </c>
      <c r="AJ65" s="4">
        <f t="shared" si="66"/>
        <v>-6.7224733729760594E-3</v>
      </c>
      <c r="AK65" s="4">
        <f t="shared" si="66"/>
        <v>-2.7976409562609564E-4</v>
      </c>
      <c r="AL65" s="4">
        <f t="shared" si="66"/>
        <v>-1.3821576035486701E-2</v>
      </c>
      <c r="AM65" s="4">
        <f t="shared" si="66"/>
        <v>-4.0225006132025912E-3</v>
      </c>
      <c r="AN65" s="4">
        <f t="shared" si="66"/>
        <v>2.8476248439279754E-2</v>
      </c>
      <c r="AO65" s="4">
        <f t="shared" si="66"/>
        <v>4.1515957507347975E-2</v>
      </c>
      <c r="AP65" s="4">
        <f t="shared" si="66"/>
        <v>6.5731001005900043E-3</v>
      </c>
      <c r="AQ65" s="4">
        <f t="shared" si="66"/>
        <v>-7.3030567162640538E-3</v>
      </c>
      <c r="AR65" s="4">
        <f t="shared" si="66"/>
        <v>1.1197851680479768E-2</v>
      </c>
      <c r="AS65" s="4">
        <f t="shared" si="66"/>
        <v>1.8711612841223697E-2</v>
      </c>
      <c r="AT65" s="4">
        <f t="shared" si="66"/>
        <v>2.4825855708308824E-3</v>
      </c>
      <c r="AU65" s="4">
        <f t="shared" si="66"/>
        <v>1.907300628703917E-2</v>
      </c>
      <c r="AV65" s="4">
        <f t="shared" si="66"/>
        <v>-2.5038941622921796E-2</v>
      </c>
      <c r="AW65" s="4">
        <f t="shared" si="66"/>
        <v>-2.1532264973933742E-5</v>
      </c>
      <c r="AX65" s="4">
        <f t="shared" si="66"/>
        <v>2.2317914143484812E-3</v>
      </c>
      <c r="AY65" s="4">
        <f t="shared" si="66"/>
        <v>-4.8466133404669112E-2</v>
      </c>
      <c r="AZ65" s="4">
        <f t="shared" ref="AZ65:BI65" si="67">AZ38-AVERAGE(AZ$31:AZ$45)</f>
        <v>-2.1938994165452152E-2</v>
      </c>
      <c r="BA65" s="4">
        <f t="shared" si="67"/>
        <v>-1.0472268540081294E-2</v>
      </c>
      <c r="BB65" s="4">
        <f t="shared" si="67"/>
        <v>-8.0673273224954462E-3</v>
      </c>
      <c r="BC65" s="4">
        <f t="shared" si="67"/>
        <v>3.4282183379774258E-3</v>
      </c>
      <c r="BD65" s="4">
        <f t="shared" si="67"/>
        <v>8.3407099113070524E-3</v>
      </c>
      <c r="BE65" s="4">
        <f t="shared" si="67"/>
        <v>-2.9164758358942233E-2</v>
      </c>
      <c r="BF65" s="4">
        <f t="shared" si="67"/>
        <v>4.8892813238651358E-3</v>
      </c>
      <c r="BG65" s="4">
        <f t="shared" si="67"/>
        <v>2.7564136809250239E-2</v>
      </c>
      <c r="BH65" s="4">
        <f t="shared" si="67"/>
        <v>6.6612704682839346E-4</v>
      </c>
      <c r="BI65" s="4">
        <f t="shared" si="67"/>
        <v>6.2342904500325043E-3</v>
      </c>
      <c r="BL65" s="24">
        <f t="shared" si="55"/>
        <v>6.9062639085744849E-3</v>
      </c>
      <c r="CM65" s="1">
        <f t="shared" si="52"/>
        <v>31</v>
      </c>
    </row>
    <row r="66" spans="1:97" x14ac:dyDescent="0.25">
      <c r="A66" s="12">
        <v>-7</v>
      </c>
      <c r="B66" s="4">
        <f t="shared" ref="B66:AY66" si="68">B39-AVERAGE(B$31:B$45)</f>
        <v>9.712612420255751E-3</v>
      </c>
      <c r="C66" s="4">
        <f t="shared" si="68"/>
        <v>1.615632860296529E-2</v>
      </c>
      <c r="D66" s="4">
        <f t="shared" si="68"/>
        <v>-2.9096178168751447E-2</v>
      </c>
      <c r="E66" s="4">
        <f t="shared" si="68"/>
        <v>-4.6091685619553811E-2</v>
      </c>
      <c r="F66" s="4">
        <f t="shared" si="68"/>
        <v>-1.9299736137440369E-2</v>
      </c>
      <c r="G66" s="4">
        <f t="shared" si="68"/>
        <v>9.9616791983047626E-3</v>
      </c>
      <c r="H66" s="4">
        <f t="shared" si="68"/>
        <v>9.1331261528128371E-2</v>
      </c>
      <c r="I66" s="4">
        <f t="shared" si="68"/>
        <v>0.23778364665207477</v>
      </c>
      <c r="J66" s="4">
        <f t="shared" si="68"/>
        <v>-9.181059253441308E-3</v>
      </c>
      <c r="K66" s="4">
        <f t="shared" si="68"/>
        <v>-2.7657723539160226E-2</v>
      </c>
      <c r="L66" s="4">
        <f t="shared" si="68"/>
        <v>4.1425732664214635E-2</v>
      </c>
      <c r="M66" s="4">
        <f t="shared" si="68"/>
        <v>6.1308636136552609E-2</v>
      </c>
      <c r="N66" s="4">
        <f t="shared" si="68"/>
        <v>1.1778985459212174E-2</v>
      </c>
      <c r="O66" s="4">
        <f t="shared" si="68"/>
        <v>5.192256330156915E-2</v>
      </c>
      <c r="P66" s="4">
        <f t="shared" si="68"/>
        <v>-2.1699564910309999E-2</v>
      </c>
      <c r="Q66" s="4">
        <f t="shared" si="68"/>
        <v>3.0007462176633228E-2</v>
      </c>
      <c r="R66" s="4">
        <f t="shared" si="68"/>
        <v>3.0220136570866685E-2</v>
      </c>
      <c r="S66" s="4">
        <f t="shared" si="68"/>
        <v>2.4243844749140181E-2</v>
      </c>
      <c r="T66" s="4">
        <f t="shared" si="68"/>
        <v>1.145447520881691E-2</v>
      </c>
      <c r="U66" s="4">
        <f t="shared" si="68"/>
        <v>4.5373544079238617E-3</v>
      </c>
      <c r="V66" s="4">
        <f t="shared" si="68"/>
        <v>-8.4239225945817925E-2</v>
      </c>
      <c r="W66" s="4">
        <f t="shared" si="68"/>
        <v>-2.6736169837964324E-2</v>
      </c>
      <c r="X66" s="4">
        <f t="shared" si="68"/>
        <v>1.2890848109734791E-2</v>
      </c>
      <c r="Y66" s="4">
        <f t="shared" si="68"/>
        <v>3.3930474044462616E-2</v>
      </c>
      <c r="Z66" s="4">
        <f t="shared" si="68"/>
        <v>-1.5866202339126743E-2</v>
      </c>
      <c r="AA66" s="4">
        <f t="shared" si="68"/>
        <v>-6.7539413428667677E-2</v>
      </c>
      <c r="AB66" s="4">
        <f t="shared" si="68"/>
        <v>-3.1477510074546938E-2</v>
      </c>
      <c r="AC66" s="4">
        <f t="shared" si="68"/>
        <v>2.415569947664771E-2</v>
      </c>
      <c r="AD66" s="4">
        <f t="shared" si="68"/>
        <v>4.0446379374901972E-4</v>
      </c>
      <c r="AE66" s="4">
        <f t="shared" si="68"/>
        <v>-9.7268859368599067E-3</v>
      </c>
      <c r="AF66" s="4">
        <f t="shared" si="68"/>
        <v>-1.1770614125423493E-3</v>
      </c>
      <c r="AG66" s="4">
        <f t="shared" si="68"/>
        <v>3.5103283740238155E-2</v>
      </c>
      <c r="AH66" s="4">
        <f t="shared" si="68"/>
        <v>-1.8953171312237033E-2</v>
      </c>
      <c r="AI66" s="4">
        <f t="shared" si="68"/>
        <v>1.6961048551195207E-2</v>
      </c>
      <c r="AJ66" s="4">
        <f t="shared" si="68"/>
        <v>2.7558551364452961E-2</v>
      </c>
      <c r="AK66" s="4">
        <f t="shared" si="68"/>
        <v>-1.9568355844760878E-2</v>
      </c>
      <c r="AL66" s="4">
        <f t="shared" si="68"/>
        <v>-1.2625486439590614E-2</v>
      </c>
      <c r="AM66" s="4">
        <f t="shared" si="68"/>
        <v>0.1296374016811683</v>
      </c>
      <c r="AN66" s="4">
        <f t="shared" si="68"/>
        <v>-2.0293823592891575E-2</v>
      </c>
      <c r="AO66" s="4">
        <f t="shared" si="68"/>
        <v>-2.1784964393663769E-3</v>
      </c>
      <c r="AP66" s="4">
        <f t="shared" si="68"/>
        <v>-9.7302746166071236E-3</v>
      </c>
      <c r="AQ66" s="4">
        <f t="shared" si="68"/>
        <v>1.5312993612328782E-2</v>
      </c>
      <c r="AR66" s="4">
        <f t="shared" si="68"/>
        <v>-4.7652325709674429E-3</v>
      </c>
      <c r="AS66" s="4">
        <f t="shared" si="68"/>
        <v>5.0531170834996086E-2</v>
      </c>
      <c r="AT66" s="4">
        <f t="shared" si="68"/>
        <v>6.1699916610989097E-3</v>
      </c>
      <c r="AU66" s="4">
        <f t="shared" si="68"/>
        <v>-2.8932746418364325E-3</v>
      </c>
      <c r="AV66" s="4">
        <f t="shared" si="68"/>
        <v>-6.2107268880934249E-3</v>
      </c>
      <c r="AW66" s="4">
        <f t="shared" si="68"/>
        <v>1.9399700722360382E-2</v>
      </c>
      <c r="AX66" s="4">
        <f t="shared" si="68"/>
        <v>1.9599337547307159E-2</v>
      </c>
      <c r="AY66" s="4">
        <f t="shared" si="68"/>
        <v>3.5533434923113637E-2</v>
      </c>
      <c r="AZ66" s="4">
        <f t="shared" ref="AZ66:BI66" si="69">AZ39-AVERAGE(AZ$31:AZ$45)</f>
        <v>-2.2385580732415911E-2</v>
      </c>
      <c r="BA66" s="4">
        <f t="shared" si="69"/>
        <v>-7.975964198875413E-3</v>
      </c>
      <c r="BB66" s="4">
        <f t="shared" si="69"/>
        <v>7.4937813457507394E-4</v>
      </c>
      <c r="BC66" s="4">
        <f t="shared" si="69"/>
        <v>-1.4748600460662262E-2</v>
      </c>
      <c r="BD66" s="4">
        <f t="shared" si="69"/>
        <v>7.9003506395051958E-3</v>
      </c>
      <c r="BE66" s="4">
        <f t="shared" si="69"/>
        <v>3.7463521854596428E-2</v>
      </c>
      <c r="BF66" s="4">
        <f t="shared" si="69"/>
        <v>-9.2058744334180889E-3</v>
      </c>
      <c r="BG66" s="4">
        <f t="shared" si="69"/>
        <v>-2.3043385102988968E-2</v>
      </c>
      <c r="BH66" s="4">
        <f t="shared" si="69"/>
        <v>-1.1576771438532247E-2</v>
      </c>
      <c r="BI66" s="4">
        <f t="shared" si="69"/>
        <v>4.3407771436916424E-4</v>
      </c>
      <c r="BL66" s="24">
        <f t="shared" si="55"/>
        <v>8.8272835360855232E-3</v>
      </c>
      <c r="CM66" s="1">
        <f t="shared" si="52"/>
        <v>28</v>
      </c>
    </row>
    <row r="67" spans="1:97" x14ac:dyDescent="0.25">
      <c r="A67" s="12">
        <v>-6</v>
      </c>
      <c r="B67" s="4">
        <f t="shared" ref="B67:AY67" si="70">B40-AVERAGE(B$31:B$45)</f>
        <v>-9.0571354728445092E-3</v>
      </c>
      <c r="C67" s="4">
        <f t="shared" si="70"/>
        <v>7.4157707570822635E-3</v>
      </c>
      <c r="D67" s="4">
        <f t="shared" si="70"/>
        <v>1.6429854815669487E-2</v>
      </c>
      <c r="E67" s="4">
        <f t="shared" si="70"/>
        <v>7.4829406688289883E-3</v>
      </c>
      <c r="F67" s="4">
        <f t="shared" si="70"/>
        <v>-2.3709682717559015E-2</v>
      </c>
      <c r="G67" s="4">
        <f t="shared" si="70"/>
        <v>-1.4358596925181424E-2</v>
      </c>
      <c r="H67" s="4">
        <f t="shared" si="70"/>
        <v>-6.531592825050099E-2</v>
      </c>
      <c r="I67" s="4">
        <f t="shared" si="70"/>
        <v>-8.0687082062379012E-2</v>
      </c>
      <c r="J67" s="4">
        <f t="shared" si="70"/>
        <v>-4.2107257527835657E-3</v>
      </c>
      <c r="K67" s="4">
        <f t="shared" si="70"/>
        <v>1.6600980770066758E-4</v>
      </c>
      <c r="L67" s="4">
        <f t="shared" si="70"/>
        <v>-2.1701946987278248E-2</v>
      </c>
      <c r="M67" s="4">
        <f t="shared" si="70"/>
        <v>-1.7345791912274155E-2</v>
      </c>
      <c r="N67" s="4">
        <f t="shared" si="70"/>
        <v>-8.6991639172948713E-3</v>
      </c>
      <c r="O67" s="4">
        <f t="shared" si="70"/>
        <v>-9.9247896871275526E-3</v>
      </c>
      <c r="P67" s="4">
        <f t="shared" si="70"/>
        <v>2.0348344234078324E-2</v>
      </c>
      <c r="Q67" s="4">
        <f t="shared" si="70"/>
        <v>3.848965606136975E-3</v>
      </c>
      <c r="R67" s="4">
        <f t="shared" si="70"/>
        <v>-1.4699312924668875E-2</v>
      </c>
      <c r="S67" s="4">
        <f t="shared" si="70"/>
        <v>-7.4393203948621631E-3</v>
      </c>
      <c r="T67" s="4">
        <f t="shared" si="70"/>
        <v>-1.7842666411570177E-2</v>
      </c>
      <c r="U67" s="4">
        <f t="shared" si="70"/>
        <v>-6.7392409710016477E-3</v>
      </c>
      <c r="V67" s="4">
        <f t="shared" si="70"/>
        <v>-1.7612315269691977E-2</v>
      </c>
      <c r="W67" s="4">
        <f t="shared" si="70"/>
        <v>1.5154904732712839E-2</v>
      </c>
      <c r="X67" s="4">
        <f t="shared" si="70"/>
        <v>-2.5568793842131433E-2</v>
      </c>
      <c r="Y67" s="4">
        <f t="shared" si="70"/>
        <v>-2.3678133499195817E-2</v>
      </c>
      <c r="Z67" s="4">
        <f t="shared" si="70"/>
        <v>5.7562869389719187E-3</v>
      </c>
      <c r="AA67" s="4">
        <f t="shared" si="70"/>
        <v>1.1756575389457635E-2</v>
      </c>
      <c r="AB67" s="4">
        <f t="shared" si="70"/>
        <v>3.7482619560448099E-2</v>
      </c>
      <c r="AC67" s="4">
        <f t="shared" si="70"/>
        <v>9.1497991047325908E-3</v>
      </c>
      <c r="AD67" s="4">
        <f t="shared" si="70"/>
        <v>-5.3682065941218406E-3</v>
      </c>
      <c r="AE67" s="4">
        <f t="shared" si="70"/>
        <v>8.9985911585540798E-3</v>
      </c>
      <c r="AF67" s="4">
        <f t="shared" si="70"/>
        <v>-3.3673855565680907E-3</v>
      </c>
      <c r="AG67" s="4">
        <f t="shared" si="70"/>
        <v>-9.380231747775105E-3</v>
      </c>
      <c r="AH67" s="4">
        <f t="shared" si="70"/>
        <v>3.8522392303999134E-2</v>
      </c>
      <c r="AI67" s="4">
        <f t="shared" si="70"/>
        <v>5.2935348697871303E-3</v>
      </c>
      <c r="AJ67" s="4">
        <f t="shared" si="70"/>
        <v>-4.038309071731655E-2</v>
      </c>
      <c r="AK67" s="4">
        <f t="shared" si="70"/>
        <v>4.3065243265913725E-2</v>
      </c>
      <c r="AL67" s="4">
        <f t="shared" si="70"/>
        <v>5.6433121110046357E-2</v>
      </c>
      <c r="AM67" s="4">
        <f t="shared" si="70"/>
        <v>-2.1212992576753922E-2</v>
      </c>
      <c r="AN67" s="4">
        <f t="shared" si="70"/>
        <v>1.9856290868062638E-2</v>
      </c>
      <c r="AO67" s="4">
        <f t="shared" si="70"/>
        <v>-1.675084439874763E-2</v>
      </c>
      <c r="AP67" s="4">
        <f t="shared" si="70"/>
        <v>5.0105526955199202E-2</v>
      </c>
      <c r="AQ67" s="4">
        <f t="shared" si="70"/>
        <v>9.0719740696366159E-3</v>
      </c>
      <c r="AR67" s="4">
        <f t="shared" si="70"/>
        <v>-8.5739299677396481E-4</v>
      </c>
      <c r="AS67" s="4">
        <f t="shared" si="70"/>
        <v>1.2454032038295159E-2</v>
      </c>
      <c r="AT67" s="4">
        <f t="shared" si="70"/>
        <v>6.9273002757441289E-3</v>
      </c>
      <c r="AU67" s="4">
        <f t="shared" si="70"/>
        <v>-6.6435278990251735E-3</v>
      </c>
      <c r="AV67" s="4">
        <f t="shared" si="70"/>
        <v>1.4528971666856679E-2</v>
      </c>
      <c r="AW67" s="4">
        <f t="shared" si="70"/>
        <v>-1.4107837667749302E-2</v>
      </c>
      <c r="AX67" s="4">
        <f t="shared" si="70"/>
        <v>-6.5164464530530729E-3</v>
      </c>
      <c r="AY67" s="4">
        <f t="shared" si="70"/>
        <v>-1.9026017006678855E-2</v>
      </c>
      <c r="AZ67" s="4">
        <f t="shared" ref="AZ67:BI67" si="71">AZ40-AVERAGE(AZ$31:AZ$45)</f>
        <v>3.3750770149437968E-2</v>
      </c>
      <c r="BA67" s="4">
        <f t="shared" si="71"/>
        <v>9.9873445751477476E-3</v>
      </c>
      <c r="BB67" s="4">
        <f t="shared" si="71"/>
        <v>-1.5312376416940327E-2</v>
      </c>
      <c r="BC67" s="4">
        <f t="shared" si="71"/>
        <v>3.1345273410218297E-2</v>
      </c>
      <c r="BD67" s="4">
        <f t="shared" si="71"/>
        <v>-9.1479669061366349E-3</v>
      </c>
      <c r="BE67" s="4">
        <f t="shared" si="71"/>
        <v>3.1692683779949203E-3</v>
      </c>
      <c r="BF67" s="4">
        <f t="shared" si="71"/>
        <v>2.2706510742481419E-2</v>
      </c>
      <c r="BG67" s="4">
        <f t="shared" si="71"/>
        <v>5.1699374720920507E-3</v>
      </c>
      <c r="BH67" s="4">
        <f t="shared" si="71"/>
        <v>-1.8936901944999043E-2</v>
      </c>
      <c r="BI67" s="4">
        <f t="shared" si="71"/>
        <v>9.680940600314214E-3</v>
      </c>
      <c r="BL67" s="24">
        <f t="shared" si="55"/>
        <v>-6.5904583925639531E-4</v>
      </c>
      <c r="CM67" s="1">
        <f t="shared" si="52"/>
        <v>22</v>
      </c>
    </row>
    <row r="68" spans="1:97" x14ac:dyDescent="0.25">
      <c r="A68" s="12">
        <v>-5</v>
      </c>
      <c r="B68" s="4">
        <f t="shared" ref="B68:AY68" si="72">B41-AVERAGE(B$31:B$45)</f>
        <v>-1.3178844387361098E-2</v>
      </c>
      <c r="C68" s="4">
        <f t="shared" si="72"/>
        <v>-1.15773054133382E-2</v>
      </c>
      <c r="D68" s="4">
        <f t="shared" si="72"/>
        <v>-7.1796172325861536E-4</v>
      </c>
      <c r="E68" s="4">
        <f t="shared" si="72"/>
        <v>7.4828648729862923E-3</v>
      </c>
      <c r="F68" s="4">
        <f t="shared" si="72"/>
        <v>-6.5736220197509885E-4</v>
      </c>
      <c r="G68" s="4">
        <f t="shared" si="72"/>
        <v>-4.1893237972907308E-3</v>
      </c>
      <c r="H68" s="4">
        <f t="shared" si="72"/>
        <v>-1.7116103301814161E-2</v>
      </c>
      <c r="I68" s="4">
        <f t="shared" si="72"/>
        <v>2.1506155971581356E-2</v>
      </c>
      <c r="J68" s="4">
        <f t="shared" si="72"/>
        <v>-1.6199957489614357E-2</v>
      </c>
      <c r="K68" s="4">
        <f t="shared" si="72"/>
        <v>1.3736150205328427E-4</v>
      </c>
      <c r="L68" s="4">
        <f t="shared" si="72"/>
        <v>1.1011596805154025E-2</v>
      </c>
      <c r="M68" s="4">
        <f t="shared" si="72"/>
        <v>-7.6237627859530414E-3</v>
      </c>
      <c r="N68" s="4">
        <f t="shared" si="72"/>
        <v>-3.4826557310035491E-2</v>
      </c>
      <c r="O68" s="4">
        <f t="shared" si="72"/>
        <v>2.4957012127108345E-3</v>
      </c>
      <c r="P68" s="4">
        <f t="shared" si="72"/>
        <v>7.7298628441442498E-4</v>
      </c>
      <c r="Q68" s="4">
        <f t="shared" si="72"/>
        <v>3.7136538447909394E-3</v>
      </c>
      <c r="R68" s="4">
        <f t="shared" si="72"/>
        <v>-7.8310628151230782E-4</v>
      </c>
      <c r="S68" s="4">
        <f t="shared" si="72"/>
        <v>5.7455127890690726E-3</v>
      </c>
      <c r="T68" s="4">
        <f t="shared" si="72"/>
        <v>-1.3573507289342521E-2</v>
      </c>
      <c r="U68" s="4">
        <f t="shared" si="72"/>
        <v>-3.2451051574179657E-4</v>
      </c>
      <c r="V68" s="4">
        <f t="shared" si="72"/>
        <v>6.1890842890239993E-3</v>
      </c>
      <c r="W68" s="4">
        <f t="shared" si="72"/>
        <v>1.5149572966813416E-2</v>
      </c>
      <c r="X68" s="4">
        <f t="shared" si="72"/>
        <v>2.0789331078368625E-3</v>
      </c>
      <c r="Y68" s="4">
        <f t="shared" si="72"/>
        <v>4.8449580087241298E-3</v>
      </c>
      <c r="Z68" s="4">
        <f t="shared" si="72"/>
        <v>-3.6342707623225709E-2</v>
      </c>
      <c r="AA68" s="4">
        <f t="shared" si="72"/>
        <v>-6.1707396305537288E-2</v>
      </c>
      <c r="AB68" s="4">
        <f t="shared" si="72"/>
        <v>1.1278420181752707E-3</v>
      </c>
      <c r="AC68" s="4">
        <f t="shared" si="72"/>
        <v>9.1413598427843787E-3</v>
      </c>
      <c r="AD68" s="4">
        <f t="shared" si="72"/>
        <v>5.2149939212614866E-3</v>
      </c>
      <c r="AE68" s="4">
        <f t="shared" si="72"/>
        <v>-1.0920320147477196E-2</v>
      </c>
      <c r="AF68" s="4">
        <f t="shared" si="72"/>
        <v>-2.871518496756828E-2</v>
      </c>
      <c r="AG68" s="4">
        <f t="shared" si="72"/>
        <v>-0.11498049466930549</v>
      </c>
      <c r="AH68" s="4">
        <f t="shared" si="72"/>
        <v>-2.5476280824810078E-3</v>
      </c>
      <c r="AI68" s="4">
        <f t="shared" si="72"/>
        <v>5.2475604080724136E-3</v>
      </c>
      <c r="AJ68" s="4">
        <f t="shared" si="72"/>
        <v>1.3722060305591725E-2</v>
      </c>
      <c r="AK68" s="4">
        <f t="shared" si="72"/>
        <v>-3.1086496224176858E-3</v>
      </c>
      <c r="AL68" s="4">
        <f t="shared" si="72"/>
        <v>-5.4542178606026386E-2</v>
      </c>
      <c r="AM68" s="4">
        <f t="shared" si="72"/>
        <v>-5.5908774347104978E-2</v>
      </c>
      <c r="AN68" s="4">
        <f t="shared" si="72"/>
        <v>-9.851241859641988E-3</v>
      </c>
      <c r="AO68" s="4">
        <f t="shared" si="72"/>
        <v>-1.7024031294595822E-2</v>
      </c>
      <c r="AP68" s="4">
        <f t="shared" si="72"/>
        <v>-1.5569737414987037E-3</v>
      </c>
      <c r="AQ68" s="4">
        <f t="shared" si="72"/>
        <v>1.1446296183153596E-2</v>
      </c>
      <c r="AR68" s="4">
        <f t="shared" si="72"/>
        <v>-3.0876466204300575E-2</v>
      </c>
      <c r="AS68" s="4">
        <f t="shared" si="72"/>
        <v>-6.9485318346523064E-2</v>
      </c>
      <c r="AT68" s="4">
        <f t="shared" si="72"/>
        <v>1.181777769028017E-2</v>
      </c>
      <c r="AU68" s="4">
        <f t="shared" si="72"/>
        <v>-6.8078775569872033E-3</v>
      </c>
      <c r="AV68" s="4">
        <f t="shared" si="72"/>
        <v>7.9140623522237297E-4</v>
      </c>
      <c r="AW68" s="4">
        <f t="shared" si="72"/>
        <v>-3.0803497151904503E-3</v>
      </c>
      <c r="AX68" s="4">
        <f t="shared" si="72"/>
        <v>-2.876407787463987E-2</v>
      </c>
      <c r="AY68" s="4">
        <f t="shared" si="72"/>
        <v>-3.325908457502437E-2</v>
      </c>
      <c r="AZ68" s="4">
        <f t="shared" ref="AZ68:BI68" si="73">AZ41-AVERAGE(AZ$31:AZ$45)</f>
        <v>1.2311544515978634E-3</v>
      </c>
      <c r="BA68" s="4">
        <f t="shared" si="73"/>
        <v>9.9792060585156897E-3</v>
      </c>
      <c r="BB68" s="4">
        <f t="shared" si="73"/>
        <v>1.8391546456736779E-2</v>
      </c>
      <c r="BC68" s="4">
        <f t="shared" si="73"/>
        <v>-1.975909648429983E-3</v>
      </c>
      <c r="BD68" s="4">
        <f t="shared" si="73"/>
        <v>-3.4463653121283078E-2</v>
      </c>
      <c r="BE68" s="4">
        <f t="shared" si="73"/>
        <v>-5.590621366323334E-2</v>
      </c>
      <c r="BF68" s="4">
        <f t="shared" si="73"/>
        <v>-2.7813041183636159E-3</v>
      </c>
      <c r="BG68" s="4">
        <f t="shared" si="73"/>
        <v>5.1672762050391577E-3</v>
      </c>
      <c r="BH68" s="4">
        <f t="shared" si="73"/>
        <v>1.7198320656325851E-2</v>
      </c>
      <c r="BI68" s="4">
        <f t="shared" si="73"/>
        <v>7.6466309099887473E-4</v>
      </c>
      <c r="BL68" s="24">
        <f t="shared" si="55"/>
        <v>-9.8834048901529862E-3</v>
      </c>
      <c r="CM68" s="1">
        <f t="shared" si="52"/>
        <v>20</v>
      </c>
    </row>
    <row r="69" spans="1:97" x14ac:dyDescent="0.25">
      <c r="A69" s="12">
        <v>-4</v>
      </c>
      <c r="B69" s="4">
        <f t="shared" ref="B69:AY69" si="74">B42-AVERAGE(B$31:B$45)</f>
        <v>3.4735561068321521E-3</v>
      </c>
      <c r="C69" s="4">
        <f t="shared" si="74"/>
        <v>1.3794898163701689E-2</v>
      </c>
      <c r="D69" s="4">
        <f t="shared" si="74"/>
        <v>-7.225144787060293E-4</v>
      </c>
      <c r="E69" s="4">
        <f t="shared" si="74"/>
        <v>7.4827890353952927E-3</v>
      </c>
      <c r="F69" s="4">
        <f t="shared" si="74"/>
        <v>-7.0130401125671326E-4</v>
      </c>
      <c r="G69" s="4">
        <f t="shared" si="74"/>
        <v>-4.1896470098767326E-3</v>
      </c>
      <c r="H69" s="4">
        <f t="shared" si="74"/>
        <v>-1.5051489347680001E-2</v>
      </c>
      <c r="I69" s="4">
        <f t="shared" si="74"/>
        <v>-3.5434280080590373E-2</v>
      </c>
      <c r="J69" s="4">
        <f t="shared" si="74"/>
        <v>-1.6709779200759618E-2</v>
      </c>
      <c r="K69" s="4">
        <f t="shared" si="74"/>
        <v>1.0840403927283703E-4</v>
      </c>
      <c r="L69" s="4">
        <f t="shared" si="74"/>
        <v>1.0920708179371656E-2</v>
      </c>
      <c r="M69" s="4">
        <f t="shared" si="74"/>
        <v>-7.6367020922362867E-3</v>
      </c>
      <c r="N69" s="4">
        <f t="shared" si="74"/>
        <v>-4.8134100732482232E-3</v>
      </c>
      <c r="O69" s="4">
        <f t="shared" si="74"/>
        <v>-1.2537150855656872E-2</v>
      </c>
      <c r="P69" s="4">
        <f t="shared" si="74"/>
        <v>7.659061072670054E-4</v>
      </c>
      <c r="Q69" s="4">
        <f t="shared" si="74"/>
        <v>3.5751381897523981E-3</v>
      </c>
      <c r="R69" s="4">
        <f t="shared" si="74"/>
        <v>-8.0494255191257934E-4</v>
      </c>
      <c r="S69" s="4">
        <f t="shared" si="74"/>
        <v>5.7346299941485393E-3</v>
      </c>
      <c r="T69" s="4">
        <f t="shared" si="74"/>
        <v>4.5684460397721078E-4</v>
      </c>
      <c r="U69" s="4">
        <f t="shared" si="74"/>
        <v>3.4779744395372528E-2</v>
      </c>
      <c r="V69" s="4">
        <f t="shared" si="74"/>
        <v>6.1695054302749177E-3</v>
      </c>
      <c r="W69" s="4">
        <f t="shared" si="74"/>
        <v>1.5144216492582704E-2</v>
      </c>
      <c r="X69" s="4">
        <f t="shared" si="74"/>
        <v>2.0721997082800742E-3</v>
      </c>
      <c r="Y69" s="4">
        <f t="shared" si="74"/>
        <v>4.8105983052381882E-3</v>
      </c>
      <c r="Z69" s="4">
        <f t="shared" si="74"/>
        <v>-1.0133205826132122E-2</v>
      </c>
      <c r="AA69" s="4">
        <f t="shared" si="74"/>
        <v>1.7785676261041179E-2</v>
      </c>
      <c r="AB69" s="4">
        <f t="shared" si="74"/>
        <v>1.1005584505623771E-3</v>
      </c>
      <c r="AC69" s="4">
        <f t="shared" si="74"/>
        <v>9.1328713334370634E-3</v>
      </c>
      <c r="AD69" s="4">
        <f t="shared" si="74"/>
        <v>5.1983181047314739E-3</v>
      </c>
      <c r="AE69" s="4">
        <f t="shared" si="74"/>
        <v>-1.0925231844624416E-2</v>
      </c>
      <c r="AF69" s="4">
        <f t="shared" si="74"/>
        <v>-8.0507654713639215E-3</v>
      </c>
      <c r="AG69" s="4">
        <f t="shared" si="74"/>
        <v>2.3523804183493657E-2</v>
      </c>
      <c r="AH69" s="4">
        <f t="shared" si="74"/>
        <v>-2.5477084676186791E-3</v>
      </c>
      <c r="AI69" s="4">
        <f t="shared" si="74"/>
        <v>5.200956085422829E-3</v>
      </c>
      <c r="AJ69" s="4">
        <f t="shared" si="74"/>
        <v>1.3598487802641321E-2</v>
      </c>
      <c r="AK69" s="4">
        <f t="shared" si="74"/>
        <v>-3.1372467884404559E-3</v>
      </c>
      <c r="AL69" s="4">
        <f t="shared" si="74"/>
        <v>8.5894045659934935E-3</v>
      </c>
      <c r="AM69" s="4">
        <f t="shared" si="74"/>
        <v>2.1305291683182369E-3</v>
      </c>
      <c r="AN69" s="4">
        <f t="shared" si="74"/>
        <v>-1.0033076520795133E-2</v>
      </c>
      <c r="AO69" s="4">
        <f t="shared" si="74"/>
        <v>-1.7306478447379908E-2</v>
      </c>
      <c r="AP69" s="4">
        <f t="shared" si="74"/>
        <v>-1.5618683777595039E-3</v>
      </c>
      <c r="AQ69" s="4">
        <f t="shared" si="74"/>
        <v>1.1283377160998446E-2</v>
      </c>
      <c r="AR69" s="4">
        <f t="shared" si="74"/>
        <v>-9.253348712556851E-4</v>
      </c>
      <c r="AS69" s="4">
        <f t="shared" si="74"/>
        <v>6.0873519761927789E-3</v>
      </c>
      <c r="AT69" s="4">
        <f t="shared" si="74"/>
        <v>1.1699745809009506E-2</v>
      </c>
      <c r="AU69" s="4">
        <f t="shared" si="74"/>
        <v>-6.9765237274212865E-3</v>
      </c>
      <c r="AV69" s="4">
        <f t="shared" si="74"/>
        <v>7.8621737363400446E-4</v>
      </c>
      <c r="AW69" s="4">
        <f t="shared" si="74"/>
        <v>-3.0863688040670269E-3</v>
      </c>
      <c r="AX69" s="4">
        <f t="shared" si="74"/>
        <v>-8.147175384340696E-3</v>
      </c>
      <c r="AY69" s="4">
        <f t="shared" si="74"/>
        <v>2.7958985837427848E-3</v>
      </c>
      <c r="AZ69" s="4">
        <f t="shared" ref="AZ69:BI69" si="75">AZ42-AVERAGE(AZ$31:AZ$45)</f>
        <v>1.2260580938845023E-3</v>
      </c>
      <c r="BA69" s="4">
        <f t="shared" si="75"/>
        <v>9.9710209070660982E-3</v>
      </c>
      <c r="BB69" s="4">
        <f t="shared" si="75"/>
        <v>1.815739020918886E-2</v>
      </c>
      <c r="BC69" s="4">
        <f t="shared" si="75"/>
        <v>-2.0030735386055596E-3</v>
      </c>
      <c r="BD69" s="4">
        <f t="shared" si="75"/>
        <v>-3.4403903739456889E-3</v>
      </c>
      <c r="BE69" s="4">
        <f t="shared" si="75"/>
        <v>1.5931106823914638E-2</v>
      </c>
      <c r="BF69" s="4">
        <f t="shared" si="75"/>
        <v>-2.796278107853452E-3</v>
      </c>
      <c r="BG69" s="4">
        <f t="shared" si="75"/>
        <v>5.1646062338293513E-3</v>
      </c>
      <c r="BH69" s="4">
        <f t="shared" si="75"/>
        <v>1.7051292435701589E-2</v>
      </c>
      <c r="BI69" s="4">
        <f t="shared" si="75"/>
        <v>7.5830441631345247E-4</v>
      </c>
      <c r="BL69" s="24">
        <f t="shared" si="55"/>
        <v>1.7798361412842978E-3</v>
      </c>
      <c r="CM69" s="1">
        <f t="shared" si="52"/>
        <v>28</v>
      </c>
    </row>
    <row r="70" spans="1:97" x14ac:dyDescent="0.25">
      <c r="A70" s="12">
        <v>-3</v>
      </c>
      <c r="B70" s="4">
        <f t="shared" ref="B70:AY70" si="76">B43-AVERAGE(B$31:B$45)</f>
        <v>3.4735073307387032E-3</v>
      </c>
      <c r="C70" s="4">
        <f t="shared" si="76"/>
        <v>1.3744793885771088E-2</v>
      </c>
      <c r="D70" s="4">
        <f t="shared" si="76"/>
        <v>-7.2708672513847709E-4</v>
      </c>
      <c r="E70" s="4">
        <f t="shared" si="76"/>
        <v>1.0646587131655109E-2</v>
      </c>
      <c r="F70" s="4">
        <f t="shared" si="76"/>
        <v>-7.4583423975488079E-4</v>
      </c>
      <c r="G70" s="4">
        <f t="shared" si="76"/>
        <v>-4.1899705902777324E-3</v>
      </c>
      <c r="H70" s="4">
        <f t="shared" si="76"/>
        <v>-1.5069830526298185E-2</v>
      </c>
      <c r="I70" s="4">
        <f t="shared" si="76"/>
        <v>-3.5435148615936274E-2</v>
      </c>
      <c r="J70" s="4">
        <f t="shared" si="76"/>
        <v>-1.7243430803402203E-2</v>
      </c>
      <c r="K70" s="4">
        <f t="shared" si="76"/>
        <v>2.8237408259638018E-2</v>
      </c>
      <c r="L70" s="4">
        <f t="shared" si="76"/>
        <v>1.0831528103573866E-2</v>
      </c>
      <c r="M70" s="4">
        <f t="shared" si="76"/>
        <v>-7.6495488095041824E-3</v>
      </c>
      <c r="N70" s="4">
        <f t="shared" si="76"/>
        <v>-4.8143201064278513E-3</v>
      </c>
      <c r="O70" s="4">
        <f t="shared" si="76"/>
        <v>-1.2553455838150759E-2</v>
      </c>
      <c r="P70" s="4">
        <f t="shared" si="76"/>
        <v>7.5878810040061169E-4</v>
      </c>
      <c r="Q70" s="4">
        <f t="shared" si="76"/>
        <v>1.2193206372368615E-2</v>
      </c>
      <c r="R70" s="4">
        <f t="shared" si="76"/>
        <v>-8.265761641415275E-4</v>
      </c>
      <c r="S70" s="4">
        <f t="shared" si="76"/>
        <v>5.7238186483595781E-3</v>
      </c>
      <c r="T70" s="4">
        <f t="shared" si="76"/>
        <v>4.5566824895497014E-4</v>
      </c>
      <c r="U70" s="4">
        <f t="shared" si="76"/>
        <v>3.4757245759379336E-2</v>
      </c>
      <c r="V70" s="4">
        <f t="shared" si="76"/>
        <v>6.1500986941963537E-3</v>
      </c>
      <c r="W70" s="4">
        <f t="shared" si="76"/>
        <v>-7.1978533378575967E-3</v>
      </c>
      <c r="X70" s="4">
        <f t="shared" si="76"/>
        <v>2.0655011179463978E-3</v>
      </c>
      <c r="Y70" s="4">
        <f t="shared" si="76"/>
        <v>4.7758322149667812E-3</v>
      </c>
      <c r="Z70" s="4">
        <f t="shared" si="76"/>
        <v>-1.0133205826132122E-2</v>
      </c>
      <c r="AA70" s="4">
        <f t="shared" si="76"/>
        <v>1.7785676261041179E-2</v>
      </c>
      <c r="AB70" s="4">
        <f t="shared" si="76"/>
        <v>1.0735576913251501E-3</v>
      </c>
      <c r="AC70" s="4">
        <f t="shared" si="76"/>
        <v>-7.0105608112550118E-3</v>
      </c>
      <c r="AD70" s="4">
        <f t="shared" si="76"/>
        <v>5.1817776538721303E-3</v>
      </c>
      <c r="AE70" s="4">
        <f t="shared" si="76"/>
        <v>-1.0930121842956992E-2</v>
      </c>
      <c r="AF70" s="4">
        <f t="shared" si="76"/>
        <v>-8.061228196621726E-3</v>
      </c>
      <c r="AG70" s="4">
        <f t="shared" si="76"/>
        <v>2.3455973031156215E-2</v>
      </c>
      <c r="AH70" s="4">
        <f t="shared" si="76"/>
        <v>-2.547788898383379E-3</v>
      </c>
      <c r="AI70" s="4">
        <f t="shared" si="76"/>
        <v>-4.1172804673859399E-3</v>
      </c>
      <c r="AJ70" s="4">
        <f t="shared" si="76"/>
        <v>1.3477617582311497E-2</v>
      </c>
      <c r="AK70" s="4">
        <f t="shared" si="76"/>
        <v>-3.1655405341006844E-3</v>
      </c>
      <c r="AL70" s="4">
        <f t="shared" si="76"/>
        <v>8.4787118725294618E-3</v>
      </c>
      <c r="AM70" s="4">
        <f t="shared" si="76"/>
        <v>1.8089412930210845E-3</v>
      </c>
      <c r="AN70" s="4">
        <f t="shared" si="76"/>
        <v>-1.0219916361195756E-2</v>
      </c>
      <c r="AO70" s="4">
        <f t="shared" si="76"/>
        <v>1.3271416088923562E-2</v>
      </c>
      <c r="AP70" s="4">
        <f t="shared" si="76"/>
        <v>-1.5667847437373095E-3</v>
      </c>
      <c r="AQ70" s="4">
        <f t="shared" si="76"/>
        <v>1.1124538994103777E-2</v>
      </c>
      <c r="AR70" s="4">
        <f t="shared" si="76"/>
        <v>-9.2947800408054023E-4</v>
      </c>
      <c r="AS70" s="4">
        <f t="shared" si="76"/>
        <v>5.87769799077314E-3</v>
      </c>
      <c r="AT70" s="4">
        <f t="shared" si="76"/>
        <v>1.1584237458174804E-2</v>
      </c>
      <c r="AU70" s="4">
        <f t="shared" si="76"/>
        <v>1.6664859897208166E-2</v>
      </c>
      <c r="AV70" s="4">
        <f t="shared" si="76"/>
        <v>7.8105207103747664E-4</v>
      </c>
      <c r="AW70" s="4">
        <f t="shared" si="76"/>
        <v>-3.0923584669713213E-3</v>
      </c>
      <c r="AX70" s="4">
        <f t="shared" si="76"/>
        <v>-8.1553250416018901E-3</v>
      </c>
      <c r="AY70" s="4">
        <f t="shared" si="76"/>
        <v>2.5387267647342428E-3</v>
      </c>
      <c r="AZ70" s="4">
        <f t="shared" ref="AZ70:BI70" si="77">AZ43-AVERAGE(AZ$31:AZ$45)</f>
        <v>1.220984668684143E-3</v>
      </c>
      <c r="BA70" s="4">
        <f t="shared" si="77"/>
        <v>-1.2497126013623124E-3</v>
      </c>
      <c r="BB70" s="4">
        <f t="shared" si="77"/>
        <v>1.7930239356966086E-2</v>
      </c>
      <c r="BC70" s="4">
        <f t="shared" si="77"/>
        <v>-2.0299564743464955E-3</v>
      </c>
      <c r="BD70" s="4">
        <f t="shared" si="77"/>
        <v>-3.4423237213045558E-3</v>
      </c>
      <c r="BE70" s="4">
        <f t="shared" si="77"/>
        <v>1.5863080772432744E-2</v>
      </c>
      <c r="BF70" s="4">
        <f t="shared" si="77"/>
        <v>-2.8113686613513798E-3</v>
      </c>
      <c r="BG70" s="4">
        <f t="shared" si="77"/>
        <v>9.4151790386208713E-3</v>
      </c>
      <c r="BH70" s="4">
        <f t="shared" si="77"/>
        <v>1.6907766107981857E-2</v>
      </c>
      <c r="BI70" s="4">
        <f t="shared" si="77"/>
        <v>7.5197768938289758E-4</v>
      </c>
      <c r="BL70" s="24">
        <f t="shared" si="55"/>
        <v>2.3848664957092139E-3</v>
      </c>
      <c r="CM70" s="1">
        <f t="shared" si="52"/>
        <v>27</v>
      </c>
    </row>
    <row r="71" spans="1:97" x14ac:dyDescent="0.25">
      <c r="A71" s="12">
        <v>-2</v>
      </c>
      <c r="B71" s="4">
        <f t="shared" ref="B71:AY71" si="78">B44-AVERAGE(B$31:B$45)</f>
        <v>3.4734585761799987E-3</v>
      </c>
      <c r="C71" s="4">
        <f t="shared" si="78"/>
        <v>1.3695391475632932E-2</v>
      </c>
      <c r="D71" s="4">
        <f t="shared" si="78"/>
        <v>1.4134813992469669E-3</v>
      </c>
      <c r="E71" s="4">
        <f t="shared" si="78"/>
        <v>1.063826844950452E-2</v>
      </c>
      <c r="F71" s="4">
        <f t="shared" si="78"/>
        <v>-1.2452955424202957E-2</v>
      </c>
      <c r="G71" s="4">
        <f t="shared" si="78"/>
        <v>9.9462149823823336E-3</v>
      </c>
      <c r="H71" s="4">
        <f t="shared" si="78"/>
        <v>-1.5088015609597969E-2</v>
      </c>
      <c r="I71" s="4">
        <f t="shared" si="78"/>
        <v>-3.5436018772413973E-2</v>
      </c>
      <c r="J71" s="4">
        <f t="shared" si="78"/>
        <v>1.443559871494671E-2</v>
      </c>
      <c r="K71" s="4">
        <f t="shared" si="78"/>
        <v>2.7732072072657848E-2</v>
      </c>
      <c r="L71" s="4">
        <f t="shared" si="78"/>
        <v>3.7694660371567566E-2</v>
      </c>
      <c r="M71" s="4">
        <f t="shared" si="78"/>
        <v>1.6943489433519685E-2</v>
      </c>
      <c r="N71" s="4">
        <f t="shared" si="78"/>
        <v>-4.8152318783603694E-3</v>
      </c>
      <c r="O71" s="4">
        <f t="shared" si="78"/>
        <v>-1.2569893300232692E-2</v>
      </c>
      <c r="P71" s="4">
        <f t="shared" si="78"/>
        <v>-3.1836278141053041E-3</v>
      </c>
      <c r="Q71" s="4">
        <f t="shared" si="78"/>
        <v>1.2182800632110271E-2</v>
      </c>
      <c r="R71" s="4">
        <f t="shared" si="78"/>
        <v>8.6603550693374054E-3</v>
      </c>
      <c r="S71" s="4">
        <f t="shared" si="78"/>
        <v>-2.3275661779692718E-3</v>
      </c>
      <c r="T71" s="4">
        <f t="shared" si="78"/>
        <v>4.5449444152855802E-4</v>
      </c>
      <c r="U71" s="4">
        <f t="shared" si="78"/>
        <v>3.473453215960174E-2</v>
      </c>
      <c r="V71" s="4">
        <f t="shared" si="78"/>
        <v>-3.3963595380921009E-2</v>
      </c>
      <c r="W71" s="4">
        <f t="shared" si="78"/>
        <v>-7.8213341600446851E-3</v>
      </c>
      <c r="X71" s="4">
        <f t="shared" si="78"/>
        <v>-5.193145376889049E-4</v>
      </c>
      <c r="Y71" s="4">
        <f t="shared" si="78"/>
        <v>3.7376487011036727E-2</v>
      </c>
      <c r="Z71" s="4">
        <f t="shared" si="78"/>
        <v>-1.0133205826132122E-2</v>
      </c>
      <c r="AA71" s="4">
        <f t="shared" si="78"/>
        <v>1.7785676261041179E-2</v>
      </c>
      <c r="AB71" s="4">
        <f t="shared" si="78"/>
        <v>-2.7919794368857349E-2</v>
      </c>
      <c r="AC71" s="4">
        <f t="shared" si="78"/>
        <v>-7.3809612152257748E-3</v>
      </c>
      <c r="AD71" s="4">
        <f t="shared" si="78"/>
        <v>-3.3789500937309244E-2</v>
      </c>
      <c r="AE71" s="4">
        <f t="shared" si="78"/>
        <v>-1.0777735620957265E-2</v>
      </c>
      <c r="AF71" s="4">
        <f t="shared" si="78"/>
        <v>-8.0717589376336687E-3</v>
      </c>
      <c r="AG71" s="4">
        <f t="shared" si="78"/>
        <v>2.338924555425325E-2</v>
      </c>
      <c r="AH71" s="4">
        <f t="shared" si="78"/>
        <v>-3.2942750188517958E-2</v>
      </c>
      <c r="AI71" s="4">
        <f t="shared" si="78"/>
        <v>-4.3829964879504094E-3</v>
      </c>
      <c r="AJ71" s="4">
        <f t="shared" si="78"/>
        <v>-1.6615137687689907E-2</v>
      </c>
      <c r="AK71" s="4">
        <f t="shared" si="78"/>
        <v>2.354925358816224E-3</v>
      </c>
      <c r="AL71" s="4">
        <f t="shared" si="78"/>
        <v>8.3703122000547848E-3</v>
      </c>
      <c r="AM71" s="4">
        <f t="shared" si="78"/>
        <v>1.4985852687910313E-3</v>
      </c>
      <c r="AN71" s="4">
        <f t="shared" si="78"/>
        <v>1.8708046039424553E-2</v>
      </c>
      <c r="AO71" s="4">
        <f t="shared" si="78"/>
        <v>1.3088131545441991E-2</v>
      </c>
      <c r="AP71" s="4">
        <f t="shared" si="78"/>
        <v>-1.6638564353430037E-2</v>
      </c>
      <c r="AQ71" s="4">
        <f t="shared" si="78"/>
        <v>-4.1767956158086624E-3</v>
      </c>
      <c r="AR71" s="4">
        <f t="shared" si="78"/>
        <v>-9.3363805499520683E-4</v>
      </c>
      <c r="AS71" s="4">
        <f t="shared" si="78"/>
        <v>5.6739862836534937E-3</v>
      </c>
      <c r="AT71" s="4">
        <f t="shared" si="78"/>
        <v>-3.3880467137602607E-2</v>
      </c>
      <c r="AU71" s="4">
        <f t="shared" si="78"/>
        <v>1.6554292289498132E-2</v>
      </c>
      <c r="AV71" s="4">
        <f t="shared" si="78"/>
        <v>5.8309973883102443E-3</v>
      </c>
      <c r="AW71" s="4">
        <f t="shared" si="78"/>
        <v>-5.0485703786120294E-3</v>
      </c>
      <c r="AX71" s="4">
        <f t="shared" si="78"/>
        <v>-8.1635214296070895E-3</v>
      </c>
      <c r="AY71" s="4">
        <f t="shared" si="78"/>
        <v>2.2731033270924697E-3</v>
      </c>
      <c r="AZ71" s="4">
        <f t="shared" ref="AZ71:BI71" si="79">AZ44-AVERAGE(AZ$31:AZ$45)</f>
        <v>-3.8565480220277983E-2</v>
      </c>
      <c r="BA71" s="4">
        <f t="shared" si="79"/>
        <v>-1.4509604293535452E-3</v>
      </c>
      <c r="BB71" s="4">
        <f t="shared" si="79"/>
        <v>-2.3671234425686489E-2</v>
      </c>
      <c r="BC71" s="4">
        <f t="shared" si="79"/>
        <v>6.3860793614389597E-3</v>
      </c>
      <c r="BD71" s="4">
        <f t="shared" si="79"/>
        <v>-3.4442517034131113E-3</v>
      </c>
      <c r="BE71" s="4">
        <f t="shared" si="79"/>
        <v>1.5796163137169569E-2</v>
      </c>
      <c r="BF71" s="4">
        <f t="shared" si="79"/>
        <v>-3.6098731806304745E-3</v>
      </c>
      <c r="BG71" s="4">
        <f t="shared" si="79"/>
        <v>9.4083574322292689E-3</v>
      </c>
      <c r="BH71" s="4">
        <f t="shared" si="79"/>
        <v>-2.3759296275220866E-2</v>
      </c>
      <c r="BI71" s="4">
        <f t="shared" si="79"/>
        <v>6.5385787076962573E-3</v>
      </c>
      <c r="BL71" s="24">
        <f t="shared" si="55"/>
        <v>-1.0082710431047373E-3</v>
      </c>
      <c r="CM71" s="1">
        <f t="shared" si="52"/>
        <v>25</v>
      </c>
    </row>
    <row r="72" spans="1:97" x14ac:dyDescent="0.25">
      <c r="A72" s="12">
        <v>-1</v>
      </c>
      <c r="B72" s="4">
        <f t="shared" ref="B72:AY72" si="80">B45-AVERAGE(B$31:B$45)</f>
        <v>9.8533248273056043E-3</v>
      </c>
      <c r="C72" s="4">
        <f t="shared" si="80"/>
        <v>-3.6841879222080785E-2</v>
      </c>
      <c r="D72" s="4">
        <f t="shared" si="80"/>
        <v>1.4134813992469669E-3</v>
      </c>
      <c r="E72" s="4">
        <f t="shared" si="80"/>
        <v>-2.0577028506433861E-2</v>
      </c>
      <c r="F72" s="4">
        <f t="shared" si="80"/>
        <v>-9.8143057847810324E-3</v>
      </c>
      <c r="G72" s="4">
        <f t="shared" si="80"/>
        <v>5.3226277667002483E-3</v>
      </c>
      <c r="H72" s="4">
        <f t="shared" si="80"/>
        <v>-9.508239865939001E-3</v>
      </c>
      <c r="I72" s="4">
        <f t="shared" si="80"/>
        <v>-5.1167464435421958E-2</v>
      </c>
      <c r="J72" s="4">
        <f t="shared" si="80"/>
        <v>-5.854195572490422E-2</v>
      </c>
      <c r="K72" s="4">
        <f t="shared" si="80"/>
        <v>-8.7165880104893484E-2</v>
      </c>
      <c r="L72" s="4">
        <f t="shared" si="80"/>
        <v>-1.7062049972876743E-3</v>
      </c>
      <c r="M72" s="4">
        <f t="shared" si="80"/>
        <v>-9.8394039855774426E-3</v>
      </c>
      <c r="N72" s="4">
        <f t="shared" si="80"/>
        <v>2.1619219527837852E-2</v>
      </c>
      <c r="O72" s="4">
        <f t="shared" si="80"/>
        <v>-2.4828439433334636E-2</v>
      </c>
      <c r="P72" s="4">
        <f t="shared" si="80"/>
        <v>-1.3151925657605899E-2</v>
      </c>
      <c r="Q72" s="4">
        <f t="shared" si="80"/>
        <v>-2.6067715632777867E-2</v>
      </c>
      <c r="R72" s="4">
        <f t="shared" si="80"/>
        <v>-2.5710569145855854E-2</v>
      </c>
      <c r="S72" s="4">
        <f t="shared" si="80"/>
        <v>-4.1532706799250543E-2</v>
      </c>
      <c r="T72" s="4">
        <f t="shared" si="80"/>
        <v>3.6967674728973818E-2</v>
      </c>
      <c r="U72" s="4">
        <f t="shared" si="80"/>
        <v>5.8689599207091596E-2</v>
      </c>
      <c r="V72" s="4">
        <f t="shared" si="80"/>
        <v>-4.4765528413734594E-2</v>
      </c>
      <c r="W72" s="4">
        <f t="shared" si="80"/>
        <v>-9.3438390947096044E-3</v>
      </c>
      <c r="X72" s="4">
        <f t="shared" si="80"/>
        <v>-2.4572996403674817E-3</v>
      </c>
      <c r="Y72" s="4">
        <f t="shared" si="80"/>
        <v>-0.13931178627543481</v>
      </c>
      <c r="Z72" s="4">
        <f t="shared" si="80"/>
        <v>1.6480442691957781E-2</v>
      </c>
      <c r="AA72" s="4">
        <f t="shared" si="80"/>
        <v>-1.1201879311708868E-2</v>
      </c>
      <c r="AB72" s="4">
        <f t="shared" si="80"/>
        <v>-2.4021374846461222E-2</v>
      </c>
      <c r="AC72" s="4">
        <f t="shared" si="80"/>
        <v>-1.565981073817261E-2</v>
      </c>
      <c r="AD72" s="4">
        <f t="shared" si="80"/>
        <v>-4.1211362041814061E-2</v>
      </c>
      <c r="AE72" s="4">
        <f t="shared" si="80"/>
        <v>7.7012085187660534E-2</v>
      </c>
      <c r="AF72" s="4">
        <f t="shared" si="80"/>
        <v>2.8428818202735132E-2</v>
      </c>
      <c r="AG72" s="4">
        <f t="shared" si="80"/>
        <v>2.8597232014059962E-2</v>
      </c>
      <c r="AH72" s="4">
        <f t="shared" si="80"/>
        <v>-3.5813259155080572E-3</v>
      </c>
      <c r="AI72" s="4">
        <f t="shared" si="80"/>
        <v>-7.9453417784286079E-3</v>
      </c>
      <c r="AJ72" s="4">
        <f t="shared" si="80"/>
        <v>-1.4112214928587306E-2</v>
      </c>
      <c r="AK72" s="4">
        <f t="shared" si="80"/>
        <v>1.7654467070420371E-2</v>
      </c>
      <c r="AL72" s="4">
        <f t="shared" si="80"/>
        <v>6.7331211796370152E-3</v>
      </c>
      <c r="AM72" s="4">
        <f t="shared" si="80"/>
        <v>-6.7103913274728116E-2</v>
      </c>
      <c r="AN72" s="4">
        <f t="shared" si="80"/>
        <v>2.1312091119206001E-2</v>
      </c>
      <c r="AO72" s="4">
        <f t="shared" si="80"/>
        <v>-3.6197285627653335E-2</v>
      </c>
      <c r="AP72" s="4">
        <f t="shared" si="80"/>
        <v>-1.4972341022346012E-2</v>
      </c>
      <c r="AQ72" s="4">
        <f t="shared" si="80"/>
        <v>-2.2554126177503336E-3</v>
      </c>
      <c r="AR72" s="4">
        <f t="shared" si="80"/>
        <v>4.5369370351725453E-2</v>
      </c>
      <c r="AS72" s="4">
        <f t="shared" si="80"/>
        <v>-1.2624065497359331E-2</v>
      </c>
      <c r="AT72" s="4">
        <f t="shared" si="80"/>
        <v>1.0026850608630232E-2</v>
      </c>
      <c r="AU72" s="4">
        <f t="shared" si="80"/>
        <v>-1.4384165436274394E-2</v>
      </c>
      <c r="AV72" s="4">
        <f t="shared" si="80"/>
        <v>-1.0988483824242735E-2</v>
      </c>
      <c r="AW72" s="4">
        <f t="shared" si="80"/>
        <v>-1.0429140067334409E-2</v>
      </c>
      <c r="AX72" s="4">
        <f t="shared" si="80"/>
        <v>2.3078673642513804E-2</v>
      </c>
      <c r="AY72" s="4">
        <f t="shared" si="80"/>
        <v>1.0587536774522035E-2</v>
      </c>
      <c r="AZ72" s="4">
        <f t="shared" ref="AZ72:BI72" si="81">AZ45-AVERAGE(AZ$31:AZ$45)</f>
        <v>-5.2879170334789692E-3</v>
      </c>
      <c r="BA72" s="4">
        <f t="shared" si="81"/>
        <v>-7.2892081052902524E-3</v>
      </c>
      <c r="BB72" s="4">
        <f t="shared" si="81"/>
        <v>-2.8981650574152834E-2</v>
      </c>
      <c r="BC72" s="4">
        <f t="shared" si="81"/>
        <v>1.0342890477186159E-2</v>
      </c>
      <c r="BD72" s="4">
        <f t="shared" si="81"/>
        <v>1.4394190079167691E-2</v>
      </c>
      <c r="BE72" s="4">
        <f t="shared" si="81"/>
        <v>-5.1025660628372469E-3</v>
      </c>
      <c r="BF72" s="4">
        <f t="shared" si="81"/>
        <v>-1.0148513542415864E-2</v>
      </c>
      <c r="BG72" s="4">
        <f t="shared" si="81"/>
        <v>-2.3279990494198863E-2</v>
      </c>
      <c r="BH72" s="4">
        <f t="shared" si="81"/>
        <v>-3.2235773567069567E-2</v>
      </c>
      <c r="BI72" s="4">
        <f t="shared" si="81"/>
        <v>9.0231051337610066E-4</v>
      </c>
      <c r="BL72" s="24">
        <f t="shared" si="55"/>
        <v>-9.4426650276374872E-3</v>
      </c>
      <c r="BS72" s="16" t="s">
        <v>5</v>
      </c>
      <c r="BT72" s="16" t="s">
        <v>6</v>
      </c>
      <c r="BU72" s="16" t="s">
        <v>7</v>
      </c>
      <c r="BZ72" s="16" t="s">
        <v>5</v>
      </c>
      <c r="CA72" s="16" t="s">
        <v>6</v>
      </c>
      <c r="CB72" s="16" t="s">
        <v>7</v>
      </c>
      <c r="CG72" s="10" t="s">
        <v>8</v>
      </c>
      <c r="CH72" s="16" t="s">
        <v>5</v>
      </c>
      <c r="CI72" s="16" t="s">
        <v>6</v>
      </c>
      <c r="CJ72" s="16" t="s">
        <v>7</v>
      </c>
      <c r="CM72" s="1">
        <f t="shared" si="52"/>
        <v>17</v>
      </c>
      <c r="CO72" s="10" t="s">
        <v>9</v>
      </c>
      <c r="CP72" s="16" t="s">
        <v>5</v>
      </c>
      <c r="CQ72" s="16" t="s">
        <v>6</v>
      </c>
      <c r="CR72" s="16" t="s">
        <v>7</v>
      </c>
    </row>
    <row r="73" spans="1:97" s="9" customFormat="1" x14ac:dyDescent="0.25">
      <c r="A73" s="7">
        <v>0</v>
      </c>
      <c r="B73" s="8">
        <f t="shared" ref="B73:AY73" si="82">B46-AVERAGE(B$31:B$45)</f>
        <v>4.5676332814528625E-3</v>
      </c>
      <c r="C73" s="8">
        <f t="shared" si="82"/>
        <v>1.5700440169844537E-2</v>
      </c>
      <c r="D73" s="8">
        <f t="shared" si="82"/>
        <v>-2.5370594111319474E-2</v>
      </c>
      <c r="E73" s="8">
        <f t="shared" si="82"/>
        <v>-1.583651387295811E-3</v>
      </c>
      <c r="F73" s="8">
        <f t="shared" si="82"/>
        <v>-3.0454837186629988E-2</v>
      </c>
      <c r="G73" s="8">
        <f t="shared" si="82"/>
        <v>-7.5239385521875604E-3</v>
      </c>
      <c r="H73" s="8">
        <f t="shared" si="82"/>
        <v>4.0180461136238084E-2</v>
      </c>
      <c r="I73" s="8">
        <f t="shared" si="82"/>
        <v>-0.12725286660789126</v>
      </c>
      <c r="J73" s="8">
        <f t="shared" si="82"/>
        <v>-1.1090834301016136E-2</v>
      </c>
      <c r="K73" s="8">
        <f t="shared" si="82"/>
        <v>5.1407742333697624E-2</v>
      </c>
      <c r="L73" s="8">
        <f t="shared" si="82"/>
        <v>7.4162775816735546E-3</v>
      </c>
      <c r="M73" s="8">
        <f t="shared" si="82"/>
        <v>-3.7221088834676508E-2</v>
      </c>
      <c r="N73" s="8">
        <f t="shared" si="82"/>
        <v>1.3802803860337363E-2</v>
      </c>
      <c r="O73" s="8">
        <f t="shared" si="82"/>
        <v>-2.627396843910881E-2</v>
      </c>
      <c r="P73" s="8">
        <f t="shared" si="82"/>
        <v>-2.9066198785363317E-2</v>
      </c>
      <c r="Q73" s="8">
        <f t="shared" si="82"/>
        <v>-2.629874970704953E-2</v>
      </c>
      <c r="R73" s="8">
        <f t="shared" si="82"/>
        <v>-5.8078729946960039E-3</v>
      </c>
      <c r="S73" s="8">
        <f t="shared" si="82"/>
        <v>3.745213809858635E-2</v>
      </c>
      <c r="T73" s="8">
        <f t="shared" si="82"/>
        <v>-3.1473033872401373E-6</v>
      </c>
      <c r="U73" s="8">
        <f t="shared" si="82"/>
        <v>0.18628234920938988</v>
      </c>
      <c r="V73" s="8">
        <f t="shared" si="82"/>
        <v>-3.0187915314994354E-3</v>
      </c>
      <c r="W73" s="8">
        <f t="shared" si="82"/>
        <v>1.1082619459141794E-2</v>
      </c>
      <c r="X73" s="8">
        <f t="shared" si="82"/>
        <v>-3.4333525395384397E-3</v>
      </c>
      <c r="Y73" s="8">
        <f t="shared" si="82"/>
        <v>-1.5413113897625355E-2</v>
      </c>
      <c r="Z73" s="8">
        <f t="shared" si="82"/>
        <v>-3.2606061678190752E-2</v>
      </c>
      <c r="AA73" s="8">
        <f t="shared" si="82"/>
        <v>0.10065248272308869</v>
      </c>
      <c r="AB73" s="8">
        <f t="shared" si="82"/>
        <v>1.9629186553137896E-2</v>
      </c>
      <c r="AC73" s="8">
        <f t="shared" si="82"/>
        <v>-1.1274027242600961E-2</v>
      </c>
      <c r="AD73" s="8">
        <f t="shared" si="82"/>
        <v>-9.7465776279072394E-3</v>
      </c>
      <c r="AE73" s="8">
        <f t="shared" si="82"/>
        <v>-8.8379299072462482E-3</v>
      </c>
      <c r="AF73" s="8">
        <f t="shared" si="82"/>
        <v>-2.6436097131481216E-3</v>
      </c>
      <c r="AG73" s="8">
        <f t="shared" si="82"/>
        <v>0.11755907767630702</v>
      </c>
      <c r="AH73" s="8">
        <f t="shared" si="82"/>
        <v>-9.3188753111789063E-3</v>
      </c>
      <c r="AI73" s="8">
        <f t="shared" si="82"/>
        <v>5.222102023445775E-3</v>
      </c>
      <c r="AJ73" s="8">
        <f t="shared" si="82"/>
        <v>-3.1395773911211476E-2</v>
      </c>
      <c r="AK73" s="8">
        <f t="shared" si="82"/>
        <v>1.3147196483279493E-2</v>
      </c>
      <c r="AL73" s="8">
        <f t="shared" si="82"/>
        <v>3.1659133441703104E-2</v>
      </c>
      <c r="AM73" s="8">
        <f t="shared" si="82"/>
        <v>-1.3561572436711888E-2</v>
      </c>
      <c r="AN73" s="8">
        <f t="shared" si="82"/>
        <v>-6.8109570892461183E-2</v>
      </c>
      <c r="AO73" s="8">
        <f t="shared" si="82"/>
        <v>-4.8762695059495669E-3</v>
      </c>
      <c r="AP73" s="8">
        <f t="shared" si="82"/>
        <v>1.0934619112936868E-2</v>
      </c>
      <c r="AQ73" s="8">
        <f t="shared" si="82"/>
        <v>1.3805506955283748E-3</v>
      </c>
      <c r="AR73" s="8">
        <f t="shared" si="82"/>
        <v>2.4027796819263304E-2</v>
      </c>
      <c r="AS73" s="8">
        <f t="shared" si="82"/>
        <v>-5.2619974884593732E-2</v>
      </c>
      <c r="AT73" s="8">
        <f t="shared" si="82"/>
        <v>-3.6146905766979952E-2</v>
      </c>
      <c r="AU73" s="8">
        <f t="shared" si="82"/>
        <v>3.8661714942025797E-2</v>
      </c>
      <c r="AV73" s="8">
        <f t="shared" si="82"/>
        <v>-3.1265848095579918E-3</v>
      </c>
      <c r="AW73" s="8">
        <f t="shared" si="82"/>
        <v>-1.5889268243785892E-2</v>
      </c>
      <c r="AX73" s="8">
        <f t="shared" si="82"/>
        <v>-4.6840803493584373E-3</v>
      </c>
      <c r="AY73" s="8">
        <f t="shared" si="82"/>
        <v>0.12131415790761077</v>
      </c>
      <c r="AZ73" s="8">
        <f t="shared" ref="AZ73:BI73" si="83">AZ46-AVERAGE(AZ$31:AZ$45)</f>
        <v>7.7200177318661285E-3</v>
      </c>
      <c r="BA73" s="8">
        <f t="shared" si="83"/>
        <v>7.3353413793757292E-3</v>
      </c>
      <c r="BB73" s="8">
        <f t="shared" si="83"/>
        <v>-2.2270126940479317E-2</v>
      </c>
      <c r="BC73" s="8">
        <f t="shared" si="83"/>
        <v>-5.8978745758267795E-3</v>
      </c>
      <c r="BD73" s="8">
        <f t="shared" si="83"/>
        <v>-1.1108250326117133E-2</v>
      </c>
      <c r="BE73" s="8">
        <f t="shared" si="83"/>
        <v>6.6981728868772489E-2</v>
      </c>
      <c r="BF73" s="8">
        <f t="shared" si="83"/>
        <v>-1.4493015221701057E-2</v>
      </c>
      <c r="BG73" s="8">
        <f t="shared" si="83"/>
        <v>1.6484474040780094E-2</v>
      </c>
      <c r="BH73" s="8">
        <f t="shared" si="83"/>
        <v>1.0309468084069993E-2</v>
      </c>
      <c r="BI73" s="8">
        <f t="shared" si="83"/>
        <v>2.1108466339985907E-2</v>
      </c>
      <c r="BJ73" s="26"/>
      <c r="BL73" s="24">
        <f t="shared" si="55"/>
        <v>4.560010407154134E-3</v>
      </c>
      <c r="BM73" s="8">
        <f>BL73</f>
        <v>4.560010407154134E-3</v>
      </c>
      <c r="BQ73" s="8">
        <f t="shared" ref="BQ73:BQ82" si="84">_xlfn.STDEV.S(B73:AY73)</f>
        <v>4.869033726805419E-2</v>
      </c>
      <c r="BR73" s="9">
        <f>(BL73/BQ73)*SQRT(1000)</f>
        <v>2.9615771526273309</v>
      </c>
      <c r="BS73" s="8">
        <f>_xlfn.T.INV.2T(0.1,999)</f>
        <v>1.6463803454274908</v>
      </c>
      <c r="BT73" s="8">
        <f>_xlfn.T.INV.2T(0.05,999)</f>
        <v>1.9623414611334626</v>
      </c>
      <c r="BU73" s="8">
        <f>_xlfn.T.INV.2T(0.01,999)</f>
        <v>2.5807596372676254</v>
      </c>
      <c r="BV73" s="9" t="str">
        <f>IF(ABS(BR73)&gt;BT73,"Odrzucamy H0","NieodrzucamyH0")</f>
        <v>Odrzucamy H0</v>
      </c>
      <c r="BY73" s="9">
        <f>BL73/$BU$61</f>
        <v>0.47224623425281831</v>
      </c>
      <c r="BZ73" s="8">
        <f>_xlfn.T.INV.2T(0.1,14)</f>
        <v>1.7613101357748921</v>
      </c>
      <c r="CA73" s="8">
        <f>_xlfn.T.INV.2T(0.05,14)</f>
        <v>2.1447866879178044</v>
      </c>
      <c r="CB73" s="8">
        <f>_xlfn.T.INV.2T(0.01,14)</f>
        <v>2.9768427343708348</v>
      </c>
      <c r="CC73" s="9" t="str">
        <f>IF(ABS(BY73)&gt;CA73,"Odrzucamy H0","NieodrzucamyH0")</f>
        <v>NieodrzucamyH0</v>
      </c>
      <c r="CF73" s="30">
        <f>COUNTIF(B73:BI73,"&gt;0")/60</f>
        <v>0.43333333333333335</v>
      </c>
      <c r="CG73" s="9">
        <f>(SQRT(60)/0.5)*(CF73-0.5)</f>
        <v>-1.0327955589886444</v>
      </c>
      <c r="CH73" s="22">
        <f>NORMSINV(1-0.05)</f>
        <v>1.6448536269514715</v>
      </c>
      <c r="CI73" s="22">
        <f>NORMSINV(1-0.025)</f>
        <v>1.9599639845400536</v>
      </c>
      <c r="CJ73" s="22">
        <f>NORMSINV(1-0.005)</f>
        <v>2.5758293035488999</v>
      </c>
      <c r="CK73" s="9" t="str">
        <f>IF(ABS(CG73)&gt;CI73,"Odrzucamy H0","NieodrzucamyH0")</f>
        <v>NieodrzucamyH0</v>
      </c>
      <c r="CO73" s="9">
        <f>SQRT(60)*(CF73-$CQ$62)/SQRT($CQ$62*(1-$CQ$62))</f>
        <v>0.34983787313679671</v>
      </c>
      <c r="CP73" s="22">
        <f>NORMSINV(1-0.05)</f>
        <v>1.6448536269514715</v>
      </c>
      <c r="CQ73" s="22">
        <f>NORMSINV(1-0.025)</f>
        <v>1.9599639845400536</v>
      </c>
      <c r="CR73" s="22">
        <f>NORMSINV(1-0.005)</f>
        <v>2.5758293035488999</v>
      </c>
      <c r="CS73" s="9" t="str">
        <f>IF(ABS(CO73)&gt;CQ73,"Odrzucamy H0","NieodrzucamyH0")</f>
        <v>NieodrzucamyH0</v>
      </c>
    </row>
    <row r="74" spans="1:97" x14ac:dyDescent="0.25">
      <c r="A74" s="12">
        <v>1</v>
      </c>
      <c r="B74" s="4">
        <f t="shared" ref="B74:AY74" si="85">B47-AVERAGE(B$31:B$45)</f>
        <v>-4.6629222871704505E-3</v>
      </c>
      <c r="C74" s="4">
        <f t="shared" si="85"/>
        <v>-6.8528691750847316E-3</v>
      </c>
      <c r="D74" s="4">
        <f t="shared" si="85"/>
        <v>3.0338102376219301E-2</v>
      </c>
      <c r="E74" s="4">
        <f t="shared" si="85"/>
        <v>-2.3728005832505516E-4</v>
      </c>
      <c r="F74" s="4">
        <f t="shared" si="85"/>
        <v>-7.5291492064276065E-3</v>
      </c>
      <c r="G74" s="4">
        <f t="shared" si="85"/>
        <v>1.2999976964019038E-2</v>
      </c>
      <c r="H74" s="4">
        <f t="shared" si="85"/>
        <v>-1.9343326709535071E-2</v>
      </c>
      <c r="I74" s="4">
        <f t="shared" si="85"/>
        <v>3.1694498841732095E-2</v>
      </c>
      <c r="J74" s="4">
        <f t="shared" si="85"/>
        <v>3.8238852749971547E-2</v>
      </c>
      <c r="K74" s="4">
        <f t="shared" si="85"/>
        <v>-1.4455949369941625E-3</v>
      </c>
      <c r="L74" s="4">
        <f t="shared" si="85"/>
        <v>-2.7387910249035696E-2</v>
      </c>
      <c r="M74" s="4">
        <f t="shared" si="85"/>
        <v>-3.2810946284830132E-2</v>
      </c>
      <c r="N74" s="4">
        <f t="shared" si="85"/>
        <v>4.1442253277904344E-2</v>
      </c>
      <c r="O74" s="4">
        <f t="shared" si="85"/>
        <v>3.6595830210400929E-2</v>
      </c>
      <c r="P74" s="4">
        <f t="shared" si="85"/>
        <v>1.5478646510018165E-2</v>
      </c>
      <c r="Q74" s="4">
        <f t="shared" si="85"/>
        <v>-5.1159270569164743E-3</v>
      </c>
      <c r="R74" s="4">
        <f t="shared" si="85"/>
        <v>-5.1159219347791114E-2</v>
      </c>
      <c r="S74" s="4">
        <f t="shared" si="85"/>
        <v>-8.8766646734828453E-3</v>
      </c>
      <c r="T74" s="4">
        <f t="shared" si="85"/>
        <v>-2.4024920503701502E-2</v>
      </c>
      <c r="U74" s="4">
        <f t="shared" si="85"/>
        <v>3.4738497927096393E-2</v>
      </c>
      <c r="V74" s="4">
        <f t="shared" si="85"/>
        <v>4.5748479127097272E-2</v>
      </c>
      <c r="W74" s="4">
        <f t="shared" si="85"/>
        <v>1.959205297959558E-2</v>
      </c>
      <c r="X74" s="4">
        <f t="shared" si="85"/>
        <v>-3.3147023394206554E-2</v>
      </c>
      <c r="Y74" s="4">
        <f t="shared" si="85"/>
        <v>6.6147672993067924E-2</v>
      </c>
      <c r="Z74" s="4">
        <f t="shared" si="85"/>
        <v>-1.9265676663143248E-2</v>
      </c>
      <c r="AA74" s="4">
        <f t="shared" si="85"/>
        <v>-2.5436262181609392E-2</v>
      </c>
      <c r="AB74" s="4">
        <f t="shared" si="85"/>
        <v>-4.7024634636303027E-2</v>
      </c>
      <c r="AC74" s="4">
        <f t="shared" si="85"/>
        <v>-1.3126277156327356E-3</v>
      </c>
      <c r="AD74" s="4">
        <f t="shared" si="85"/>
        <v>-2.2574804311080759E-2</v>
      </c>
      <c r="AE74" s="4">
        <f t="shared" si="85"/>
        <v>-1.2709893146518745E-2</v>
      </c>
      <c r="AF74" s="4">
        <f t="shared" si="85"/>
        <v>-1.7225749625611443E-2</v>
      </c>
      <c r="AG74" s="4">
        <f t="shared" si="85"/>
        <v>-2.495499436452436E-2</v>
      </c>
      <c r="AH74" s="4">
        <f t="shared" si="85"/>
        <v>-2.2641455144439574E-3</v>
      </c>
      <c r="AI74" s="4">
        <f t="shared" si="85"/>
        <v>-3.3006893902045274E-4</v>
      </c>
      <c r="AJ74" s="4">
        <f t="shared" si="85"/>
        <v>-4.4738551617978004E-2</v>
      </c>
      <c r="AK74" s="4">
        <f t="shared" si="85"/>
        <v>1.4781352812556894E-2</v>
      </c>
      <c r="AL74" s="4">
        <f t="shared" si="85"/>
        <v>-1.4409665446892381E-2</v>
      </c>
      <c r="AM74" s="4">
        <f t="shared" si="85"/>
        <v>4.758081282039292E-3</v>
      </c>
      <c r="AN74" s="4">
        <f t="shared" si="85"/>
        <v>3.8432569760386358E-2</v>
      </c>
      <c r="AO74" s="4">
        <f t="shared" si="85"/>
        <v>1.442665450637721E-4</v>
      </c>
      <c r="AP74" s="4">
        <f t="shared" si="85"/>
        <v>1.1399469244390819E-3</v>
      </c>
      <c r="AQ74" s="4">
        <f t="shared" si="85"/>
        <v>4.3896965419012703E-2</v>
      </c>
      <c r="AR74" s="4">
        <f t="shared" si="85"/>
        <v>-2.713302855625549E-2</v>
      </c>
      <c r="AS74" s="4">
        <f t="shared" si="85"/>
        <v>-1.5813871123982956E-4</v>
      </c>
      <c r="AT74" s="4">
        <f t="shared" si="85"/>
        <v>2.4863638283992424E-2</v>
      </c>
      <c r="AU74" s="4">
        <f t="shared" si="85"/>
        <v>8.4058740326940565E-3</v>
      </c>
      <c r="AV74" s="4">
        <f t="shared" si="85"/>
        <v>-3.5663821345922546E-2</v>
      </c>
      <c r="AW74" s="4">
        <f t="shared" si="85"/>
        <v>3.6909302420524044E-2</v>
      </c>
      <c r="AX74" s="4">
        <f t="shared" si="85"/>
        <v>-2.2795615994569869E-2</v>
      </c>
      <c r="AY74" s="4">
        <f t="shared" si="85"/>
        <v>-1.6596470348074974E-3</v>
      </c>
      <c r="AZ74" s="4">
        <f t="shared" ref="AZ74:BI74" si="86">AZ47-AVERAGE(AZ$31:AZ$45)</f>
        <v>-2.3173773604845373E-2</v>
      </c>
      <c r="BA74" s="4">
        <f t="shared" si="86"/>
        <v>4.1460545613231509E-3</v>
      </c>
      <c r="BB74" s="4">
        <f t="shared" si="86"/>
        <v>-2.2923828593076515E-2</v>
      </c>
      <c r="BC74" s="4">
        <f t="shared" si="86"/>
        <v>1.0871381484629971E-2</v>
      </c>
      <c r="BD74" s="4">
        <f t="shared" si="86"/>
        <v>-2.2228275282416051E-2</v>
      </c>
      <c r="BE74" s="4">
        <f t="shared" si="86"/>
        <v>3.8226942549937316E-3</v>
      </c>
      <c r="BF74" s="4">
        <f t="shared" si="86"/>
        <v>4.0946577016567351E-3</v>
      </c>
      <c r="BG74" s="4">
        <f t="shared" si="86"/>
        <v>2.1363793312249631E-3</v>
      </c>
      <c r="BH74" s="4">
        <f t="shared" si="86"/>
        <v>-2.251936684648842E-2</v>
      </c>
      <c r="BI74" s="4">
        <f t="shared" si="86"/>
        <v>1.1662873377594481E-2</v>
      </c>
      <c r="BL74" s="24">
        <f t="shared" si="55"/>
        <v>-8.335903644437877E-4</v>
      </c>
      <c r="BM74" s="4">
        <f>SUM(BL73:BL74)</f>
        <v>3.7264200427103464E-3</v>
      </c>
      <c r="BQ74" s="4">
        <f t="shared" si="84"/>
        <v>2.7442736016997038E-2</v>
      </c>
      <c r="BR74" s="1">
        <f t="shared" ref="BR74:BR82" si="87">(BL74/BQ74)*SQRT(1000)</f>
        <v>-0.96056172590791855</v>
      </c>
      <c r="BS74" s="4">
        <f t="shared" ref="BS74:BS82" si="88">_xlfn.T.INV.2T(0.1,999)</f>
        <v>1.6463803454274908</v>
      </c>
      <c r="BT74" s="4">
        <f t="shared" ref="BT74:BT82" si="89">_xlfn.T.INV.2T(0.05,999)</f>
        <v>1.9623414611334626</v>
      </c>
      <c r="BU74" s="4">
        <f t="shared" ref="BU74:BU82" si="90">_xlfn.T.INV.2T(0.01,999)</f>
        <v>2.5807596372676254</v>
      </c>
      <c r="BV74" s="1" t="str">
        <f t="shared" ref="BV74:BV93" si="91">IF(ABS(BR74)&gt;BT74,"Odrzucamy H0","NieodrzucamyH0")</f>
        <v>NieodrzucamyH0</v>
      </c>
      <c r="BY74" s="1">
        <f t="shared" ref="BY74:BY82" si="92">BL74/$BU$61</f>
        <v>-8.6328730719650526E-2</v>
      </c>
      <c r="BZ74" s="4">
        <f t="shared" ref="BZ74:BZ82" si="93">_xlfn.T.INV.2T(0.1,14)</f>
        <v>1.7613101357748921</v>
      </c>
      <c r="CA74" s="4">
        <f t="shared" ref="CA74:CA82" si="94">_xlfn.T.INV.2T(0.05,14)</f>
        <v>2.1447866879178044</v>
      </c>
      <c r="CB74" s="4">
        <f t="shared" ref="CB74:CB82" si="95">_xlfn.T.INV.2T(0.01,14)</f>
        <v>2.9768427343708348</v>
      </c>
      <c r="CC74" s="1" t="str">
        <f t="shared" ref="CC74:CC82" si="96">IF(ABS(BY74)&gt;CA74,"Odrzucamy H0","NieodrzucamyH0")</f>
        <v>NieodrzucamyH0</v>
      </c>
      <c r="CF74" s="34">
        <f t="shared" ref="CF74:CF82" si="97">COUNTIF(B74:BI74,"&gt;0")/60</f>
        <v>0.43333333333333335</v>
      </c>
      <c r="CG74" s="35">
        <f t="shared" ref="CG74:CG82" si="98">(SQRT(60)/0.5)*(CF74-0.5)</f>
        <v>-1.0327955589886444</v>
      </c>
      <c r="CH74" s="23">
        <f t="shared" ref="CH74:CH82" si="99">NORMSINV(1-0.05)</f>
        <v>1.6448536269514715</v>
      </c>
      <c r="CI74" s="23">
        <f t="shared" ref="CI74:CI82" si="100">NORMSINV(1-0.025)</f>
        <v>1.9599639845400536</v>
      </c>
      <c r="CJ74" s="23">
        <f t="shared" ref="CJ74:CJ82" si="101">NORMSINV(1-0.005)</f>
        <v>2.5758293035488999</v>
      </c>
      <c r="CK74" s="1" t="str">
        <f t="shared" ref="CK74:CK93" si="102">IF(ABS(CG74)&gt;CI74,"Odrzucamy H0","NieodrzucamyH0")</f>
        <v>NieodrzucamyH0</v>
      </c>
      <c r="CO74" s="35">
        <f t="shared" ref="CO74:CO82" si="103">SQRT(60)*(CF74-$CQ$62)/SQRT($CQ$62*(1-$CQ$62))</f>
        <v>0.34983787313679671</v>
      </c>
      <c r="CP74" s="23">
        <f t="shared" ref="CP74:CP82" si="104">NORMSINV(1-0.05)</f>
        <v>1.6448536269514715</v>
      </c>
      <c r="CQ74" s="23">
        <f t="shared" ref="CQ74:CQ82" si="105">NORMSINV(1-0.025)</f>
        <v>1.9599639845400536</v>
      </c>
      <c r="CR74" s="23">
        <f t="shared" ref="CR74:CR82" si="106">NORMSINV(1-0.005)</f>
        <v>2.5758293035488999</v>
      </c>
      <c r="CS74" s="1" t="str">
        <f t="shared" ref="CS74:CS93" si="107">IF(ABS(CO74)&gt;CQ74,"Odrzucamy H0","NieodrzucamyH0")</f>
        <v>NieodrzucamyH0</v>
      </c>
    </row>
    <row r="75" spans="1:97" x14ac:dyDescent="0.25">
      <c r="A75" s="12">
        <v>2</v>
      </c>
      <c r="B75" s="4">
        <f t="shared" ref="B75:AY75" si="108">B48-AVERAGE(B$31:B$45)</f>
        <v>-3.3918893743662046E-3</v>
      </c>
      <c r="C75" s="4">
        <f t="shared" si="108"/>
        <v>5.6923527116386402E-2</v>
      </c>
      <c r="D75" s="4">
        <f t="shared" si="108"/>
        <v>5.9174723357835763E-3</v>
      </c>
      <c r="E75" s="4">
        <f t="shared" si="108"/>
        <v>-3.0172357488015677E-4</v>
      </c>
      <c r="F75" s="4">
        <f t="shared" si="108"/>
        <v>-1.0337089683878043E-3</v>
      </c>
      <c r="G75" s="4">
        <f t="shared" si="108"/>
        <v>-6.0047783673974359E-3</v>
      </c>
      <c r="H75" s="4">
        <f t="shared" si="108"/>
        <v>-2.9435016941674847E-2</v>
      </c>
      <c r="I75" s="4">
        <f t="shared" si="108"/>
        <v>-3.9703960697745622E-3</v>
      </c>
      <c r="J75" s="4">
        <f t="shared" si="108"/>
        <v>1.6030666430524899E-2</v>
      </c>
      <c r="K75" s="4">
        <f t="shared" si="108"/>
        <v>-1.4942315377279832E-3</v>
      </c>
      <c r="L75" s="4">
        <f t="shared" si="108"/>
        <v>-1.8949211171626203E-2</v>
      </c>
      <c r="M75" s="4">
        <f t="shared" si="108"/>
        <v>8.2187064282631377E-3</v>
      </c>
      <c r="N75" s="4">
        <f t="shared" si="108"/>
        <v>7.2283090136570066E-4</v>
      </c>
      <c r="O75" s="4">
        <f t="shared" si="108"/>
        <v>-2.8939428820585415E-2</v>
      </c>
      <c r="P75" s="4">
        <f t="shared" si="108"/>
        <v>9.4004749803473456E-3</v>
      </c>
      <c r="Q75" s="4">
        <f t="shared" si="108"/>
        <v>-5.5462464903664778E-3</v>
      </c>
      <c r="R75" s="4">
        <f t="shared" si="108"/>
        <v>-1.3349489638194999E-2</v>
      </c>
      <c r="S75" s="4">
        <f t="shared" si="108"/>
        <v>2.6115348267988857E-2</v>
      </c>
      <c r="T75" s="4">
        <f t="shared" si="108"/>
        <v>1.7755693285546225E-2</v>
      </c>
      <c r="U75" s="4">
        <f t="shared" si="108"/>
        <v>0.10085540692080605</v>
      </c>
      <c r="V75" s="4">
        <f t="shared" si="108"/>
        <v>2.2706978657898412E-4</v>
      </c>
      <c r="W75" s="4">
        <f t="shared" si="108"/>
        <v>1.9587522529570571E-2</v>
      </c>
      <c r="X75" s="4">
        <f t="shared" si="108"/>
        <v>-8.2543455366475924E-3</v>
      </c>
      <c r="Y75" s="4">
        <f t="shared" si="108"/>
        <v>1.3812073041805626E-2</v>
      </c>
      <c r="Z75" s="4">
        <f t="shared" si="108"/>
        <v>-1.8929099618355101E-2</v>
      </c>
      <c r="AA75" s="4">
        <f t="shared" si="108"/>
        <v>1.4245813546863254E-2</v>
      </c>
      <c r="AB75" s="4">
        <f t="shared" si="108"/>
        <v>1.3806478677293749E-3</v>
      </c>
      <c r="AC75" s="4">
        <f t="shared" si="108"/>
        <v>-1.4936256167548557E-3</v>
      </c>
      <c r="AD75" s="4">
        <f t="shared" si="108"/>
        <v>-2.0695996545749405E-2</v>
      </c>
      <c r="AE75" s="4">
        <f t="shared" si="108"/>
        <v>-1.3282030900671496E-2</v>
      </c>
      <c r="AF75" s="4">
        <f t="shared" si="108"/>
        <v>-2.7469485284195287E-2</v>
      </c>
      <c r="AG75" s="4">
        <f t="shared" si="108"/>
        <v>5.2609646516369596E-2</v>
      </c>
      <c r="AH75" s="4">
        <f t="shared" si="108"/>
        <v>2.4445108537200621E-3</v>
      </c>
      <c r="AI75" s="4">
        <f t="shared" si="108"/>
        <v>-4.8528405784232717E-4</v>
      </c>
      <c r="AJ75" s="4">
        <f t="shared" si="108"/>
        <v>-1.1050883981438961E-2</v>
      </c>
      <c r="AK75" s="4">
        <f t="shared" si="108"/>
        <v>-1.9450619389476302E-3</v>
      </c>
      <c r="AL75" s="4">
        <f t="shared" si="108"/>
        <v>-1.9870983533092587E-3</v>
      </c>
      <c r="AM75" s="4">
        <f t="shared" si="108"/>
        <v>2.9351481495503012E-2</v>
      </c>
      <c r="AN75" s="4">
        <f t="shared" si="108"/>
        <v>2.3567891609277636E-2</v>
      </c>
      <c r="AO75" s="4">
        <f t="shared" si="108"/>
        <v>1.4401370174572871E-4</v>
      </c>
      <c r="AP75" s="4">
        <f t="shared" si="108"/>
        <v>-1.2963695872257827E-3</v>
      </c>
      <c r="AQ75" s="4">
        <f t="shared" si="108"/>
        <v>3.6897462759076208E-3</v>
      </c>
      <c r="AR75" s="4">
        <f t="shared" si="108"/>
        <v>6.7087708945973686E-3</v>
      </c>
      <c r="AS75" s="4">
        <f t="shared" si="108"/>
        <v>3.0125723811302654E-2</v>
      </c>
      <c r="AT75" s="4">
        <f t="shared" si="108"/>
        <v>1.2666930039196281E-2</v>
      </c>
      <c r="AU75" s="4">
        <f t="shared" si="108"/>
        <v>8.4005432825856301E-3</v>
      </c>
      <c r="AV75" s="4">
        <f t="shared" si="108"/>
        <v>-2.8089739532771657E-3</v>
      </c>
      <c r="AW75" s="4">
        <f t="shared" si="108"/>
        <v>7.1271341288183668E-3</v>
      </c>
      <c r="AX75" s="4">
        <f t="shared" si="108"/>
        <v>-1.5734995629582953E-2</v>
      </c>
      <c r="AY75" s="4">
        <f t="shared" si="108"/>
        <v>4.9905433765611969E-2</v>
      </c>
      <c r="AZ75" s="4">
        <f t="shared" ref="AZ75:BI75" si="109">AZ48-AVERAGE(AZ$31:AZ$45)</f>
        <v>4.469111860873772E-3</v>
      </c>
      <c r="BA75" s="4">
        <f t="shared" si="109"/>
        <v>4.0698754357592903E-3</v>
      </c>
      <c r="BB75" s="4">
        <f t="shared" si="109"/>
        <v>-1.5375002505387684E-2</v>
      </c>
      <c r="BC75" s="4">
        <f t="shared" si="109"/>
        <v>-2.6037639631127426E-4</v>
      </c>
      <c r="BD75" s="4">
        <f t="shared" si="109"/>
        <v>4.0423422703978673E-3</v>
      </c>
      <c r="BE75" s="4">
        <f t="shared" si="109"/>
        <v>3.3821389539892194E-2</v>
      </c>
      <c r="BF75" s="4">
        <f t="shared" si="109"/>
        <v>1.0366514851529446E-2</v>
      </c>
      <c r="BG75" s="4">
        <f t="shared" si="109"/>
        <v>2.1145285324857994E-3</v>
      </c>
      <c r="BH75" s="4">
        <f t="shared" si="109"/>
        <v>-1.0301019855085873E-3</v>
      </c>
      <c r="BI75" s="4">
        <f t="shared" si="109"/>
        <v>4.2049270998488451E-3</v>
      </c>
      <c r="BL75" s="24">
        <f t="shared" si="55"/>
        <v>5.4418152759799264E-3</v>
      </c>
      <c r="BM75" s="4">
        <f>SUM(BL73:BL75)</f>
        <v>9.1682353186902724E-3</v>
      </c>
      <c r="BQ75" s="4">
        <f t="shared" si="84"/>
        <v>2.3260452069051696E-2</v>
      </c>
      <c r="BR75" s="1">
        <f t="shared" si="87"/>
        <v>7.3981927895934989</v>
      </c>
      <c r="BS75" s="4">
        <f t="shared" si="88"/>
        <v>1.6463803454274908</v>
      </c>
      <c r="BT75" s="4">
        <f t="shared" si="89"/>
        <v>1.9623414611334626</v>
      </c>
      <c r="BU75" s="4">
        <f t="shared" si="90"/>
        <v>2.5807596372676254</v>
      </c>
      <c r="BV75" s="1" t="str">
        <f t="shared" si="91"/>
        <v>Odrzucamy H0</v>
      </c>
      <c r="BY75" s="1">
        <f t="shared" si="92"/>
        <v>0.56356818123685404</v>
      </c>
      <c r="BZ75" s="4">
        <f t="shared" si="93"/>
        <v>1.7613101357748921</v>
      </c>
      <c r="CA75" s="4">
        <f t="shared" si="94"/>
        <v>2.1447866879178044</v>
      </c>
      <c r="CB75" s="4">
        <f t="shared" si="95"/>
        <v>2.9768427343708348</v>
      </c>
      <c r="CC75" s="1" t="str">
        <f t="shared" si="96"/>
        <v>NieodrzucamyH0</v>
      </c>
      <c r="CF75" s="34">
        <f t="shared" si="97"/>
        <v>0.55000000000000004</v>
      </c>
      <c r="CG75" s="35">
        <f t="shared" si="98"/>
        <v>0.77459666924148407</v>
      </c>
      <c r="CH75" s="24">
        <f t="shared" si="99"/>
        <v>1.6448536269514715</v>
      </c>
      <c r="CI75" s="24">
        <f t="shared" si="100"/>
        <v>1.9599639845400536</v>
      </c>
      <c r="CJ75" s="24">
        <f t="shared" si="101"/>
        <v>2.5758293035488999</v>
      </c>
      <c r="CK75" s="1" t="str">
        <f t="shared" si="102"/>
        <v>NieodrzucamyH0</v>
      </c>
      <c r="CO75" s="35">
        <f t="shared" si="103"/>
        <v>2.1864867071049772</v>
      </c>
      <c r="CP75" s="24">
        <f t="shared" si="104"/>
        <v>1.6448536269514715</v>
      </c>
      <c r="CQ75" s="24">
        <f t="shared" si="105"/>
        <v>1.9599639845400536</v>
      </c>
      <c r="CR75" s="24">
        <f t="shared" si="106"/>
        <v>2.5758293035488999</v>
      </c>
      <c r="CS75" s="1" t="str">
        <f t="shared" si="107"/>
        <v>Odrzucamy H0</v>
      </c>
    </row>
    <row r="76" spans="1:97" x14ac:dyDescent="0.25">
      <c r="A76" s="12">
        <v>3</v>
      </c>
      <c r="B76" s="4">
        <f t="shared" ref="B76:AY76" si="110">B49-AVERAGE(B$31:B$45)</f>
        <v>-2.3183664422604358E-3</v>
      </c>
      <c r="C76" s="4">
        <f t="shared" si="110"/>
        <v>-9.5297749799268493E-3</v>
      </c>
      <c r="D76" s="4">
        <f t="shared" si="110"/>
        <v>5.8972773255835387E-3</v>
      </c>
      <c r="E76" s="4">
        <f t="shared" si="110"/>
        <v>-3.6721436507907487E-4</v>
      </c>
      <c r="F76" s="4">
        <f t="shared" si="110"/>
        <v>-1.0828180588158794E-3</v>
      </c>
      <c r="G76" s="4">
        <f t="shared" si="110"/>
        <v>-6.0104745028483394E-3</v>
      </c>
      <c r="H76" s="4">
        <f t="shared" si="110"/>
        <v>-3.9133534799685531E-2</v>
      </c>
      <c r="I76" s="4">
        <f t="shared" si="110"/>
        <v>-5.0901272421026419E-2</v>
      </c>
      <c r="J76" s="4">
        <f t="shared" si="110"/>
        <v>1.5933512158042337E-2</v>
      </c>
      <c r="K76" s="4">
        <f t="shared" si="110"/>
        <v>-1.5435536928506879E-3</v>
      </c>
      <c r="L76" s="4">
        <f t="shared" si="110"/>
        <v>-1.9373284792603151E-2</v>
      </c>
      <c r="M76" s="4">
        <f t="shared" si="110"/>
        <v>7.8477588927280597E-3</v>
      </c>
      <c r="N76" s="4">
        <f t="shared" si="110"/>
        <v>-9.0989710161621523E-3</v>
      </c>
      <c r="O76" s="4">
        <f t="shared" si="110"/>
        <v>-2.1686307765261238E-2</v>
      </c>
      <c r="P76" s="4">
        <f t="shared" si="110"/>
        <v>9.3650435136581178E-3</v>
      </c>
      <c r="Q76" s="4">
        <f t="shared" si="110"/>
        <v>-5.9949925260104481E-3</v>
      </c>
      <c r="R76" s="4">
        <f t="shared" si="110"/>
        <v>-1.3412117868615406E-2</v>
      </c>
      <c r="S76" s="4">
        <f t="shared" si="110"/>
        <v>2.5567818433768472E-2</v>
      </c>
      <c r="T76" s="4">
        <f t="shared" si="110"/>
        <v>-1.1575820452494869E-2</v>
      </c>
      <c r="U76" s="4">
        <f t="shared" si="110"/>
        <v>2.5019510458526781E-3</v>
      </c>
      <c r="V76" s="4">
        <f t="shared" si="110"/>
        <v>2.2473321318181917E-4</v>
      </c>
      <c r="W76" s="4">
        <f t="shared" si="110"/>
        <v>1.9583011304160621E-2</v>
      </c>
      <c r="X76" s="4">
        <f t="shared" si="110"/>
        <v>-8.3146429465159703E-3</v>
      </c>
      <c r="Y76" s="4">
        <f t="shared" si="110"/>
        <v>1.3802352985502277E-2</v>
      </c>
      <c r="Z76" s="4">
        <f t="shared" si="110"/>
        <v>-2.1273409825488136E-2</v>
      </c>
      <c r="AA76" s="4">
        <f t="shared" si="110"/>
        <v>5.4961320084458629E-3</v>
      </c>
      <c r="AB76" s="4">
        <f t="shared" si="110"/>
        <v>1.3506741432779681E-3</v>
      </c>
      <c r="AC76" s="4">
        <f t="shared" si="110"/>
        <v>-1.679593951542005E-3</v>
      </c>
      <c r="AD76" s="4">
        <f t="shared" si="110"/>
        <v>-2.1182706490078015E-2</v>
      </c>
      <c r="AE76" s="4">
        <f t="shared" si="110"/>
        <v>-1.328205135805864E-2</v>
      </c>
      <c r="AF76" s="4">
        <f t="shared" si="110"/>
        <v>-1.021830338884764E-2</v>
      </c>
      <c r="AG76" s="4">
        <f t="shared" si="110"/>
        <v>1.3983222006221631E-2</v>
      </c>
      <c r="AH76" s="4">
        <f t="shared" si="110"/>
        <v>2.4224432769722496E-3</v>
      </c>
      <c r="AI76" s="4">
        <f t="shared" si="110"/>
        <v>-6.4444033552270123E-4</v>
      </c>
      <c r="AJ76" s="4">
        <f t="shared" si="110"/>
        <v>-1.1238250697324356E-2</v>
      </c>
      <c r="AK76" s="4">
        <f t="shared" si="110"/>
        <v>-1.9873685674386627E-3</v>
      </c>
      <c r="AL76" s="4">
        <f t="shared" si="110"/>
        <v>-1.1448375082728137E-2</v>
      </c>
      <c r="AM76" s="4">
        <f t="shared" si="110"/>
        <v>-3.1601774626956888E-2</v>
      </c>
      <c r="AN76" s="4">
        <f t="shared" si="110"/>
        <v>2.3174741490671117E-2</v>
      </c>
      <c r="AO76" s="4">
        <f t="shared" si="110"/>
        <v>1.4376111251417805E-4</v>
      </c>
      <c r="AP76" s="4">
        <f t="shared" si="110"/>
        <v>-1.3001769050656553E-3</v>
      </c>
      <c r="AQ76" s="4">
        <f t="shared" si="110"/>
        <v>3.6639788563779152E-3</v>
      </c>
      <c r="AR76" s="4">
        <f t="shared" si="110"/>
        <v>-3.7440547838190662E-3</v>
      </c>
      <c r="AS76" s="4">
        <f t="shared" si="110"/>
        <v>-2.4954853817214843E-2</v>
      </c>
      <c r="AT76" s="4">
        <f t="shared" si="110"/>
        <v>1.2529948792729785E-2</v>
      </c>
      <c r="AU76" s="4">
        <f t="shared" si="110"/>
        <v>8.3952370632360065E-3</v>
      </c>
      <c r="AV76" s="4">
        <f t="shared" si="110"/>
        <v>-2.8107183324855792E-3</v>
      </c>
      <c r="AW76" s="4">
        <f t="shared" si="110"/>
        <v>6.9687638208603105E-3</v>
      </c>
      <c r="AX76" s="4">
        <f t="shared" si="110"/>
        <v>-1.4149848802400476E-2</v>
      </c>
      <c r="AY76" s="4">
        <f t="shared" si="110"/>
        <v>1.7625785602618359E-2</v>
      </c>
      <c r="AZ76" s="4">
        <f t="shared" ref="AZ76:BI76" si="111">AZ49-AVERAGE(AZ$31:AZ$45)</f>
        <v>4.4390488710871132E-3</v>
      </c>
      <c r="BA76" s="4">
        <f t="shared" si="111"/>
        <v>3.9923488765662291E-3</v>
      </c>
      <c r="BB76" s="4">
        <f t="shared" si="111"/>
        <v>-1.5717916430650031E-2</v>
      </c>
      <c r="BC76" s="4">
        <f t="shared" si="111"/>
        <v>-3.0822232774822388E-4</v>
      </c>
      <c r="BD76" s="4">
        <f t="shared" si="111"/>
        <v>-1.4541994831159609E-2</v>
      </c>
      <c r="BE76" s="4">
        <f t="shared" si="111"/>
        <v>8.37520599668856E-3</v>
      </c>
      <c r="BF76" s="4">
        <f t="shared" si="111"/>
        <v>1.0281083728309765E-2</v>
      </c>
      <c r="BG76" s="4">
        <f t="shared" si="111"/>
        <v>2.0924720088582134E-3</v>
      </c>
      <c r="BH76" s="4">
        <f t="shared" si="111"/>
        <v>-1.0666743423382438E-3</v>
      </c>
      <c r="BI76" s="4">
        <f t="shared" si="111"/>
        <v>4.169555738404546E-3</v>
      </c>
      <c r="BL76" s="24">
        <f t="shared" si="55"/>
        <v>-2.8944336543450929E-3</v>
      </c>
      <c r="BM76" s="4">
        <f>SUM(BL73:BL76)</f>
        <v>6.2738016643451794E-3</v>
      </c>
      <c r="BQ76" s="4">
        <f t="shared" si="84"/>
        <v>1.5202772235224416E-2</v>
      </c>
      <c r="BR76" s="1">
        <f t="shared" si="87"/>
        <v>-6.0206143605623126</v>
      </c>
      <c r="BS76" s="4">
        <f t="shared" si="88"/>
        <v>1.6463803454274908</v>
      </c>
      <c r="BT76" s="4">
        <f t="shared" si="89"/>
        <v>1.9623414611334626</v>
      </c>
      <c r="BU76" s="4">
        <f t="shared" si="90"/>
        <v>2.5807596372676254</v>
      </c>
      <c r="BV76" s="1" t="str">
        <f t="shared" si="91"/>
        <v>Odrzucamy H0</v>
      </c>
      <c r="BY76" s="1">
        <f t="shared" si="92"/>
        <v>-0.29975488464118571</v>
      </c>
      <c r="BZ76" s="4">
        <f t="shared" si="93"/>
        <v>1.7613101357748921</v>
      </c>
      <c r="CA76" s="4">
        <f t="shared" si="94"/>
        <v>2.1447866879178044</v>
      </c>
      <c r="CB76" s="4">
        <f t="shared" si="95"/>
        <v>2.9768427343708348</v>
      </c>
      <c r="CC76" s="1" t="str">
        <f t="shared" si="96"/>
        <v>NieodrzucamyH0</v>
      </c>
      <c r="CF76" s="34">
        <f t="shared" si="97"/>
        <v>0.43333333333333335</v>
      </c>
      <c r="CG76" s="35">
        <f t="shared" si="98"/>
        <v>-1.0327955589886444</v>
      </c>
      <c r="CH76" s="24">
        <f t="shared" si="99"/>
        <v>1.6448536269514715</v>
      </c>
      <c r="CI76" s="24">
        <f t="shared" si="100"/>
        <v>1.9599639845400536</v>
      </c>
      <c r="CJ76" s="24">
        <f t="shared" si="101"/>
        <v>2.5758293035488999</v>
      </c>
      <c r="CK76" s="1" t="str">
        <f t="shared" si="102"/>
        <v>NieodrzucamyH0</v>
      </c>
      <c r="CO76" s="35">
        <f t="shared" si="103"/>
        <v>0.34983787313679671</v>
      </c>
      <c r="CP76" s="24">
        <f t="shared" si="104"/>
        <v>1.6448536269514715</v>
      </c>
      <c r="CQ76" s="24">
        <f t="shared" si="105"/>
        <v>1.9599639845400536</v>
      </c>
      <c r="CR76" s="24">
        <f t="shared" si="106"/>
        <v>2.5758293035488999</v>
      </c>
      <c r="CS76" s="1" t="str">
        <f t="shared" si="107"/>
        <v>NieodrzucamyH0</v>
      </c>
    </row>
    <row r="77" spans="1:97" x14ac:dyDescent="0.25">
      <c r="A77" s="12">
        <v>4</v>
      </c>
      <c r="B77" s="4">
        <f t="shared" ref="B77:AY77" si="112">B50-AVERAGE(B$31:B$45)</f>
        <v>-2.3495769414749739E-3</v>
      </c>
      <c r="C77" s="4">
        <f t="shared" si="112"/>
        <v>-9.7972454555165858E-3</v>
      </c>
      <c r="D77" s="4">
        <f t="shared" si="112"/>
        <v>5.8772626082005085E-3</v>
      </c>
      <c r="E77" s="4">
        <f t="shared" si="112"/>
        <v>3.1939070881937058E-2</v>
      </c>
      <c r="F77" s="4">
        <f t="shared" si="112"/>
        <v>-1.1326227534123601E-3</v>
      </c>
      <c r="G77" s="4">
        <f t="shared" si="112"/>
        <v>-6.0161979254391602E-3</v>
      </c>
      <c r="H77" s="4">
        <f t="shared" si="112"/>
        <v>-3.9533108078462678E-2</v>
      </c>
      <c r="I77" s="4">
        <f t="shared" si="112"/>
        <v>-5.1174673163938797E-2</v>
      </c>
      <c r="J77" s="4">
        <f t="shared" si="112"/>
        <v>1.5838245219495537E-2</v>
      </c>
      <c r="K77" s="4">
        <f t="shared" si="112"/>
        <v>-2.8588328604384518E-2</v>
      </c>
      <c r="L77" s="4">
        <f t="shared" si="112"/>
        <v>-1.9815381083082201E-2</v>
      </c>
      <c r="M77" s="4">
        <f t="shared" si="112"/>
        <v>7.4906990281318007E-3</v>
      </c>
      <c r="N77" s="4">
        <f t="shared" si="112"/>
        <v>-9.1265634147415561E-3</v>
      </c>
      <c r="O77" s="4">
        <f t="shared" si="112"/>
        <v>-2.186231473003903E-2</v>
      </c>
      <c r="P77" s="4">
        <f t="shared" si="112"/>
        <v>9.3300301210319132E-3</v>
      </c>
      <c r="Q77" s="4">
        <f t="shared" si="112"/>
        <v>-1.1153240818138701E-2</v>
      </c>
      <c r="R77" s="4">
        <f t="shared" si="112"/>
        <v>-1.3475749261916175E-2</v>
      </c>
      <c r="S77" s="4">
        <f t="shared" si="112"/>
        <v>2.5045043382465722E-2</v>
      </c>
      <c r="T77" s="4">
        <f t="shared" si="112"/>
        <v>-1.1696995506493476E-2</v>
      </c>
      <c r="U77" s="4">
        <f t="shared" si="112"/>
        <v>1.0794071467965238E-3</v>
      </c>
      <c r="V77" s="4">
        <f t="shared" si="112"/>
        <v>2.2238948007296351E-4</v>
      </c>
      <c r="W77" s="4">
        <f t="shared" si="112"/>
        <v>2.0923509296587931E-2</v>
      </c>
      <c r="X77" s="4">
        <f t="shared" si="112"/>
        <v>-8.3758878280568889E-3</v>
      </c>
      <c r="Y77" s="4">
        <f t="shared" si="112"/>
        <v>1.3792693255527757E-2</v>
      </c>
      <c r="Z77" s="4">
        <f t="shared" si="112"/>
        <v>-2.1398913418839934E-2</v>
      </c>
      <c r="AA77" s="4">
        <f t="shared" si="112"/>
        <v>5.3432179175076731E-3</v>
      </c>
      <c r="AB77" s="4">
        <f t="shared" si="112"/>
        <v>1.3210259473793208E-3</v>
      </c>
      <c r="AC77" s="4">
        <f t="shared" si="112"/>
        <v>-9.6893289209778553E-3</v>
      </c>
      <c r="AD77" s="4">
        <f t="shared" si="112"/>
        <v>-2.1691626554487618E-2</v>
      </c>
      <c r="AE77" s="4">
        <f t="shared" si="112"/>
        <v>-1.3282071821299025E-2</v>
      </c>
      <c r="AF77" s="4">
        <f t="shared" si="112"/>
        <v>-1.0247588286437109E-2</v>
      </c>
      <c r="AG77" s="4">
        <f t="shared" si="112"/>
        <v>1.3981605392670958E-2</v>
      </c>
      <c r="AH77" s="4">
        <f t="shared" si="112"/>
        <v>2.4005815794488723E-3</v>
      </c>
      <c r="AI77" s="4">
        <f t="shared" si="112"/>
        <v>9.2930567759472449E-3</v>
      </c>
      <c r="AJ77" s="4">
        <f t="shared" si="112"/>
        <v>-1.1430854366328009E-2</v>
      </c>
      <c r="AK77" s="4">
        <f t="shared" si="112"/>
        <v>-2.029130158985047E-3</v>
      </c>
      <c r="AL77" s="4">
        <f t="shared" si="112"/>
        <v>-1.1538746550115407E-2</v>
      </c>
      <c r="AM77" s="4">
        <f t="shared" si="112"/>
        <v>-3.185021693320822E-2</v>
      </c>
      <c r="AN77" s="4">
        <f t="shared" si="112"/>
        <v>2.2796731821809156E-2</v>
      </c>
      <c r="AO77" s="4">
        <f t="shared" si="112"/>
        <v>-1.3359949297661149E-2</v>
      </c>
      <c r="AP77" s="4">
        <f t="shared" si="112"/>
        <v>-1.3039991244732699E-3</v>
      </c>
      <c r="AQ77" s="4">
        <f t="shared" si="112"/>
        <v>3.6384710592029927E-3</v>
      </c>
      <c r="AR77" s="4">
        <f t="shared" si="112"/>
        <v>-3.7677126679426182E-3</v>
      </c>
      <c r="AS77" s="4">
        <f t="shared" si="112"/>
        <v>-2.5230248139280719E-2</v>
      </c>
      <c r="AT77" s="4">
        <f t="shared" si="112"/>
        <v>1.2396118654546E-2</v>
      </c>
      <c r="AU77" s="4">
        <f t="shared" si="112"/>
        <v>-1.2913008440669371E-2</v>
      </c>
      <c r="AV77" s="4">
        <f t="shared" si="112"/>
        <v>-2.8124673286153961E-3</v>
      </c>
      <c r="AW77" s="4">
        <f t="shared" si="112"/>
        <v>6.8143056932196489E-3</v>
      </c>
      <c r="AX77" s="4">
        <f t="shared" si="112"/>
        <v>-1.4228931471700974E-2</v>
      </c>
      <c r="AY77" s="4">
        <f t="shared" si="112"/>
        <v>1.7624621296151926E-2</v>
      </c>
      <c r="AZ77" s="4">
        <f t="shared" ref="AZ77:BI77" si="113">AZ50-AVERAGE(AZ$31:AZ$45)</f>
        <v>4.4093128611644335E-3</v>
      </c>
      <c r="BA77" s="4">
        <f t="shared" si="113"/>
        <v>7.157096967497543E-3</v>
      </c>
      <c r="BB77" s="4">
        <f t="shared" si="113"/>
        <v>-1.6073893331244465E-2</v>
      </c>
      <c r="BC77" s="4">
        <f t="shared" si="113"/>
        <v>-3.554131485616922E-4</v>
      </c>
      <c r="BD77" s="4">
        <f t="shared" si="113"/>
        <v>-1.4637207892705142E-2</v>
      </c>
      <c r="BE77" s="4">
        <f t="shared" si="113"/>
        <v>8.3746793760640214E-3</v>
      </c>
      <c r="BF77" s="4">
        <f t="shared" si="113"/>
        <v>1.0197210270865521E-2</v>
      </c>
      <c r="BG77" s="4">
        <f t="shared" si="113"/>
        <v>-3.7032661021513813E-3</v>
      </c>
      <c r="BH77" s="4">
        <f t="shared" si="113"/>
        <v>-1.1036930917925521E-3</v>
      </c>
      <c r="BI77" s="4">
        <f t="shared" si="113"/>
        <v>4.1346013907848801E-3</v>
      </c>
      <c r="BL77" s="24">
        <f t="shared" si="55"/>
        <v>-3.5887527531344356E-3</v>
      </c>
      <c r="BM77" s="4">
        <f>SUM(BL73:BL77)</f>
        <v>2.6850489112107438E-3</v>
      </c>
      <c r="BQ77" s="4">
        <f t="shared" si="84"/>
        <v>1.6630554111314547E-2</v>
      </c>
      <c r="BR77" s="1">
        <f t="shared" si="87"/>
        <v>-6.8239654452546379</v>
      </c>
      <c r="BS77" s="4">
        <f t="shared" si="88"/>
        <v>1.6463803454274908</v>
      </c>
      <c r="BT77" s="4">
        <f t="shared" si="89"/>
        <v>1.9623414611334626</v>
      </c>
      <c r="BU77" s="4">
        <f t="shared" si="90"/>
        <v>2.5807596372676254</v>
      </c>
      <c r="BV77" s="1" t="str">
        <f t="shared" si="91"/>
        <v>Odrzucamy H0</v>
      </c>
      <c r="BY77" s="1">
        <f t="shared" si="92"/>
        <v>-0.37166033013285749</v>
      </c>
      <c r="BZ77" s="4">
        <f t="shared" si="93"/>
        <v>1.7613101357748921</v>
      </c>
      <c r="CA77" s="4">
        <f t="shared" si="94"/>
        <v>2.1447866879178044</v>
      </c>
      <c r="CB77" s="4">
        <f t="shared" si="95"/>
        <v>2.9768427343708348</v>
      </c>
      <c r="CC77" s="1" t="str">
        <f t="shared" si="96"/>
        <v>NieodrzucamyH0</v>
      </c>
      <c r="CF77" s="34">
        <f t="shared" si="97"/>
        <v>0.41666666666666669</v>
      </c>
      <c r="CG77" s="35">
        <f t="shared" si="98"/>
        <v>-1.2909944487358054</v>
      </c>
      <c r="CH77" s="24">
        <f t="shared" si="99"/>
        <v>1.6448536269514715</v>
      </c>
      <c r="CI77" s="24">
        <f t="shared" si="100"/>
        <v>1.9599639845400536</v>
      </c>
      <c r="CJ77" s="24">
        <f t="shared" si="101"/>
        <v>2.5758293035488999</v>
      </c>
      <c r="CK77" s="1" t="str">
        <f t="shared" si="102"/>
        <v>NieodrzucamyH0</v>
      </c>
      <c r="CO77" s="35">
        <f t="shared" si="103"/>
        <v>8.7459468284199621E-2</v>
      </c>
      <c r="CP77" s="24">
        <f t="shared" si="104"/>
        <v>1.6448536269514715</v>
      </c>
      <c r="CQ77" s="24">
        <f t="shared" si="105"/>
        <v>1.9599639845400536</v>
      </c>
      <c r="CR77" s="24">
        <f t="shared" si="106"/>
        <v>2.5758293035488999</v>
      </c>
      <c r="CS77" s="1" t="str">
        <f t="shared" si="107"/>
        <v>NieodrzucamyH0</v>
      </c>
    </row>
    <row r="78" spans="1:97" x14ac:dyDescent="0.25">
      <c r="A78" s="12">
        <v>5</v>
      </c>
      <c r="B78" s="4">
        <f t="shared" ref="B78:AY78" si="114">B51-AVERAGE(B$31:B$45)</f>
        <v>-2.3811391110577459E-3</v>
      </c>
      <c r="C78" s="4">
        <f t="shared" si="114"/>
        <v>-1.0073684660016499E-2</v>
      </c>
      <c r="D78" s="4">
        <f t="shared" si="114"/>
        <v>-2.856735576971936E-2</v>
      </c>
      <c r="E78" s="4">
        <f t="shared" si="114"/>
        <v>-1.2061521771407697E-2</v>
      </c>
      <c r="F78" s="4">
        <f t="shared" si="114"/>
        <v>3.2806885814185525E-3</v>
      </c>
      <c r="G78" s="4">
        <f t="shared" si="114"/>
        <v>1.3932950208375289E-2</v>
      </c>
      <c r="H78" s="4">
        <f t="shared" si="114"/>
        <v>-3.9949149560153115E-2</v>
      </c>
      <c r="I78" s="4">
        <f t="shared" si="114"/>
        <v>-5.1457345131363838E-2</v>
      </c>
      <c r="J78" s="4">
        <f t="shared" si="114"/>
        <v>2.4586689030264217E-3</v>
      </c>
      <c r="K78" s="4">
        <f t="shared" si="114"/>
        <v>3.1879269362548507E-2</v>
      </c>
      <c r="L78" s="4">
        <f t="shared" si="114"/>
        <v>4.8546519716550537E-2</v>
      </c>
      <c r="M78" s="4">
        <f t="shared" si="114"/>
        <v>2.8495074145267099E-2</v>
      </c>
      <c r="N78" s="4">
        <f t="shared" si="114"/>
        <v>-9.1544479927610951E-3</v>
      </c>
      <c r="O78" s="4">
        <f t="shared" si="114"/>
        <v>-2.2043086603489276E-2</v>
      </c>
      <c r="P78" s="4">
        <f t="shared" si="114"/>
        <v>-3.9497993037789416E-3</v>
      </c>
      <c r="Q78" s="4">
        <f t="shared" si="114"/>
        <v>4.8203634710341586E-2</v>
      </c>
      <c r="R78" s="4">
        <f t="shared" si="114"/>
        <v>5.1960817557938216E-7</v>
      </c>
      <c r="S78" s="4">
        <f t="shared" si="114"/>
        <v>-8.541274927372982E-3</v>
      </c>
      <c r="T78" s="4">
        <f t="shared" si="114"/>
        <v>-1.182088312958178E-2</v>
      </c>
      <c r="U78" s="4">
        <f t="shared" si="114"/>
        <v>-4.5687966471481128E-4</v>
      </c>
      <c r="V78" s="4">
        <f t="shared" si="114"/>
        <v>-5.6324346419165993E-3</v>
      </c>
      <c r="W78" s="4">
        <f t="shared" si="114"/>
        <v>6.5812484167725213E-2</v>
      </c>
      <c r="X78" s="4">
        <f t="shared" si="114"/>
        <v>-8.2652866523442465E-3</v>
      </c>
      <c r="Y78" s="4">
        <f t="shared" si="114"/>
        <v>5.9073852472170771E-2</v>
      </c>
      <c r="Z78" s="4">
        <f t="shared" si="114"/>
        <v>-2.1527277066806579E-2</v>
      </c>
      <c r="AA78" s="4">
        <f t="shared" si="114"/>
        <v>5.1864505282045743E-3</v>
      </c>
      <c r="AB78" s="4">
        <f t="shared" si="114"/>
        <v>-3.7141812838667278E-2</v>
      </c>
      <c r="AC78" s="4">
        <f t="shared" si="114"/>
        <v>4.3725718802045989E-2</v>
      </c>
      <c r="AD78" s="4">
        <f t="shared" si="114"/>
        <v>-1.4443746931935826E-3</v>
      </c>
      <c r="AE78" s="4">
        <f t="shared" si="114"/>
        <v>3.8712042032769921E-2</v>
      </c>
      <c r="AF78" s="4">
        <f t="shared" si="114"/>
        <v>-1.0277192731417984E-2</v>
      </c>
      <c r="AG78" s="4">
        <f t="shared" si="114"/>
        <v>1.3979984660352157E-2</v>
      </c>
      <c r="AH78" s="4">
        <f t="shared" si="114"/>
        <v>-3.1932015433907911E-2</v>
      </c>
      <c r="AI78" s="4">
        <f t="shared" si="114"/>
        <v>-1.7139609518709971E-2</v>
      </c>
      <c r="AJ78" s="4">
        <f t="shared" si="114"/>
        <v>4.4374641964085131E-2</v>
      </c>
      <c r="AK78" s="4">
        <f t="shared" si="114"/>
        <v>-4.3806075122749004E-3</v>
      </c>
      <c r="AL78" s="4">
        <f t="shared" si="114"/>
        <v>-1.1630861086114703E-2</v>
      </c>
      <c r="AM78" s="4">
        <f t="shared" si="114"/>
        <v>-3.2106680819785016E-2</v>
      </c>
      <c r="AN78" s="4">
        <f t="shared" si="114"/>
        <v>6.5156729729900584E-3</v>
      </c>
      <c r="AO78" s="4">
        <f t="shared" si="114"/>
        <v>-3.9047439096117353E-2</v>
      </c>
      <c r="AP78" s="4">
        <f t="shared" si="114"/>
        <v>1.4271882983479757E-2</v>
      </c>
      <c r="AQ78" s="4">
        <f t="shared" si="114"/>
        <v>4.6127739678054371E-3</v>
      </c>
      <c r="AR78" s="4">
        <f t="shared" si="114"/>
        <v>-3.7916023844159824E-3</v>
      </c>
      <c r="AS78" s="4">
        <f t="shared" si="114"/>
        <v>-2.5515016143810007E-2</v>
      </c>
      <c r="AT78" s="4">
        <f t="shared" si="114"/>
        <v>2.201664524701304E-2</v>
      </c>
      <c r="AU78" s="4">
        <f t="shared" si="114"/>
        <v>-1.8807723854279645E-2</v>
      </c>
      <c r="AV78" s="4">
        <f t="shared" si="114"/>
        <v>3.3233166535661424E-3</v>
      </c>
      <c r="AW78" s="4">
        <f t="shared" si="114"/>
        <v>1.3016516286014582E-3</v>
      </c>
      <c r="AX78" s="4">
        <f t="shared" si="114"/>
        <v>-1.4309439696632356E-2</v>
      </c>
      <c r="AY78" s="4">
        <f t="shared" si="114"/>
        <v>1.7623454472970826E-2</v>
      </c>
      <c r="AZ78" s="4">
        <f t="shared" ref="AZ78:BI78" si="115">AZ51-AVERAGE(AZ$31:AZ$45)</f>
        <v>-4.4514037121934837E-2</v>
      </c>
      <c r="BA78" s="4">
        <f t="shared" si="115"/>
        <v>-1.2610579528525503E-2</v>
      </c>
      <c r="BB78" s="4">
        <f t="shared" si="115"/>
        <v>3.069656982024762E-2</v>
      </c>
      <c r="BC78" s="4">
        <f t="shared" si="115"/>
        <v>1.739301700479659E-3</v>
      </c>
      <c r="BD78" s="4">
        <f t="shared" si="115"/>
        <v>-1.4734306679461552E-2</v>
      </c>
      <c r="BE78" s="4">
        <f t="shared" si="115"/>
        <v>8.3741535189282429E-3</v>
      </c>
      <c r="BF78" s="4">
        <f t="shared" si="115"/>
        <v>-1.099410947227753E-2</v>
      </c>
      <c r="BG78" s="4">
        <f t="shared" si="115"/>
        <v>3.0750819740974194E-4</v>
      </c>
      <c r="BH78" s="4">
        <f t="shared" si="115"/>
        <v>1.2249268161542131E-2</v>
      </c>
      <c r="BI78" s="4">
        <f t="shared" si="115"/>
        <v>7.017288703238464E-3</v>
      </c>
      <c r="BL78" s="24">
        <f t="shared" si="55"/>
        <v>1.9088355488865508E-4</v>
      </c>
      <c r="BM78" s="4">
        <f>SUM(BL73:BL78)</f>
        <v>2.875932466099399E-3</v>
      </c>
      <c r="BQ78" s="4">
        <f t="shared" si="84"/>
        <v>2.6574396781547598E-2</v>
      </c>
      <c r="BR78" s="1">
        <f t="shared" si="87"/>
        <v>0.22714600307957225</v>
      </c>
      <c r="BS78" s="4">
        <f t="shared" si="88"/>
        <v>1.6463803454274908</v>
      </c>
      <c r="BT78" s="4">
        <f t="shared" si="89"/>
        <v>1.9623414611334626</v>
      </c>
      <c r="BU78" s="4">
        <f t="shared" si="90"/>
        <v>2.5807596372676254</v>
      </c>
      <c r="BV78" s="1" t="str">
        <f t="shared" si="91"/>
        <v>NieodrzucamyH0</v>
      </c>
      <c r="BY78" s="1">
        <f t="shared" si="92"/>
        <v>1.976838470270437E-2</v>
      </c>
      <c r="BZ78" s="4">
        <f t="shared" si="93"/>
        <v>1.7613101357748921</v>
      </c>
      <c r="CA78" s="4">
        <f t="shared" si="94"/>
        <v>2.1447866879178044</v>
      </c>
      <c r="CB78" s="4">
        <f t="shared" si="95"/>
        <v>2.9768427343708348</v>
      </c>
      <c r="CC78" s="1" t="str">
        <f t="shared" si="96"/>
        <v>NieodrzucamyH0</v>
      </c>
      <c r="CF78" s="34">
        <f t="shared" si="97"/>
        <v>0.46666666666666667</v>
      </c>
      <c r="CG78" s="35">
        <f t="shared" si="98"/>
        <v>-0.5163977794943222</v>
      </c>
      <c r="CH78" s="24">
        <f t="shared" si="99"/>
        <v>1.6448536269514715</v>
      </c>
      <c r="CI78" s="24">
        <f t="shared" si="100"/>
        <v>1.9599639845400536</v>
      </c>
      <c r="CJ78" s="24">
        <f t="shared" si="101"/>
        <v>2.5758293035488999</v>
      </c>
      <c r="CK78" s="1" t="str">
        <f t="shared" si="102"/>
        <v>NieodrzucamyH0</v>
      </c>
      <c r="CO78" s="35">
        <f t="shared" si="103"/>
        <v>0.87459468284199093</v>
      </c>
      <c r="CP78" s="24">
        <f t="shared" si="104"/>
        <v>1.6448536269514715</v>
      </c>
      <c r="CQ78" s="24">
        <f t="shared" si="105"/>
        <v>1.9599639845400536</v>
      </c>
      <c r="CR78" s="24">
        <f t="shared" si="106"/>
        <v>2.5758293035488999</v>
      </c>
      <c r="CS78" s="1" t="str">
        <f t="shared" si="107"/>
        <v>NieodrzucamyH0</v>
      </c>
    </row>
    <row r="79" spans="1:97" x14ac:dyDescent="0.25">
      <c r="A79" s="12">
        <v>6</v>
      </c>
      <c r="B79" s="4">
        <f t="shared" ref="B79:AY79" si="116">B52-AVERAGE(B$31:B$45)</f>
        <v>1.7389570917628196E-2</v>
      </c>
      <c r="C79" s="4">
        <f t="shared" si="116"/>
        <v>3.3578708871223488E-2</v>
      </c>
      <c r="D79" s="4">
        <f t="shared" si="116"/>
        <v>1.5802205029980594E-2</v>
      </c>
      <c r="E79" s="4">
        <f t="shared" si="116"/>
        <v>-2.6773716034732005E-2</v>
      </c>
      <c r="F79" s="4">
        <f t="shared" si="116"/>
        <v>-2.278643281126512E-2</v>
      </c>
      <c r="G79" s="4">
        <f t="shared" si="116"/>
        <v>-9.6203693411713066E-3</v>
      </c>
      <c r="H79" s="4">
        <f t="shared" si="116"/>
        <v>3.480488951509661E-2</v>
      </c>
      <c r="I79" s="4">
        <f t="shared" si="116"/>
        <v>-3.1227468954015368E-2</v>
      </c>
      <c r="J79" s="4">
        <f t="shared" si="116"/>
        <v>8.1013205200942909E-3</v>
      </c>
      <c r="K79" s="4">
        <f t="shared" si="116"/>
        <v>-1.8011631104232227E-2</v>
      </c>
      <c r="L79" s="4">
        <f t="shared" si="116"/>
        <v>1.3825668759824529E-2</v>
      </c>
      <c r="M79" s="4">
        <f t="shared" si="116"/>
        <v>-2.3179651548945884E-2</v>
      </c>
      <c r="N79" s="4">
        <f t="shared" si="116"/>
        <v>1.7801608606487832E-2</v>
      </c>
      <c r="O79" s="4">
        <f t="shared" si="116"/>
        <v>-2.870400897076859E-2</v>
      </c>
      <c r="P79" s="4">
        <f t="shared" si="116"/>
        <v>1.6675534743864316E-2</v>
      </c>
      <c r="Q79" s="4">
        <f t="shared" si="116"/>
        <v>-2.9414027936749517E-2</v>
      </c>
      <c r="R79" s="4">
        <f t="shared" si="116"/>
        <v>8.6101292519873002E-3</v>
      </c>
      <c r="S79" s="4">
        <f t="shared" si="116"/>
        <v>-3.2337502340313261E-4</v>
      </c>
      <c r="T79" s="4">
        <f t="shared" si="116"/>
        <v>2.3113548858058018E-2</v>
      </c>
      <c r="U79" s="4">
        <f t="shared" si="116"/>
        <v>2.1962500934851307E-2</v>
      </c>
      <c r="V79" s="4">
        <f t="shared" si="116"/>
        <v>2.737345467166041E-2</v>
      </c>
      <c r="W79" s="4">
        <f t="shared" si="116"/>
        <v>2.2934768982289046E-2</v>
      </c>
      <c r="X79" s="4">
        <f t="shared" si="116"/>
        <v>-5.1021674627007858E-2</v>
      </c>
      <c r="Y79" s="4">
        <f t="shared" si="116"/>
        <v>3.9782470946676723E-2</v>
      </c>
      <c r="Z79" s="4">
        <f t="shared" si="116"/>
        <v>4.4895487233514844E-2</v>
      </c>
      <c r="AA79" s="4">
        <f t="shared" si="116"/>
        <v>1.4713477224071039E-2</v>
      </c>
      <c r="AB79" s="4">
        <f t="shared" si="116"/>
        <v>-7.5894079000841507E-3</v>
      </c>
      <c r="AC79" s="4">
        <f t="shared" si="116"/>
        <v>-1.9135262817488938E-4</v>
      </c>
      <c r="AD79" s="4">
        <f t="shared" si="116"/>
        <v>2.9008276602496802E-2</v>
      </c>
      <c r="AE79" s="4">
        <f t="shared" si="116"/>
        <v>-2.7090793055057967E-2</v>
      </c>
      <c r="AF79" s="4">
        <f t="shared" si="116"/>
        <v>6.9412521615518199E-3</v>
      </c>
      <c r="AG79" s="4">
        <f t="shared" si="116"/>
        <v>5.0477051914328275E-2</v>
      </c>
      <c r="AH79" s="4">
        <f t="shared" si="116"/>
        <v>4.9011609218137268E-3</v>
      </c>
      <c r="AI79" s="4">
        <f t="shared" si="116"/>
        <v>-1.4361134114308359E-2</v>
      </c>
      <c r="AJ79" s="4">
        <f t="shared" si="116"/>
        <v>1.3267094336984329E-2</v>
      </c>
      <c r="AK79" s="4">
        <f t="shared" si="116"/>
        <v>-2.8256906367714659E-2</v>
      </c>
      <c r="AL79" s="4">
        <f t="shared" si="116"/>
        <v>1.9141330091535399E-2</v>
      </c>
      <c r="AM79" s="4">
        <f t="shared" si="116"/>
        <v>-9.3474072521771527E-3</v>
      </c>
      <c r="AN79" s="4">
        <f t="shared" si="116"/>
        <v>-3.4793972778517528E-3</v>
      </c>
      <c r="AO79" s="4">
        <f t="shared" si="116"/>
        <v>-1.3135450581075946E-2</v>
      </c>
      <c r="AP79" s="4">
        <f t="shared" si="116"/>
        <v>1.9792283760779902E-2</v>
      </c>
      <c r="AQ79" s="4">
        <f t="shared" si="116"/>
        <v>-3.3993566665475013E-3</v>
      </c>
      <c r="AR79" s="4">
        <f t="shared" si="116"/>
        <v>3.8648922482179701E-2</v>
      </c>
      <c r="AS79" s="4">
        <f t="shared" si="116"/>
        <v>7.6321794005933113E-3</v>
      </c>
      <c r="AT79" s="4">
        <f t="shared" si="116"/>
        <v>1.59582954616618E-2</v>
      </c>
      <c r="AU79" s="4">
        <f t="shared" si="116"/>
        <v>-2.4573395485998628E-2</v>
      </c>
      <c r="AV79" s="4">
        <f t="shared" si="116"/>
        <v>-2.619385259089202E-3</v>
      </c>
      <c r="AW79" s="4">
        <f t="shared" si="116"/>
        <v>-1.7419892042107976E-2</v>
      </c>
      <c r="AX79" s="4">
        <f t="shared" si="116"/>
        <v>1.3495461064287478E-2</v>
      </c>
      <c r="AY79" s="4">
        <f t="shared" si="116"/>
        <v>4.1159069716775382E-2</v>
      </c>
      <c r="AZ79" s="4">
        <f t="shared" ref="AZ79:BI79" si="117">AZ52-AVERAGE(AZ$31:AZ$45)</f>
        <v>2.7740990912440721E-4</v>
      </c>
      <c r="BA79" s="4">
        <f t="shared" si="117"/>
        <v>7.6681288895940006E-3</v>
      </c>
      <c r="BB79" s="4">
        <f t="shared" si="117"/>
        <v>3.0294218726318611E-2</v>
      </c>
      <c r="BC79" s="4">
        <f t="shared" si="117"/>
        <v>-3.0658032650508694E-2</v>
      </c>
      <c r="BD79" s="4">
        <f t="shared" si="117"/>
        <v>2.2513803467592141E-3</v>
      </c>
      <c r="BE79" s="4">
        <f t="shared" si="117"/>
        <v>4.0338883884923737E-2</v>
      </c>
      <c r="BF79" s="4">
        <f t="shared" si="117"/>
        <v>-9.3436339881942058E-3</v>
      </c>
      <c r="BG79" s="4">
        <f t="shared" si="117"/>
        <v>3.0217995063962009E-3</v>
      </c>
      <c r="BH79" s="4">
        <f t="shared" si="117"/>
        <v>-5.2001473945184357E-4</v>
      </c>
      <c r="BI79" s="4">
        <f t="shared" si="117"/>
        <v>-1.7601588506922961E-3</v>
      </c>
      <c r="BL79" s="24">
        <f t="shared" si="55"/>
        <v>4.5138578172347734E-3</v>
      </c>
      <c r="BM79" s="4">
        <f>SUM(BL73:BL79)</f>
        <v>7.3897902833341723E-3</v>
      </c>
      <c r="BQ79" s="4">
        <f t="shared" si="84"/>
        <v>2.3648276217908513E-2</v>
      </c>
      <c r="BR79" s="1">
        <f t="shared" si="87"/>
        <v>6.0359882492443022</v>
      </c>
      <c r="BS79" s="4">
        <f t="shared" si="88"/>
        <v>1.6463803454274908</v>
      </c>
      <c r="BT79" s="4">
        <f t="shared" si="89"/>
        <v>1.9623414611334626</v>
      </c>
      <c r="BU79" s="4">
        <f t="shared" si="90"/>
        <v>2.5807596372676254</v>
      </c>
      <c r="BV79" s="1" t="str">
        <f t="shared" si="91"/>
        <v>Odrzucamy H0</v>
      </c>
      <c r="BY79" s="1">
        <f t="shared" si="92"/>
        <v>0.4674665550757186</v>
      </c>
      <c r="BZ79" s="4">
        <f t="shared" si="93"/>
        <v>1.7613101357748921</v>
      </c>
      <c r="CA79" s="4">
        <f t="shared" si="94"/>
        <v>2.1447866879178044</v>
      </c>
      <c r="CB79" s="4">
        <f t="shared" si="95"/>
        <v>2.9768427343708348</v>
      </c>
      <c r="CC79" s="1" t="str">
        <f t="shared" si="96"/>
        <v>NieodrzucamyH0</v>
      </c>
      <c r="CF79" s="34">
        <f t="shared" si="97"/>
        <v>0.56666666666666665</v>
      </c>
      <c r="CG79" s="35">
        <f t="shared" si="98"/>
        <v>1.0327955589886444</v>
      </c>
      <c r="CH79" s="24">
        <f t="shared" si="99"/>
        <v>1.6448536269514715</v>
      </c>
      <c r="CI79" s="24">
        <f t="shared" si="100"/>
        <v>1.9599639845400536</v>
      </c>
      <c r="CJ79" s="24">
        <f t="shared" si="101"/>
        <v>2.5758293035488999</v>
      </c>
      <c r="CK79" s="1" t="str">
        <f t="shared" si="102"/>
        <v>NieodrzucamyH0</v>
      </c>
      <c r="CO79" s="35">
        <f t="shared" si="103"/>
        <v>2.4488651119575739</v>
      </c>
      <c r="CP79" s="24">
        <f t="shared" si="104"/>
        <v>1.6448536269514715</v>
      </c>
      <c r="CQ79" s="24">
        <f t="shared" si="105"/>
        <v>1.9599639845400536</v>
      </c>
      <c r="CR79" s="24">
        <f t="shared" si="106"/>
        <v>2.5758293035488999</v>
      </c>
      <c r="CS79" s="1" t="str">
        <f t="shared" si="107"/>
        <v>Odrzucamy H0</v>
      </c>
    </row>
    <row r="80" spans="1:97" x14ac:dyDescent="0.25">
      <c r="A80" s="12">
        <v>7</v>
      </c>
      <c r="B80" s="4">
        <f t="shared" ref="B80:AY80" si="118">B53-AVERAGE(B$31:B$45)</f>
        <v>9.9149537456768421E-3</v>
      </c>
      <c r="C80" s="4">
        <f t="shared" si="118"/>
        <v>2.7115187753931274E-2</v>
      </c>
      <c r="D80" s="4">
        <f t="shared" si="118"/>
        <v>-2.3172005243784929E-2</v>
      </c>
      <c r="E80" s="4">
        <f t="shared" si="118"/>
        <v>1.1355335854041557E-2</v>
      </c>
      <c r="F80" s="4">
        <f t="shared" si="118"/>
        <v>5.3993340778386179E-3</v>
      </c>
      <c r="G80" s="4">
        <f t="shared" si="118"/>
        <v>1.7489390548477323E-2</v>
      </c>
      <c r="H80" s="4">
        <f t="shared" si="118"/>
        <v>-4.0184028285850257E-2</v>
      </c>
      <c r="I80" s="4">
        <f t="shared" si="118"/>
        <v>-8.4170277258348331E-2</v>
      </c>
      <c r="J80" s="4">
        <f t="shared" si="118"/>
        <v>5.5371992801657603E-2</v>
      </c>
      <c r="K80" s="4">
        <f t="shared" si="118"/>
        <v>8.1242354735950609E-2</v>
      </c>
      <c r="L80" s="4">
        <f t="shared" si="118"/>
        <v>-1.4976988600359301E-2</v>
      </c>
      <c r="M80" s="4">
        <f t="shared" si="118"/>
        <v>-9.8785441796167328E-2</v>
      </c>
      <c r="N80" s="4">
        <f t="shared" si="118"/>
        <v>-1.9137316916815865E-3</v>
      </c>
      <c r="O80" s="4">
        <f t="shared" si="118"/>
        <v>3.2363395826062208E-2</v>
      </c>
      <c r="P80" s="4">
        <f t="shared" si="118"/>
        <v>2.8453058987669812E-3</v>
      </c>
      <c r="Q80" s="4">
        <f t="shared" si="118"/>
        <v>4.6080585256979167E-2</v>
      </c>
      <c r="R80" s="4">
        <f t="shared" si="118"/>
        <v>-3.7146279701029718E-2</v>
      </c>
      <c r="S80" s="4">
        <f t="shared" si="118"/>
        <v>3.1841616329703594E-2</v>
      </c>
      <c r="T80" s="4">
        <f t="shared" si="118"/>
        <v>3.8006427140272313E-3</v>
      </c>
      <c r="U80" s="4">
        <f t="shared" si="118"/>
        <v>0.14252802756291252</v>
      </c>
      <c r="V80" s="4">
        <f t="shared" si="118"/>
        <v>3.5595418628884649E-3</v>
      </c>
      <c r="W80" s="4">
        <f t="shared" si="118"/>
        <v>9.0086578066075784E-2</v>
      </c>
      <c r="X80" s="4">
        <f t="shared" si="118"/>
        <v>-7.3583509054805998E-3</v>
      </c>
      <c r="Y80" s="4">
        <f t="shared" si="118"/>
        <v>1.4981362086553037E-2</v>
      </c>
      <c r="Z80" s="4">
        <f t="shared" si="118"/>
        <v>-1.3433551423806577E-2</v>
      </c>
      <c r="AA80" s="4">
        <f t="shared" si="118"/>
        <v>0.13440567607772183</v>
      </c>
      <c r="AB80" s="4">
        <f t="shared" si="118"/>
        <v>-1.2081037716469255E-3</v>
      </c>
      <c r="AC80" s="4">
        <f t="shared" si="118"/>
        <v>6.1610360234085962E-2</v>
      </c>
      <c r="AD80" s="4">
        <f t="shared" si="118"/>
        <v>-1.7978687123071841E-3</v>
      </c>
      <c r="AE80" s="4">
        <f t="shared" si="118"/>
        <v>1.5376158501384282E-2</v>
      </c>
      <c r="AF80" s="4">
        <f t="shared" si="118"/>
        <v>1.5343581572345544E-2</v>
      </c>
      <c r="AG80" s="4">
        <f t="shared" si="118"/>
        <v>5.5060139541189781E-2</v>
      </c>
      <c r="AH80" s="4">
        <f t="shared" si="118"/>
        <v>-2.5284823740495677E-2</v>
      </c>
      <c r="AI80" s="4">
        <f t="shared" si="118"/>
        <v>8.544621778504724E-2</v>
      </c>
      <c r="AJ80" s="4">
        <f t="shared" si="118"/>
        <v>-1.46690932730709E-2</v>
      </c>
      <c r="AK80" s="4">
        <f t="shared" si="118"/>
        <v>1.7825125776296347E-2</v>
      </c>
      <c r="AL80" s="4">
        <f t="shared" si="118"/>
        <v>-9.8006188887191179E-4</v>
      </c>
      <c r="AM80" s="4">
        <f t="shared" si="118"/>
        <v>-1.4263319448484243E-2</v>
      </c>
      <c r="AN80" s="4">
        <f t="shared" si="118"/>
        <v>-1.3808800964670406E-3</v>
      </c>
      <c r="AO80" s="4">
        <f t="shared" si="118"/>
        <v>8.456481108182029E-2</v>
      </c>
      <c r="AP80" s="4">
        <f t="shared" si="118"/>
        <v>1.5704972348186221E-2</v>
      </c>
      <c r="AQ80" s="4">
        <f t="shared" si="118"/>
        <v>4.5887735108341033E-3</v>
      </c>
      <c r="AR80" s="4">
        <f t="shared" si="118"/>
        <v>7.0945086169207135E-3</v>
      </c>
      <c r="AS80" s="4">
        <f t="shared" si="118"/>
        <v>-1.5454596673448139E-2</v>
      </c>
      <c r="AT80" s="4">
        <f t="shared" si="118"/>
        <v>-5.4984920612752312E-3</v>
      </c>
      <c r="AU80" s="4">
        <f t="shared" si="118"/>
        <v>5.4884530076698329E-2</v>
      </c>
      <c r="AV80" s="4">
        <f t="shared" si="118"/>
        <v>-2.3933033901808443E-2</v>
      </c>
      <c r="AW80" s="4">
        <f t="shared" si="118"/>
        <v>2.0556659762650132E-2</v>
      </c>
      <c r="AX80" s="4">
        <f t="shared" si="118"/>
        <v>-6.5666271418170436E-3</v>
      </c>
      <c r="AY80" s="4">
        <f t="shared" si="118"/>
        <v>6.7960026203002941E-2</v>
      </c>
      <c r="AZ80" s="4">
        <f t="shared" ref="AZ80:BI80" si="119">AZ53-AVERAGE(AZ$31:AZ$45)</f>
        <v>-8.3664332509914095E-3</v>
      </c>
      <c r="BA80" s="4">
        <f t="shared" si="119"/>
        <v>6.3351874641959155E-2</v>
      </c>
      <c r="BB80" s="4">
        <f t="shared" si="119"/>
        <v>-1.1822458068466898E-2</v>
      </c>
      <c r="BC80" s="4">
        <f t="shared" si="119"/>
        <v>-9.1104103057229879E-3</v>
      </c>
      <c r="BD80" s="4">
        <f t="shared" si="119"/>
        <v>8.0716804110022439E-3</v>
      </c>
      <c r="BE80" s="4">
        <f t="shared" si="119"/>
        <v>3.9886267429671038E-2</v>
      </c>
      <c r="BF80" s="4">
        <f t="shared" si="119"/>
        <v>7.8132767113339155E-4</v>
      </c>
      <c r="BG80" s="4">
        <f t="shared" si="119"/>
        <v>3.6632703301841596E-2</v>
      </c>
      <c r="BH80" s="4">
        <f t="shared" si="119"/>
        <v>1.9592931511135489E-2</v>
      </c>
      <c r="BI80" s="4">
        <f t="shared" si="119"/>
        <v>6.9410094209985396E-3</v>
      </c>
      <c r="BL80" s="24">
        <f t="shared" si="55"/>
        <v>1.5502968055934754E-2</v>
      </c>
      <c r="BM80" s="4">
        <f>SUM(BL73:BL80)</f>
        <v>2.2892758339268925E-2</v>
      </c>
      <c r="BQ80" s="4">
        <f t="shared" si="84"/>
        <v>4.5810515179742987E-2</v>
      </c>
      <c r="BR80" s="1">
        <f t="shared" si="87"/>
        <v>10.701623711768423</v>
      </c>
      <c r="BS80" s="4">
        <f t="shared" si="88"/>
        <v>1.6463803454274908</v>
      </c>
      <c r="BT80" s="4">
        <f t="shared" si="89"/>
        <v>1.9623414611334626</v>
      </c>
      <c r="BU80" s="4">
        <f t="shared" si="90"/>
        <v>2.5807596372676254</v>
      </c>
      <c r="BV80" s="1" t="str">
        <f t="shared" si="91"/>
        <v>Odrzucamy H0</v>
      </c>
      <c r="BY80" s="1">
        <f t="shared" si="92"/>
        <v>1.6055266612266434</v>
      </c>
      <c r="BZ80" s="4">
        <f t="shared" si="93"/>
        <v>1.7613101357748921</v>
      </c>
      <c r="CA80" s="4">
        <f t="shared" si="94"/>
        <v>2.1447866879178044</v>
      </c>
      <c r="CB80" s="4">
        <f t="shared" si="95"/>
        <v>2.9768427343708348</v>
      </c>
      <c r="CC80" s="1" t="str">
        <f t="shared" si="96"/>
        <v>NieodrzucamyH0</v>
      </c>
      <c r="CF80" s="34">
        <f t="shared" si="97"/>
        <v>0.6166666666666667</v>
      </c>
      <c r="CG80" s="35">
        <f t="shared" si="98"/>
        <v>1.8073922282301285</v>
      </c>
      <c r="CH80" s="24">
        <f t="shared" si="99"/>
        <v>1.6448536269514715</v>
      </c>
      <c r="CI80" s="24">
        <f t="shared" si="100"/>
        <v>1.9599639845400536</v>
      </c>
      <c r="CJ80" s="24">
        <f t="shared" si="101"/>
        <v>2.5758293035488999</v>
      </c>
      <c r="CK80" s="1" t="str">
        <f t="shared" si="102"/>
        <v>NieodrzucamyH0</v>
      </c>
      <c r="CO80" s="35">
        <f t="shared" si="103"/>
        <v>3.2360003265153656</v>
      </c>
      <c r="CP80" s="24">
        <f t="shared" si="104"/>
        <v>1.6448536269514715</v>
      </c>
      <c r="CQ80" s="24">
        <f t="shared" si="105"/>
        <v>1.9599639845400536</v>
      </c>
      <c r="CR80" s="24">
        <f t="shared" si="106"/>
        <v>2.5758293035488999</v>
      </c>
      <c r="CS80" s="1" t="str">
        <f t="shared" si="107"/>
        <v>Odrzucamy H0</v>
      </c>
    </row>
    <row r="81" spans="1:97" x14ac:dyDescent="0.25">
      <c r="A81" s="12">
        <v>8</v>
      </c>
      <c r="B81" s="4">
        <f t="shared" ref="B81:AY81" si="120">B54-AVERAGE(B$31:B$45)</f>
        <v>9.870798521515017E-3</v>
      </c>
      <c r="C81" s="4">
        <f t="shared" si="120"/>
        <v>1.7463448374390542E-2</v>
      </c>
      <c r="D81" s="4">
        <f t="shared" si="120"/>
        <v>-4.607534683828643E-3</v>
      </c>
      <c r="E81" s="4">
        <f t="shared" si="120"/>
        <v>9.2531824361350296E-3</v>
      </c>
      <c r="F81" s="4">
        <f t="shared" si="120"/>
        <v>5.3990311702960016E-3</v>
      </c>
      <c r="G81" s="4">
        <f t="shared" si="120"/>
        <v>-2.036451070711235E-2</v>
      </c>
      <c r="H81" s="4">
        <f t="shared" si="120"/>
        <v>-7.3091499249758385E-2</v>
      </c>
      <c r="I81" s="4">
        <f t="shared" si="120"/>
        <v>8.6849204886183085E-2</v>
      </c>
      <c r="J81" s="4">
        <f t="shared" si="120"/>
        <v>-2.7190393674674075E-3</v>
      </c>
      <c r="K81" s="4">
        <f t="shared" si="120"/>
        <v>-1.1848815303707929E-3</v>
      </c>
      <c r="L81" s="4">
        <f t="shared" si="120"/>
        <v>-1.5250759517988131E-2</v>
      </c>
      <c r="M81" s="4">
        <f t="shared" si="120"/>
        <v>1.3971915550306179E-2</v>
      </c>
      <c r="N81" s="4">
        <f t="shared" si="120"/>
        <v>-2.2173062623008839E-2</v>
      </c>
      <c r="O81" s="4">
        <f t="shared" si="120"/>
        <v>2.2574248554882752E-2</v>
      </c>
      <c r="P81" s="4">
        <f t="shared" si="120"/>
        <v>5.7097587165635868E-3</v>
      </c>
      <c r="Q81" s="4">
        <f t="shared" si="120"/>
        <v>3.0126078969291065E-2</v>
      </c>
      <c r="R81" s="4">
        <f t="shared" si="120"/>
        <v>-3.8182784110459521E-2</v>
      </c>
      <c r="S81" s="4">
        <f t="shared" si="120"/>
        <v>7.2087680596942573E-3</v>
      </c>
      <c r="T81" s="4">
        <f t="shared" si="120"/>
        <v>-1.5254994556244626E-2</v>
      </c>
      <c r="U81" s="4">
        <f t="shared" si="120"/>
        <v>0.11251514251327319</v>
      </c>
      <c r="V81" s="4">
        <f t="shared" si="120"/>
        <v>1.9348136124141384E-3</v>
      </c>
      <c r="W81" s="4">
        <f t="shared" si="120"/>
        <v>2.050235814389606E-2</v>
      </c>
      <c r="X81" s="4">
        <f t="shared" si="120"/>
        <v>-7.405445591012241E-3</v>
      </c>
      <c r="Y81" s="4">
        <f t="shared" si="120"/>
        <v>3.8146356238051238E-2</v>
      </c>
      <c r="Z81" s="4">
        <f t="shared" si="120"/>
        <v>-3.9485417838659574E-2</v>
      </c>
      <c r="AA81" s="4">
        <f t="shared" si="120"/>
        <v>3.5696536569712348E-2</v>
      </c>
      <c r="AB81" s="4">
        <f t="shared" si="120"/>
        <v>-8.6385510364499832E-3</v>
      </c>
      <c r="AC81" s="4">
        <f t="shared" si="120"/>
        <v>5.0684451841389797E-4</v>
      </c>
      <c r="AD81" s="4">
        <f t="shared" si="120"/>
        <v>-1.8064254603231136E-3</v>
      </c>
      <c r="AE81" s="4">
        <f t="shared" si="120"/>
        <v>1.263050137241466E-2</v>
      </c>
      <c r="AF81" s="4">
        <f t="shared" si="120"/>
        <v>-4.249061748888569E-2</v>
      </c>
      <c r="AG81" s="4">
        <f t="shared" si="120"/>
        <v>2.1883733596569262E-2</v>
      </c>
      <c r="AH81" s="4">
        <f t="shared" si="120"/>
        <v>-5.4656117750464615E-3</v>
      </c>
      <c r="AI81" s="4">
        <f t="shared" si="120"/>
        <v>1.1523338318654363E-2</v>
      </c>
      <c r="AJ81" s="4">
        <f t="shared" si="120"/>
        <v>-1.4970575401396746E-2</v>
      </c>
      <c r="AK81" s="4">
        <f t="shared" si="120"/>
        <v>-6.849871616731491E-3</v>
      </c>
      <c r="AL81" s="4">
        <f t="shared" si="120"/>
        <v>-4.8602978542431757E-2</v>
      </c>
      <c r="AM81" s="4">
        <f t="shared" si="120"/>
        <v>3.19261313106202E-2</v>
      </c>
      <c r="AN81" s="4">
        <f t="shared" si="120"/>
        <v>2.0393846813837892E-3</v>
      </c>
      <c r="AO81" s="4">
        <f t="shared" si="120"/>
        <v>5.2502321770522631E-3</v>
      </c>
      <c r="AP81" s="4">
        <f t="shared" si="120"/>
        <v>1.5481764911437604E-2</v>
      </c>
      <c r="AQ81" s="4">
        <f t="shared" si="120"/>
        <v>3.2833805760395643E-2</v>
      </c>
      <c r="AR81" s="4">
        <f t="shared" si="120"/>
        <v>-2.556021768251469E-2</v>
      </c>
      <c r="AS81" s="4">
        <f t="shared" si="120"/>
        <v>2.0091286480746082E-2</v>
      </c>
      <c r="AT81" s="4">
        <f t="shared" si="120"/>
        <v>-3.3970390971412771E-4</v>
      </c>
      <c r="AU81" s="4">
        <f t="shared" si="120"/>
        <v>7.6351118535729658E-3</v>
      </c>
      <c r="AV81" s="4">
        <f t="shared" si="120"/>
        <v>-2.4448352127445779E-2</v>
      </c>
      <c r="AW81" s="4">
        <f t="shared" si="120"/>
        <v>8.915930510892487E-3</v>
      </c>
      <c r="AX81" s="4">
        <f t="shared" si="120"/>
        <v>-2.044989039041574E-2</v>
      </c>
      <c r="AY81" s="4">
        <f t="shared" si="120"/>
        <v>3.4432862937077383E-2</v>
      </c>
      <c r="AZ81" s="4">
        <f t="shared" ref="AZ81:BI81" si="121">AZ54-AVERAGE(AZ$31:AZ$45)</f>
        <v>-3.0825619727304042E-3</v>
      </c>
      <c r="BA81" s="4">
        <f t="shared" si="121"/>
        <v>1.2726608233025847E-2</v>
      </c>
      <c r="BB81" s="4">
        <f t="shared" si="121"/>
        <v>-1.2044625160057823E-2</v>
      </c>
      <c r="BC81" s="4">
        <f t="shared" si="121"/>
        <v>-2.8878360877257307E-2</v>
      </c>
      <c r="BD81" s="4">
        <f t="shared" si="121"/>
        <v>-2.0845624016493477E-2</v>
      </c>
      <c r="BE81" s="4">
        <f t="shared" si="121"/>
        <v>5.9014733888949379E-3</v>
      </c>
      <c r="BF81" s="4">
        <f t="shared" si="121"/>
        <v>3.6531497479680075E-3</v>
      </c>
      <c r="BG81" s="4">
        <f t="shared" si="121"/>
        <v>1.6654223311511878E-3</v>
      </c>
      <c r="BH81" s="4">
        <f t="shared" si="121"/>
        <v>1.938301256074626E-2</v>
      </c>
      <c r="BI81" s="4">
        <f t="shared" si="121"/>
        <v>-2.0498995022514514E-2</v>
      </c>
      <c r="BL81" s="24">
        <f t="shared" si="55"/>
        <v>2.3501557458550284E-3</v>
      </c>
      <c r="BM81" s="4">
        <f>SUM(BL73:BL81)</f>
        <v>2.5242914085123955E-2</v>
      </c>
      <c r="BQ81" s="4">
        <f t="shared" si="84"/>
        <v>3.0572470402777639E-2</v>
      </c>
      <c r="BR81" s="1">
        <f t="shared" si="87"/>
        <v>2.4308944992415453</v>
      </c>
      <c r="BS81" s="4">
        <f t="shared" si="88"/>
        <v>1.6463803454274908</v>
      </c>
      <c r="BT81" s="4">
        <f t="shared" si="89"/>
        <v>1.9623414611334626</v>
      </c>
      <c r="BU81" s="4">
        <f t="shared" si="90"/>
        <v>2.5807596372676254</v>
      </c>
      <c r="BV81" s="1" t="str">
        <f t="shared" si="91"/>
        <v>Odrzucamy H0</v>
      </c>
      <c r="BY81" s="1">
        <f t="shared" si="92"/>
        <v>0.24338808506805812</v>
      </c>
      <c r="BZ81" s="4">
        <f t="shared" si="93"/>
        <v>1.7613101357748921</v>
      </c>
      <c r="CA81" s="4">
        <f t="shared" si="94"/>
        <v>2.1447866879178044</v>
      </c>
      <c r="CB81" s="4">
        <f t="shared" si="95"/>
        <v>2.9768427343708348</v>
      </c>
      <c r="CC81" s="1" t="str">
        <f t="shared" si="96"/>
        <v>NieodrzucamyH0</v>
      </c>
      <c r="CF81" s="34">
        <f t="shared" si="97"/>
        <v>0.55000000000000004</v>
      </c>
      <c r="CG81" s="35">
        <f t="shared" si="98"/>
        <v>0.77459666924148407</v>
      </c>
      <c r="CH81" s="24">
        <f t="shared" si="99"/>
        <v>1.6448536269514715</v>
      </c>
      <c r="CI81" s="24">
        <f t="shared" si="100"/>
        <v>1.9599639845400536</v>
      </c>
      <c r="CJ81" s="24">
        <f t="shared" si="101"/>
        <v>2.5758293035488999</v>
      </c>
      <c r="CK81" s="1" t="str">
        <f t="shared" si="102"/>
        <v>NieodrzucamyH0</v>
      </c>
      <c r="CO81" s="35">
        <f t="shared" si="103"/>
        <v>2.1864867071049772</v>
      </c>
      <c r="CP81" s="24">
        <f t="shared" si="104"/>
        <v>1.6448536269514715</v>
      </c>
      <c r="CQ81" s="24">
        <f t="shared" si="105"/>
        <v>1.9599639845400536</v>
      </c>
      <c r="CR81" s="24">
        <f t="shared" si="106"/>
        <v>2.5758293035488999</v>
      </c>
      <c r="CS81" s="1" t="str">
        <f t="shared" si="107"/>
        <v>Odrzucamy H0</v>
      </c>
    </row>
    <row r="82" spans="1:97" s="19" customFormat="1" ht="15.75" thickBot="1" x14ac:dyDescent="0.3">
      <c r="A82" s="17">
        <v>9</v>
      </c>
      <c r="B82" s="18">
        <f t="shared" ref="B82:AY82" si="122">B55-AVERAGE(B$31:B$45)</f>
        <v>-1.3754086502549847E-3</v>
      </c>
      <c r="C82" s="18">
        <f t="shared" si="122"/>
        <v>-4.7713798706204655E-4</v>
      </c>
      <c r="D82" s="18">
        <f t="shared" si="122"/>
        <v>-4.6440070299321595E-3</v>
      </c>
      <c r="E82" s="18">
        <f t="shared" si="122"/>
        <v>9.250950838934572E-3</v>
      </c>
      <c r="F82" s="18">
        <f t="shared" si="122"/>
        <v>3.1680272904605497E-2</v>
      </c>
      <c r="G82" s="18">
        <f t="shared" si="122"/>
        <v>-6.3480216966845613E-3</v>
      </c>
      <c r="H82" s="18">
        <f t="shared" si="122"/>
        <v>-2.0016926811342147E-2</v>
      </c>
      <c r="I82" s="18">
        <f t="shared" si="122"/>
        <v>-6.941615718900665E-2</v>
      </c>
      <c r="J82" s="18">
        <f t="shared" si="122"/>
        <v>-2.7979606370121786E-3</v>
      </c>
      <c r="K82" s="18">
        <f t="shared" si="122"/>
        <v>-1.2299256016210253E-3</v>
      </c>
      <c r="L82" s="18">
        <f t="shared" si="122"/>
        <v>-1.3634451711399676E-2</v>
      </c>
      <c r="M82" s="18">
        <f t="shared" si="122"/>
        <v>1.7045551902164634E-2</v>
      </c>
      <c r="N82" s="18">
        <f t="shared" si="122"/>
        <v>6.3191519563628286E-3</v>
      </c>
      <c r="O82" s="18">
        <f t="shared" si="122"/>
        <v>-3.9004558517719869E-2</v>
      </c>
      <c r="P82" s="18">
        <f t="shared" si="122"/>
        <v>5.704574635583856E-3</v>
      </c>
      <c r="Q82" s="18">
        <f t="shared" si="122"/>
        <v>2.9912762376719339E-2</v>
      </c>
      <c r="R82" s="18">
        <f t="shared" si="122"/>
        <v>-2.2040874218449746E-2</v>
      </c>
      <c r="S82" s="18">
        <f t="shared" si="122"/>
        <v>5.4094023260285451E-3</v>
      </c>
      <c r="T82" s="18">
        <f t="shared" si="122"/>
        <v>-4.0489876122436236E-2</v>
      </c>
      <c r="U82" s="18">
        <f t="shared" si="122"/>
        <v>7.3413328355435459E-2</v>
      </c>
      <c r="V82" s="18">
        <f t="shared" si="122"/>
        <v>1.9347811006693685E-3</v>
      </c>
      <c r="W82" s="18">
        <f t="shared" si="122"/>
        <v>2.0493138150237313E-2</v>
      </c>
      <c r="X82" s="18">
        <f t="shared" si="122"/>
        <v>-1.8099941674021643E-3</v>
      </c>
      <c r="Y82" s="18">
        <f t="shared" si="122"/>
        <v>6.9789306084716701E-3</v>
      </c>
      <c r="Z82" s="18">
        <f t="shared" si="122"/>
        <v>-4.6091175918466475E-2</v>
      </c>
      <c r="AA82" s="18">
        <f t="shared" si="122"/>
        <v>-6.2839919028108135E-2</v>
      </c>
      <c r="AB82" s="18">
        <f t="shared" si="122"/>
        <v>-8.6591596259385922E-3</v>
      </c>
      <c r="AC82" s="18">
        <f t="shared" si="122"/>
        <v>3.7202790533976543E-4</v>
      </c>
      <c r="AD82" s="18">
        <f t="shared" si="122"/>
        <v>1.4169718763382983E-2</v>
      </c>
      <c r="AE82" s="18">
        <f t="shared" si="122"/>
        <v>-6.9611348989095491E-3</v>
      </c>
      <c r="AF82" s="18">
        <f t="shared" si="122"/>
        <v>-2.1075655847073174E-2</v>
      </c>
      <c r="AG82" s="18">
        <f t="shared" si="122"/>
        <v>2.396265619049532E-3</v>
      </c>
      <c r="AH82" s="18">
        <f t="shared" si="122"/>
        <v>-5.4758940885546344E-3</v>
      </c>
      <c r="AI82" s="18">
        <f t="shared" si="122"/>
        <v>1.1523059723016656E-2</v>
      </c>
      <c r="AJ82" s="18">
        <f t="shared" si="122"/>
        <v>4.5867442421755021E-3</v>
      </c>
      <c r="AK82" s="18">
        <f t="shared" si="122"/>
        <v>-7.3915488904114403E-3</v>
      </c>
      <c r="AL82" s="18">
        <f t="shared" si="122"/>
        <v>-6.479102189586439E-3</v>
      </c>
      <c r="AM82" s="18">
        <f t="shared" si="122"/>
        <v>-2.8593704282748926E-2</v>
      </c>
      <c r="AN82" s="18">
        <f t="shared" si="122"/>
        <v>2.0371214617490286E-3</v>
      </c>
      <c r="AO82" s="18">
        <f t="shared" si="122"/>
        <v>5.2189475030106191E-3</v>
      </c>
      <c r="AP82" s="18">
        <f t="shared" si="122"/>
        <v>-7.2793783230034801E-4</v>
      </c>
      <c r="AQ82" s="18">
        <f t="shared" si="122"/>
        <v>1.1615082929434615E-3</v>
      </c>
      <c r="AR82" s="18">
        <f t="shared" si="122"/>
        <v>-1.0381480649520412E-2</v>
      </c>
      <c r="AS82" s="18">
        <f t="shared" si="122"/>
        <v>-3.3065833651245172E-2</v>
      </c>
      <c r="AT82" s="18">
        <f t="shared" si="122"/>
        <v>-3.4122882165989437E-4</v>
      </c>
      <c r="AU82" s="18">
        <f t="shared" si="122"/>
        <v>7.6327416069813837E-3</v>
      </c>
      <c r="AV82" s="18">
        <f t="shared" si="122"/>
        <v>-6.2340594191811934E-3</v>
      </c>
      <c r="AW82" s="18">
        <f t="shared" si="122"/>
        <v>-9.8137062973136825E-3</v>
      </c>
      <c r="AX82" s="18">
        <f t="shared" si="122"/>
        <v>-2.1119935744559892E-2</v>
      </c>
      <c r="AY82" s="18">
        <f t="shared" si="122"/>
        <v>1.9685323943052883E-3</v>
      </c>
      <c r="AZ82" s="18">
        <f t="shared" ref="AZ82:BI82" si="123">AZ55-AVERAGE(AZ$31:AZ$45)</f>
        <v>-3.0867881558505166E-3</v>
      </c>
      <c r="BA82" s="18">
        <f t="shared" si="123"/>
        <v>1.2726596246375078E-2</v>
      </c>
      <c r="BB82" s="18">
        <f t="shared" si="123"/>
        <v>7.707418279147029E-3</v>
      </c>
      <c r="BC82" s="18">
        <f t="shared" si="123"/>
        <v>-5.394978166814157E-3</v>
      </c>
      <c r="BD82" s="18">
        <f t="shared" si="123"/>
        <v>-2.7748966249413334E-2</v>
      </c>
      <c r="BE82" s="18">
        <f t="shared" si="123"/>
        <v>1.0560533147157544E-2</v>
      </c>
      <c r="BF82" s="18">
        <f t="shared" si="123"/>
        <v>3.646549931664295E-3</v>
      </c>
      <c r="BG82" s="18">
        <f t="shared" si="123"/>
        <v>1.6389228748031068E-3</v>
      </c>
      <c r="BH82" s="18">
        <f t="shared" si="123"/>
        <v>7.1250194624412171E-3</v>
      </c>
      <c r="BI82" s="18">
        <f t="shared" si="123"/>
        <v>2.8529692103524177E-3</v>
      </c>
      <c r="BJ82" s="29"/>
      <c r="BL82" s="24">
        <f t="shared" si="55"/>
        <v>-3.8216664713145252E-3</v>
      </c>
      <c r="BM82" s="18">
        <f>SUM(BL73:BL82)</f>
        <v>2.1421247613809431E-2</v>
      </c>
      <c r="BQ82" s="4">
        <f t="shared" si="84"/>
        <v>2.3054702761295738E-2</v>
      </c>
      <c r="BR82" s="1">
        <f t="shared" si="87"/>
        <v>-5.2419545946786368</v>
      </c>
      <c r="BS82" s="4">
        <f t="shared" si="88"/>
        <v>1.6463803454274908</v>
      </c>
      <c r="BT82" s="4">
        <f t="shared" si="89"/>
        <v>1.9623414611334626</v>
      </c>
      <c r="BU82" s="4">
        <f t="shared" si="90"/>
        <v>2.5807596372676254</v>
      </c>
      <c r="BV82" s="1" t="str">
        <f t="shared" si="91"/>
        <v>Odrzucamy H0</v>
      </c>
      <c r="BY82" s="1">
        <f t="shared" si="92"/>
        <v>-0.39578146506355932</v>
      </c>
      <c r="BZ82" s="4">
        <f t="shared" si="93"/>
        <v>1.7613101357748921</v>
      </c>
      <c r="CA82" s="4">
        <f t="shared" si="94"/>
        <v>2.1447866879178044</v>
      </c>
      <c r="CB82" s="4">
        <f t="shared" si="95"/>
        <v>2.9768427343708348</v>
      </c>
      <c r="CC82" s="1" t="str">
        <f t="shared" si="96"/>
        <v>NieodrzucamyH0</v>
      </c>
      <c r="CF82" s="34">
        <f t="shared" si="97"/>
        <v>0.46666666666666667</v>
      </c>
      <c r="CG82" s="35">
        <f t="shared" si="98"/>
        <v>-0.5163977794943222</v>
      </c>
      <c r="CH82" s="25">
        <f t="shared" si="99"/>
        <v>1.6448536269514715</v>
      </c>
      <c r="CI82" s="25">
        <f t="shared" si="100"/>
        <v>1.9599639845400536</v>
      </c>
      <c r="CJ82" s="25">
        <f t="shared" si="101"/>
        <v>2.5758293035488999</v>
      </c>
      <c r="CK82" s="1" t="str">
        <f t="shared" si="102"/>
        <v>NieodrzucamyH0</v>
      </c>
      <c r="CO82" s="35">
        <f t="shared" si="103"/>
        <v>0.87459468284199093</v>
      </c>
      <c r="CP82" s="25">
        <f t="shared" si="104"/>
        <v>1.6448536269514715</v>
      </c>
      <c r="CQ82" s="25">
        <f t="shared" si="105"/>
        <v>1.9599639845400536</v>
      </c>
      <c r="CR82" s="25">
        <f t="shared" si="106"/>
        <v>2.5758293035488999</v>
      </c>
      <c r="CS82" s="1" t="str">
        <f t="shared" si="107"/>
        <v>NieodrzucamyH0</v>
      </c>
    </row>
    <row r="83" spans="1:97" hidden="1" x14ac:dyDescent="0.25">
      <c r="A83" s="5">
        <v>10</v>
      </c>
      <c r="B83" s="4" t="e">
        <f>#REF!-AVERAGE(B$31:B$45)</f>
        <v>#REF!</v>
      </c>
      <c r="C83" s="4" t="e">
        <f>#REF!-AVERAGE(C$31:C$55)</f>
        <v>#REF!</v>
      </c>
      <c r="D83" s="4" t="e">
        <f>#REF!-AVERAGE(D$31:D$55)</f>
        <v>#REF!</v>
      </c>
      <c r="E83" s="4" t="e">
        <f>#REF!-AVERAGE(E$31:E$55)</f>
        <v>#REF!</v>
      </c>
      <c r="F83" s="4" t="e">
        <f>#REF!-AVERAGE(F$31:F$55)</f>
        <v>#REF!</v>
      </c>
      <c r="G83" s="4" t="e">
        <f>#REF!-AVERAGE(G$31:G$55)</f>
        <v>#REF!</v>
      </c>
      <c r="H83" s="4" t="e">
        <f>#REF!-AVERAGE(H$31:H$55)</f>
        <v>#REF!</v>
      </c>
      <c r="I83" s="4" t="e">
        <f>#REF!-AVERAGE(I$31:I$55)</f>
        <v>#REF!</v>
      </c>
      <c r="J83" s="4" t="e">
        <f>#REF!-AVERAGE(J$31:J$55)</f>
        <v>#REF!</v>
      </c>
      <c r="K83" s="4" t="e">
        <f>#REF!-AVERAGE(K$31:K$55)</f>
        <v>#REF!</v>
      </c>
      <c r="L83" s="4" t="e">
        <f>#REF!-AVERAGE(L$31:L$55)</f>
        <v>#REF!</v>
      </c>
      <c r="M83" s="4" t="e">
        <f>#REF!-AVERAGE(M$31:M$55)</f>
        <v>#REF!</v>
      </c>
      <c r="N83" s="4" t="e">
        <f>#REF!-AVERAGE(N$31:N$55)</f>
        <v>#REF!</v>
      </c>
      <c r="O83" s="4" t="e">
        <f>#REF!-AVERAGE(O$31:O$55)</f>
        <v>#REF!</v>
      </c>
      <c r="P83" s="4" t="e">
        <f>#REF!-AVERAGE(P$31:P$55)</f>
        <v>#REF!</v>
      </c>
      <c r="Q83" s="4" t="e">
        <f>#REF!-AVERAGE(Q$31:Q$55)</f>
        <v>#REF!</v>
      </c>
      <c r="R83" s="4" t="e">
        <f>#REF!-AVERAGE(R$31:R$55)</f>
        <v>#REF!</v>
      </c>
      <c r="S83" s="4" t="e">
        <f>#REF!-AVERAGE(S$31:S$55)</f>
        <v>#REF!</v>
      </c>
      <c r="T83" s="4" t="e">
        <f>#REF!-AVERAGE(T$31:T$55)</f>
        <v>#REF!</v>
      </c>
      <c r="U83" s="4" t="e">
        <f>#REF!-AVERAGE(U$31:U$55)</f>
        <v>#REF!</v>
      </c>
      <c r="V83" s="4" t="e">
        <f>#REF!-AVERAGE(V$31:V$55)</f>
        <v>#REF!</v>
      </c>
      <c r="W83" s="4" t="e">
        <f>#REF!-AVERAGE(W$31:W$55)</f>
        <v>#REF!</v>
      </c>
      <c r="X83" s="4" t="e">
        <f>#REF!-AVERAGE(X$31:X$55)</f>
        <v>#REF!</v>
      </c>
      <c r="Y83" s="4" t="e">
        <f>#REF!-AVERAGE(Y$31:Y$55)</f>
        <v>#REF!</v>
      </c>
      <c r="Z83" s="4" t="e">
        <f>#REF!-AVERAGE(Z$31:Z$55)</f>
        <v>#REF!</v>
      </c>
      <c r="AA83" s="4" t="e">
        <f>#REF!-AVERAGE(AA$31:AA$55)</f>
        <v>#REF!</v>
      </c>
      <c r="AB83" s="4" t="e">
        <f>#REF!-AVERAGE(AB$31:AB$55)</f>
        <v>#REF!</v>
      </c>
      <c r="AC83" s="4" t="e">
        <f>#REF!-AVERAGE(AC$31:AC$55)</f>
        <v>#REF!</v>
      </c>
      <c r="AD83" s="4" t="e">
        <f>#REF!-AVERAGE(AD$31:AD$55)</f>
        <v>#REF!</v>
      </c>
      <c r="AE83" s="4" t="e">
        <f>#REF!-AVERAGE(AE$31:AE$55)</f>
        <v>#REF!</v>
      </c>
      <c r="AF83" s="4" t="e">
        <f>#REF!-AVERAGE(AF$31:AF$55)</f>
        <v>#REF!</v>
      </c>
      <c r="AG83" s="4" t="e">
        <f>#REF!-AVERAGE(AG$31:AG$55)</f>
        <v>#REF!</v>
      </c>
      <c r="AH83" s="4" t="e">
        <f>#REF!-AVERAGE(AH$31:AH$55)</f>
        <v>#REF!</v>
      </c>
      <c r="AI83" s="4" t="e">
        <f>#REF!-AVERAGE(AI$31:AI$55)</f>
        <v>#REF!</v>
      </c>
      <c r="AJ83" s="4" t="e">
        <f>#REF!-AVERAGE(AJ$31:AJ$55)</f>
        <v>#REF!</v>
      </c>
      <c r="AK83" s="4" t="e">
        <f>#REF!-AVERAGE(AK$31:AK$55)</f>
        <v>#REF!</v>
      </c>
      <c r="AL83" s="4" t="e">
        <f>#REF!-AVERAGE(AL$31:AL$55)</f>
        <v>#REF!</v>
      </c>
      <c r="AM83" s="4" t="e">
        <f>#REF!-AVERAGE(AM$31:AM$55)</f>
        <v>#REF!</v>
      </c>
      <c r="AN83" s="4" t="e">
        <f>#REF!-AVERAGE(AN$31:AN$55)</f>
        <v>#REF!</v>
      </c>
      <c r="AO83" s="4" t="e">
        <f>#REF!-AVERAGE(AO$31:AO$55)</f>
        <v>#REF!</v>
      </c>
      <c r="AP83" s="4" t="e">
        <f>#REF!-AVERAGE(AP$31:AP$55)</f>
        <v>#REF!</v>
      </c>
      <c r="AQ83" s="4" t="e">
        <f>#REF!-AVERAGE(AQ$31:AQ$55)</f>
        <v>#REF!</v>
      </c>
      <c r="AR83" s="4" t="e">
        <f>#REF!-AVERAGE(AR$31:AR$55)</f>
        <v>#REF!</v>
      </c>
      <c r="AS83" s="4" t="e">
        <f>#REF!-AVERAGE(AS$31:AS$55)</f>
        <v>#REF!</v>
      </c>
      <c r="AT83" s="4" t="e">
        <f>#REF!-AVERAGE(AT$31:AT$55)</f>
        <v>#REF!</v>
      </c>
      <c r="AU83" s="4" t="e">
        <f>#REF!-AVERAGE(AU$31:AU$55)</f>
        <v>#REF!</v>
      </c>
      <c r="AV83" s="4" t="e">
        <f>#REF!-AVERAGE(AV$31:AV$55)</f>
        <v>#REF!</v>
      </c>
      <c r="AW83" s="4" t="e">
        <f>#REF!-AVERAGE(AW$31:AW$55)</f>
        <v>#REF!</v>
      </c>
      <c r="AX83" s="4" t="e">
        <f>#REF!-AVERAGE(AX$31:AX$55)</f>
        <v>#REF!</v>
      </c>
      <c r="AY83" s="4" t="e">
        <f>#REF!-AVERAGE(AY$31:AY$55)</f>
        <v>#REF!</v>
      </c>
      <c r="AZ83" s="4" t="e">
        <f>#REF!-AVERAGE(AZ$31:AZ$55)</f>
        <v>#REF!</v>
      </c>
      <c r="BA83" s="4" t="e">
        <f>#REF!-AVERAGE(BA$31:BA$55)</f>
        <v>#REF!</v>
      </c>
      <c r="BB83" s="4" t="e">
        <f>#REF!-AVERAGE(BB$31:BB$55)</f>
        <v>#REF!</v>
      </c>
      <c r="BC83" s="4" t="e">
        <f>#REF!-AVERAGE(BC$31:BC$55)</f>
        <v>#REF!</v>
      </c>
      <c r="BD83" s="4" t="e">
        <f>#REF!-AVERAGE(BD$31:BD$55)</f>
        <v>#REF!</v>
      </c>
      <c r="BE83" s="4" t="e">
        <f>#REF!-AVERAGE(BE$31:BE$55)</f>
        <v>#REF!</v>
      </c>
      <c r="BF83" s="4" t="e">
        <f>#REF!-AVERAGE(BF$31:BF$55)</f>
        <v>#REF!</v>
      </c>
      <c r="BG83" s="4" t="e">
        <f>#REF!-AVERAGE(BG$31:BG$55)</f>
        <v>#REF!</v>
      </c>
      <c r="BH83" s="4" t="e">
        <f>#REF!-AVERAGE(BH$31:BH$55)</f>
        <v>#REF!</v>
      </c>
      <c r="BI83" s="4" t="e">
        <f>#REF!-AVERAGE(BI$31:BI$55)</f>
        <v>#REF!</v>
      </c>
      <c r="BV83" s="9" t="str">
        <f t="shared" si="91"/>
        <v>NieodrzucamyH0</v>
      </c>
      <c r="CK83" s="9" t="str">
        <f t="shared" si="102"/>
        <v>NieodrzucamyH0</v>
      </c>
      <c r="CS83" s="9" t="str">
        <f t="shared" si="107"/>
        <v>NieodrzucamyH0</v>
      </c>
    </row>
    <row r="84" spans="1:97" hidden="1" x14ac:dyDescent="0.25">
      <c r="A84" s="5">
        <v>11</v>
      </c>
      <c r="B84" s="4" t="e">
        <f>#REF!-AVERAGE(B$31:B$45)</f>
        <v>#REF!</v>
      </c>
      <c r="C84" s="4" t="e">
        <f>#REF!-AVERAGE(C$31:C$55)</f>
        <v>#REF!</v>
      </c>
      <c r="D84" s="4" t="e">
        <f>#REF!-AVERAGE(D$31:D$55)</f>
        <v>#REF!</v>
      </c>
      <c r="E84" s="4" t="e">
        <f>#REF!-AVERAGE(E$31:E$55)</f>
        <v>#REF!</v>
      </c>
      <c r="F84" s="4" t="e">
        <f>#REF!-AVERAGE(F$31:F$55)</f>
        <v>#REF!</v>
      </c>
      <c r="G84" s="4" t="e">
        <f>#REF!-AVERAGE(G$31:G$55)</f>
        <v>#REF!</v>
      </c>
      <c r="H84" s="4" t="e">
        <f>#REF!-AVERAGE(H$31:H$55)</f>
        <v>#REF!</v>
      </c>
      <c r="I84" s="4" t="e">
        <f>#REF!-AVERAGE(I$31:I$55)</f>
        <v>#REF!</v>
      </c>
      <c r="J84" s="4" t="e">
        <f>#REF!-AVERAGE(J$31:J$55)</f>
        <v>#REF!</v>
      </c>
      <c r="K84" s="4" t="e">
        <f>#REF!-AVERAGE(K$31:K$55)</f>
        <v>#REF!</v>
      </c>
      <c r="L84" s="4" t="e">
        <f>#REF!-AVERAGE(L$31:L$55)</f>
        <v>#REF!</v>
      </c>
      <c r="M84" s="4" t="e">
        <f>#REF!-AVERAGE(M$31:M$55)</f>
        <v>#REF!</v>
      </c>
      <c r="N84" s="4" t="e">
        <f>#REF!-AVERAGE(N$31:N$55)</f>
        <v>#REF!</v>
      </c>
      <c r="O84" s="4" t="e">
        <f>#REF!-AVERAGE(O$31:O$55)</f>
        <v>#REF!</v>
      </c>
      <c r="P84" s="4" t="e">
        <f>#REF!-AVERAGE(P$31:P$55)</f>
        <v>#REF!</v>
      </c>
      <c r="Q84" s="4" t="e">
        <f>#REF!-AVERAGE(Q$31:Q$55)</f>
        <v>#REF!</v>
      </c>
      <c r="R84" s="4" t="e">
        <f>#REF!-AVERAGE(R$31:R$55)</f>
        <v>#REF!</v>
      </c>
      <c r="S84" s="4" t="e">
        <f>#REF!-AVERAGE(S$31:S$55)</f>
        <v>#REF!</v>
      </c>
      <c r="T84" s="4" t="e">
        <f>#REF!-AVERAGE(T$31:T$55)</f>
        <v>#REF!</v>
      </c>
      <c r="U84" s="4" t="e">
        <f>#REF!-AVERAGE(U$31:U$55)</f>
        <v>#REF!</v>
      </c>
      <c r="V84" s="4" t="e">
        <f>#REF!-AVERAGE(V$31:V$55)</f>
        <v>#REF!</v>
      </c>
      <c r="W84" s="4" t="e">
        <f>#REF!-AVERAGE(W$31:W$55)</f>
        <v>#REF!</v>
      </c>
      <c r="X84" s="4" t="e">
        <f>#REF!-AVERAGE(X$31:X$55)</f>
        <v>#REF!</v>
      </c>
      <c r="Y84" s="4" t="e">
        <f>#REF!-AVERAGE(Y$31:Y$55)</f>
        <v>#REF!</v>
      </c>
      <c r="Z84" s="4" t="e">
        <f>#REF!-AVERAGE(Z$31:Z$55)</f>
        <v>#REF!</v>
      </c>
      <c r="AA84" s="4" t="e">
        <f>#REF!-AVERAGE(AA$31:AA$55)</f>
        <v>#REF!</v>
      </c>
      <c r="AB84" s="4" t="e">
        <f>#REF!-AVERAGE(AB$31:AB$55)</f>
        <v>#REF!</v>
      </c>
      <c r="AC84" s="4" t="e">
        <f>#REF!-AVERAGE(AC$31:AC$55)</f>
        <v>#REF!</v>
      </c>
      <c r="AD84" s="4" t="e">
        <f>#REF!-AVERAGE(AD$31:AD$55)</f>
        <v>#REF!</v>
      </c>
      <c r="AE84" s="4" t="e">
        <f>#REF!-AVERAGE(AE$31:AE$55)</f>
        <v>#REF!</v>
      </c>
      <c r="AF84" s="4" t="e">
        <f>#REF!-AVERAGE(AF$31:AF$55)</f>
        <v>#REF!</v>
      </c>
      <c r="AG84" s="4" t="e">
        <f>#REF!-AVERAGE(AG$31:AG$55)</f>
        <v>#REF!</v>
      </c>
      <c r="AH84" s="4" t="e">
        <f>#REF!-AVERAGE(AH$31:AH$55)</f>
        <v>#REF!</v>
      </c>
      <c r="AI84" s="4" t="e">
        <f>#REF!-AVERAGE(AI$31:AI$55)</f>
        <v>#REF!</v>
      </c>
      <c r="AJ84" s="4" t="e">
        <f>#REF!-AVERAGE(AJ$31:AJ$55)</f>
        <v>#REF!</v>
      </c>
      <c r="AK84" s="4" t="e">
        <f>#REF!-AVERAGE(AK$31:AK$55)</f>
        <v>#REF!</v>
      </c>
      <c r="AL84" s="4" t="e">
        <f>#REF!-AVERAGE(AL$31:AL$55)</f>
        <v>#REF!</v>
      </c>
      <c r="AM84" s="4" t="e">
        <f>#REF!-AVERAGE(AM$31:AM$55)</f>
        <v>#REF!</v>
      </c>
      <c r="AN84" s="4" t="e">
        <f>#REF!-AVERAGE(AN$31:AN$55)</f>
        <v>#REF!</v>
      </c>
      <c r="AO84" s="4" t="e">
        <f>#REF!-AVERAGE(AO$31:AO$55)</f>
        <v>#REF!</v>
      </c>
      <c r="AP84" s="4" t="e">
        <f>#REF!-AVERAGE(AP$31:AP$55)</f>
        <v>#REF!</v>
      </c>
      <c r="AQ84" s="4" t="e">
        <f>#REF!-AVERAGE(AQ$31:AQ$55)</f>
        <v>#REF!</v>
      </c>
      <c r="AR84" s="4" t="e">
        <f>#REF!-AVERAGE(AR$31:AR$55)</f>
        <v>#REF!</v>
      </c>
      <c r="AS84" s="4" t="e">
        <f>#REF!-AVERAGE(AS$31:AS$55)</f>
        <v>#REF!</v>
      </c>
      <c r="AT84" s="4" t="e">
        <f>#REF!-AVERAGE(AT$31:AT$55)</f>
        <v>#REF!</v>
      </c>
      <c r="AU84" s="4" t="e">
        <f>#REF!-AVERAGE(AU$31:AU$55)</f>
        <v>#REF!</v>
      </c>
      <c r="AV84" s="4" t="e">
        <f>#REF!-AVERAGE(AV$31:AV$55)</f>
        <v>#REF!</v>
      </c>
      <c r="AW84" s="4" t="e">
        <f>#REF!-AVERAGE(AW$31:AW$55)</f>
        <v>#REF!</v>
      </c>
      <c r="AX84" s="4" t="e">
        <f>#REF!-AVERAGE(AX$31:AX$55)</f>
        <v>#REF!</v>
      </c>
      <c r="AY84" s="4" t="e">
        <f>#REF!-AVERAGE(AY$31:AY$55)</f>
        <v>#REF!</v>
      </c>
      <c r="AZ84" s="4" t="e">
        <f>#REF!-AVERAGE(AZ$31:AZ$55)</f>
        <v>#REF!</v>
      </c>
      <c r="BA84" s="4" t="e">
        <f>#REF!-AVERAGE(BA$31:BA$55)</f>
        <v>#REF!</v>
      </c>
      <c r="BB84" s="4" t="e">
        <f>#REF!-AVERAGE(BB$31:BB$55)</f>
        <v>#REF!</v>
      </c>
      <c r="BC84" s="4" t="e">
        <f>#REF!-AVERAGE(BC$31:BC$55)</f>
        <v>#REF!</v>
      </c>
      <c r="BD84" s="4" t="e">
        <f>#REF!-AVERAGE(BD$31:BD$55)</f>
        <v>#REF!</v>
      </c>
      <c r="BE84" s="4" t="e">
        <f>#REF!-AVERAGE(BE$31:BE$55)</f>
        <v>#REF!</v>
      </c>
      <c r="BF84" s="4" t="e">
        <f>#REF!-AVERAGE(BF$31:BF$55)</f>
        <v>#REF!</v>
      </c>
      <c r="BG84" s="4" t="e">
        <f>#REF!-AVERAGE(BG$31:BG$55)</f>
        <v>#REF!</v>
      </c>
      <c r="BH84" s="4" t="e">
        <f>#REF!-AVERAGE(BH$31:BH$55)</f>
        <v>#REF!</v>
      </c>
      <c r="BI84" s="4" t="e">
        <f>#REF!-AVERAGE(BI$31:BI$55)</f>
        <v>#REF!</v>
      </c>
      <c r="BV84" s="9" t="str">
        <f t="shared" si="91"/>
        <v>NieodrzucamyH0</v>
      </c>
      <c r="CK84" s="9" t="str">
        <f t="shared" si="102"/>
        <v>NieodrzucamyH0</v>
      </c>
      <c r="CS84" s="9" t="str">
        <f t="shared" si="107"/>
        <v>NieodrzucamyH0</v>
      </c>
    </row>
    <row r="85" spans="1:97" hidden="1" x14ac:dyDescent="0.25">
      <c r="A85" s="5">
        <v>12</v>
      </c>
      <c r="B85" s="4" t="e">
        <f>#REF!-AVERAGE(B$31:B$45)</f>
        <v>#REF!</v>
      </c>
      <c r="C85" s="4" t="e">
        <f>#REF!-AVERAGE(C$31:C$55)</f>
        <v>#REF!</v>
      </c>
      <c r="D85" s="4" t="e">
        <f>#REF!-AVERAGE(D$31:D$55)</f>
        <v>#REF!</v>
      </c>
      <c r="E85" s="4" t="e">
        <f>#REF!-AVERAGE(E$31:E$55)</f>
        <v>#REF!</v>
      </c>
      <c r="F85" s="4" t="e">
        <f>#REF!-AVERAGE(F$31:F$55)</f>
        <v>#REF!</v>
      </c>
      <c r="G85" s="4" t="e">
        <f>#REF!-AVERAGE(G$31:G$55)</f>
        <v>#REF!</v>
      </c>
      <c r="H85" s="4" t="e">
        <f>#REF!-AVERAGE(H$31:H$55)</f>
        <v>#REF!</v>
      </c>
      <c r="I85" s="4" t="e">
        <f>#REF!-AVERAGE(I$31:I$55)</f>
        <v>#REF!</v>
      </c>
      <c r="J85" s="4" t="e">
        <f>#REF!-AVERAGE(J$31:J$55)</f>
        <v>#REF!</v>
      </c>
      <c r="K85" s="4" t="e">
        <f>#REF!-AVERAGE(K$31:K$55)</f>
        <v>#REF!</v>
      </c>
      <c r="L85" s="4" t="e">
        <f>#REF!-AVERAGE(L$31:L$55)</f>
        <v>#REF!</v>
      </c>
      <c r="M85" s="4" t="e">
        <f>#REF!-AVERAGE(M$31:M$55)</f>
        <v>#REF!</v>
      </c>
      <c r="N85" s="4" t="e">
        <f>#REF!-AVERAGE(N$31:N$55)</f>
        <v>#REF!</v>
      </c>
      <c r="O85" s="4" t="e">
        <f>#REF!-AVERAGE(O$31:O$55)</f>
        <v>#REF!</v>
      </c>
      <c r="P85" s="4" t="e">
        <f>#REF!-AVERAGE(P$31:P$55)</f>
        <v>#REF!</v>
      </c>
      <c r="Q85" s="4" t="e">
        <f>#REF!-AVERAGE(Q$31:Q$55)</f>
        <v>#REF!</v>
      </c>
      <c r="R85" s="4" t="e">
        <f>#REF!-AVERAGE(R$31:R$55)</f>
        <v>#REF!</v>
      </c>
      <c r="S85" s="4" t="e">
        <f>#REF!-AVERAGE(S$31:S$55)</f>
        <v>#REF!</v>
      </c>
      <c r="T85" s="4" t="e">
        <f>#REF!-AVERAGE(T$31:T$55)</f>
        <v>#REF!</v>
      </c>
      <c r="U85" s="4" t="e">
        <f>#REF!-AVERAGE(U$31:U$55)</f>
        <v>#REF!</v>
      </c>
      <c r="V85" s="4" t="e">
        <f>#REF!-AVERAGE(V$31:V$55)</f>
        <v>#REF!</v>
      </c>
      <c r="W85" s="4" t="e">
        <f>#REF!-AVERAGE(W$31:W$55)</f>
        <v>#REF!</v>
      </c>
      <c r="X85" s="4" t="e">
        <f>#REF!-AVERAGE(X$31:X$55)</f>
        <v>#REF!</v>
      </c>
      <c r="Y85" s="4" t="e">
        <f>#REF!-AVERAGE(Y$31:Y$55)</f>
        <v>#REF!</v>
      </c>
      <c r="Z85" s="4" t="e">
        <f>#REF!-AVERAGE(Z$31:Z$55)</f>
        <v>#REF!</v>
      </c>
      <c r="AA85" s="4" t="e">
        <f>#REF!-AVERAGE(AA$31:AA$55)</f>
        <v>#REF!</v>
      </c>
      <c r="AB85" s="4" t="e">
        <f>#REF!-AVERAGE(AB$31:AB$55)</f>
        <v>#REF!</v>
      </c>
      <c r="AC85" s="4" t="e">
        <f>#REF!-AVERAGE(AC$31:AC$55)</f>
        <v>#REF!</v>
      </c>
      <c r="AD85" s="4" t="e">
        <f>#REF!-AVERAGE(AD$31:AD$55)</f>
        <v>#REF!</v>
      </c>
      <c r="AE85" s="4" t="e">
        <f>#REF!-AVERAGE(AE$31:AE$55)</f>
        <v>#REF!</v>
      </c>
      <c r="AF85" s="4" t="e">
        <f>#REF!-AVERAGE(AF$31:AF$55)</f>
        <v>#REF!</v>
      </c>
      <c r="AG85" s="4" t="e">
        <f>#REF!-AVERAGE(AG$31:AG$55)</f>
        <v>#REF!</v>
      </c>
      <c r="AH85" s="4" t="e">
        <f>#REF!-AVERAGE(AH$31:AH$55)</f>
        <v>#REF!</v>
      </c>
      <c r="AI85" s="4" t="e">
        <f>#REF!-AVERAGE(AI$31:AI$55)</f>
        <v>#REF!</v>
      </c>
      <c r="AJ85" s="4" t="e">
        <f>#REF!-AVERAGE(AJ$31:AJ$55)</f>
        <v>#REF!</v>
      </c>
      <c r="AK85" s="4" t="e">
        <f>#REF!-AVERAGE(AK$31:AK$55)</f>
        <v>#REF!</v>
      </c>
      <c r="AL85" s="4" t="e">
        <f>#REF!-AVERAGE(AL$31:AL$55)</f>
        <v>#REF!</v>
      </c>
      <c r="AM85" s="4" t="e">
        <f>#REF!-AVERAGE(AM$31:AM$55)</f>
        <v>#REF!</v>
      </c>
      <c r="AN85" s="4" t="e">
        <f>#REF!-AVERAGE(AN$31:AN$55)</f>
        <v>#REF!</v>
      </c>
      <c r="AO85" s="4" t="e">
        <f>#REF!-AVERAGE(AO$31:AO$55)</f>
        <v>#REF!</v>
      </c>
      <c r="AP85" s="4" t="e">
        <f>#REF!-AVERAGE(AP$31:AP$55)</f>
        <v>#REF!</v>
      </c>
      <c r="AQ85" s="4" t="e">
        <f>#REF!-AVERAGE(AQ$31:AQ$55)</f>
        <v>#REF!</v>
      </c>
      <c r="AR85" s="4" t="e">
        <f>#REF!-AVERAGE(AR$31:AR$55)</f>
        <v>#REF!</v>
      </c>
      <c r="AS85" s="4" t="e">
        <f>#REF!-AVERAGE(AS$31:AS$55)</f>
        <v>#REF!</v>
      </c>
      <c r="AT85" s="4" t="e">
        <f>#REF!-AVERAGE(AT$31:AT$55)</f>
        <v>#REF!</v>
      </c>
      <c r="AU85" s="4" t="e">
        <f>#REF!-AVERAGE(AU$31:AU$55)</f>
        <v>#REF!</v>
      </c>
      <c r="AV85" s="4" t="e">
        <f>#REF!-AVERAGE(AV$31:AV$55)</f>
        <v>#REF!</v>
      </c>
      <c r="AW85" s="4" t="e">
        <f>#REF!-AVERAGE(AW$31:AW$55)</f>
        <v>#REF!</v>
      </c>
      <c r="AX85" s="4" t="e">
        <f>#REF!-AVERAGE(AX$31:AX$55)</f>
        <v>#REF!</v>
      </c>
      <c r="AY85" s="4" t="e">
        <f>#REF!-AVERAGE(AY$31:AY$55)</f>
        <v>#REF!</v>
      </c>
      <c r="AZ85" s="4" t="e">
        <f>#REF!-AVERAGE(AZ$31:AZ$55)</f>
        <v>#REF!</v>
      </c>
      <c r="BA85" s="4" t="e">
        <f>#REF!-AVERAGE(BA$31:BA$55)</f>
        <v>#REF!</v>
      </c>
      <c r="BB85" s="4" t="e">
        <f>#REF!-AVERAGE(BB$31:BB$55)</f>
        <v>#REF!</v>
      </c>
      <c r="BC85" s="4" t="e">
        <f>#REF!-AVERAGE(BC$31:BC$55)</f>
        <v>#REF!</v>
      </c>
      <c r="BD85" s="4" t="e">
        <f>#REF!-AVERAGE(BD$31:BD$55)</f>
        <v>#REF!</v>
      </c>
      <c r="BE85" s="4" t="e">
        <f>#REF!-AVERAGE(BE$31:BE$55)</f>
        <v>#REF!</v>
      </c>
      <c r="BF85" s="4" t="e">
        <f>#REF!-AVERAGE(BF$31:BF$55)</f>
        <v>#REF!</v>
      </c>
      <c r="BG85" s="4" t="e">
        <f>#REF!-AVERAGE(BG$31:BG$55)</f>
        <v>#REF!</v>
      </c>
      <c r="BH85" s="4" t="e">
        <f>#REF!-AVERAGE(BH$31:BH$55)</f>
        <v>#REF!</v>
      </c>
      <c r="BI85" s="4" t="e">
        <f>#REF!-AVERAGE(BI$31:BI$55)</f>
        <v>#REF!</v>
      </c>
      <c r="BV85" s="9" t="str">
        <f t="shared" si="91"/>
        <v>NieodrzucamyH0</v>
      </c>
      <c r="CK85" s="9" t="str">
        <f t="shared" si="102"/>
        <v>NieodrzucamyH0</v>
      </c>
      <c r="CS85" s="9" t="str">
        <f t="shared" si="107"/>
        <v>NieodrzucamyH0</v>
      </c>
    </row>
    <row r="86" spans="1:97" hidden="1" x14ac:dyDescent="0.25">
      <c r="A86" s="5">
        <v>13</v>
      </c>
      <c r="B86" s="4" t="e">
        <f>#REF!-AVERAGE(B$31:B$45)</f>
        <v>#REF!</v>
      </c>
      <c r="C86" s="4" t="e">
        <f>#REF!-AVERAGE(C$31:C$55)</f>
        <v>#REF!</v>
      </c>
      <c r="D86" s="4" t="e">
        <f>#REF!-AVERAGE(D$31:D$55)</f>
        <v>#REF!</v>
      </c>
      <c r="E86" s="4" t="e">
        <f>#REF!-AVERAGE(E$31:E$55)</f>
        <v>#REF!</v>
      </c>
      <c r="F86" s="4" t="e">
        <f>#REF!-AVERAGE(F$31:F$55)</f>
        <v>#REF!</v>
      </c>
      <c r="G86" s="4" t="e">
        <f>#REF!-AVERAGE(G$31:G$55)</f>
        <v>#REF!</v>
      </c>
      <c r="H86" s="4" t="e">
        <f>#REF!-AVERAGE(H$31:H$55)</f>
        <v>#REF!</v>
      </c>
      <c r="I86" s="4" t="e">
        <f>#REF!-AVERAGE(I$31:I$55)</f>
        <v>#REF!</v>
      </c>
      <c r="J86" s="4" t="e">
        <f>#REF!-AVERAGE(J$31:J$55)</f>
        <v>#REF!</v>
      </c>
      <c r="K86" s="4" t="e">
        <f>#REF!-AVERAGE(K$31:K$55)</f>
        <v>#REF!</v>
      </c>
      <c r="L86" s="4" t="e">
        <f>#REF!-AVERAGE(L$31:L$55)</f>
        <v>#REF!</v>
      </c>
      <c r="M86" s="4" t="e">
        <f>#REF!-AVERAGE(M$31:M$55)</f>
        <v>#REF!</v>
      </c>
      <c r="N86" s="4" t="e">
        <f>#REF!-AVERAGE(N$31:N$55)</f>
        <v>#REF!</v>
      </c>
      <c r="O86" s="4" t="e">
        <f>#REF!-AVERAGE(O$31:O$55)</f>
        <v>#REF!</v>
      </c>
      <c r="P86" s="4" t="e">
        <f>#REF!-AVERAGE(P$31:P$55)</f>
        <v>#REF!</v>
      </c>
      <c r="Q86" s="4" t="e">
        <f>#REF!-AVERAGE(Q$31:Q$55)</f>
        <v>#REF!</v>
      </c>
      <c r="R86" s="4" t="e">
        <f>#REF!-AVERAGE(R$31:R$55)</f>
        <v>#REF!</v>
      </c>
      <c r="S86" s="4" t="e">
        <f>#REF!-AVERAGE(S$31:S$55)</f>
        <v>#REF!</v>
      </c>
      <c r="T86" s="4" t="e">
        <f>#REF!-AVERAGE(T$31:T$55)</f>
        <v>#REF!</v>
      </c>
      <c r="U86" s="4" t="e">
        <f>#REF!-AVERAGE(U$31:U$55)</f>
        <v>#REF!</v>
      </c>
      <c r="V86" s="4" t="e">
        <f>#REF!-AVERAGE(V$31:V$55)</f>
        <v>#REF!</v>
      </c>
      <c r="W86" s="4" t="e">
        <f>#REF!-AVERAGE(W$31:W$55)</f>
        <v>#REF!</v>
      </c>
      <c r="X86" s="4" t="e">
        <f>#REF!-AVERAGE(X$31:X$55)</f>
        <v>#REF!</v>
      </c>
      <c r="Y86" s="4" t="e">
        <f>#REF!-AVERAGE(Y$31:Y$55)</f>
        <v>#REF!</v>
      </c>
      <c r="Z86" s="4" t="e">
        <f>#REF!-AVERAGE(Z$31:Z$55)</f>
        <v>#REF!</v>
      </c>
      <c r="AA86" s="4" t="e">
        <f>#REF!-AVERAGE(AA$31:AA$55)</f>
        <v>#REF!</v>
      </c>
      <c r="AB86" s="4" t="e">
        <f>#REF!-AVERAGE(AB$31:AB$55)</f>
        <v>#REF!</v>
      </c>
      <c r="AC86" s="4" t="e">
        <f>#REF!-AVERAGE(AC$31:AC$55)</f>
        <v>#REF!</v>
      </c>
      <c r="AD86" s="4" t="e">
        <f>#REF!-AVERAGE(AD$31:AD$55)</f>
        <v>#REF!</v>
      </c>
      <c r="AE86" s="4" t="e">
        <f>#REF!-AVERAGE(AE$31:AE$55)</f>
        <v>#REF!</v>
      </c>
      <c r="AF86" s="4" t="e">
        <f>#REF!-AVERAGE(AF$31:AF$55)</f>
        <v>#REF!</v>
      </c>
      <c r="AG86" s="4" t="e">
        <f>#REF!-AVERAGE(AG$31:AG$55)</f>
        <v>#REF!</v>
      </c>
      <c r="AH86" s="4" t="e">
        <f>#REF!-AVERAGE(AH$31:AH$55)</f>
        <v>#REF!</v>
      </c>
      <c r="AI86" s="4" t="e">
        <f>#REF!-AVERAGE(AI$31:AI$55)</f>
        <v>#REF!</v>
      </c>
      <c r="AJ86" s="4" t="e">
        <f>#REF!-AVERAGE(AJ$31:AJ$55)</f>
        <v>#REF!</v>
      </c>
      <c r="AK86" s="4" t="e">
        <f>#REF!-AVERAGE(AK$31:AK$55)</f>
        <v>#REF!</v>
      </c>
      <c r="AL86" s="4" t="e">
        <f>#REF!-AVERAGE(AL$31:AL$55)</f>
        <v>#REF!</v>
      </c>
      <c r="AM86" s="4" t="e">
        <f>#REF!-AVERAGE(AM$31:AM$55)</f>
        <v>#REF!</v>
      </c>
      <c r="AN86" s="4" t="e">
        <f>#REF!-AVERAGE(AN$31:AN$55)</f>
        <v>#REF!</v>
      </c>
      <c r="AO86" s="4" t="e">
        <f>#REF!-AVERAGE(AO$31:AO$55)</f>
        <v>#REF!</v>
      </c>
      <c r="AP86" s="4" t="e">
        <f>#REF!-AVERAGE(AP$31:AP$55)</f>
        <v>#REF!</v>
      </c>
      <c r="AQ86" s="4" t="e">
        <f>#REF!-AVERAGE(AQ$31:AQ$55)</f>
        <v>#REF!</v>
      </c>
      <c r="AR86" s="4" t="e">
        <f>#REF!-AVERAGE(AR$31:AR$55)</f>
        <v>#REF!</v>
      </c>
      <c r="AS86" s="4" t="e">
        <f>#REF!-AVERAGE(AS$31:AS$55)</f>
        <v>#REF!</v>
      </c>
      <c r="AT86" s="4" t="e">
        <f>#REF!-AVERAGE(AT$31:AT$55)</f>
        <v>#REF!</v>
      </c>
      <c r="AU86" s="4" t="e">
        <f>#REF!-AVERAGE(AU$31:AU$55)</f>
        <v>#REF!</v>
      </c>
      <c r="AV86" s="4" t="e">
        <f>#REF!-AVERAGE(AV$31:AV$55)</f>
        <v>#REF!</v>
      </c>
      <c r="AW86" s="4" t="e">
        <f>#REF!-AVERAGE(AW$31:AW$55)</f>
        <v>#REF!</v>
      </c>
      <c r="AX86" s="4" t="e">
        <f>#REF!-AVERAGE(AX$31:AX$55)</f>
        <v>#REF!</v>
      </c>
      <c r="AY86" s="4" t="e">
        <f>#REF!-AVERAGE(AY$31:AY$55)</f>
        <v>#REF!</v>
      </c>
      <c r="AZ86" s="4" t="e">
        <f>#REF!-AVERAGE(AZ$31:AZ$55)</f>
        <v>#REF!</v>
      </c>
      <c r="BA86" s="4" t="e">
        <f>#REF!-AVERAGE(BA$31:BA$55)</f>
        <v>#REF!</v>
      </c>
      <c r="BB86" s="4" t="e">
        <f>#REF!-AVERAGE(BB$31:BB$55)</f>
        <v>#REF!</v>
      </c>
      <c r="BC86" s="4" t="e">
        <f>#REF!-AVERAGE(BC$31:BC$55)</f>
        <v>#REF!</v>
      </c>
      <c r="BD86" s="4" t="e">
        <f>#REF!-AVERAGE(BD$31:BD$55)</f>
        <v>#REF!</v>
      </c>
      <c r="BE86" s="4" t="e">
        <f>#REF!-AVERAGE(BE$31:BE$55)</f>
        <v>#REF!</v>
      </c>
      <c r="BF86" s="4" t="e">
        <f>#REF!-AVERAGE(BF$31:BF$55)</f>
        <v>#REF!</v>
      </c>
      <c r="BG86" s="4" t="e">
        <f>#REF!-AVERAGE(BG$31:BG$55)</f>
        <v>#REF!</v>
      </c>
      <c r="BH86" s="4" t="e">
        <f>#REF!-AVERAGE(BH$31:BH$55)</f>
        <v>#REF!</v>
      </c>
      <c r="BI86" s="4" t="e">
        <f>#REF!-AVERAGE(BI$31:BI$55)</f>
        <v>#REF!</v>
      </c>
      <c r="BV86" s="9" t="str">
        <f t="shared" si="91"/>
        <v>NieodrzucamyH0</v>
      </c>
      <c r="CK86" s="9" t="str">
        <f t="shared" si="102"/>
        <v>NieodrzucamyH0</v>
      </c>
      <c r="CS86" s="9" t="str">
        <f t="shared" si="107"/>
        <v>NieodrzucamyH0</v>
      </c>
    </row>
    <row r="87" spans="1:97" hidden="1" x14ac:dyDescent="0.25">
      <c r="A87" s="5">
        <v>14</v>
      </c>
      <c r="B87" s="4" t="e">
        <f>#REF!-AVERAGE(B$31:B$45)</f>
        <v>#REF!</v>
      </c>
      <c r="C87" s="4" t="e">
        <f>#REF!-AVERAGE(C$31:C$55)</f>
        <v>#REF!</v>
      </c>
      <c r="D87" s="4" t="e">
        <f>#REF!-AVERAGE(D$31:D$55)</f>
        <v>#REF!</v>
      </c>
      <c r="E87" s="4" t="e">
        <f>#REF!-AVERAGE(E$31:E$55)</f>
        <v>#REF!</v>
      </c>
      <c r="F87" s="4" t="e">
        <f>#REF!-AVERAGE(F$31:F$55)</f>
        <v>#REF!</v>
      </c>
      <c r="G87" s="4" t="e">
        <f>#REF!-AVERAGE(G$31:G$55)</f>
        <v>#REF!</v>
      </c>
      <c r="H87" s="4" t="e">
        <f>#REF!-AVERAGE(H$31:H$55)</f>
        <v>#REF!</v>
      </c>
      <c r="I87" s="4" t="e">
        <f>#REF!-AVERAGE(I$31:I$55)</f>
        <v>#REF!</v>
      </c>
      <c r="J87" s="4" t="e">
        <f>#REF!-AVERAGE(J$31:J$55)</f>
        <v>#REF!</v>
      </c>
      <c r="K87" s="4" t="e">
        <f>#REF!-AVERAGE(K$31:K$55)</f>
        <v>#REF!</v>
      </c>
      <c r="L87" s="4" t="e">
        <f>#REF!-AVERAGE(L$31:L$55)</f>
        <v>#REF!</v>
      </c>
      <c r="M87" s="4" t="e">
        <f>#REF!-AVERAGE(M$31:M$55)</f>
        <v>#REF!</v>
      </c>
      <c r="N87" s="4" t="e">
        <f>#REF!-AVERAGE(N$31:N$55)</f>
        <v>#REF!</v>
      </c>
      <c r="O87" s="4" t="e">
        <f>#REF!-AVERAGE(O$31:O$55)</f>
        <v>#REF!</v>
      </c>
      <c r="P87" s="4" t="e">
        <f>#REF!-AVERAGE(P$31:P$55)</f>
        <v>#REF!</v>
      </c>
      <c r="Q87" s="4" t="e">
        <f>#REF!-AVERAGE(Q$31:Q$55)</f>
        <v>#REF!</v>
      </c>
      <c r="R87" s="4" t="e">
        <f>#REF!-AVERAGE(R$31:R$55)</f>
        <v>#REF!</v>
      </c>
      <c r="S87" s="4" t="e">
        <f>#REF!-AVERAGE(S$31:S$55)</f>
        <v>#REF!</v>
      </c>
      <c r="T87" s="4" t="e">
        <f>#REF!-AVERAGE(T$31:T$55)</f>
        <v>#REF!</v>
      </c>
      <c r="U87" s="4" t="e">
        <f>#REF!-AVERAGE(U$31:U$55)</f>
        <v>#REF!</v>
      </c>
      <c r="V87" s="4" t="e">
        <f>#REF!-AVERAGE(V$31:V$55)</f>
        <v>#REF!</v>
      </c>
      <c r="W87" s="4" t="e">
        <f>#REF!-AVERAGE(W$31:W$55)</f>
        <v>#REF!</v>
      </c>
      <c r="X87" s="4" t="e">
        <f>#REF!-AVERAGE(X$31:X$55)</f>
        <v>#REF!</v>
      </c>
      <c r="Y87" s="4" t="e">
        <f>#REF!-AVERAGE(Y$31:Y$55)</f>
        <v>#REF!</v>
      </c>
      <c r="Z87" s="4" t="e">
        <f>#REF!-AVERAGE(Z$31:Z$55)</f>
        <v>#REF!</v>
      </c>
      <c r="AA87" s="4" t="e">
        <f>#REF!-AVERAGE(AA$31:AA$55)</f>
        <v>#REF!</v>
      </c>
      <c r="AB87" s="4" t="e">
        <f>#REF!-AVERAGE(AB$31:AB$55)</f>
        <v>#REF!</v>
      </c>
      <c r="AC87" s="4" t="e">
        <f>#REF!-AVERAGE(AC$31:AC$55)</f>
        <v>#REF!</v>
      </c>
      <c r="AD87" s="4" t="e">
        <f>#REF!-AVERAGE(AD$31:AD$55)</f>
        <v>#REF!</v>
      </c>
      <c r="AE87" s="4" t="e">
        <f>#REF!-AVERAGE(AE$31:AE$55)</f>
        <v>#REF!</v>
      </c>
      <c r="AF87" s="4" t="e">
        <f>#REF!-AVERAGE(AF$31:AF$55)</f>
        <v>#REF!</v>
      </c>
      <c r="AG87" s="4" t="e">
        <f>#REF!-AVERAGE(AG$31:AG$55)</f>
        <v>#REF!</v>
      </c>
      <c r="AH87" s="4" t="e">
        <f>#REF!-AVERAGE(AH$31:AH$55)</f>
        <v>#REF!</v>
      </c>
      <c r="AI87" s="4" t="e">
        <f>#REF!-AVERAGE(AI$31:AI$55)</f>
        <v>#REF!</v>
      </c>
      <c r="AJ87" s="4" t="e">
        <f>#REF!-AVERAGE(AJ$31:AJ$55)</f>
        <v>#REF!</v>
      </c>
      <c r="AK87" s="4" t="e">
        <f>#REF!-AVERAGE(AK$31:AK$55)</f>
        <v>#REF!</v>
      </c>
      <c r="AL87" s="4" t="e">
        <f>#REF!-AVERAGE(AL$31:AL$55)</f>
        <v>#REF!</v>
      </c>
      <c r="AM87" s="4" t="e">
        <f>#REF!-AVERAGE(AM$31:AM$55)</f>
        <v>#REF!</v>
      </c>
      <c r="AN87" s="4" t="e">
        <f>#REF!-AVERAGE(AN$31:AN$55)</f>
        <v>#REF!</v>
      </c>
      <c r="AO87" s="4" t="e">
        <f>#REF!-AVERAGE(AO$31:AO$55)</f>
        <v>#REF!</v>
      </c>
      <c r="AP87" s="4" t="e">
        <f>#REF!-AVERAGE(AP$31:AP$55)</f>
        <v>#REF!</v>
      </c>
      <c r="AQ87" s="4" t="e">
        <f>#REF!-AVERAGE(AQ$31:AQ$55)</f>
        <v>#REF!</v>
      </c>
      <c r="AR87" s="4" t="e">
        <f>#REF!-AVERAGE(AR$31:AR$55)</f>
        <v>#REF!</v>
      </c>
      <c r="AS87" s="4" t="e">
        <f>#REF!-AVERAGE(AS$31:AS$55)</f>
        <v>#REF!</v>
      </c>
      <c r="AT87" s="4" t="e">
        <f>#REF!-AVERAGE(AT$31:AT$55)</f>
        <v>#REF!</v>
      </c>
      <c r="AU87" s="4" t="e">
        <f>#REF!-AVERAGE(AU$31:AU$55)</f>
        <v>#REF!</v>
      </c>
      <c r="AV87" s="4" t="e">
        <f>#REF!-AVERAGE(AV$31:AV$55)</f>
        <v>#REF!</v>
      </c>
      <c r="AW87" s="4" t="e">
        <f>#REF!-AVERAGE(AW$31:AW$55)</f>
        <v>#REF!</v>
      </c>
      <c r="AX87" s="4" t="e">
        <f>#REF!-AVERAGE(AX$31:AX$55)</f>
        <v>#REF!</v>
      </c>
      <c r="AY87" s="4" t="e">
        <f>#REF!-AVERAGE(AY$31:AY$55)</f>
        <v>#REF!</v>
      </c>
      <c r="AZ87" s="4" t="e">
        <f>#REF!-AVERAGE(AZ$31:AZ$55)</f>
        <v>#REF!</v>
      </c>
      <c r="BA87" s="4" t="e">
        <f>#REF!-AVERAGE(BA$31:BA$55)</f>
        <v>#REF!</v>
      </c>
      <c r="BB87" s="4" t="e">
        <f>#REF!-AVERAGE(BB$31:BB$55)</f>
        <v>#REF!</v>
      </c>
      <c r="BC87" s="4" t="e">
        <f>#REF!-AVERAGE(BC$31:BC$55)</f>
        <v>#REF!</v>
      </c>
      <c r="BD87" s="4" t="e">
        <f>#REF!-AVERAGE(BD$31:BD$55)</f>
        <v>#REF!</v>
      </c>
      <c r="BE87" s="4" t="e">
        <f>#REF!-AVERAGE(BE$31:BE$55)</f>
        <v>#REF!</v>
      </c>
      <c r="BF87" s="4" t="e">
        <f>#REF!-AVERAGE(BF$31:BF$55)</f>
        <v>#REF!</v>
      </c>
      <c r="BG87" s="4" t="e">
        <f>#REF!-AVERAGE(BG$31:BG$55)</f>
        <v>#REF!</v>
      </c>
      <c r="BH87" s="4" t="e">
        <f>#REF!-AVERAGE(BH$31:BH$55)</f>
        <v>#REF!</v>
      </c>
      <c r="BI87" s="4" t="e">
        <f>#REF!-AVERAGE(BI$31:BI$55)</f>
        <v>#REF!</v>
      </c>
      <c r="BV87" s="9" t="str">
        <f t="shared" si="91"/>
        <v>NieodrzucamyH0</v>
      </c>
      <c r="CK87" s="9" t="str">
        <f t="shared" si="102"/>
        <v>NieodrzucamyH0</v>
      </c>
      <c r="CS87" s="9" t="str">
        <f t="shared" si="107"/>
        <v>NieodrzucamyH0</v>
      </c>
    </row>
    <row r="88" spans="1:97" hidden="1" x14ac:dyDescent="0.25">
      <c r="A88" s="5">
        <v>15</v>
      </c>
      <c r="B88" s="4" t="e">
        <f>#REF!-AVERAGE(B$31:B$45)</f>
        <v>#REF!</v>
      </c>
      <c r="C88" s="4" t="e">
        <f>#REF!-AVERAGE(C$31:C$55)</f>
        <v>#REF!</v>
      </c>
      <c r="D88" s="4" t="e">
        <f>#REF!-AVERAGE(D$31:D$55)</f>
        <v>#REF!</v>
      </c>
      <c r="E88" s="4" t="e">
        <f>#REF!-AVERAGE(E$31:E$55)</f>
        <v>#REF!</v>
      </c>
      <c r="F88" s="4" t="e">
        <f>#REF!-AVERAGE(F$31:F$55)</f>
        <v>#REF!</v>
      </c>
      <c r="G88" s="4" t="e">
        <f>#REF!-AVERAGE(G$31:G$55)</f>
        <v>#REF!</v>
      </c>
      <c r="H88" s="4" t="e">
        <f>#REF!-AVERAGE(H$31:H$55)</f>
        <v>#REF!</v>
      </c>
      <c r="I88" s="4" t="e">
        <f>#REF!-AVERAGE(I$31:I$55)</f>
        <v>#REF!</v>
      </c>
      <c r="J88" s="4" t="e">
        <f>#REF!-AVERAGE(J$31:J$55)</f>
        <v>#REF!</v>
      </c>
      <c r="K88" s="4" t="e">
        <f>#REF!-AVERAGE(K$31:K$55)</f>
        <v>#REF!</v>
      </c>
      <c r="L88" s="4" t="e">
        <f>#REF!-AVERAGE(L$31:L$55)</f>
        <v>#REF!</v>
      </c>
      <c r="M88" s="4" t="e">
        <f>#REF!-AVERAGE(M$31:M$55)</f>
        <v>#REF!</v>
      </c>
      <c r="N88" s="4" t="e">
        <f>#REF!-AVERAGE(N$31:N$55)</f>
        <v>#REF!</v>
      </c>
      <c r="O88" s="4" t="e">
        <f>#REF!-AVERAGE(O$31:O$55)</f>
        <v>#REF!</v>
      </c>
      <c r="P88" s="4" t="e">
        <f>#REF!-AVERAGE(P$31:P$55)</f>
        <v>#REF!</v>
      </c>
      <c r="Q88" s="4" t="e">
        <f>#REF!-AVERAGE(Q$31:Q$55)</f>
        <v>#REF!</v>
      </c>
      <c r="R88" s="4" t="e">
        <f>#REF!-AVERAGE(R$31:R$55)</f>
        <v>#REF!</v>
      </c>
      <c r="S88" s="4" t="e">
        <f>#REF!-AVERAGE(S$31:S$55)</f>
        <v>#REF!</v>
      </c>
      <c r="T88" s="4" t="e">
        <f>#REF!-AVERAGE(T$31:T$55)</f>
        <v>#REF!</v>
      </c>
      <c r="U88" s="4" t="e">
        <f>#REF!-AVERAGE(U$31:U$55)</f>
        <v>#REF!</v>
      </c>
      <c r="V88" s="4" t="e">
        <f>#REF!-AVERAGE(V$31:V$55)</f>
        <v>#REF!</v>
      </c>
      <c r="W88" s="4" t="e">
        <f>#REF!-AVERAGE(W$31:W$55)</f>
        <v>#REF!</v>
      </c>
      <c r="X88" s="4" t="e">
        <f>#REF!-AVERAGE(X$31:X$55)</f>
        <v>#REF!</v>
      </c>
      <c r="Y88" s="4" t="e">
        <f>#REF!-AVERAGE(Y$31:Y$55)</f>
        <v>#REF!</v>
      </c>
      <c r="Z88" s="4" t="e">
        <f>#REF!-AVERAGE(Z$31:Z$55)</f>
        <v>#REF!</v>
      </c>
      <c r="AA88" s="4" t="e">
        <f>#REF!-AVERAGE(AA$31:AA$55)</f>
        <v>#REF!</v>
      </c>
      <c r="AB88" s="4" t="e">
        <f>#REF!-AVERAGE(AB$31:AB$55)</f>
        <v>#REF!</v>
      </c>
      <c r="AC88" s="4" t="e">
        <f>#REF!-AVERAGE(AC$31:AC$55)</f>
        <v>#REF!</v>
      </c>
      <c r="AD88" s="4" t="e">
        <f>#REF!-AVERAGE(AD$31:AD$55)</f>
        <v>#REF!</v>
      </c>
      <c r="AE88" s="4" t="e">
        <f>#REF!-AVERAGE(AE$31:AE$55)</f>
        <v>#REF!</v>
      </c>
      <c r="AF88" s="4" t="e">
        <f>#REF!-AVERAGE(AF$31:AF$55)</f>
        <v>#REF!</v>
      </c>
      <c r="AG88" s="4" t="e">
        <f>#REF!-AVERAGE(AG$31:AG$55)</f>
        <v>#REF!</v>
      </c>
      <c r="AH88" s="4" t="e">
        <f>#REF!-AVERAGE(AH$31:AH$55)</f>
        <v>#REF!</v>
      </c>
      <c r="AI88" s="4" t="e">
        <f>#REF!-AVERAGE(AI$31:AI$55)</f>
        <v>#REF!</v>
      </c>
      <c r="AJ88" s="4" t="e">
        <f>#REF!-AVERAGE(AJ$31:AJ$55)</f>
        <v>#REF!</v>
      </c>
      <c r="AK88" s="4" t="e">
        <f>#REF!-AVERAGE(AK$31:AK$55)</f>
        <v>#REF!</v>
      </c>
      <c r="AL88" s="4" t="e">
        <f>#REF!-AVERAGE(AL$31:AL$55)</f>
        <v>#REF!</v>
      </c>
      <c r="AM88" s="4" t="e">
        <f>#REF!-AVERAGE(AM$31:AM$55)</f>
        <v>#REF!</v>
      </c>
      <c r="AN88" s="4" t="e">
        <f>#REF!-AVERAGE(AN$31:AN$55)</f>
        <v>#REF!</v>
      </c>
      <c r="AO88" s="4" t="e">
        <f>#REF!-AVERAGE(AO$31:AO$55)</f>
        <v>#REF!</v>
      </c>
      <c r="AP88" s="4" t="e">
        <f>#REF!-AVERAGE(AP$31:AP$55)</f>
        <v>#REF!</v>
      </c>
      <c r="AQ88" s="4" t="e">
        <f>#REF!-AVERAGE(AQ$31:AQ$55)</f>
        <v>#REF!</v>
      </c>
      <c r="AR88" s="4" t="e">
        <f>#REF!-AVERAGE(AR$31:AR$55)</f>
        <v>#REF!</v>
      </c>
      <c r="AS88" s="4" t="e">
        <f>#REF!-AVERAGE(AS$31:AS$55)</f>
        <v>#REF!</v>
      </c>
      <c r="AT88" s="4" t="e">
        <f>#REF!-AVERAGE(AT$31:AT$55)</f>
        <v>#REF!</v>
      </c>
      <c r="AU88" s="4" t="e">
        <f>#REF!-AVERAGE(AU$31:AU$55)</f>
        <v>#REF!</v>
      </c>
      <c r="AV88" s="4" t="e">
        <f>#REF!-AVERAGE(AV$31:AV$55)</f>
        <v>#REF!</v>
      </c>
      <c r="AW88" s="4" t="e">
        <f>#REF!-AVERAGE(AW$31:AW$55)</f>
        <v>#REF!</v>
      </c>
      <c r="AX88" s="4" t="e">
        <f>#REF!-AVERAGE(AX$31:AX$55)</f>
        <v>#REF!</v>
      </c>
      <c r="AY88" s="4" t="e">
        <f>#REF!-AVERAGE(AY$31:AY$55)</f>
        <v>#REF!</v>
      </c>
      <c r="AZ88" s="4" t="e">
        <f>#REF!-AVERAGE(AZ$31:AZ$55)</f>
        <v>#REF!</v>
      </c>
      <c r="BA88" s="4" t="e">
        <f>#REF!-AVERAGE(BA$31:BA$55)</f>
        <v>#REF!</v>
      </c>
      <c r="BB88" s="4" t="e">
        <f>#REF!-AVERAGE(BB$31:BB$55)</f>
        <v>#REF!</v>
      </c>
      <c r="BC88" s="4" t="e">
        <f>#REF!-AVERAGE(BC$31:BC$55)</f>
        <v>#REF!</v>
      </c>
      <c r="BD88" s="4" t="e">
        <f>#REF!-AVERAGE(BD$31:BD$55)</f>
        <v>#REF!</v>
      </c>
      <c r="BE88" s="4" t="e">
        <f>#REF!-AVERAGE(BE$31:BE$55)</f>
        <v>#REF!</v>
      </c>
      <c r="BF88" s="4" t="e">
        <f>#REF!-AVERAGE(BF$31:BF$55)</f>
        <v>#REF!</v>
      </c>
      <c r="BG88" s="4" t="e">
        <f>#REF!-AVERAGE(BG$31:BG$55)</f>
        <v>#REF!</v>
      </c>
      <c r="BH88" s="4" t="e">
        <f>#REF!-AVERAGE(BH$31:BH$55)</f>
        <v>#REF!</v>
      </c>
      <c r="BI88" s="4" t="e">
        <f>#REF!-AVERAGE(BI$31:BI$55)</f>
        <v>#REF!</v>
      </c>
      <c r="BV88" s="9" t="str">
        <f t="shared" si="91"/>
        <v>NieodrzucamyH0</v>
      </c>
      <c r="CK88" s="9" t="str">
        <f t="shared" si="102"/>
        <v>NieodrzucamyH0</v>
      </c>
      <c r="CS88" s="9" t="str">
        <f t="shared" si="107"/>
        <v>NieodrzucamyH0</v>
      </c>
    </row>
    <row r="89" spans="1:97" hidden="1" x14ac:dyDescent="0.25">
      <c r="A89" s="5">
        <v>16</v>
      </c>
      <c r="B89" s="4" t="e">
        <f>#REF!-AVERAGE(B$31:B$45)</f>
        <v>#REF!</v>
      </c>
      <c r="C89" s="4" t="e">
        <f>#REF!-AVERAGE(C$31:C$55)</f>
        <v>#REF!</v>
      </c>
      <c r="D89" s="4" t="e">
        <f>#REF!-AVERAGE(D$31:D$55)</f>
        <v>#REF!</v>
      </c>
      <c r="E89" s="4" t="e">
        <f>#REF!-AVERAGE(E$31:E$55)</f>
        <v>#REF!</v>
      </c>
      <c r="F89" s="4" t="e">
        <f>#REF!-AVERAGE(F$31:F$55)</f>
        <v>#REF!</v>
      </c>
      <c r="G89" s="4" t="e">
        <f>#REF!-AVERAGE(G$31:G$55)</f>
        <v>#REF!</v>
      </c>
      <c r="H89" s="4" t="e">
        <f>#REF!-AVERAGE(H$31:H$55)</f>
        <v>#REF!</v>
      </c>
      <c r="I89" s="4" t="e">
        <f>#REF!-AVERAGE(I$31:I$55)</f>
        <v>#REF!</v>
      </c>
      <c r="J89" s="4" t="e">
        <f>#REF!-AVERAGE(J$31:J$55)</f>
        <v>#REF!</v>
      </c>
      <c r="K89" s="4" t="e">
        <f>#REF!-AVERAGE(K$31:K$55)</f>
        <v>#REF!</v>
      </c>
      <c r="L89" s="4" t="e">
        <f>#REF!-AVERAGE(L$31:L$55)</f>
        <v>#REF!</v>
      </c>
      <c r="M89" s="4" t="e">
        <f>#REF!-AVERAGE(M$31:M$55)</f>
        <v>#REF!</v>
      </c>
      <c r="N89" s="4" t="e">
        <f>#REF!-AVERAGE(N$31:N$55)</f>
        <v>#REF!</v>
      </c>
      <c r="O89" s="4" t="e">
        <f>#REF!-AVERAGE(O$31:O$55)</f>
        <v>#REF!</v>
      </c>
      <c r="P89" s="4" t="e">
        <f>#REF!-AVERAGE(P$31:P$55)</f>
        <v>#REF!</v>
      </c>
      <c r="Q89" s="4" t="e">
        <f>#REF!-AVERAGE(Q$31:Q$55)</f>
        <v>#REF!</v>
      </c>
      <c r="R89" s="4" t="e">
        <f>#REF!-AVERAGE(R$31:R$55)</f>
        <v>#REF!</v>
      </c>
      <c r="S89" s="4" t="e">
        <f>#REF!-AVERAGE(S$31:S$55)</f>
        <v>#REF!</v>
      </c>
      <c r="T89" s="4" t="e">
        <f>#REF!-AVERAGE(T$31:T$55)</f>
        <v>#REF!</v>
      </c>
      <c r="U89" s="4" t="e">
        <f>#REF!-AVERAGE(U$31:U$55)</f>
        <v>#REF!</v>
      </c>
      <c r="V89" s="4" t="e">
        <f>#REF!-AVERAGE(V$31:V$55)</f>
        <v>#REF!</v>
      </c>
      <c r="W89" s="4" t="e">
        <f>#REF!-AVERAGE(W$31:W$55)</f>
        <v>#REF!</v>
      </c>
      <c r="X89" s="4" t="e">
        <f>#REF!-AVERAGE(X$31:X$55)</f>
        <v>#REF!</v>
      </c>
      <c r="Y89" s="4" t="e">
        <f>#REF!-AVERAGE(Y$31:Y$55)</f>
        <v>#REF!</v>
      </c>
      <c r="Z89" s="4" t="e">
        <f>#REF!-AVERAGE(Z$31:Z$55)</f>
        <v>#REF!</v>
      </c>
      <c r="AA89" s="4" t="e">
        <f>#REF!-AVERAGE(AA$31:AA$55)</f>
        <v>#REF!</v>
      </c>
      <c r="AB89" s="4" t="e">
        <f>#REF!-AVERAGE(AB$31:AB$55)</f>
        <v>#REF!</v>
      </c>
      <c r="AC89" s="4" t="e">
        <f>#REF!-AVERAGE(AC$31:AC$55)</f>
        <v>#REF!</v>
      </c>
      <c r="AD89" s="4" t="e">
        <f>#REF!-AVERAGE(AD$31:AD$55)</f>
        <v>#REF!</v>
      </c>
      <c r="AE89" s="4" t="e">
        <f>#REF!-AVERAGE(AE$31:AE$55)</f>
        <v>#REF!</v>
      </c>
      <c r="AF89" s="4" t="e">
        <f>#REF!-AVERAGE(AF$31:AF$55)</f>
        <v>#REF!</v>
      </c>
      <c r="AG89" s="4" t="e">
        <f>#REF!-AVERAGE(AG$31:AG$55)</f>
        <v>#REF!</v>
      </c>
      <c r="AH89" s="4" t="e">
        <f>#REF!-AVERAGE(AH$31:AH$55)</f>
        <v>#REF!</v>
      </c>
      <c r="AI89" s="4" t="e">
        <f>#REF!-AVERAGE(AI$31:AI$55)</f>
        <v>#REF!</v>
      </c>
      <c r="AJ89" s="4" t="e">
        <f>#REF!-AVERAGE(AJ$31:AJ$55)</f>
        <v>#REF!</v>
      </c>
      <c r="AK89" s="4" t="e">
        <f>#REF!-AVERAGE(AK$31:AK$55)</f>
        <v>#REF!</v>
      </c>
      <c r="AL89" s="4" t="e">
        <f>#REF!-AVERAGE(AL$31:AL$55)</f>
        <v>#REF!</v>
      </c>
      <c r="AM89" s="4" t="e">
        <f>#REF!-AVERAGE(AM$31:AM$55)</f>
        <v>#REF!</v>
      </c>
      <c r="AN89" s="4" t="e">
        <f>#REF!-AVERAGE(AN$31:AN$55)</f>
        <v>#REF!</v>
      </c>
      <c r="AO89" s="4" t="e">
        <f>#REF!-AVERAGE(AO$31:AO$55)</f>
        <v>#REF!</v>
      </c>
      <c r="AP89" s="4" t="e">
        <f>#REF!-AVERAGE(AP$31:AP$55)</f>
        <v>#REF!</v>
      </c>
      <c r="AQ89" s="4" t="e">
        <f>#REF!-AVERAGE(AQ$31:AQ$55)</f>
        <v>#REF!</v>
      </c>
      <c r="AR89" s="4" t="e">
        <f>#REF!-AVERAGE(AR$31:AR$55)</f>
        <v>#REF!</v>
      </c>
      <c r="AS89" s="4" t="e">
        <f>#REF!-AVERAGE(AS$31:AS$55)</f>
        <v>#REF!</v>
      </c>
      <c r="AT89" s="4" t="e">
        <f>#REF!-AVERAGE(AT$31:AT$55)</f>
        <v>#REF!</v>
      </c>
      <c r="AU89" s="4" t="e">
        <f>#REF!-AVERAGE(AU$31:AU$55)</f>
        <v>#REF!</v>
      </c>
      <c r="AV89" s="4" t="e">
        <f>#REF!-AVERAGE(AV$31:AV$55)</f>
        <v>#REF!</v>
      </c>
      <c r="AW89" s="4" t="e">
        <f>#REF!-AVERAGE(AW$31:AW$55)</f>
        <v>#REF!</v>
      </c>
      <c r="AX89" s="4" t="e">
        <f>#REF!-AVERAGE(AX$31:AX$55)</f>
        <v>#REF!</v>
      </c>
      <c r="AY89" s="4" t="e">
        <f>#REF!-AVERAGE(AY$31:AY$55)</f>
        <v>#REF!</v>
      </c>
      <c r="AZ89" s="4" t="e">
        <f>#REF!-AVERAGE(AZ$31:AZ$55)</f>
        <v>#REF!</v>
      </c>
      <c r="BA89" s="4" t="e">
        <f>#REF!-AVERAGE(BA$31:BA$55)</f>
        <v>#REF!</v>
      </c>
      <c r="BB89" s="4" t="e">
        <f>#REF!-AVERAGE(BB$31:BB$55)</f>
        <v>#REF!</v>
      </c>
      <c r="BC89" s="4" t="e">
        <f>#REF!-AVERAGE(BC$31:BC$55)</f>
        <v>#REF!</v>
      </c>
      <c r="BD89" s="4" t="e">
        <f>#REF!-AVERAGE(BD$31:BD$55)</f>
        <v>#REF!</v>
      </c>
      <c r="BE89" s="4" t="e">
        <f>#REF!-AVERAGE(BE$31:BE$55)</f>
        <v>#REF!</v>
      </c>
      <c r="BF89" s="4" t="e">
        <f>#REF!-AVERAGE(BF$31:BF$55)</f>
        <v>#REF!</v>
      </c>
      <c r="BG89" s="4" t="e">
        <f>#REF!-AVERAGE(BG$31:BG$55)</f>
        <v>#REF!</v>
      </c>
      <c r="BH89" s="4" t="e">
        <f>#REF!-AVERAGE(BH$31:BH$55)</f>
        <v>#REF!</v>
      </c>
      <c r="BI89" s="4" t="e">
        <f>#REF!-AVERAGE(BI$31:BI$55)</f>
        <v>#REF!</v>
      </c>
      <c r="BV89" s="9" t="str">
        <f t="shared" si="91"/>
        <v>NieodrzucamyH0</v>
      </c>
      <c r="CK89" s="9" t="str">
        <f t="shared" si="102"/>
        <v>NieodrzucamyH0</v>
      </c>
      <c r="CS89" s="9" t="str">
        <f t="shared" si="107"/>
        <v>NieodrzucamyH0</v>
      </c>
    </row>
    <row r="90" spans="1:97" hidden="1" x14ac:dyDescent="0.25">
      <c r="A90" s="5">
        <v>17</v>
      </c>
      <c r="B90" s="4" t="e">
        <f>#REF!-AVERAGE(B$31:B$45)</f>
        <v>#REF!</v>
      </c>
      <c r="C90" s="4" t="e">
        <f>#REF!-AVERAGE(C$31:C$55)</f>
        <v>#REF!</v>
      </c>
      <c r="D90" s="4" t="e">
        <f>#REF!-AVERAGE(D$31:D$55)</f>
        <v>#REF!</v>
      </c>
      <c r="E90" s="4" t="e">
        <f>#REF!-AVERAGE(E$31:E$55)</f>
        <v>#REF!</v>
      </c>
      <c r="F90" s="4" t="e">
        <f>#REF!-AVERAGE(F$31:F$55)</f>
        <v>#REF!</v>
      </c>
      <c r="G90" s="4" t="e">
        <f>#REF!-AVERAGE(G$31:G$55)</f>
        <v>#REF!</v>
      </c>
      <c r="H90" s="4" t="e">
        <f>#REF!-AVERAGE(H$31:H$55)</f>
        <v>#REF!</v>
      </c>
      <c r="I90" s="4" t="e">
        <f>#REF!-AVERAGE(I$31:I$55)</f>
        <v>#REF!</v>
      </c>
      <c r="J90" s="4" t="e">
        <f>#REF!-AVERAGE(J$31:J$55)</f>
        <v>#REF!</v>
      </c>
      <c r="K90" s="4" t="e">
        <f>#REF!-AVERAGE(K$31:K$55)</f>
        <v>#REF!</v>
      </c>
      <c r="L90" s="4" t="e">
        <f>#REF!-AVERAGE(L$31:L$55)</f>
        <v>#REF!</v>
      </c>
      <c r="M90" s="4" t="e">
        <f>#REF!-AVERAGE(M$31:M$55)</f>
        <v>#REF!</v>
      </c>
      <c r="N90" s="4" t="e">
        <f>#REF!-AVERAGE(N$31:N$55)</f>
        <v>#REF!</v>
      </c>
      <c r="O90" s="4" t="e">
        <f>#REF!-AVERAGE(O$31:O$55)</f>
        <v>#REF!</v>
      </c>
      <c r="P90" s="4" t="e">
        <f>#REF!-AVERAGE(P$31:P$55)</f>
        <v>#REF!</v>
      </c>
      <c r="Q90" s="4" t="e">
        <f>#REF!-AVERAGE(Q$31:Q$55)</f>
        <v>#REF!</v>
      </c>
      <c r="R90" s="4" t="e">
        <f>#REF!-AVERAGE(R$31:R$55)</f>
        <v>#REF!</v>
      </c>
      <c r="S90" s="4" t="e">
        <f>#REF!-AVERAGE(S$31:S$55)</f>
        <v>#REF!</v>
      </c>
      <c r="T90" s="4" t="e">
        <f>#REF!-AVERAGE(T$31:T$55)</f>
        <v>#REF!</v>
      </c>
      <c r="U90" s="4" t="e">
        <f>#REF!-AVERAGE(U$31:U$55)</f>
        <v>#REF!</v>
      </c>
      <c r="V90" s="4" t="e">
        <f>#REF!-AVERAGE(V$31:V$55)</f>
        <v>#REF!</v>
      </c>
      <c r="W90" s="4" t="e">
        <f>#REF!-AVERAGE(W$31:W$55)</f>
        <v>#REF!</v>
      </c>
      <c r="X90" s="4" t="e">
        <f>#REF!-AVERAGE(X$31:X$55)</f>
        <v>#REF!</v>
      </c>
      <c r="Y90" s="4" t="e">
        <f>#REF!-AVERAGE(Y$31:Y$55)</f>
        <v>#REF!</v>
      </c>
      <c r="Z90" s="4" t="e">
        <f>#REF!-AVERAGE(Z$31:Z$55)</f>
        <v>#REF!</v>
      </c>
      <c r="AA90" s="4" t="e">
        <f>#REF!-AVERAGE(AA$31:AA$55)</f>
        <v>#REF!</v>
      </c>
      <c r="AB90" s="4" t="e">
        <f>#REF!-AVERAGE(AB$31:AB$55)</f>
        <v>#REF!</v>
      </c>
      <c r="AC90" s="4" t="e">
        <f>#REF!-AVERAGE(AC$31:AC$55)</f>
        <v>#REF!</v>
      </c>
      <c r="AD90" s="4" t="e">
        <f>#REF!-AVERAGE(AD$31:AD$55)</f>
        <v>#REF!</v>
      </c>
      <c r="AE90" s="4" t="e">
        <f>#REF!-AVERAGE(AE$31:AE$55)</f>
        <v>#REF!</v>
      </c>
      <c r="AF90" s="4" t="e">
        <f>#REF!-AVERAGE(AF$31:AF$55)</f>
        <v>#REF!</v>
      </c>
      <c r="AG90" s="4" t="e">
        <f>#REF!-AVERAGE(AG$31:AG$55)</f>
        <v>#REF!</v>
      </c>
      <c r="AH90" s="4" t="e">
        <f>#REF!-AVERAGE(AH$31:AH$55)</f>
        <v>#REF!</v>
      </c>
      <c r="AI90" s="4" t="e">
        <f>#REF!-AVERAGE(AI$31:AI$55)</f>
        <v>#REF!</v>
      </c>
      <c r="AJ90" s="4" t="e">
        <f>#REF!-AVERAGE(AJ$31:AJ$55)</f>
        <v>#REF!</v>
      </c>
      <c r="AK90" s="4" t="e">
        <f>#REF!-AVERAGE(AK$31:AK$55)</f>
        <v>#REF!</v>
      </c>
      <c r="AL90" s="4" t="e">
        <f>#REF!-AVERAGE(AL$31:AL$55)</f>
        <v>#REF!</v>
      </c>
      <c r="AM90" s="4" t="e">
        <f>#REF!-AVERAGE(AM$31:AM$55)</f>
        <v>#REF!</v>
      </c>
      <c r="AN90" s="4" t="e">
        <f>#REF!-AVERAGE(AN$31:AN$55)</f>
        <v>#REF!</v>
      </c>
      <c r="AO90" s="4" t="e">
        <f>#REF!-AVERAGE(AO$31:AO$55)</f>
        <v>#REF!</v>
      </c>
      <c r="AP90" s="4" t="e">
        <f>#REF!-AVERAGE(AP$31:AP$55)</f>
        <v>#REF!</v>
      </c>
      <c r="AQ90" s="4" t="e">
        <f>#REF!-AVERAGE(AQ$31:AQ$55)</f>
        <v>#REF!</v>
      </c>
      <c r="AR90" s="4" t="e">
        <f>#REF!-AVERAGE(AR$31:AR$55)</f>
        <v>#REF!</v>
      </c>
      <c r="AS90" s="4" t="e">
        <f>#REF!-AVERAGE(AS$31:AS$55)</f>
        <v>#REF!</v>
      </c>
      <c r="AT90" s="4" t="e">
        <f>#REF!-AVERAGE(AT$31:AT$55)</f>
        <v>#REF!</v>
      </c>
      <c r="AU90" s="4" t="e">
        <f>#REF!-AVERAGE(AU$31:AU$55)</f>
        <v>#REF!</v>
      </c>
      <c r="AV90" s="4" t="e">
        <f>#REF!-AVERAGE(AV$31:AV$55)</f>
        <v>#REF!</v>
      </c>
      <c r="AW90" s="4" t="e">
        <f>#REF!-AVERAGE(AW$31:AW$55)</f>
        <v>#REF!</v>
      </c>
      <c r="AX90" s="4" t="e">
        <f>#REF!-AVERAGE(AX$31:AX$55)</f>
        <v>#REF!</v>
      </c>
      <c r="AY90" s="4" t="e">
        <f>#REF!-AVERAGE(AY$31:AY$55)</f>
        <v>#REF!</v>
      </c>
      <c r="AZ90" s="4" t="e">
        <f>#REF!-AVERAGE(AZ$31:AZ$55)</f>
        <v>#REF!</v>
      </c>
      <c r="BA90" s="4" t="e">
        <f>#REF!-AVERAGE(BA$31:BA$55)</f>
        <v>#REF!</v>
      </c>
      <c r="BB90" s="4" t="e">
        <f>#REF!-AVERAGE(BB$31:BB$55)</f>
        <v>#REF!</v>
      </c>
      <c r="BC90" s="4" t="e">
        <f>#REF!-AVERAGE(BC$31:BC$55)</f>
        <v>#REF!</v>
      </c>
      <c r="BD90" s="4" t="e">
        <f>#REF!-AVERAGE(BD$31:BD$55)</f>
        <v>#REF!</v>
      </c>
      <c r="BE90" s="4" t="e">
        <f>#REF!-AVERAGE(BE$31:BE$55)</f>
        <v>#REF!</v>
      </c>
      <c r="BF90" s="4" t="e">
        <f>#REF!-AVERAGE(BF$31:BF$55)</f>
        <v>#REF!</v>
      </c>
      <c r="BG90" s="4" t="e">
        <f>#REF!-AVERAGE(BG$31:BG$55)</f>
        <v>#REF!</v>
      </c>
      <c r="BH90" s="4" t="e">
        <f>#REF!-AVERAGE(BH$31:BH$55)</f>
        <v>#REF!</v>
      </c>
      <c r="BI90" s="4" t="e">
        <f>#REF!-AVERAGE(BI$31:BI$55)</f>
        <v>#REF!</v>
      </c>
      <c r="BV90" s="9" t="str">
        <f t="shared" si="91"/>
        <v>NieodrzucamyH0</v>
      </c>
      <c r="CK90" s="9" t="str">
        <f t="shared" si="102"/>
        <v>NieodrzucamyH0</v>
      </c>
      <c r="CS90" s="9" t="str">
        <f t="shared" si="107"/>
        <v>NieodrzucamyH0</v>
      </c>
    </row>
    <row r="91" spans="1:97" hidden="1" x14ac:dyDescent="0.25">
      <c r="A91" s="5">
        <v>18</v>
      </c>
      <c r="B91" s="4" t="e">
        <f>#REF!-AVERAGE(B$31:B$45)</f>
        <v>#REF!</v>
      </c>
      <c r="C91" s="4" t="e">
        <f>#REF!-AVERAGE(C$31:C$55)</f>
        <v>#REF!</v>
      </c>
      <c r="D91" s="4" t="e">
        <f>#REF!-AVERAGE(D$31:D$55)</f>
        <v>#REF!</v>
      </c>
      <c r="E91" s="4" t="e">
        <f>#REF!-AVERAGE(E$31:E$55)</f>
        <v>#REF!</v>
      </c>
      <c r="F91" s="4" t="e">
        <f>#REF!-AVERAGE(F$31:F$55)</f>
        <v>#REF!</v>
      </c>
      <c r="G91" s="4" t="e">
        <f>#REF!-AVERAGE(G$31:G$55)</f>
        <v>#REF!</v>
      </c>
      <c r="H91" s="4" t="e">
        <f>#REF!-AVERAGE(H$31:H$55)</f>
        <v>#REF!</v>
      </c>
      <c r="I91" s="4" t="e">
        <f>#REF!-AVERAGE(I$31:I$55)</f>
        <v>#REF!</v>
      </c>
      <c r="J91" s="4" t="e">
        <f>#REF!-AVERAGE(J$31:J$55)</f>
        <v>#REF!</v>
      </c>
      <c r="K91" s="4" t="e">
        <f>#REF!-AVERAGE(K$31:K$55)</f>
        <v>#REF!</v>
      </c>
      <c r="L91" s="4" t="e">
        <f>#REF!-AVERAGE(L$31:L$55)</f>
        <v>#REF!</v>
      </c>
      <c r="M91" s="4" t="e">
        <f>#REF!-AVERAGE(M$31:M$55)</f>
        <v>#REF!</v>
      </c>
      <c r="N91" s="4" t="e">
        <f>#REF!-AVERAGE(N$31:N$55)</f>
        <v>#REF!</v>
      </c>
      <c r="O91" s="4" t="e">
        <f>#REF!-AVERAGE(O$31:O$55)</f>
        <v>#REF!</v>
      </c>
      <c r="P91" s="4" t="e">
        <f>#REF!-AVERAGE(P$31:P$55)</f>
        <v>#REF!</v>
      </c>
      <c r="Q91" s="4" t="e">
        <f>#REF!-AVERAGE(Q$31:Q$55)</f>
        <v>#REF!</v>
      </c>
      <c r="R91" s="4" t="e">
        <f>#REF!-AVERAGE(R$31:R$55)</f>
        <v>#REF!</v>
      </c>
      <c r="S91" s="4" t="e">
        <f>#REF!-AVERAGE(S$31:S$55)</f>
        <v>#REF!</v>
      </c>
      <c r="T91" s="4" t="e">
        <f>#REF!-AVERAGE(T$31:T$55)</f>
        <v>#REF!</v>
      </c>
      <c r="U91" s="4" t="e">
        <f>#REF!-AVERAGE(U$31:U$55)</f>
        <v>#REF!</v>
      </c>
      <c r="V91" s="4" t="e">
        <f>#REF!-AVERAGE(V$31:V$55)</f>
        <v>#REF!</v>
      </c>
      <c r="W91" s="4" t="e">
        <f>#REF!-AVERAGE(W$31:W$55)</f>
        <v>#REF!</v>
      </c>
      <c r="X91" s="4" t="e">
        <f>#REF!-AVERAGE(X$31:X$55)</f>
        <v>#REF!</v>
      </c>
      <c r="Y91" s="4" t="e">
        <f>#REF!-AVERAGE(Y$31:Y$55)</f>
        <v>#REF!</v>
      </c>
      <c r="Z91" s="4" t="e">
        <f>#REF!-AVERAGE(Z$31:Z$55)</f>
        <v>#REF!</v>
      </c>
      <c r="AA91" s="4" t="e">
        <f>#REF!-AVERAGE(AA$31:AA$55)</f>
        <v>#REF!</v>
      </c>
      <c r="AB91" s="4" t="e">
        <f>#REF!-AVERAGE(AB$31:AB$55)</f>
        <v>#REF!</v>
      </c>
      <c r="AC91" s="4" t="e">
        <f>#REF!-AVERAGE(AC$31:AC$55)</f>
        <v>#REF!</v>
      </c>
      <c r="AD91" s="4" t="e">
        <f>#REF!-AVERAGE(AD$31:AD$55)</f>
        <v>#REF!</v>
      </c>
      <c r="AE91" s="4" t="e">
        <f>#REF!-AVERAGE(AE$31:AE$55)</f>
        <v>#REF!</v>
      </c>
      <c r="AF91" s="4" t="e">
        <f>#REF!-AVERAGE(AF$31:AF$55)</f>
        <v>#REF!</v>
      </c>
      <c r="AG91" s="4" t="e">
        <f>#REF!-AVERAGE(AG$31:AG$55)</f>
        <v>#REF!</v>
      </c>
      <c r="AH91" s="4" t="e">
        <f>#REF!-AVERAGE(AH$31:AH$55)</f>
        <v>#REF!</v>
      </c>
      <c r="AI91" s="4" t="e">
        <f>#REF!-AVERAGE(AI$31:AI$55)</f>
        <v>#REF!</v>
      </c>
      <c r="AJ91" s="4" t="e">
        <f>#REF!-AVERAGE(AJ$31:AJ$55)</f>
        <v>#REF!</v>
      </c>
      <c r="AK91" s="4" t="e">
        <f>#REF!-AVERAGE(AK$31:AK$55)</f>
        <v>#REF!</v>
      </c>
      <c r="AL91" s="4" t="e">
        <f>#REF!-AVERAGE(AL$31:AL$55)</f>
        <v>#REF!</v>
      </c>
      <c r="AM91" s="4" t="e">
        <f>#REF!-AVERAGE(AM$31:AM$55)</f>
        <v>#REF!</v>
      </c>
      <c r="AN91" s="4" t="e">
        <f>#REF!-AVERAGE(AN$31:AN$55)</f>
        <v>#REF!</v>
      </c>
      <c r="AO91" s="4" t="e">
        <f>#REF!-AVERAGE(AO$31:AO$55)</f>
        <v>#REF!</v>
      </c>
      <c r="AP91" s="4" t="e">
        <f>#REF!-AVERAGE(AP$31:AP$55)</f>
        <v>#REF!</v>
      </c>
      <c r="AQ91" s="4" t="e">
        <f>#REF!-AVERAGE(AQ$31:AQ$55)</f>
        <v>#REF!</v>
      </c>
      <c r="AR91" s="4" t="e">
        <f>#REF!-AVERAGE(AR$31:AR$55)</f>
        <v>#REF!</v>
      </c>
      <c r="AS91" s="4" t="e">
        <f>#REF!-AVERAGE(AS$31:AS$55)</f>
        <v>#REF!</v>
      </c>
      <c r="AT91" s="4" t="e">
        <f>#REF!-AVERAGE(AT$31:AT$55)</f>
        <v>#REF!</v>
      </c>
      <c r="AU91" s="4" t="e">
        <f>#REF!-AVERAGE(AU$31:AU$55)</f>
        <v>#REF!</v>
      </c>
      <c r="AV91" s="4" t="e">
        <f>#REF!-AVERAGE(AV$31:AV$55)</f>
        <v>#REF!</v>
      </c>
      <c r="AW91" s="4" t="e">
        <f>#REF!-AVERAGE(AW$31:AW$55)</f>
        <v>#REF!</v>
      </c>
      <c r="AX91" s="4" t="e">
        <f>#REF!-AVERAGE(AX$31:AX$55)</f>
        <v>#REF!</v>
      </c>
      <c r="AY91" s="4" t="e">
        <f>#REF!-AVERAGE(AY$31:AY$55)</f>
        <v>#REF!</v>
      </c>
      <c r="AZ91" s="4" t="e">
        <f>#REF!-AVERAGE(AZ$31:AZ$55)</f>
        <v>#REF!</v>
      </c>
      <c r="BA91" s="4" t="e">
        <f>#REF!-AVERAGE(BA$31:BA$55)</f>
        <v>#REF!</v>
      </c>
      <c r="BB91" s="4" t="e">
        <f>#REF!-AVERAGE(BB$31:BB$55)</f>
        <v>#REF!</v>
      </c>
      <c r="BC91" s="4" t="e">
        <f>#REF!-AVERAGE(BC$31:BC$55)</f>
        <v>#REF!</v>
      </c>
      <c r="BD91" s="4" t="e">
        <f>#REF!-AVERAGE(BD$31:BD$55)</f>
        <v>#REF!</v>
      </c>
      <c r="BE91" s="4" t="e">
        <f>#REF!-AVERAGE(BE$31:BE$55)</f>
        <v>#REF!</v>
      </c>
      <c r="BF91" s="4" t="e">
        <f>#REF!-AVERAGE(BF$31:BF$55)</f>
        <v>#REF!</v>
      </c>
      <c r="BG91" s="4" t="e">
        <f>#REF!-AVERAGE(BG$31:BG$55)</f>
        <v>#REF!</v>
      </c>
      <c r="BH91" s="4" t="e">
        <f>#REF!-AVERAGE(BH$31:BH$55)</f>
        <v>#REF!</v>
      </c>
      <c r="BI91" s="4" t="e">
        <f>#REF!-AVERAGE(BI$31:BI$55)</f>
        <v>#REF!</v>
      </c>
      <c r="BV91" s="9" t="str">
        <f t="shared" si="91"/>
        <v>NieodrzucamyH0</v>
      </c>
      <c r="CK91" s="9" t="str">
        <f t="shared" si="102"/>
        <v>NieodrzucamyH0</v>
      </c>
      <c r="CS91" s="9" t="str">
        <f t="shared" si="107"/>
        <v>NieodrzucamyH0</v>
      </c>
    </row>
    <row r="92" spans="1:97" hidden="1" x14ac:dyDescent="0.25">
      <c r="A92" s="5">
        <v>19</v>
      </c>
      <c r="B92" s="4" t="e">
        <f>#REF!-AVERAGE(B$31:B$45)</f>
        <v>#REF!</v>
      </c>
      <c r="C92" s="4" t="e">
        <f>#REF!-AVERAGE(C$31:C$55)</f>
        <v>#REF!</v>
      </c>
      <c r="D92" s="4" t="e">
        <f>#REF!-AVERAGE(D$31:D$55)</f>
        <v>#REF!</v>
      </c>
      <c r="E92" s="4" t="e">
        <f>#REF!-AVERAGE(E$31:E$55)</f>
        <v>#REF!</v>
      </c>
      <c r="F92" s="4" t="e">
        <f>#REF!-AVERAGE(F$31:F$55)</f>
        <v>#REF!</v>
      </c>
      <c r="G92" s="4" t="e">
        <f>#REF!-AVERAGE(G$31:G$55)</f>
        <v>#REF!</v>
      </c>
      <c r="H92" s="4" t="e">
        <f>#REF!-AVERAGE(H$31:H$55)</f>
        <v>#REF!</v>
      </c>
      <c r="I92" s="4" t="e">
        <f>#REF!-AVERAGE(I$31:I$55)</f>
        <v>#REF!</v>
      </c>
      <c r="J92" s="4" t="e">
        <f>#REF!-AVERAGE(J$31:J$55)</f>
        <v>#REF!</v>
      </c>
      <c r="K92" s="4" t="e">
        <f>#REF!-AVERAGE(K$31:K$55)</f>
        <v>#REF!</v>
      </c>
      <c r="L92" s="4" t="e">
        <f>#REF!-AVERAGE(L$31:L$55)</f>
        <v>#REF!</v>
      </c>
      <c r="M92" s="4" t="e">
        <f>#REF!-AVERAGE(M$31:M$55)</f>
        <v>#REF!</v>
      </c>
      <c r="N92" s="4" t="e">
        <f>#REF!-AVERAGE(N$31:N$55)</f>
        <v>#REF!</v>
      </c>
      <c r="O92" s="4" t="e">
        <f>#REF!-AVERAGE(O$31:O$55)</f>
        <v>#REF!</v>
      </c>
      <c r="P92" s="4" t="e">
        <f>#REF!-AVERAGE(P$31:P$55)</f>
        <v>#REF!</v>
      </c>
      <c r="Q92" s="4" t="e">
        <f>#REF!-AVERAGE(Q$31:Q$55)</f>
        <v>#REF!</v>
      </c>
      <c r="R92" s="4" t="e">
        <f>#REF!-AVERAGE(R$31:R$55)</f>
        <v>#REF!</v>
      </c>
      <c r="S92" s="4" t="e">
        <f>#REF!-AVERAGE(S$31:S$55)</f>
        <v>#REF!</v>
      </c>
      <c r="T92" s="4" t="e">
        <f>#REF!-AVERAGE(T$31:T$55)</f>
        <v>#REF!</v>
      </c>
      <c r="U92" s="4" t="e">
        <f>#REF!-AVERAGE(U$31:U$55)</f>
        <v>#REF!</v>
      </c>
      <c r="V92" s="4" t="e">
        <f>#REF!-AVERAGE(V$31:V$55)</f>
        <v>#REF!</v>
      </c>
      <c r="W92" s="4" t="e">
        <f>#REF!-AVERAGE(W$31:W$55)</f>
        <v>#REF!</v>
      </c>
      <c r="X92" s="4" t="e">
        <f>#REF!-AVERAGE(X$31:X$55)</f>
        <v>#REF!</v>
      </c>
      <c r="Y92" s="4" t="e">
        <f>#REF!-AVERAGE(Y$31:Y$55)</f>
        <v>#REF!</v>
      </c>
      <c r="Z92" s="4" t="e">
        <f>#REF!-AVERAGE(Z$31:Z$55)</f>
        <v>#REF!</v>
      </c>
      <c r="AA92" s="4" t="e">
        <f>#REF!-AVERAGE(AA$31:AA$55)</f>
        <v>#REF!</v>
      </c>
      <c r="AB92" s="4" t="e">
        <f>#REF!-AVERAGE(AB$31:AB$55)</f>
        <v>#REF!</v>
      </c>
      <c r="AC92" s="4" t="e">
        <f>#REF!-AVERAGE(AC$31:AC$55)</f>
        <v>#REF!</v>
      </c>
      <c r="AD92" s="4" t="e">
        <f>#REF!-AVERAGE(AD$31:AD$55)</f>
        <v>#REF!</v>
      </c>
      <c r="AE92" s="4" t="e">
        <f>#REF!-AVERAGE(AE$31:AE$55)</f>
        <v>#REF!</v>
      </c>
      <c r="AF92" s="4" t="e">
        <f>#REF!-AVERAGE(AF$31:AF$55)</f>
        <v>#REF!</v>
      </c>
      <c r="AG92" s="4" t="e">
        <f>#REF!-AVERAGE(AG$31:AG$55)</f>
        <v>#REF!</v>
      </c>
      <c r="AH92" s="4" t="e">
        <f>#REF!-AVERAGE(AH$31:AH$55)</f>
        <v>#REF!</v>
      </c>
      <c r="AI92" s="4" t="e">
        <f>#REF!-AVERAGE(AI$31:AI$55)</f>
        <v>#REF!</v>
      </c>
      <c r="AJ92" s="4" t="e">
        <f>#REF!-AVERAGE(AJ$31:AJ$55)</f>
        <v>#REF!</v>
      </c>
      <c r="AK92" s="4" t="e">
        <f>#REF!-AVERAGE(AK$31:AK$55)</f>
        <v>#REF!</v>
      </c>
      <c r="AL92" s="4" t="e">
        <f>#REF!-AVERAGE(AL$31:AL$55)</f>
        <v>#REF!</v>
      </c>
      <c r="AM92" s="4" t="e">
        <f>#REF!-AVERAGE(AM$31:AM$55)</f>
        <v>#REF!</v>
      </c>
      <c r="AN92" s="4" t="e">
        <f>#REF!-AVERAGE(AN$31:AN$55)</f>
        <v>#REF!</v>
      </c>
      <c r="AO92" s="4" t="e">
        <f>#REF!-AVERAGE(AO$31:AO$55)</f>
        <v>#REF!</v>
      </c>
      <c r="AP92" s="4" t="e">
        <f>#REF!-AVERAGE(AP$31:AP$55)</f>
        <v>#REF!</v>
      </c>
      <c r="AQ92" s="4" t="e">
        <f>#REF!-AVERAGE(AQ$31:AQ$55)</f>
        <v>#REF!</v>
      </c>
      <c r="AR92" s="4" t="e">
        <f>#REF!-AVERAGE(AR$31:AR$55)</f>
        <v>#REF!</v>
      </c>
      <c r="AS92" s="4" t="e">
        <f>#REF!-AVERAGE(AS$31:AS$55)</f>
        <v>#REF!</v>
      </c>
      <c r="AT92" s="4" t="e">
        <f>#REF!-AVERAGE(AT$31:AT$55)</f>
        <v>#REF!</v>
      </c>
      <c r="AU92" s="4" t="e">
        <f>#REF!-AVERAGE(AU$31:AU$55)</f>
        <v>#REF!</v>
      </c>
      <c r="AV92" s="4" t="e">
        <f>#REF!-AVERAGE(AV$31:AV$55)</f>
        <v>#REF!</v>
      </c>
      <c r="AW92" s="4" t="e">
        <f>#REF!-AVERAGE(AW$31:AW$55)</f>
        <v>#REF!</v>
      </c>
      <c r="AX92" s="4" t="e">
        <f>#REF!-AVERAGE(AX$31:AX$55)</f>
        <v>#REF!</v>
      </c>
      <c r="AY92" s="4" t="e">
        <f>#REF!-AVERAGE(AY$31:AY$55)</f>
        <v>#REF!</v>
      </c>
      <c r="AZ92" s="4" t="e">
        <f>#REF!-AVERAGE(AZ$31:AZ$55)</f>
        <v>#REF!</v>
      </c>
      <c r="BA92" s="4" t="e">
        <f>#REF!-AVERAGE(BA$31:BA$55)</f>
        <v>#REF!</v>
      </c>
      <c r="BB92" s="4" t="e">
        <f>#REF!-AVERAGE(BB$31:BB$55)</f>
        <v>#REF!</v>
      </c>
      <c r="BC92" s="4" t="e">
        <f>#REF!-AVERAGE(BC$31:BC$55)</f>
        <v>#REF!</v>
      </c>
      <c r="BD92" s="4" t="e">
        <f>#REF!-AVERAGE(BD$31:BD$55)</f>
        <v>#REF!</v>
      </c>
      <c r="BE92" s="4" t="e">
        <f>#REF!-AVERAGE(BE$31:BE$55)</f>
        <v>#REF!</v>
      </c>
      <c r="BF92" s="4" t="e">
        <f>#REF!-AVERAGE(BF$31:BF$55)</f>
        <v>#REF!</v>
      </c>
      <c r="BG92" s="4" t="e">
        <f>#REF!-AVERAGE(BG$31:BG$55)</f>
        <v>#REF!</v>
      </c>
      <c r="BH92" s="4" t="e">
        <f>#REF!-AVERAGE(BH$31:BH$55)</f>
        <v>#REF!</v>
      </c>
      <c r="BI92" s="4" t="e">
        <f>#REF!-AVERAGE(BI$31:BI$55)</f>
        <v>#REF!</v>
      </c>
      <c r="BV92" s="9" t="str">
        <f t="shared" si="91"/>
        <v>NieodrzucamyH0</v>
      </c>
      <c r="CK92" s="9" t="str">
        <f t="shared" si="102"/>
        <v>NieodrzucamyH0</v>
      </c>
      <c r="CS92" s="9" t="str">
        <f t="shared" si="107"/>
        <v>NieodrzucamyH0</v>
      </c>
    </row>
    <row r="93" spans="1:97" hidden="1" x14ac:dyDescent="0.25">
      <c r="A93" s="5">
        <v>20</v>
      </c>
      <c r="B93" s="4" t="e">
        <f>#REF!-AVERAGE(B$31:B$45)</f>
        <v>#REF!</v>
      </c>
      <c r="C93" s="4" t="e">
        <f>#REF!-AVERAGE(C$31:C$55)</f>
        <v>#REF!</v>
      </c>
      <c r="D93" s="4" t="e">
        <f>#REF!-AVERAGE(D$31:D$55)</f>
        <v>#REF!</v>
      </c>
      <c r="E93" s="4" t="e">
        <f>#REF!-AVERAGE(E$31:E$55)</f>
        <v>#REF!</v>
      </c>
      <c r="F93" s="4" t="e">
        <f>#REF!-AVERAGE(F$31:F$55)</f>
        <v>#REF!</v>
      </c>
      <c r="G93" s="4" t="e">
        <f>#REF!-AVERAGE(G$31:G$55)</f>
        <v>#REF!</v>
      </c>
      <c r="H93" s="4" t="e">
        <f>#REF!-AVERAGE(H$31:H$55)</f>
        <v>#REF!</v>
      </c>
      <c r="I93" s="4" t="e">
        <f>#REF!-AVERAGE(I$31:I$55)</f>
        <v>#REF!</v>
      </c>
      <c r="J93" s="4" t="e">
        <f>#REF!-AVERAGE(J$31:J$55)</f>
        <v>#REF!</v>
      </c>
      <c r="K93" s="4" t="e">
        <f>#REF!-AVERAGE(K$31:K$55)</f>
        <v>#REF!</v>
      </c>
      <c r="L93" s="4" t="e">
        <f>#REF!-AVERAGE(L$31:L$55)</f>
        <v>#REF!</v>
      </c>
      <c r="M93" s="4" t="e">
        <f>#REF!-AVERAGE(M$31:M$55)</f>
        <v>#REF!</v>
      </c>
      <c r="N93" s="4" t="e">
        <f>#REF!-AVERAGE(N$31:N$55)</f>
        <v>#REF!</v>
      </c>
      <c r="O93" s="4" t="e">
        <f>#REF!-AVERAGE(O$31:O$55)</f>
        <v>#REF!</v>
      </c>
      <c r="P93" s="4" t="e">
        <f>#REF!-AVERAGE(P$31:P$55)</f>
        <v>#REF!</v>
      </c>
      <c r="Q93" s="4" t="e">
        <f>#REF!-AVERAGE(Q$31:Q$55)</f>
        <v>#REF!</v>
      </c>
      <c r="R93" s="4" t="e">
        <f>#REF!-AVERAGE(R$31:R$55)</f>
        <v>#REF!</v>
      </c>
      <c r="S93" s="4" t="e">
        <f>#REF!-AVERAGE(S$31:S$55)</f>
        <v>#REF!</v>
      </c>
      <c r="T93" s="4" t="e">
        <f>#REF!-AVERAGE(T$31:T$55)</f>
        <v>#REF!</v>
      </c>
      <c r="U93" s="4" t="e">
        <f>#REF!-AVERAGE(U$31:U$55)</f>
        <v>#REF!</v>
      </c>
      <c r="V93" s="4" t="e">
        <f>#REF!-AVERAGE(V$31:V$55)</f>
        <v>#REF!</v>
      </c>
      <c r="W93" s="4" t="e">
        <f>#REF!-AVERAGE(W$31:W$55)</f>
        <v>#REF!</v>
      </c>
      <c r="X93" s="4" t="e">
        <f>#REF!-AVERAGE(X$31:X$55)</f>
        <v>#REF!</v>
      </c>
      <c r="Y93" s="4" t="e">
        <f>#REF!-AVERAGE(Y$31:Y$55)</f>
        <v>#REF!</v>
      </c>
      <c r="Z93" s="4" t="e">
        <f>#REF!-AVERAGE(Z$31:Z$55)</f>
        <v>#REF!</v>
      </c>
      <c r="AA93" s="4" t="e">
        <f>#REF!-AVERAGE(AA$31:AA$55)</f>
        <v>#REF!</v>
      </c>
      <c r="AB93" s="4" t="e">
        <f>#REF!-AVERAGE(AB$31:AB$55)</f>
        <v>#REF!</v>
      </c>
      <c r="AC93" s="4" t="e">
        <f>#REF!-AVERAGE(AC$31:AC$55)</f>
        <v>#REF!</v>
      </c>
      <c r="AD93" s="4" t="e">
        <f>#REF!-AVERAGE(AD$31:AD$55)</f>
        <v>#REF!</v>
      </c>
      <c r="AE93" s="4" t="e">
        <f>#REF!-AVERAGE(AE$31:AE$55)</f>
        <v>#REF!</v>
      </c>
      <c r="AF93" s="4" t="e">
        <f>#REF!-AVERAGE(AF$31:AF$55)</f>
        <v>#REF!</v>
      </c>
      <c r="AG93" s="4" t="e">
        <f>#REF!-AVERAGE(AG$31:AG$55)</f>
        <v>#REF!</v>
      </c>
      <c r="AH93" s="4" t="e">
        <f>#REF!-AVERAGE(AH$31:AH$55)</f>
        <v>#REF!</v>
      </c>
      <c r="AI93" s="4" t="e">
        <f>#REF!-AVERAGE(AI$31:AI$55)</f>
        <v>#REF!</v>
      </c>
      <c r="AJ93" s="4" t="e">
        <f>#REF!-AVERAGE(AJ$31:AJ$55)</f>
        <v>#REF!</v>
      </c>
      <c r="AK93" s="4" t="e">
        <f>#REF!-AVERAGE(AK$31:AK$55)</f>
        <v>#REF!</v>
      </c>
      <c r="AL93" s="4" t="e">
        <f>#REF!-AVERAGE(AL$31:AL$55)</f>
        <v>#REF!</v>
      </c>
      <c r="AM93" s="4" t="e">
        <f>#REF!-AVERAGE(AM$31:AM$55)</f>
        <v>#REF!</v>
      </c>
      <c r="AN93" s="4" t="e">
        <f>#REF!-AVERAGE(AN$31:AN$55)</f>
        <v>#REF!</v>
      </c>
      <c r="AO93" s="4" t="e">
        <f>#REF!-AVERAGE(AO$31:AO$55)</f>
        <v>#REF!</v>
      </c>
      <c r="AP93" s="4" t="e">
        <f>#REF!-AVERAGE(AP$31:AP$55)</f>
        <v>#REF!</v>
      </c>
      <c r="AQ93" s="4" t="e">
        <f>#REF!-AVERAGE(AQ$31:AQ$55)</f>
        <v>#REF!</v>
      </c>
      <c r="AR93" s="4" t="e">
        <f>#REF!-AVERAGE(AR$31:AR$55)</f>
        <v>#REF!</v>
      </c>
      <c r="AS93" s="4" t="e">
        <f>#REF!-AVERAGE(AS$31:AS$55)</f>
        <v>#REF!</v>
      </c>
      <c r="AT93" s="4" t="e">
        <f>#REF!-AVERAGE(AT$31:AT$55)</f>
        <v>#REF!</v>
      </c>
      <c r="AU93" s="4" t="e">
        <f>#REF!-AVERAGE(AU$31:AU$55)</f>
        <v>#REF!</v>
      </c>
      <c r="AV93" s="4" t="e">
        <f>#REF!-AVERAGE(AV$31:AV$55)</f>
        <v>#REF!</v>
      </c>
      <c r="AW93" s="4" t="e">
        <f>#REF!-AVERAGE(AW$31:AW$55)</f>
        <v>#REF!</v>
      </c>
      <c r="AX93" s="4" t="e">
        <f>#REF!-AVERAGE(AX$31:AX$55)</f>
        <v>#REF!</v>
      </c>
      <c r="AY93" s="4" t="e">
        <f>#REF!-AVERAGE(AY$31:AY$55)</f>
        <v>#REF!</v>
      </c>
      <c r="AZ93" s="4" t="e">
        <f>#REF!-AVERAGE(AZ$31:AZ$55)</f>
        <v>#REF!</v>
      </c>
      <c r="BA93" s="4" t="e">
        <f>#REF!-AVERAGE(BA$31:BA$55)</f>
        <v>#REF!</v>
      </c>
      <c r="BB93" s="4" t="e">
        <f>#REF!-AVERAGE(BB$31:BB$55)</f>
        <v>#REF!</v>
      </c>
      <c r="BC93" s="4" t="e">
        <f>#REF!-AVERAGE(BC$31:BC$55)</f>
        <v>#REF!</v>
      </c>
      <c r="BD93" s="4" t="e">
        <f>#REF!-AVERAGE(BD$31:BD$55)</f>
        <v>#REF!</v>
      </c>
      <c r="BE93" s="4" t="e">
        <f>#REF!-AVERAGE(BE$31:BE$55)</f>
        <v>#REF!</v>
      </c>
      <c r="BF93" s="4" t="e">
        <f>#REF!-AVERAGE(BF$31:BF$55)</f>
        <v>#REF!</v>
      </c>
      <c r="BG93" s="4" t="e">
        <f>#REF!-AVERAGE(BG$31:BG$55)</f>
        <v>#REF!</v>
      </c>
      <c r="BH93" s="4" t="e">
        <f>#REF!-AVERAGE(BH$31:BH$55)</f>
        <v>#REF!</v>
      </c>
      <c r="BI93" s="4" t="e">
        <f>#REF!-AVERAGE(BI$31:BI$55)</f>
        <v>#REF!</v>
      </c>
      <c r="BV93" s="9" t="str">
        <f t="shared" si="91"/>
        <v>NieodrzucamyH0</v>
      </c>
      <c r="CK93" s="9" t="str">
        <f t="shared" si="102"/>
        <v>NieodrzucamyH0</v>
      </c>
      <c r="CS93" s="9" t="str">
        <f t="shared" si="107"/>
        <v>NieodrzucamyH0</v>
      </c>
    </row>
    <row r="95" spans="1:97" x14ac:dyDescent="0.25">
      <c r="A95" s="10" t="s">
        <v>2</v>
      </c>
    </row>
    <row r="96" spans="1:97" hidden="1" x14ac:dyDescent="0.25">
      <c r="A96" s="5">
        <v>-20</v>
      </c>
    </row>
    <row r="97" spans="1:95" hidden="1" x14ac:dyDescent="0.25">
      <c r="A97" s="5">
        <v>-19</v>
      </c>
    </row>
    <row r="98" spans="1:95" hidden="1" x14ac:dyDescent="0.25">
      <c r="A98" s="5">
        <v>-18</v>
      </c>
    </row>
    <row r="99" spans="1:95" hidden="1" x14ac:dyDescent="0.25">
      <c r="A99" s="5">
        <v>-17</v>
      </c>
    </row>
    <row r="100" spans="1:95" hidden="1" x14ac:dyDescent="0.25">
      <c r="A100" s="5">
        <v>-16</v>
      </c>
    </row>
    <row r="101" spans="1:95" hidden="1" x14ac:dyDescent="0.25">
      <c r="A101" s="5">
        <v>-15</v>
      </c>
    </row>
    <row r="102" spans="1:95" hidden="1" x14ac:dyDescent="0.25">
      <c r="A102" s="5">
        <v>-14</v>
      </c>
    </row>
    <row r="103" spans="1:95" hidden="1" x14ac:dyDescent="0.25">
      <c r="A103" s="5">
        <v>-13</v>
      </c>
    </row>
    <row r="104" spans="1:95" hidden="1" x14ac:dyDescent="0.25">
      <c r="A104" s="5">
        <v>-12</v>
      </c>
    </row>
    <row r="105" spans="1:95" hidden="1" x14ac:dyDescent="0.25">
      <c r="A105" s="5">
        <v>-11</v>
      </c>
    </row>
    <row r="106" spans="1:95" x14ac:dyDescent="0.25">
      <c r="A106" s="6">
        <v>-10</v>
      </c>
      <c r="B106" s="4">
        <f t="shared" ref="B106:AY106" si="124">B36-AVERAGE(B$36:B$45)</f>
        <v>4.276513416920172E-3</v>
      </c>
      <c r="C106" s="4">
        <f t="shared" si="124"/>
        <v>-1.226075722465499E-4</v>
      </c>
      <c r="D106" s="4">
        <f t="shared" si="124"/>
        <v>-5.0230965088680192E-3</v>
      </c>
      <c r="E106" s="4">
        <f t="shared" si="124"/>
        <v>8.658861025522489E-3</v>
      </c>
      <c r="F106" s="4">
        <f t="shared" si="124"/>
        <v>1.2648591676971306E-2</v>
      </c>
      <c r="G106" s="4">
        <f t="shared" si="124"/>
        <v>-1.244154638101694E-2</v>
      </c>
      <c r="H106" s="4">
        <f t="shared" si="124"/>
        <v>-2.0069546835097901E-2</v>
      </c>
      <c r="I106" s="4">
        <f t="shared" si="124"/>
        <v>8.2353616688588954E-3</v>
      </c>
      <c r="J106" s="4">
        <f t="shared" si="124"/>
        <v>2.7362340511035352E-2</v>
      </c>
      <c r="K106" s="4">
        <f t="shared" si="124"/>
        <v>2.1732856350064177E-2</v>
      </c>
      <c r="L106" s="4">
        <f t="shared" si="124"/>
        <v>-8.0417002055454302E-3</v>
      </c>
      <c r="M106" s="4">
        <f t="shared" si="124"/>
        <v>-7.6405770719777267E-3</v>
      </c>
      <c r="N106" s="4">
        <f t="shared" si="124"/>
        <v>-7.5243904560800693E-3</v>
      </c>
      <c r="O106" s="4">
        <f t="shared" si="124"/>
        <v>1.1765852596162675E-2</v>
      </c>
      <c r="P106" s="4">
        <f t="shared" si="124"/>
        <v>1.4037069587031711E-2</v>
      </c>
      <c r="Q106" s="4">
        <f t="shared" si="124"/>
        <v>-9.0701984884451348E-3</v>
      </c>
      <c r="R106" s="4">
        <f t="shared" si="124"/>
        <v>3.5900214304067958E-3</v>
      </c>
      <c r="S106" s="4">
        <f t="shared" si="124"/>
        <v>1.6016915619729219E-3</v>
      </c>
      <c r="T106" s="4">
        <f t="shared" si="124"/>
        <v>2.4120603308822298E-3</v>
      </c>
      <c r="U106" s="4">
        <f t="shared" si="124"/>
        <v>-2.1324158628543498E-2</v>
      </c>
      <c r="V106" s="4">
        <f t="shared" si="124"/>
        <v>1.1233936213712287E-2</v>
      </c>
      <c r="W106" s="4">
        <f t="shared" si="124"/>
        <v>7.3708558079867452E-3</v>
      </c>
      <c r="X106" s="4">
        <f t="shared" si="124"/>
        <v>1.296010998289656E-2</v>
      </c>
      <c r="Y106" s="4">
        <f t="shared" si="124"/>
        <v>6.947085996141E-3</v>
      </c>
      <c r="Z106" s="4">
        <f t="shared" si="124"/>
        <v>-8.7821540782733517E-4</v>
      </c>
      <c r="AA106" s="4">
        <f t="shared" si="124"/>
        <v>3.9394424903144758E-2</v>
      </c>
      <c r="AB106" s="4">
        <f t="shared" si="124"/>
        <v>-7.9621855447065456E-3</v>
      </c>
      <c r="AC106" s="4">
        <f t="shared" si="124"/>
        <v>1.5154099103296804E-2</v>
      </c>
      <c r="AD106" s="4">
        <f t="shared" si="124"/>
        <v>2.6061930172108373E-2</v>
      </c>
      <c r="AE106" s="4">
        <f t="shared" si="124"/>
        <v>-5.0257596775438243E-3</v>
      </c>
      <c r="AF106" s="4">
        <f t="shared" si="124"/>
        <v>4.1355574851907164E-3</v>
      </c>
      <c r="AG106" s="4">
        <f t="shared" si="124"/>
        <v>1.2738316039215653E-2</v>
      </c>
      <c r="AH106" s="4">
        <f t="shared" si="124"/>
        <v>-7.0915075511119472E-3</v>
      </c>
      <c r="AI106" s="4">
        <f t="shared" si="124"/>
        <v>1.3012233324297842E-2</v>
      </c>
      <c r="AJ106" s="4">
        <f t="shared" si="124"/>
        <v>1.5336077985671354E-2</v>
      </c>
      <c r="AK106" s="4">
        <f t="shared" si="124"/>
        <v>-5.374481528550289E-3</v>
      </c>
      <c r="AL106" s="4">
        <f t="shared" si="124"/>
        <v>-1.9325623740372661E-3</v>
      </c>
      <c r="AM106" s="4">
        <f t="shared" si="124"/>
        <v>2.6344537196905788E-2</v>
      </c>
      <c r="AN106" s="4">
        <f t="shared" si="124"/>
        <v>-3.0167621053447786E-3</v>
      </c>
      <c r="AO106" s="4">
        <f t="shared" si="124"/>
        <v>-1.9110806679909605E-2</v>
      </c>
      <c r="AP106" s="4">
        <f t="shared" si="124"/>
        <v>1.2813970695539842E-2</v>
      </c>
      <c r="AQ106" s="4">
        <f t="shared" si="124"/>
        <v>-8.3833295984503484E-3</v>
      </c>
      <c r="AR106" s="4">
        <f t="shared" si="124"/>
        <v>-3.7537583358786234E-3</v>
      </c>
      <c r="AS106" s="4">
        <f t="shared" si="124"/>
        <v>-3.9755865434715635E-3</v>
      </c>
      <c r="AT106" s="4">
        <f t="shared" si="124"/>
        <v>-6.9620873948844576E-4</v>
      </c>
      <c r="AU106" s="4">
        <f t="shared" si="124"/>
        <v>1.5549993190233355E-2</v>
      </c>
      <c r="AV106" s="4">
        <f t="shared" si="124"/>
        <v>9.745574735610012E-3</v>
      </c>
      <c r="AW106" s="4">
        <f t="shared" si="124"/>
        <v>1.3079505316369333E-3</v>
      </c>
      <c r="AX106" s="4">
        <f t="shared" si="124"/>
        <v>-6.7368430736063122E-4</v>
      </c>
      <c r="AY106" s="4">
        <f t="shared" si="124"/>
        <v>1.7100357768482254E-2</v>
      </c>
      <c r="AZ106" s="4">
        <f t="shared" ref="AZ106:BI106" si="125">AZ36-AVERAGE(AZ$36:AZ$45)</f>
        <v>-7.7056076366431529E-3</v>
      </c>
      <c r="BA106" s="4">
        <f t="shared" si="125"/>
        <v>-1.6611008610307437E-3</v>
      </c>
      <c r="BB106" s="4">
        <f t="shared" si="125"/>
        <v>1.8448794339294472E-2</v>
      </c>
      <c r="BC106" s="4">
        <f t="shared" si="125"/>
        <v>-3.1222686040797494E-3</v>
      </c>
      <c r="BD106" s="4">
        <f t="shared" si="125"/>
        <v>7.5914954942276442E-4</v>
      </c>
      <c r="BE106" s="4">
        <f t="shared" si="125"/>
        <v>-8.1292448432510322E-3</v>
      </c>
      <c r="BF106" s="4">
        <f t="shared" si="125"/>
        <v>-1.7776203135096871E-3</v>
      </c>
      <c r="BG106" s="4">
        <f t="shared" si="125"/>
        <v>-6.4811245961061371E-3</v>
      </c>
      <c r="BH106" s="4">
        <f t="shared" si="125"/>
        <v>1.7213348584183684E-2</v>
      </c>
      <c r="BI106" s="4">
        <f t="shared" si="125"/>
        <v>-2.4219224645160384E-3</v>
      </c>
      <c r="BL106" s="24">
        <f>AVERAGE(B106:BI106)</f>
        <v>3.4919660650026816E-3</v>
      </c>
      <c r="CM106" s="1">
        <f t="shared" ref="CM106:CM115" si="126">COUNTIF(B106:AY106,"&gt;0")</f>
        <v>28</v>
      </c>
    </row>
    <row r="107" spans="1:95" x14ac:dyDescent="0.25">
      <c r="A107" s="6">
        <v>-9</v>
      </c>
      <c r="B107" s="4">
        <f t="shared" ref="B107:AY107" si="127">B37-AVERAGE(B$36:B$45)</f>
        <v>4.2753884290162433E-3</v>
      </c>
      <c r="C107" s="4">
        <f t="shared" si="127"/>
        <v>-1.3428450619683806E-4</v>
      </c>
      <c r="D107" s="4">
        <f t="shared" si="127"/>
        <v>1.1917656697739433E-2</v>
      </c>
      <c r="E107" s="4">
        <f t="shared" si="127"/>
        <v>-1.2493475347368126E-2</v>
      </c>
      <c r="F107" s="4">
        <f t="shared" si="127"/>
        <v>2.5791286054942721E-2</v>
      </c>
      <c r="G107" s="4">
        <f t="shared" si="127"/>
        <v>6.1114748506762184E-2</v>
      </c>
      <c r="H107" s="4">
        <f t="shared" si="127"/>
        <v>-2.0109003689363591E-2</v>
      </c>
      <c r="I107" s="4">
        <f t="shared" si="127"/>
        <v>5.4320407527206488E-3</v>
      </c>
      <c r="J107" s="4">
        <f t="shared" si="127"/>
        <v>-3.3003074579287722E-2</v>
      </c>
      <c r="K107" s="4">
        <f t="shared" si="127"/>
        <v>2.3398451385007058E-2</v>
      </c>
      <c r="L107" s="4">
        <f t="shared" si="127"/>
        <v>-1.9546100285482326E-2</v>
      </c>
      <c r="M107" s="4">
        <f t="shared" si="127"/>
        <v>-2.1122494721524616E-2</v>
      </c>
      <c r="N107" s="4">
        <f t="shared" si="127"/>
        <v>-7.5639558427363631E-3</v>
      </c>
      <c r="O107" s="4">
        <f t="shared" si="127"/>
        <v>1.1360327449055612E-2</v>
      </c>
      <c r="P107" s="4">
        <f t="shared" si="127"/>
        <v>-2.1643096984561783E-2</v>
      </c>
      <c r="Q107" s="4">
        <f t="shared" si="127"/>
        <v>3.9999597912871603E-2</v>
      </c>
      <c r="R107" s="4">
        <f t="shared" si="127"/>
        <v>-7.3595521328347051E-3</v>
      </c>
      <c r="S107" s="4">
        <f t="shared" si="127"/>
        <v>-1.5568666060572721E-2</v>
      </c>
      <c r="T107" s="4">
        <f t="shared" si="127"/>
        <v>2.3976940686122939E-3</v>
      </c>
      <c r="U107" s="4">
        <f t="shared" si="127"/>
        <v>-2.2533032912375899E-2</v>
      </c>
      <c r="V107" s="4">
        <f t="shared" si="127"/>
        <v>6.198512092601649E-2</v>
      </c>
      <c r="W107" s="4">
        <f t="shared" si="127"/>
        <v>-8.0245086157768996E-3</v>
      </c>
      <c r="X107" s="4">
        <f t="shared" si="127"/>
        <v>-1.1459447584404626E-2</v>
      </c>
      <c r="Y107" s="4">
        <f t="shared" si="127"/>
        <v>4.9989932273702044E-3</v>
      </c>
      <c r="Z107" s="4">
        <f t="shared" si="127"/>
        <v>-9.2225154894253359E-4</v>
      </c>
      <c r="AA107" s="4">
        <f t="shared" si="127"/>
        <v>3.9010769565087186E-2</v>
      </c>
      <c r="AB107" s="4">
        <f t="shared" si="127"/>
        <v>5.9211163984385431E-2</v>
      </c>
      <c r="AC107" s="4">
        <f t="shared" si="127"/>
        <v>-6.218377713098696E-2</v>
      </c>
      <c r="AD107" s="4">
        <f t="shared" si="127"/>
        <v>-1.9431901248533785E-2</v>
      </c>
      <c r="AE107" s="4">
        <f t="shared" si="127"/>
        <v>-5.5536618145798716E-2</v>
      </c>
      <c r="AF107" s="4">
        <f t="shared" si="127"/>
        <v>4.0857043466278869E-3</v>
      </c>
      <c r="AG107" s="4">
        <f t="shared" si="127"/>
        <v>1.2664759907310095E-2</v>
      </c>
      <c r="AH107" s="4">
        <f t="shared" si="127"/>
        <v>8.2518727121519031E-2</v>
      </c>
      <c r="AI107" s="4">
        <f t="shared" si="127"/>
        <v>-3.2372948095338486E-2</v>
      </c>
      <c r="AJ107" s="4">
        <f t="shared" si="127"/>
        <v>-8.6267590368927158E-3</v>
      </c>
      <c r="AK107" s="4">
        <f t="shared" si="127"/>
        <v>-2.3921712007684788E-2</v>
      </c>
      <c r="AL107" s="4">
        <f t="shared" si="127"/>
        <v>-1.9328360631499864E-3</v>
      </c>
      <c r="AM107" s="4">
        <f t="shared" si="127"/>
        <v>2.4235741107697464E-2</v>
      </c>
      <c r="AN107" s="4">
        <f t="shared" si="127"/>
        <v>-1.9081178345861587E-2</v>
      </c>
      <c r="AO107" s="4">
        <f t="shared" si="127"/>
        <v>1.3804125582124488E-2</v>
      </c>
      <c r="AP107" s="4">
        <f t="shared" si="127"/>
        <v>-2.5037304164313563E-2</v>
      </c>
      <c r="AQ107" s="4">
        <f t="shared" si="127"/>
        <v>-8.471349157980361E-3</v>
      </c>
      <c r="AR107" s="4">
        <f t="shared" si="127"/>
        <v>-3.7670707431682513E-3</v>
      </c>
      <c r="AS107" s="4">
        <f t="shared" si="127"/>
        <v>-4.0076328132009403E-3</v>
      </c>
      <c r="AT107" s="4">
        <f t="shared" si="127"/>
        <v>-2.3741575455304531E-2</v>
      </c>
      <c r="AU107" s="4">
        <f t="shared" si="127"/>
        <v>1.3997054584196943E-2</v>
      </c>
      <c r="AV107" s="4">
        <f t="shared" si="127"/>
        <v>1.1872741156337119E-2</v>
      </c>
      <c r="AW107" s="4">
        <f t="shared" si="127"/>
        <v>-5.8040914430634843E-3</v>
      </c>
      <c r="AX107" s="4">
        <f t="shared" si="127"/>
        <v>-6.8042132934937726E-4</v>
      </c>
      <c r="AY107" s="4">
        <f t="shared" si="127"/>
        <v>1.7090034058510749E-2</v>
      </c>
      <c r="AZ107" s="4">
        <f t="shared" ref="AZ107:BI107" si="128">AZ37-AVERAGE(AZ$36:AZ$45)</f>
        <v>8.0516074807182439E-2</v>
      </c>
      <c r="BA107" s="4">
        <f t="shared" si="128"/>
        <v>-4.1732234111428734E-4</v>
      </c>
      <c r="BB107" s="4">
        <f t="shared" si="128"/>
        <v>-1.1203979352519541E-2</v>
      </c>
      <c r="BC107" s="4">
        <f t="shared" si="128"/>
        <v>-3.1156826778401748E-2</v>
      </c>
      <c r="BD107" s="4">
        <f t="shared" si="128"/>
        <v>7.5095448635362867E-4</v>
      </c>
      <c r="BE107" s="4">
        <f t="shared" si="128"/>
        <v>-8.462765759223681E-3</v>
      </c>
      <c r="BF107" s="4">
        <f t="shared" si="128"/>
        <v>1.1018167402318505E-2</v>
      </c>
      <c r="BG107" s="4">
        <f t="shared" si="128"/>
        <v>-6.6517414086058818E-3</v>
      </c>
      <c r="BH107" s="4">
        <f t="shared" si="128"/>
        <v>-7.7765318060065303E-3</v>
      </c>
      <c r="BI107" s="4">
        <f t="shared" si="128"/>
        <v>-1.689373927488183E-2</v>
      </c>
      <c r="BL107" s="24">
        <f t="shared" ref="BL107:BL125" si="129">AVERAGE(B107:BI107)</f>
        <v>7.4673828011592822E-4</v>
      </c>
      <c r="CM107" s="1">
        <f t="shared" si="126"/>
        <v>21</v>
      </c>
    </row>
    <row r="108" spans="1:95" x14ac:dyDescent="0.25">
      <c r="A108" s="6">
        <v>-8</v>
      </c>
      <c r="B108" s="4">
        <f t="shared" ref="B108:AY108" si="130">B38-AVERAGE(B$36:B$45)</f>
        <v>-1.6040705463340972E-2</v>
      </c>
      <c r="C108" s="4">
        <f t="shared" si="130"/>
        <v>7.6875750665350781E-3</v>
      </c>
      <c r="D108" s="4">
        <f t="shared" si="130"/>
        <v>1.6675393409246456E-2</v>
      </c>
      <c r="E108" s="4">
        <f t="shared" si="130"/>
        <v>2.0465343657197918E-2</v>
      </c>
      <c r="F108" s="4">
        <f t="shared" si="130"/>
        <v>9.6029753109898707E-3</v>
      </c>
      <c r="G108" s="4">
        <f t="shared" si="130"/>
        <v>-8.0427224893013221E-3</v>
      </c>
      <c r="H108" s="4">
        <f t="shared" si="130"/>
        <v>4.7248107371658771E-2</v>
      </c>
      <c r="I108" s="4">
        <f t="shared" si="130"/>
        <v>4.655891170266048E-2</v>
      </c>
      <c r="J108" s="4">
        <f t="shared" si="130"/>
        <v>6.4519381522850638E-2</v>
      </c>
      <c r="K108" s="4">
        <f t="shared" si="130"/>
        <v>4.7220758839296273E-2</v>
      </c>
      <c r="L108" s="4">
        <f t="shared" si="130"/>
        <v>-2.9051506992947406E-2</v>
      </c>
      <c r="M108" s="4">
        <f t="shared" si="130"/>
        <v>-5.6878108734881635E-3</v>
      </c>
      <c r="N108" s="4">
        <f t="shared" si="130"/>
        <v>2.1417816552132936E-2</v>
      </c>
      <c r="O108" s="4">
        <f t="shared" si="130"/>
        <v>-4.6554822185625342E-3</v>
      </c>
      <c r="P108" s="4">
        <f t="shared" si="130"/>
        <v>7.3577201301707655E-3</v>
      </c>
      <c r="Q108" s="4">
        <f t="shared" si="130"/>
        <v>7.1682970974922249E-4</v>
      </c>
      <c r="R108" s="4">
        <f t="shared" si="130"/>
        <v>-2.6967303861476884E-2</v>
      </c>
      <c r="S108" s="4">
        <f t="shared" si="130"/>
        <v>3.0484453254444373E-4</v>
      </c>
      <c r="T108" s="4">
        <f t="shared" si="130"/>
        <v>-1.7883248702330962E-2</v>
      </c>
      <c r="U108" s="4">
        <f t="shared" si="130"/>
        <v>7.0098469062630259E-2</v>
      </c>
      <c r="V108" s="4">
        <f t="shared" si="130"/>
        <v>6.4551574074844006E-2</v>
      </c>
      <c r="W108" s="4">
        <f t="shared" si="130"/>
        <v>2.7715575821405422E-2</v>
      </c>
      <c r="X108" s="4">
        <f t="shared" si="130"/>
        <v>9.8689174132204245E-3</v>
      </c>
      <c r="Y108" s="4">
        <f t="shared" si="130"/>
        <v>2.7252352156884249E-2</v>
      </c>
      <c r="Z108" s="4">
        <f t="shared" si="130"/>
        <v>4.3993441619804806E-2</v>
      </c>
      <c r="AA108" s="4">
        <f t="shared" si="130"/>
        <v>-1.5874320607164337E-2</v>
      </c>
      <c r="AB108" s="4">
        <f t="shared" si="130"/>
        <v>1.977053884316874E-2</v>
      </c>
      <c r="AC108" s="4">
        <f t="shared" si="130"/>
        <v>1.254874061441871E-2</v>
      </c>
      <c r="AD108" s="4">
        <f t="shared" si="130"/>
        <v>8.2001019892003982E-3</v>
      </c>
      <c r="AE108" s="4">
        <f t="shared" si="130"/>
        <v>2.8182406440489999E-2</v>
      </c>
      <c r="AF108" s="4">
        <f t="shared" si="130"/>
        <v>7.6941591845620149E-3</v>
      </c>
      <c r="AG108" s="4">
        <f t="shared" si="130"/>
        <v>-7.7281306537754987E-2</v>
      </c>
      <c r="AH108" s="4">
        <f t="shared" si="130"/>
        <v>-2.681206695181064E-2</v>
      </c>
      <c r="AI108" s="4">
        <f t="shared" si="130"/>
        <v>6.6362728200657882E-3</v>
      </c>
      <c r="AJ108" s="4">
        <f t="shared" si="130"/>
        <v>-6.3766132851268498E-3</v>
      </c>
      <c r="AK108" s="4">
        <f t="shared" si="130"/>
        <v>-8.4462475482227628E-4</v>
      </c>
      <c r="AL108" s="4">
        <f t="shared" si="130"/>
        <v>-1.429032996173297E-2</v>
      </c>
      <c r="AM108" s="4">
        <f t="shared" si="130"/>
        <v>-8.6984449762166245E-3</v>
      </c>
      <c r="AN108" s="4">
        <f t="shared" si="130"/>
        <v>2.6494163729249488E-2</v>
      </c>
      <c r="AO108" s="4">
        <f t="shared" si="130"/>
        <v>4.4876996527824807E-2</v>
      </c>
      <c r="AP108" s="4">
        <f t="shared" si="130"/>
        <v>6.7695392591354039E-3</v>
      </c>
      <c r="AQ108" s="4">
        <f t="shared" si="130"/>
        <v>-1.0759211255509986E-2</v>
      </c>
      <c r="AR108" s="4">
        <f t="shared" si="130"/>
        <v>9.9779953991316513E-3</v>
      </c>
      <c r="AS108" s="4">
        <f t="shared" si="130"/>
        <v>1.7556206745651268E-2</v>
      </c>
      <c r="AT108" s="4">
        <f t="shared" si="130"/>
        <v>2.1838058531592516E-3</v>
      </c>
      <c r="AU108" s="4">
        <f t="shared" si="130"/>
        <v>1.3556276663710261E-2</v>
      </c>
      <c r="AV108" s="4">
        <f t="shared" si="130"/>
        <v>-2.5301292659390538E-2</v>
      </c>
      <c r="AW108" s="4">
        <f t="shared" si="130"/>
        <v>2.9737924292716463E-3</v>
      </c>
      <c r="AX108" s="4">
        <f t="shared" si="130"/>
        <v>4.2556475663213791E-3</v>
      </c>
      <c r="AY108" s="4">
        <f t="shared" si="130"/>
        <v>-4.6862115556397341E-2</v>
      </c>
      <c r="AZ108" s="4">
        <f t="shared" ref="AZ108:BI108" si="131">AZ38-AVERAGE(AZ$36:AZ$45)</f>
        <v>-2.4696676963266995E-2</v>
      </c>
      <c r="BA108" s="4">
        <f t="shared" si="131"/>
        <v>-1.0399897848034004E-2</v>
      </c>
      <c r="BB108" s="4">
        <f t="shared" si="131"/>
        <v>-6.3724248731162744E-3</v>
      </c>
      <c r="BC108" s="4">
        <f t="shared" si="131"/>
        <v>3.8699900776905443E-3</v>
      </c>
      <c r="BD108" s="4">
        <f t="shared" si="131"/>
        <v>1.1064863806347892E-2</v>
      </c>
      <c r="BE108" s="4">
        <f t="shared" si="131"/>
        <v>-2.684695739376983E-2</v>
      </c>
      <c r="BF108" s="4">
        <f t="shared" si="131"/>
        <v>4.2038904349748236E-3</v>
      </c>
      <c r="BG108" s="4">
        <f t="shared" si="131"/>
        <v>2.7259980360605104E-2</v>
      </c>
      <c r="BH108" s="4">
        <f t="shared" si="131"/>
        <v>3.822179571929255E-3</v>
      </c>
      <c r="BI108" s="4">
        <f t="shared" si="131"/>
        <v>5.3906052696468046E-3</v>
      </c>
      <c r="BL108" s="24">
        <f t="shared" si="129"/>
        <v>6.5133179552469235E-3</v>
      </c>
      <c r="CM108" s="1">
        <f t="shared" si="126"/>
        <v>33</v>
      </c>
    </row>
    <row r="109" spans="1:95" x14ac:dyDescent="0.25">
      <c r="A109" s="6">
        <v>-7</v>
      </c>
      <c r="B109" s="4">
        <f t="shared" ref="B109:AY109" si="132">B39-AVERAGE(B$36:B$45)</f>
        <v>9.6752301654411711E-3</v>
      </c>
      <c r="C109" s="4">
        <f t="shared" si="132"/>
        <v>1.2753659854704436E-2</v>
      </c>
      <c r="D109" s="4">
        <f t="shared" si="132"/>
        <v>-3.0748039613955263E-2</v>
      </c>
      <c r="E109" s="4">
        <f t="shared" si="132"/>
        <v>-4.5191037814944497E-2</v>
      </c>
      <c r="F109" s="4">
        <f t="shared" si="132"/>
        <v>-1.6537117926859489E-2</v>
      </c>
      <c r="G109" s="4">
        <f t="shared" si="132"/>
        <v>4.3997558752755274E-3</v>
      </c>
      <c r="H109" s="4">
        <f t="shared" si="132"/>
        <v>9.6866802746200464E-2</v>
      </c>
      <c r="I109" s="4">
        <f t="shared" si="132"/>
        <v>0.22616134339762411</v>
      </c>
      <c r="J109" s="4">
        <f t="shared" si="132"/>
        <v>-2.2135361026755541E-3</v>
      </c>
      <c r="K109" s="4">
        <f t="shared" si="132"/>
        <v>-3.2501969055108292E-2</v>
      </c>
      <c r="L109" s="4">
        <f t="shared" si="132"/>
        <v>3.6877623142023114E-2</v>
      </c>
      <c r="M109" s="4">
        <f t="shared" si="132"/>
        <v>6.2207774234047372E-2</v>
      </c>
      <c r="N109" s="4">
        <f t="shared" si="132"/>
        <v>1.438484375135507E-2</v>
      </c>
      <c r="O109" s="4">
        <f t="shared" si="132"/>
        <v>5.185467284065011E-2</v>
      </c>
      <c r="P109" s="4">
        <f t="shared" si="132"/>
        <v>-1.9465650492707123E-2</v>
      </c>
      <c r="Q109" s="4">
        <f t="shared" si="132"/>
        <v>1.9850356416177474E-2</v>
      </c>
      <c r="R109" s="4">
        <f t="shared" si="132"/>
        <v>3.5174543712551236E-2</v>
      </c>
      <c r="S109" s="4">
        <f t="shared" si="132"/>
        <v>2.7602975771628749E-2</v>
      </c>
      <c r="T109" s="4">
        <f t="shared" si="132"/>
        <v>1.0697405319030863E-2</v>
      </c>
      <c r="U109" s="4">
        <f t="shared" si="132"/>
        <v>-2.2130645872695635E-2</v>
      </c>
      <c r="V109" s="4">
        <f t="shared" si="132"/>
        <v>-8.0767605176946866E-2</v>
      </c>
      <c r="W109" s="4">
        <f t="shared" si="132"/>
        <v>-2.9794944234414041E-2</v>
      </c>
      <c r="X109" s="4">
        <f t="shared" si="132"/>
        <v>1.2614897561831553E-2</v>
      </c>
      <c r="Y109" s="4">
        <f t="shared" si="132"/>
        <v>3.9366636731577864E-2</v>
      </c>
      <c r="Z109" s="4">
        <f t="shared" si="132"/>
        <v>-1.3269227603871859E-2</v>
      </c>
      <c r="AA109" s="4">
        <f t="shared" si="132"/>
        <v>-6.5710240426915534E-2</v>
      </c>
      <c r="AB109" s="4">
        <f t="shared" si="132"/>
        <v>-3.5532569462188794E-2</v>
      </c>
      <c r="AC109" s="4">
        <f t="shared" si="132"/>
        <v>2.6006062393836724E-2</v>
      </c>
      <c r="AD109" s="4">
        <f t="shared" si="132"/>
        <v>7.4815188204427419E-3</v>
      </c>
      <c r="AE109" s="4">
        <f t="shared" si="132"/>
        <v>-9.7769444469293781E-3</v>
      </c>
      <c r="AF109" s="4">
        <f t="shared" si="132"/>
        <v>6.9424506219797726E-4</v>
      </c>
      <c r="AG109" s="4">
        <f t="shared" si="132"/>
        <v>4.1127486380967949E-2</v>
      </c>
      <c r="AH109" s="4">
        <f t="shared" si="132"/>
        <v>-2.238419589192981E-2</v>
      </c>
      <c r="AI109" s="4">
        <f t="shared" si="132"/>
        <v>1.6456328661232669E-2</v>
      </c>
      <c r="AJ109" s="4">
        <f t="shared" si="132"/>
        <v>2.7904411452302172E-2</v>
      </c>
      <c r="AK109" s="4">
        <f t="shared" si="132"/>
        <v>-2.0133216503957059E-2</v>
      </c>
      <c r="AL109" s="4">
        <f t="shared" si="132"/>
        <v>-1.3094240365836883E-2</v>
      </c>
      <c r="AM109" s="4">
        <f t="shared" si="132"/>
        <v>0.12496145731815426</v>
      </c>
      <c r="AN109" s="4">
        <f t="shared" si="132"/>
        <v>-2.2275908302921841E-2</v>
      </c>
      <c r="AO109" s="4">
        <f t="shared" si="132"/>
        <v>1.1825425811104549E-3</v>
      </c>
      <c r="AP109" s="4">
        <f t="shared" si="132"/>
        <v>-9.5338354580617232E-3</v>
      </c>
      <c r="AQ109" s="4">
        <f t="shared" si="132"/>
        <v>1.185683907308285E-2</v>
      </c>
      <c r="AR109" s="4">
        <f t="shared" si="132"/>
        <v>-5.9850888523155597E-3</v>
      </c>
      <c r="AS109" s="4">
        <f t="shared" si="132"/>
        <v>4.9375764739423657E-2</v>
      </c>
      <c r="AT109" s="4">
        <f t="shared" si="132"/>
        <v>5.8712119434272793E-3</v>
      </c>
      <c r="AU109" s="4">
        <f t="shared" si="132"/>
        <v>-8.4100042651653415E-3</v>
      </c>
      <c r="AV109" s="4">
        <f t="shared" si="132"/>
        <v>-6.4730779245621688E-3</v>
      </c>
      <c r="AW109" s="4">
        <f t="shared" si="132"/>
        <v>2.2395025416605964E-2</v>
      </c>
      <c r="AX109" s="4">
        <f t="shared" si="132"/>
        <v>2.1623193699280056E-2</v>
      </c>
      <c r="AY109" s="4">
        <f t="shared" si="132"/>
        <v>3.7137452771385408E-2</v>
      </c>
      <c r="AZ109" s="4">
        <f t="shared" ref="AZ109:BI109" si="133">AZ39-AVERAGE(AZ$36:AZ$45)</f>
        <v>-2.5143263530230754E-2</v>
      </c>
      <c r="BA109" s="4">
        <f t="shared" si="133"/>
        <v>-7.9035935068281233E-3</v>
      </c>
      <c r="BB109" s="4">
        <f t="shared" si="133"/>
        <v>2.4442805839542453E-3</v>
      </c>
      <c r="BC109" s="4">
        <f t="shared" si="133"/>
        <v>-1.4306828720949143E-2</v>
      </c>
      <c r="BD109" s="4">
        <f t="shared" si="133"/>
        <v>1.0624504534546036E-2</v>
      </c>
      <c r="BE109" s="4">
        <f t="shared" si="133"/>
        <v>3.978132281976883E-2</v>
      </c>
      <c r="BF109" s="4">
        <f t="shared" si="133"/>
        <v>-9.8912653223084002E-3</v>
      </c>
      <c r="BG109" s="4">
        <f t="shared" si="133"/>
        <v>-2.3347541551634102E-2</v>
      </c>
      <c r="BH109" s="4">
        <f t="shared" si="133"/>
        <v>-8.420718913431385E-3</v>
      </c>
      <c r="BI109" s="4">
        <f t="shared" si="133"/>
        <v>-4.0960746601653546E-4</v>
      </c>
      <c r="BL109" s="24">
        <f t="shared" si="129"/>
        <v>8.4343375827579514E-3</v>
      </c>
      <c r="CM109" s="1">
        <f t="shared" si="126"/>
        <v>29</v>
      </c>
    </row>
    <row r="110" spans="1:95" x14ac:dyDescent="0.25">
      <c r="A110" s="6">
        <v>-6</v>
      </c>
      <c r="B110" s="4">
        <f t="shared" ref="B110:AY110" si="134">B40-AVERAGE(B$36:B$45)</f>
        <v>-9.0945177276590874E-3</v>
      </c>
      <c r="C110" s="4">
        <f t="shared" si="134"/>
        <v>4.0131020088214099E-3</v>
      </c>
      <c r="D110" s="4">
        <f t="shared" si="134"/>
        <v>1.4777993370465668E-2</v>
      </c>
      <c r="E110" s="4">
        <f t="shared" si="134"/>
        <v>8.3835884734383016E-3</v>
      </c>
      <c r="F110" s="4">
        <f t="shared" si="134"/>
        <v>-2.0947064506978134E-2</v>
      </c>
      <c r="G110" s="4">
        <f t="shared" si="134"/>
        <v>-1.9920520248210657E-2</v>
      </c>
      <c r="H110" s="4">
        <f t="shared" si="134"/>
        <v>-5.9780387032428897E-2</v>
      </c>
      <c r="I110" s="4">
        <f t="shared" si="134"/>
        <v>-9.2309385316829667E-2</v>
      </c>
      <c r="J110" s="4">
        <f t="shared" si="134"/>
        <v>2.7567973979821889E-3</v>
      </c>
      <c r="K110" s="4">
        <f t="shared" si="134"/>
        <v>-4.6782357082473958E-3</v>
      </c>
      <c r="L110" s="4">
        <f t="shared" si="134"/>
        <v>-2.6250056509469769E-2</v>
      </c>
      <c r="M110" s="4">
        <f t="shared" si="134"/>
        <v>-1.6446653814779395E-2</v>
      </c>
      <c r="N110" s="4">
        <f t="shared" si="134"/>
        <v>-6.0933056251519738E-3</v>
      </c>
      <c r="O110" s="4">
        <f t="shared" si="134"/>
        <v>-9.9926801480465857E-3</v>
      </c>
      <c r="P110" s="4">
        <f t="shared" si="134"/>
        <v>2.2582258651681199E-2</v>
      </c>
      <c r="Q110" s="4">
        <f t="shared" si="134"/>
        <v>-6.308140154318775E-3</v>
      </c>
      <c r="R110" s="4">
        <f t="shared" si="134"/>
        <v>-9.7449057829843266E-3</v>
      </c>
      <c r="S110" s="4">
        <f t="shared" si="134"/>
        <v>-4.0801893723735987E-3</v>
      </c>
      <c r="T110" s="4">
        <f t="shared" si="134"/>
        <v>-1.8599736301356223E-2</v>
      </c>
      <c r="U110" s="4">
        <f t="shared" si="134"/>
        <v>-3.3407241251621145E-2</v>
      </c>
      <c r="V110" s="4">
        <f t="shared" si="134"/>
        <v>-1.4140694500820913E-2</v>
      </c>
      <c r="W110" s="4">
        <f t="shared" si="134"/>
        <v>1.2096130336263123E-2</v>
      </c>
      <c r="X110" s="4">
        <f t="shared" si="134"/>
        <v>-2.5844744390034674E-2</v>
      </c>
      <c r="Y110" s="4">
        <f t="shared" si="134"/>
        <v>-1.8241970812080573E-2</v>
      </c>
      <c r="Z110" s="4">
        <f t="shared" si="134"/>
        <v>8.3532616742268036E-3</v>
      </c>
      <c r="AA110" s="4">
        <f t="shared" si="134"/>
        <v>1.3585748391209782E-2</v>
      </c>
      <c r="AB110" s="4">
        <f t="shared" si="134"/>
        <v>3.3427560172806244E-2</v>
      </c>
      <c r="AC110" s="4">
        <f t="shared" si="134"/>
        <v>1.1000162021921608E-2</v>
      </c>
      <c r="AD110" s="4">
        <f t="shared" si="134"/>
        <v>1.7088484325718818E-3</v>
      </c>
      <c r="AE110" s="4">
        <f t="shared" si="134"/>
        <v>8.9485326484846084E-3</v>
      </c>
      <c r="AF110" s="4">
        <f t="shared" si="134"/>
        <v>-1.4960790818277644E-3</v>
      </c>
      <c r="AG110" s="4">
        <f t="shared" si="134"/>
        <v>-3.3560291070453101E-3</v>
      </c>
      <c r="AH110" s="4">
        <f t="shared" si="134"/>
        <v>3.5091367724306349E-2</v>
      </c>
      <c r="AI110" s="4">
        <f t="shared" si="134"/>
        <v>4.7888149798245919E-3</v>
      </c>
      <c r="AJ110" s="4">
        <f t="shared" si="134"/>
        <v>-4.0037230629467339E-2</v>
      </c>
      <c r="AK110" s="4">
        <f t="shared" si="134"/>
        <v>4.2500382606717541E-2</v>
      </c>
      <c r="AL110" s="4">
        <f t="shared" si="134"/>
        <v>5.5964367183800087E-2</v>
      </c>
      <c r="AM110" s="4">
        <f t="shared" si="134"/>
        <v>-2.5888936939767956E-2</v>
      </c>
      <c r="AN110" s="4">
        <f t="shared" si="134"/>
        <v>1.7874206158032372E-2</v>
      </c>
      <c r="AO110" s="4">
        <f t="shared" si="134"/>
        <v>-1.3389805378270796E-2</v>
      </c>
      <c r="AP110" s="4">
        <f t="shared" si="134"/>
        <v>5.0301966113744608E-2</v>
      </c>
      <c r="AQ110" s="4">
        <f t="shared" si="134"/>
        <v>5.6158195303906838E-3</v>
      </c>
      <c r="AR110" s="4">
        <f t="shared" si="134"/>
        <v>-2.0772492781220816E-3</v>
      </c>
      <c r="AS110" s="4">
        <f t="shared" si="134"/>
        <v>1.1298625942722728E-2</v>
      </c>
      <c r="AT110" s="4">
        <f t="shared" si="134"/>
        <v>6.6285205580724985E-3</v>
      </c>
      <c r="AU110" s="4">
        <f t="shared" si="134"/>
        <v>-1.2160257522354083E-2</v>
      </c>
      <c r="AV110" s="4">
        <f t="shared" si="134"/>
        <v>1.4266620630387935E-2</v>
      </c>
      <c r="AW110" s="4">
        <f t="shared" si="134"/>
        <v>-1.1112512973503724E-2</v>
      </c>
      <c r="AX110" s="4">
        <f t="shared" si="134"/>
        <v>-4.492590301080175E-3</v>
      </c>
      <c r="AY110" s="4">
        <f t="shared" si="134"/>
        <v>-1.7421999158407083E-2</v>
      </c>
      <c r="AZ110" s="4">
        <f t="shared" ref="AZ110:BI110" si="135">AZ40-AVERAGE(AZ$36:AZ$45)</f>
        <v>3.0993087351623122E-2</v>
      </c>
      <c r="BA110" s="4">
        <f t="shared" si="135"/>
        <v>1.0059715267195037E-2</v>
      </c>
      <c r="BB110" s="4">
        <f t="shared" si="135"/>
        <v>-1.3617473967561154E-2</v>
      </c>
      <c r="BC110" s="4">
        <f t="shared" si="135"/>
        <v>3.1787045149931421E-2</v>
      </c>
      <c r="BD110" s="4">
        <f t="shared" si="135"/>
        <v>-6.4238130110957931E-3</v>
      </c>
      <c r="BE110" s="4">
        <f t="shared" si="135"/>
        <v>5.4870693431673225E-3</v>
      </c>
      <c r="BF110" s="4">
        <f t="shared" si="135"/>
        <v>2.2021119853591106E-2</v>
      </c>
      <c r="BG110" s="4">
        <f t="shared" si="135"/>
        <v>4.8657810234469141E-3</v>
      </c>
      <c r="BH110" s="4">
        <f t="shared" si="135"/>
        <v>-1.5780849419898185E-2</v>
      </c>
      <c r="BI110" s="4">
        <f t="shared" si="135"/>
        <v>8.8372554199285143E-3</v>
      </c>
      <c r="BL110" s="24">
        <f t="shared" si="129"/>
        <v>-1.0519917925839598E-3</v>
      </c>
      <c r="BU110" s="31">
        <f>_xlfn.STDEV.S(BL106:BL115)</f>
        <v>6.1247833882308511E-3</v>
      </c>
      <c r="CM110" s="1">
        <f t="shared" si="126"/>
        <v>22</v>
      </c>
      <c r="CQ110" s="33">
        <f>SUM(CM106:CM115)/(60*10)</f>
        <v>0.40166666666666667</v>
      </c>
    </row>
    <row r="111" spans="1:95" x14ac:dyDescent="0.25">
      <c r="A111" s="6">
        <v>-5</v>
      </c>
      <c r="B111" s="4">
        <f t="shared" ref="B111:AY111" si="136">B41-AVERAGE(B$36:B$45)</f>
        <v>-1.3216226642175677E-2</v>
      </c>
      <c r="C111" s="4">
        <f t="shared" si="136"/>
        <v>-1.4979974161599054E-2</v>
      </c>
      <c r="D111" s="4">
        <f t="shared" si="136"/>
        <v>-2.3698231684624324E-3</v>
      </c>
      <c r="E111" s="4">
        <f t="shared" si="136"/>
        <v>8.3835126775956056E-3</v>
      </c>
      <c r="F111" s="4">
        <f t="shared" si="136"/>
        <v>2.1052560086057799E-3</v>
      </c>
      <c r="G111" s="4">
        <f t="shared" si="136"/>
        <v>-9.7512471203199651E-3</v>
      </c>
      <c r="H111" s="4">
        <f t="shared" si="136"/>
        <v>-1.1580562083742064E-2</v>
      </c>
      <c r="I111" s="4">
        <f t="shared" si="136"/>
        <v>9.8838527171306936E-3</v>
      </c>
      <c r="J111" s="4">
        <f t="shared" si="136"/>
        <v>-9.2324343388486031E-3</v>
      </c>
      <c r="K111" s="4">
        <f t="shared" si="136"/>
        <v>-4.7068840138947791E-3</v>
      </c>
      <c r="L111" s="4">
        <f t="shared" si="136"/>
        <v>6.4634872829625037E-3</v>
      </c>
      <c r="M111" s="4">
        <f t="shared" si="136"/>
        <v>-6.7246246884582819E-3</v>
      </c>
      <c r="N111" s="4">
        <f t="shared" si="136"/>
        <v>-3.2220699017892596E-2</v>
      </c>
      <c r="O111" s="4">
        <f t="shared" si="136"/>
        <v>2.4278107517918014E-3</v>
      </c>
      <c r="P111" s="4">
        <f t="shared" si="136"/>
        <v>3.0069007020173013E-3</v>
      </c>
      <c r="Q111" s="4">
        <f t="shared" si="136"/>
        <v>-6.4434519156648107E-3</v>
      </c>
      <c r="R111" s="4">
        <f t="shared" si="136"/>
        <v>4.1713008601722418E-3</v>
      </c>
      <c r="S111" s="4">
        <f t="shared" si="136"/>
        <v>9.1046438115576361E-3</v>
      </c>
      <c r="T111" s="4">
        <f t="shared" si="136"/>
        <v>-1.4330577179128568E-2</v>
      </c>
      <c r="U111" s="4">
        <f t="shared" si="136"/>
        <v>-2.6992510796361294E-2</v>
      </c>
      <c r="V111" s="4">
        <f t="shared" si="136"/>
        <v>9.6607050578950658E-3</v>
      </c>
      <c r="W111" s="4">
        <f t="shared" si="136"/>
        <v>1.2090798570363701E-2</v>
      </c>
      <c r="X111" s="4">
        <f t="shared" si="136"/>
        <v>1.8029825599336249E-3</v>
      </c>
      <c r="Y111" s="4">
        <f t="shared" si="136"/>
        <v>1.0281120695839373E-2</v>
      </c>
      <c r="Z111" s="4">
        <f t="shared" si="136"/>
        <v>-3.3745732887970829E-2</v>
      </c>
      <c r="AA111" s="4">
        <f t="shared" si="136"/>
        <v>-5.9878223303785137E-2</v>
      </c>
      <c r="AB111" s="4">
        <f t="shared" si="136"/>
        <v>-2.927217369466586E-3</v>
      </c>
      <c r="AC111" s="4">
        <f t="shared" si="136"/>
        <v>1.0991722759973396E-2</v>
      </c>
      <c r="AD111" s="4">
        <f t="shared" si="136"/>
        <v>1.2292048947955209E-2</v>
      </c>
      <c r="AE111" s="4">
        <f t="shared" si="136"/>
        <v>-1.0970378657546668E-2</v>
      </c>
      <c r="AF111" s="4">
        <f t="shared" si="136"/>
        <v>-2.6843878492827954E-2</v>
      </c>
      <c r="AG111" s="4">
        <f t="shared" si="136"/>
        <v>-0.10895629202857569</v>
      </c>
      <c r="AH111" s="4">
        <f t="shared" si="136"/>
        <v>-5.9786526621737881E-3</v>
      </c>
      <c r="AI111" s="4">
        <f t="shared" si="136"/>
        <v>4.7428405181098752E-3</v>
      </c>
      <c r="AJ111" s="4">
        <f t="shared" si="136"/>
        <v>1.4067920393440934E-2</v>
      </c>
      <c r="AK111" s="4">
        <f t="shared" si="136"/>
        <v>-3.6735102816138664E-3</v>
      </c>
      <c r="AL111" s="4">
        <f t="shared" si="136"/>
        <v>-5.5010932532272655E-2</v>
      </c>
      <c r="AM111" s="4">
        <f t="shared" si="136"/>
        <v>-6.0584718710119015E-2</v>
      </c>
      <c r="AN111" s="4">
        <f t="shared" si="136"/>
        <v>-1.1833326569672254E-2</v>
      </c>
      <c r="AO111" s="4">
        <f t="shared" si="136"/>
        <v>-1.3662992274118988E-2</v>
      </c>
      <c r="AP111" s="4">
        <f t="shared" si="136"/>
        <v>-1.3605345829533033E-3</v>
      </c>
      <c r="AQ111" s="4">
        <f t="shared" si="136"/>
        <v>7.9901416439076643E-3</v>
      </c>
      <c r="AR111" s="4">
        <f t="shared" si="136"/>
        <v>-3.2096322485648691E-2</v>
      </c>
      <c r="AS111" s="4">
        <f t="shared" si="136"/>
        <v>-7.0640724442095501E-2</v>
      </c>
      <c r="AT111" s="4">
        <f t="shared" si="136"/>
        <v>1.1518997972608538E-2</v>
      </c>
      <c r="AU111" s="4">
        <f t="shared" si="136"/>
        <v>-1.2324607180316112E-2</v>
      </c>
      <c r="AV111" s="4">
        <f t="shared" si="136"/>
        <v>5.2905519875362907E-4</v>
      </c>
      <c r="AW111" s="4">
        <f t="shared" si="136"/>
        <v>-8.5025020944870262E-5</v>
      </c>
      <c r="AX111" s="4">
        <f t="shared" si="136"/>
        <v>-2.6740221722666973E-2</v>
      </c>
      <c r="AY111" s="4">
        <f t="shared" si="136"/>
        <v>-3.1655066726752598E-2</v>
      </c>
      <c r="AZ111" s="4">
        <f t="shared" ref="AZ111:BI111" si="137">AZ41-AVERAGE(AZ$36:AZ$45)</f>
        <v>-1.5265283462169792E-3</v>
      </c>
      <c r="BA111" s="4">
        <f t="shared" si="137"/>
        <v>1.0051576750562979E-2</v>
      </c>
      <c r="BB111" s="4">
        <f t="shared" si="137"/>
        <v>2.0086448906115949E-2</v>
      </c>
      <c r="BC111" s="4">
        <f t="shared" si="137"/>
        <v>-1.5341379087168644E-3</v>
      </c>
      <c r="BD111" s="4">
        <f t="shared" si="137"/>
        <v>-3.1739499226242238E-2</v>
      </c>
      <c r="BE111" s="4">
        <f t="shared" si="137"/>
        <v>-5.358841269806093E-2</v>
      </c>
      <c r="BF111" s="4">
        <f t="shared" si="137"/>
        <v>-3.466695007253928E-3</v>
      </c>
      <c r="BG111" s="4">
        <f t="shared" si="137"/>
        <v>4.863119756394022E-3</v>
      </c>
      <c r="BH111" s="4">
        <f t="shared" si="137"/>
        <v>2.0354373181426716E-2</v>
      </c>
      <c r="BI111" s="4">
        <f t="shared" si="137"/>
        <v>-7.9022089386824972E-5</v>
      </c>
      <c r="BL111" s="24">
        <f t="shared" si="129"/>
        <v>-1.0276350843480549E-2</v>
      </c>
      <c r="CM111" s="1">
        <f t="shared" si="126"/>
        <v>19</v>
      </c>
    </row>
    <row r="112" spans="1:95" x14ac:dyDescent="0.25">
      <c r="A112" s="6">
        <v>-4</v>
      </c>
      <c r="B112" s="4">
        <f t="shared" ref="B112:AY112" si="138">B42-AVERAGE(B$36:B$45)</f>
        <v>3.4361738520175731E-3</v>
      </c>
      <c r="C112" s="4">
        <f t="shared" si="138"/>
        <v>1.0392229415440836E-2</v>
      </c>
      <c r="D112" s="4">
        <f t="shared" si="138"/>
        <v>-2.3743759239098464E-3</v>
      </c>
      <c r="E112" s="4">
        <f t="shared" si="138"/>
        <v>8.3834368400046051E-3</v>
      </c>
      <c r="F112" s="4">
        <f t="shared" si="138"/>
        <v>2.0613141993241655E-3</v>
      </c>
      <c r="G112" s="4">
        <f t="shared" si="138"/>
        <v>-9.7515703329059678E-3</v>
      </c>
      <c r="H112" s="4">
        <f t="shared" si="138"/>
        <v>-9.5159481296079058E-3</v>
      </c>
      <c r="I112" s="4">
        <f t="shared" si="138"/>
        <v>-4.7056583335041036E-2</v>
      </c>
      <c r="J112" s="4">
        <f t="shared" si="138"/>
        <v>-9.7422560499938644E-3</v>
      </c>
      <c r="K112" s="4">
        <f t="shared" si="138"/>
        <v>-4.7358414766752264E-3</v>
      </c>
      <c r="L112" s="4">
        <f t="shared" si="138"/>
        <v>6.3725986571801342E-3</v>
      </c>
      <c r="M112" s="4">
        <f t="shared" si="138"/>
        <v>-6.7375639947415272E-3</v>
      </c>
      <c r="N112" s="4">
        <f t="shared" si="138"/>
        <v>-2.2075517811053261E-3</v>
      </c>
      <c r="O112" s="4">
        <f t="shared" si="138"/>
        <v>-1.2605041316575905E-2</v>
      </c>
      <c r="P112" s="4">
        <f t="shared" si="138"/>
        <v>2.9998205248698818E-3</v>
      </c>
      <c r="Q112" s="4">
        <f t="shared" si="138"/>
        <v>-6.581967570703352E-3</v>
      </c>
      <c r="R112" s="4">
        <f t="shared" si="138"/>
        <v>4.1494645897719703E-3</v>
      </c>
      <c r="S112" s="4">
        <f t="shared" si="138"/>
        <v>9.0937610166371037E-3</v>
      </c>
      <c r="T112" s="4">
        <f t="shared" si="138"/>
        <v>-3.0022528580883633E-4</v>
      </c>
      <c r="U112" s="4">
        <f t="shared" si="138"/>
        <v>8.1117441147530323E-3</v>
      </c>
      <c r="V112" s="4">
        <f t="shared" si="138"/>
        <v>9.6411261991459843E-3</v>
      </c>
      <c r="W112" s="4">
        <f t="shared" si="138"/>
        <v>1.2085442096132989E-2</v>
      </c>
      <c r="X112" s="4">
        <f t="shared" si="138"/>
        <v>1.7962491603768366E-3</v>
      </c>
      <c r="Y112" s="4">
        <f t="shared" si="138"/>
        <v>1.0246760992353433E-2</v>
      </c>
      <c r="Z112" s="4">
        <f t="shared" si="138"/>
        <v>-7.536231090877238E-3</v>
      </c>
      <c r="AA112" s="4">
        <f t="shared" si="138"/>
        <v>1.9614849262793325E-2</v>
      </c>
      <c r="AB112" s="4">
        <f t="shared" si="138"/>
        <v>-2.9545009370794796E-3</v>
      </c>
      <c r="AC112" s="4">
        <f t="shared" si="138"/>
        <v>1.098323425062608E-2</v>
      </c>
      <c r="AD112" s="4">
        <f t="shared" si="138"/>
        <v>1.2275373131425196E-2</v>
      </c>
      <c r="AE112" s="4">
        <f t="shared" si="138"/>
        <v>-1.0975290354693888E-2</v>
      </c>
      <c r="AF112" s="4">
        <f t="shared" si="138"/>
        <v>-6.1794589966235958E-3</v>
      </c>
      <c r="AG112" s="4">
        <f t="shared" si="138"/>
        <v>2.9548006824223452E-2</v>
      </c>
      <c r="AH112" s="4">
        <f t="shared" si="138"/>
        <v>-5.9787330473114594E-3</v>
      </c>
      <c r="AI112" s="4">
        <f t="shared" si="138"/>
        <v>4.6962361954602906E-3</v>
      </c>
      <c r="AJ112" s="4">
        <f t="shared" si="138"/>
        <v>1.3944347890490531E-2</v>
      </c>
      <c r="AK112" s="4">
        <f t="shared" si="138"/>
        <v>-3.7021074476366366E-3</v>
      </c>
      <c r="AL112" s="4">
        <f t="shared" si="138"/>
        <v>8.120650639747224E-3</v>
      </c>
      <c r="AM112" s="4">
        <f t="shared" si="138"/>
        <v>-2.5454151946957965E-3</v>
      </c>
      <c r="AN112" s="4">
        <f t="shared" si="138"/>
        <v>-1.2015161230825399E-2</v>
      </c>
      <c r="AO112" s="4">
        <f t="shared" si="138"/>
        <v>-1.3945439426903074E-2</v>
      </c>
      <c r="AP112" s="4">
        <f t="shared" si="138"/>
        <v>-1.3654292192141035E-3</v>
      </c>
      <c r="AQ112" s="4">
        <f t="shared" si="138"/>
        <v>7.8272226217525141E-3</v>
      </c>
      <c r="AR112" s="4">
        <f t="shared" si="138"/>
        <v>-2.1451911526038018E-3</v>
      </c>
      <c r="AS112" s="4">
        <f t="shared" si="138"/>
        <v>4.9319458806203476E-3</v>
      </c>
      <c r="AT112" s="4">
        <f t="shared" si="138"/>
        <v>1.1400966091337875E-2</v>
      </c>
      <c r="AU112" s="4">
        <f t="shared" si="138"/>
        <v>-1.2493253350750196E-2</v>
      </c>
      <c r="AV112" s="4">
        <f t="shared" si="138"/>
        <v>5.2386633716526056E-4</v>
      </c>
      <c r="AW112" s="4">
        <f t="shared" si="138"/>
        <v>-9.1044109821446836E-5</v>
      </c>
      <c r="AX112" s="4">
        <f t="shared" si="138"/>
        <v>-6.1233192323677989E-3</v>
      </c>
      <c r="AY112" s="4">
        <f t="shared" si="138"/>
        <v>4.3999164320145563E-3</v>
      </c>
      <c r="AZ112" s="4">
        <f t="shared" ref="AZ112:BI112" si="139">AZ42-AVERAGE(AZ$36:AZ$45)</f>
        <v>-1.5316247039303403E-3</v>
      </c>
      <c r="BA112" s="4">
        <f t="shared" si="139"/>
        <v>1.0043391599113388E-2</v>
      </c>
      <c r="BB112" s="4">
        <f t="shared" si="139"/>
        <v>1.9852292658568031E-2</v>
      </c>
      <c r="BC112" s="4">
        <f t="shared" si="139"/>
        <v>-1.5613017988924411E-3</v>
      </c>
      <c r="BD112" s="4">
        <f t="shared" si="139"/>
        <v>-7.1623647890484707E-4</v>
      </c>
      <c r="BE112" s="4">
        <f t="shared" si="139"/>
        <v>1.824890778908704E-2</v>
      </c>
      <c r="BF112" s="4">
        <f t="shared" si="139"/>
        <v>-3.4816689967437642E-3</v>
      </c>
      <c r="BG112" s="4">
        <f t="shared" si="139"/>
        <v>4.8604497851842156E-3</v>
      </c>
      <c r="BH112" s="4">
        <f t="shared" si="139"/>
        <v>2.0207344960802454E-2</v>
      </c>
      <c r="BI112" s="4">
        <f t="shared" si="139"/>
        <v>-8.538076407224723E-5</v>
      </c>
      <c r="BL112" s="24">
        <f t="shared" si="129"/>
        <v>1.3868901879567331E-3</v>
      </c>
      <c r="CM112" s="1">
        <f t="shared" si="126"/>
        <v>25</v>
      </c>
    </row>
    <row r="113" spans="1:97" x14ac:dyDescent="0.25">
      <c r="A113" s="6">
        <v>-3</v>
      </c>
      <c r="B113" s="4">
        <f t="shared" ref="B113:AY113" si="140">B43-AVERAGE(B$36:B$45)</f>
        <v>3.4361250759241241E-3</v>
      </c>
      <c r="C113" s="4">
        <f t="shared" si="140"/>
        <v>1.0342125137510235E-2</v>
      </c>
      <c r="D113" s="4">
        <f t="shared" si="140"/>
        <v>-2.3789481703422942E-3</v>
      </c>
      <c r="E113" s="4">
        <f t="shared" si="140"/>
        <v>1.1547234936264422E-2</v>
      </c>
      <c r="F113" s="4">
        <f t="shared" si="140"/>
        <v>2.016783970825998E-3</v>
      </c>
      <c r="G113" s="4">
        <f t="shared" si="140"/>
        <v>-9.7518939133069676E-3</v>
      </c>
      <c r="H113" s="4">
        <f t="shared" si="140"/>
        <v>-9.5342893082260901E-3</v>
      </c>
      <c r="I113" s="4">
        <f t="shared" si="140"/>
        <v>-4.7057451870386936E-2</v>
      </c>
      <c r="J113" s="4">
        <f t="shared" si="140"/>
        <v>-1.0275907652636449E-2</v>
      </c>
      <c r="K113" s="4">
        <f t="shared" si="140"/>
        <v>2.3393162743689952E-2</v>
      </c>
      <c r="L113" s="4">
        <f t="shared" si="140"/>
        <v>6.2834185813823449E-3</v>
      </c>
      <c r="M113" s="4">
        <f t="shared" si="140"/>
        <v>-6.7504107120094229E-3</v>
      </c>
      <c r="N113" s="4">
        <f t="shared" si="140"/>
        <v>-2.2084618142849547E-3</v>
      </c>
      <c r="O113" s="4">
        <f t="shared" si="140"/>
        <v>-1.2621346299069792E-2</v>
      </c>
      <c r="P113" s="4">
        <f t="shared" si="140"/>
        <v>2.9927025180034881E-3</v>
      </c>
      <c r="Q113" s="4">
        <f t="shared" si="140"/>
        <v>2.0361006119128649E-3</v>
      </c>
      <c r="R113" s="4">
        <f t="shared" si="140"/>
        <v>4.1278309775430221E-3</v>
      </c>
      <c r="S113" s="4">
        <f t="shared" si="140"/>
        <v>9.0829496708481425E-3</v>
      </c>
      <c r="T113" s="4">
        <f t="shared" si="140"/>
        <v>-3.0140164083107697E-4</v>
      </c>
      <c r="U113" s="4">
        <f t="shared" si="140"/>
        <v>8.0892454787598357E-3</v>
      </c>
      <c r="V113" s="4">
        <f t="shared" si="140"/>
        <v>9.6217194630674185E-3</v>
      </c>
      <c r="W113" s="4">
        <f t="shared" si="140"/>
        <v>-1.0256627734307312E-2</v>
      </c>
      <c r="X113" s="4">
        <f t="shared" si="140"/>
        <v>1.7895505700431602E-3</v>
      </c>
      <c r="Y113" s="4">
        <f t="shared" si="140"/>
        <v>1.0211994902082026E-2</v>
      </c>
      <c r="Z113" s="4">
        <f t="shared" si="140"/>
        <v>-7.536231090877238E-3</v>
      </c>
      <c r="AA113" s="4">
        <f t="shared" si="140"/>
        <v>1.9614849262793325E-2</v>
      </c>
      <c r="AB113" s="4">
        <f t="shared" si="140"/>
        <v>-2.9815016963167067E-3</v>
      </c>
      <c r="AC113" s="4">
        <f t="shared" si="140"/>
        <v>-5.1601978940659949E-3</v>
      </c>
      <c r="AD113" s="4">
        <f t="shared" si="140"/>
        <v>1.2258832680565853E-2</v>
      </c>
      <c r="AE113" s="4">
        <f t="shared" si="140"/>
        <v>-1.0980180353026463E-2</v>
      </c>
      <c r="AF113" s="4">
        <f t="shared" si="140"/>
        <v>-6.1899217218814003E-3</v>
      </c>
      <c r="AG113" s="4">
        <f t="shared" si="140"/>
        <v>2.9480175671886009E-2</v>
      </c>
      <c r="AH113" s="4">
        <f t="shared" si="140"/>
        <v>-5.9788134780761589E-3</v>
      </c>
      <c r="AI113" s="4">
        <f t="shared" si="140"/>
        <v>-4.6220003573484783E-3</v>
      </c>
      <c r="AJ113" s="4">
        <f t="shared" si="140"/>
        <v>1.3823477670160705E-2</v>
      </c>
      <c r="AK113" s="4">
        <f t="shared" si="140"/>
        <v>-3.730401193296865E-3</v>
      </c>
      <c r="AL113" s="4">
        <f t="shared" si="140"/>
        <v>8.0099579462831923E-3</v>
      </c>
      <c r="AM113" s="4">
        <f t="shared" si="140"/>
        <v>-2.8670030699929488E-3</v>
      </c>
      <c r="AN113" s="4">
        <f t="shared" si="140"/>
        <v>-1.2202001071226022E-2</v>
      </c>
      <c r="AO113" s="4">
        <f t="shared" si="140"/>
        <v>1.6632455109400392E-2</v>
      </c>
      <c r="AP113" s="4">
        <f t="shared" si="140"/>
        <v>-1.3703455851919091E-3</v>
      </c>
      <c r="AQ113" s="4">
        <f t="shared" si="140"/>
        <v>7.6683844548578444E-3</v>
      </c>
      <c r="AR113" s="4">
        <f t="shared" si="140"/>
        <v>-2.149334285428657E-3</v>
      </c>
      <c r="AS113" s="4">
        <f t="shared" si="140"/>
        <v>4.7222918952007087E-3</v>
      </c>
      <c r="AT113" s="4">
        <f t="shared" si="140"/>
        <v>1.1285457740503173E-2</v>
      </c>
      <c r="AU113" s="4">
        <f t="shared" si="140"/>
        <v>1.1148130273879257E-2</v>
      </c>
      <c r="AV113" s="4">
        <f t="shared" si="140"/>
        <v>5.1870103456873274E-4</v>
      </c>
      <c r="AW113" s="4">
        <f t="shared" si="140"/>
        <v>-9.7033772725741308E-5</v>
      </c>
      <c r="AX113" s="4">
        <f t="shared" si="140"/>
        <v>-6.131468889628993E-3</v>
      </c>
      <c r="AY113" s="4">
        <f t="shared" si="140"/>
        <v>4.1427446130060143E-3</v>
      </c>
      <c r="AZ113" s="4">
        <f t="shared" ref="AZ113:BI113" si="141">AZ43-AVERAGE(AZ$36:AZ$45)</f>
        <v>-1.5366981291306996E-3</v>
      </c>
      <c r="BA113" s="4">
        <f t="shared" si="141"/>
        <v>-1.1773419093150227E-3</v>
      </c>
      <c r="BB113" s="4">
        <f t="shared" si="141"/>
        <v>1.9625141806345257E-2</v>
      </c>
      <c r="BC113" s="4">
        <f t="shared" si="141"/>
        <v>-1.588184734633377E-3</v>
      </c>
      <c r="BD113" s="4">
        <f t="shared" si="141"/>
        <v>-7.1816982626371375E-4</v>
      </c>
      <c r="BE113" s="4">
        <f t="shared" si="141"/>
        <v>1.8180881737605147E-2</v>
      </c>
      <c r="BF113" s="4">
        <f t="shared" si="141"/>
        <v>-3.4967595502416919E-3</v>
      </c>
      <c r="BG113" s="4">
        <f t="shared" si="141"/>
        <v>9.1110225899757348E-3</v>
      </c>
      <c r="BH113" s="4">
        <f t="shared" si="141"/>
        <v>2.0063818633082719E-2</v>
      </c>
      <c r="BI113" s="4">
        <f t="shared" si="141"/>
        <v>-9.1707491002802118E-5</v>
      </c>
      <c r="BL113" s="24">
        <f t="shared" si="129"/>
        <v>1.991920542381649E-3</v>
      </c>
      <c r="CM113" s="1">
        <f t="shared" si="126"/>
        <v>26</v>
      </c>
    </row>
    <row r="114" spans="1:97" x14ac:dyDescent="0.25">
      <c r="A114" s="6">
        <v>-2</v>
      </c>
      <c r="B114" s="4">
        <f t="shared" ref="B114:AY114" si="142">B44-AVERAGE(B$36:B$45)</f>
        <v>3.4360763213654197E-3</v>
      </c>
      <c r="C114" s="4">
        <f t="shared" si="142"/>
        <v>1.0292722727372078E-2</v>
      </c>
      <c r="D114" s="4">
        <f t="shared" si="142"/>
        <v>-2.3838004595685028E-4</v>
      </c>
      <c r="E114" s="4">
        <f t="shared" si="142"/>
        <v>1.1538916254113832E-2</v>
      </c>
      <c r="F114" s="4">
        <f t="shared" si="142"/>
        <v>-9.6903372136220786E-3</v>
      </c>
      <c r="G114" s="4">
        <f t="shared" si="142"/>
        <v>4.3842916593530984E-3</v>
      </c>
      <c r="H114" s="4">
        <f t="shared" si="142"/>
        <v>-9.5524743915258725E-3</v>
      </c>
      <c r="I114" s="4">
        <f t="shared" si="142"/>
        <v>-4.7058322026864635E-2</v>
      </c>
      <c r="J114" s="4">
        <f t="shared" si="142"/>
        <v>2.1403121865712464E-2</v>
      </c>
      <c r="K114" s="4">
        <f t="shared" si="142"/>
        <v>2.2887826556709782E-2</v>
      </c>
      <c r="L114" s="4">
        <f t="shared" si="142"/>
        <v>3.3146550849376046E-2</v>
      </c>
      <c r="M114" s="4">
        <f t="shared" si="142"/>
        <v>1.7842627531014441E-2</v>
      </c>
      <c r="N114" s="4">
        <f t="shared" si="142"/>
        <v>-2.2093735862174727E-3</v>
      </c>
      <c r="O114" s="4">
        <f t="shared" si="142"/>
        <v>-1.2637783761151725E-2</v>
      </c>
      <c r="P114" s="4">
        <f t="shared" si="142"/>
        <v>-9.4971339650242771E-4</v>
      </c>
      <c r="Q114" s="4">
        <f t="shared" si="142"/>
        <v>2.0256948716545209E-3</v>
      </c>
      <c r="R114" s="4">
        <f t="shared" si="142"/>
        <v>1.3614762211021954E-2</v>
      </c>
      <c r="S114" s="4">
        <f t="shared" si="142"/>
        <v>1.0315648445192926E-3</v>
      </c>
      <c r="T114" s="4">
        <f t="shared" si="142"/>
        <v>-3.0257544825748909E-4</v>
      </c>
      <c r="U114" s="4">
        <f t="shared" si="142"/>
        <v>8.0665318789822412E-3</v>
      </c>
      <c r="V114" s="4">
        <f t="shared" si="142"/>
        <v>-3.0491974612049944E-2</v>
      </c>
      <c r="W114" s="4">
        <f t="shared" si="142"/>
        <v>-1.08801085564944E-2</v>
      </c>
      <c r="X114" s="4">
        <f t="shared" si="142"/>
        <v>-7.9526508559214261E-4</v>
      </c>
      <c r="Y114" s="4">
        <f t="shared" si="142"/>
        <v>4.2812649698151975E-2</v>
      </c>
      <c r="Z114" s="4">
        <f t="shared" si="142"/>
        <v>-7.536231090877238E-3</v>
      </c>
      <c r="AA114" s="4">
        <f t="shared" si="142"/>
        <v>1.9614849262793325E-2</v>
      </c>
      <c r="AB114" s="4">
        <f t="shared" si="142"/>
        <v>-3.1974853756499208E-2</v>
      </c>
      <c r="AC114" s="4">
        <f t="shared" si="142"/>
        <v>-5.5305982980367579E-3</v>
      </c>
      <c r="AD114" s="4">
        <f t="shared" si="142"/>
        <v>-2.6712445910615522E-2</v>
      </c>
      <c r="AE114" s="4">
        <f t="shared" si="142"/>
        <v>-1.0827794131026736E-2</v>
      </c>
      <c r="AF114" s="4">
        <f t="shared" si="142"/>
        <v>-6.2004524628933421E-3</v>
      </c>
      <c r="AG114" s="4">
        <f t="shared" si="142"/>
        <v>2.9413448194983045E-2</v>
      </c>
      <c r="AH114" s="4">
        <f t="shared" si="142"/>
        <v>-3.6373774768210743E-2</v>
      </c>
      <c r="AI114" s="4">
        <f t="shared" si="142"/>
        <v>-4.8877163779129477E-3</v>
      </c>
      <c r="AJ114" s="4">
        <f t="shared" si="142"/>
        <v>-1.6269277599840697E-2</v>
      </c>
      <c r="AK114" s="4">
        <f t="shared" si="142"/>
        <v>1.7900646996200434E-3</v>
      </c>
      <c r="AL114" s="4">
        <f t="shared" si="142"/>
        <v>7.9015582738085153E-3</v>
      </c>
      <c r="AM114" s="4">
        <f t="shared" si="142"/>
        <v>-3.1773590942230021E-3</v>
      </c>
      <c r="AN114" s="4">
        <f t="shared" si="142"/>
        <v>1.6725961329394284E-2</v>
      </c>
      <c r="AO114" s="4">
        <f t="shared" si="142"/>
        <v>1.6449170565918821E-2</v>
      </c>
      <c r="AP114" s="4">
        <f t="shared" si="142"/>
        <v>-1.6442125194884638E-2</v>
      </c>
      <c r="AQ114" s="4">
        <f t="shared" si="142"/>
        <v>-7.6329501550545954E-3</v>
      </c>
      <c r="AR114" s="4">
        <f t="shared" si="142"/>
        <v>-2.1534943363433236E-3</v>
      </c>
      <c r="AS114" s="4">
        <f t="shared" si="142"/>
        <v>4.5185801880810623E-3</v>
      </c>
      <c r="AT114" s="4">
        <f t="shared" si="142"/>
        <v>-3.4179246855274237E-2</v>
      </c>
      <c r="AU114" s="4">
        <f t="shared" si="142"/>
        <v>1.1037562666169221E-2</v>
      </c>
      <c r="AV114" s="4">
        <f t="shared" si="142"/>
        <v>5.5686463518415004E-3</v>
      </c>
      <c r="AW114" s="4">
        <f t="shared" si="142"/>
        <v>-2.0532456843664498E-3</v>
      </c>
      <c r="AX114" s="4">
        <f t="shared" si="142"/>
        <v>-6.1396652776341907E-3</v>
      </c>
      <c r="AY114" s="4">
        <f t="shared" si="142"/>
        <v>3.8771211753642412E-3</v>
      </c>
      <c r="AZ114" s="4">
        <f t="shared" ref="AZ114:BI114" si="143">AZ44-AVERAGE(AZ$36:AZ$45)</f>
        <v>-4.1323163018092829E-2</v>
      </c>
      <c r="BA114" s="4">
        <f t="shared" si="143"/>
        <v>-1.3785897373062555E-3</v>
      </c>
      <c r="BB114" s="4">
        <f t="shared" si="143"/>
        <v>-2.1976331976307318E-2</v>
      </c>
      <c r="BC114" s="4">
        <f t="shared" si="143"/>
        <v>6.8278511011520783E-3</v>
      </c>
      <c r="BD114" s="4">
        <f t="shared" si="143"/>
        <v>-7.2009780837226935E-4</v>
      </c>
      <c r="BE114" s="4">
        <f t="shared" si="143"/>
        <v>1.8113964102341971E-2</v>
      </c>
      <c r="BF114" s="4">
        <f t="shared" si="143"/>
        <v>-4.2952640695207867E-3</v>
      </c>
      <c r="BG114" s="4">
        <f t="shared" si="143"/>
        <v>9.1042009835841323E-3</v>
      </c>
      <c r="BH114" s="4">
        <f t="shared" si="143"/>
        <v>-2.0603243750120001E-2</v>
      </c>
      <c r="BI114" s="4">
        <f t="shared" si="143"/>
        <v>5.6948935273105575E-3</v>
      </c>
      <c r="BL114" s="24">
        <f t="shared" si="129"/>
        <v>-1.4012169964323028E-3</v>
      </c>
      <c r="CM114" s="1">
        <f t="shared" si="126"/>
        <v>23</v>
      </c>
    </row>
    <row r="115" spans="1:97" x14ac:dyDescent="0.25">
      <c r="A115" s="6">
        <v>-1</v>
      </c>
      <c r="B115" s="4">
        <f t="shared" ref="B115:AY115" si="144">B45-AVERAGE(B$36:B$45)</f>
        <v>9.8159425724910244E-3</v>
      </c>
      <c r="C115" s="4">
        <f t="shared" si="144"/>
        <v>-4.0244547970341639E-2</v>
      </c>
      <c r="D115" s="4">
        <f t="shared" si="144"/>
        <v>-2.3838004595685028E-4</v>
      </c>
      <c r="E115" s="4">
        <f t="shared" si="144"/>
        <v>-1.967638070182455E-2</v>
      </c>
      <c r="F115" s="4">
        <f t="shared" si="144"/>
        <v>-7.0516875742001536E-3</v>
      </c>
      <c r="G115" s="4">
        <f t="shared" si="144"/>
        <v>-2.3929555632898683E-4</v>
      </c>
      <c r="H115" s="4">
        <f t="shared" si="144"/>
        <v>-3.9726986478669062E-3</v>
      </c>
      <c r="I115" s="4">
        <f t="shared" si="144"/>
        <v>-6.2789767689872628E-2</v>
      </c>
      <c r="J115" s="4">
        <f t="shared" si="144"/>
        <v>-5.1574432574138462E-2</v>
      </c>
      <c r="K115" s="4">
        <f t="shared" si="144"/>
        <v>-9.2010125620841543E-2</v>
      </c>
      <c r="L115" s="4">
        <f t="shared" si="144"/>
        <v>-6.2543145194791962E-3</v>
      </c>
      <c r="M115" s="4">
        <f t="shared" si="144"/>
        <v>-8.9402658880826831E-3</v>
      </c>
      <c r="N115" s="4">
        <f t="shared" si="144"/>
        <v>2.4225077819980748E-2</v>
      </c>
      <c r="O115" s="4">
        <f t="shared" si="144"/>
        <v>-2.4896329894253669E-2</v>
      </c>
      <c r="P115" s="4">
        <f t="shared" si="144"/>
        <v>-1.0918011240003023E-2</v>
      </c>
      <c r="Q115" s="4">
        <f t="shared" si="144"/>
        <v>-3.6224821393233617E-2</v>
      </c>
      <c r="R115" s="4">
        <f t="shared" si="144"/>
        <v>-2.0756162004171304E-2</v>
      </c>
      <c r="S115" s="4">
        <f t="shared" si="144"/>
        <v>-3.8173575776761975E-2</v>
      </c>
      <c r="T115" s="4">
        <f t="shared" si="144"/>
        <v>3.6210604839187768E-2</v>
      </c>
      <c r="U115" s="4">
        <f t="shared" si="144"/>
        <v>3.2021598926472099E-2</v>
      </c>
      <c r="V115" s="4">
        <f t="shared" si="144"/>
        <v>-4.1293907644863528E-2</v>
      </c>
      <c r="W115" s="4">
        <f t="shared" si="144"/>
        <v>-1.240261349115932E-2</v>
      </c>
      <c r="X115" s="4">
        <f t="shared" si="144"/>
        <v>-2.7332501882707198E-3</v>
      </c>
      <c r="Y115" s="4">
        <f t="shared" si="144"/>
        <v>-0.13387562358831956</v>
      </c>
      <c r="Z115" s="4">
        <f t="shared" si="144"/>
        <v>1.9077417427212667E-2</v>
      </c>
      <c r="AA115" s="4">
        <f t="shared" si="144"/>
        <v>-9.3727063099567215E-3</v>
      </c>
      <c r="AB115" s="4">
        <f t="shared" si="144"/>
        <v>-2.8076434234103081E-2</v>
      </c>
      <c r="AC115" s="4">
        <f t="shared" si="144"/>
        <v>-1.3809447820983594E-2</v>
      </c>
      <c r="AD115" s="4">
        <f t="shared" si="144"/>
        <v>-3.4134307015120338E-2</v>
      </c>
      <c r="AE115" s="4">
        <f t="shared" si="144"/>
        <v>7.6962026677591056E-2</v>
      </c>
      <c r="AF115" s="4">
        <f t="shared" si="144"/>
        <v>3.0300124677475459E-2</v>
      </c>
      <c r="AG115" s="4">
        <f t="shared" si="144"/>
        <v>3.4621434654789757E-2</v>
      </c>
      <c r="AH115" s="4">
        <f t="shared" si="144"/>
        <v>-7.0123504952008375E-3</v>
      </c>
      <c r="AI115" s="4">
        <f t="shared" si="144"/>
        <v>-8.4500616683911463E-3</v>
      </c>
      <c r="AJ115" s="4">
        <f t="shared" si="144"/>
        <v>-1.3766354840738095E-2</v>
      </c>
      <c r="AK115" s="4">
        <f t="shared" si="144"/>
        <v>1.708960641122419E-2</v>
      </c>
      <c r="AL115" s="4">
        <f t="shared" si="144"/>
        <v>6.2643672533907457E-3</v>
      </c>
      <c r="AM115" s="4">
        <f t="shared" si="144"/>
        <v>-7.1779857637742153E-2</v>
      </c>
      <c r="AN115" s="4">
        <f t="shared" si="144"/>
        <v>1.9330006409175735E-2</v>
      </c>
      <c r="AO115" s="4">
        <f t="shared" si="144"/>
        <v>-3.2836246607176503E-2</v>
      </c>
      <c r="AP115" s="4">
        <f t="shared" si="144"/>
        <v>-1.4775901863800612E-2</v>
      </c>
      <c r="AQ115" s="4">
        <f t="shared" si="144"/>
        <v>-5.7115671569962665E-3</v>
      </c>
      <c r="AR115" s="4">
        <f t="shared" si="144"/>
        <v>4.4149514070377337E-2</v>
      </c>
      <c r="AS115" s="4">
        <f t="shared" si="144"/>
        <v>-1.3779471592931762E-2</v>
      </c>
      <c r="AT115" s="4">
        <f t="shared" si="144"/>
        <v>9.7280708909586004E-3</v>
      </c>
      <c r="AU115" s="4">
        <f t="shared" si="144"/>
        <v>-1.9900895059603303E-2</v>
      </c>
      <c r="AV115" s="4">
        <f t="shared" si="144"/>
        <v>-1.1250834860711479E-2</v>
      </c>
      <c r="AW115" s="4">
        <f t="shared" si="144"/>
        <v>-7.4338153730888279E-3</v>
      </c>
      <c r="AX115" s="4">
        <f t="shared" si="144"/>
        <v>2.5102529794486701E-2</v>
      </c>
      <c r="AY115" s="4">
        <f t="shared" si="144"/>
        <v>1.2191554622793806E-2</v>
      </c>
      <c r="AZ115" s="4">
        <f t="shared" ref="AZ115:BI115" si="145">AZ45-AVERAGE(AZ$36:AZ$45)</f>
        <v>-8.0455998312938121E-3</v>
      </c>
      <c r="BA115" s="4">
        <f t="shared" si="145"/>
        <v>-7.2168374132429627E-3</v>
      </c>
      <c r="BB115" s="4">
        <f t="shared" si="145"/>
        <v>-2.7286748124773663E-2</v>
      </c>
      <c r="BC115" s="4">
        <f t="shared" si="145"/>
        <v>1.0784662216899277E-2</v>
      </c>
      <c r="BD115" s="4">
        <f t="shared" si="145"/>
        <v>1.7118343974208534E-2</v>
      </c>
      <c r="BE115" s="4">
        <f t="shared" si="145"/>
        <v>-2.7847650976648448E-3</v>
      </c>
      <c r="BF115" s="4">
        <f t="shared" si="145"/>
        <v>-1.0833904431306175E-2</v>
      </c>
      <c r="BG115" s="4">
        <f t="shared" si="145"/>
        <v>-2.3584146942843998E-2</v>
      </c>
      <c r="BH115" s="4">
        <f t="shared" si="145"/>
        <v>-2.9079721041968709E-2</v>
      </c>
      <c r="BI115" s="4">
        <f t="shared" si="145"/>
        <v>5.8625332990400961E-5</v>
      </c>
      <c r="BL115" s="24">
        <f t="shared" si="129"/>
        <v>-9.8356109809650556E-3</v>
      </c>
      <c r="BS115" s="16" t="s">
        <v>5</v>
      </c>
      <c r="BT115" s="16" t="s">
        <v>6</v>
      </c>
      <c r="BU115" s="16" t="s">
        <v>7</v>
      </c>
      <c r="BZ115" s="16" t="s">
        <v>5</v>
      </c>
      <c r="CA115" s="16" t="s">
        <v>6</v>
      </c>
      <c r="CB115" s="16" t="s">
        <v>7</v>
      </c>
      <c r="CG115" s="10" t="s">
        <v>8</v>
      </c>
      <c r="CH115" s="16" t="s">
        <v>5</v>
      </c>
      <c r="CI115" s="16" t="s">
        <v>6</v>
      </c>
      <c r="CJ115" s="16" t="s">
        <v>7</v>
      </c>
      <c r="CM115" s="1">
        <f t="shared" si="126"/>
        <v>15</v>
      </c>
      <c r="CO115" s="10" t="s">
        <v>9</v>
      </c>
      <c r="CP115" s="16" t="s">
        <v>5</v>
      </c>
      <c r="CQ115" s="16" t="s">
        <v>6</v>
      </c>
      <c r="CR115" s="16" t="s">
        <v>7</v>
      </c>
    </row>
    <row r="116" spans="1:97" s="9" customFormat="1" x14ac:dyDescent="0.25">
      <c r="A116" s="7">
        <v>0</v>
      </c>
      <c r="B116" s="8">
        <f t="shared" ref="B116:AY116" si="146">B46-AVERAGE(B$36:B$45)</f>
        <v>4.5302510266382844E-3</v>
      </c>
      <c r="C116" s="8">
        <f t="shared" si="146"/>
        <v>1.2297771421583684E-2</v>
      </c>
      <c r="D116" s="8">
        <f t="shared" si="146"/>
        <v>-2.702245555652329E-2</v>
      </c>
      <c r="E116" s="8">
        <f t="shared" si="146"/>
        <v>-6.8300358268649775E-4</v>
      </c>
      <c r="F116" s="8">
        <f t="shared" si="146"/>
        <v>-2.7692218976049111E-2</v>
      </c>
      <c r="G116" s="8">
        <f t="shared" si="146"/>
        <v>-1.3085861875216796E-2</v>
      </c>
      <c r="H116" s="8">
        <f t="shared" si="146"/>
        <v>4.5716002354310177E-2</v>
      </c>
      <c r="I116" s="8">
        <f t="shared" si="146"/>
        <v>-0.13887516986234191</v>
      </c>
      <c r="J116" s="8">
        <f t="shared" si="146"/>
        <v>-4.1233111502503826E-3</v>
      </c>
      <c r="K116" s="8">
        <f t="shared" si="146"/>
        <v>4.6563496817749558E-2</v>
      </c>
      <c r="L116" s="8">
        <f t="shared" si="146"/>
        <v>2.8681680594820329E-3</v>
      </c>
      <c r="M116" s="8">
        <f t="shared" si="146"/>
        <v>-3.6321950737181745E-2</v>
      </c>
      <c r="N116" s="8">
        <f t="shared" si="146"/>
        <v>1.6408662152480259E-2</v>
      </c>
      <c r="O116" s="8">
        <f t="shared" si="146"/>
        <v>-2.6341858900027843E-2</v>
      </c>
      <c r="P116" s="8">
        <f t="shared" si="146"/>
        <v>-2.6832284367760442E-2</v>
      </c>
      <c r="Q116" s="8">
        <f t="shared" si="146"/>
        <v>-3.645585546750528E-2</v>
      </c>
      <c r="R116" s="8">
        <f t="shared" si="146"/>
        <v>-8.5346585301145398E-4</v>
      </c>
      <c r="S116" s="8">
        <f t="shared" si="146"/>
        <v>4.0811269121074918E-2</v>
      </c>
      <c r="T116" s="8">
        <f t="shared" si="146"/>
        <v>-7.6021719317328725E-4</v>
      </c>
      <c r="U116" s="8">
        <f t="shared" si="146"/>
        <v>0.15961434892877038</v>
      </c>
      <c r="V116" s="8">
        <f t="shared" si="146"/>
        <v>4.5282923737163024E-4</v>
      </c>
      <c r="W116" s="8">
        <f t="shared" si="146"/>
        <v>8.0238450626920789E-3</v>
      </c>
      <c r="X116" s="8">
        <f t="shared" si="146"/>
        <v>-3.7093030874416773E-3</v>
      </c>
      <c r="Y116" s="8">
        <f t="shared" si="146"/>
        <v>-9.9769512105101106E-3</v>
      </c>
      <c r="Z116" s="8">
        <f t="shared" si="146"/>
        <v>-3.0009086942935866E-2</v>
      </c>
      <c r="AA116" s="8">
        <f t="shared" si="146"/>
        <v>0.10248165572484083</v>
      </c>
      <c r="AB116" s="8">
        <f t="shared" si="146"/>
        <v>1.5574127165496039E-2</v>
      </c>
      <c r="AC116" s="8">
        <f t="shared" si="146"/>
        <v>-9.4236643254119439E-3</v>
      </c>
      <c r="AD116" s="8">
        <f t="shared" si="146"/>
        <v>-2.669522601213517E-3</v>
      </c>
      <c r="AE116" s="8">
        <f t="shared" si="146"/>
        <v>-8.8879884173157196E-3</v>
      </c>
      <c r="AF116" s="8">
        <f t="shared" si="146"/>
        <v>-7.7230323840779503E-4</v>
      </c>
      <c r="AG116" s="8">
        <f t="shared" si="146"/>
        <v>0.12358328031703682</v>
      </c>
      <c r="AH116" s="8">
        <f t="shared" si="146"/>
        <v>-1.2749899890871687E-2</v>
      </c>
      <c r="AI116" s="8">
        <f t="shared" si="146"/>
        <v>4.7173821334832366E-3</v>
      </c>
      <c r="AJ116" s="8">
        <f t="shared" si="146"/>
        <v>-3.1049913823362266E-2</v>
      </c>
      <c r="AK116" s="8">
        <f t="shared" si="146"/>
        <v>1.2582335824083312E-2</v>
      </c>
      <c r="AL116" s="8">
        <f t="shared" si="146"/>
        <v>3.1190379515456831E-2</v>
      </c>
      <c r="AM116" s="8">
        <f t="shared" si="146"/>
        <v>-1.823751679972592E-2</v>
      </c>
      <c r="AN116" s="8">
        <f t="shared" si="146"/>
        <v>-7.0091655602491462E-2</v>
      </c>
      <c r="AO116" s="8">
        <f t="shared" si="146"/>
        <v>-1.5152304854727356E-3</v>
      </c>
      <c r="AP116" s="8">
        <f t="shared" si="146"/>
        <v>1.1131058271482268E-2</v>
      </c>
      <c r="AQ116" s="8">
        <f t="shared" si="146"/>
        <v>-2.0756038437175577E-3</v>
      </c>
      <c r="AR116" s="8">
        <f t="shared" si="146"/>
        <v>2.2807940537915187E-2</v>
      </c>
      <c r="AS116" s="8">
        <f t="shared" si="146"/>
        <v>-5.3775380980166168E-2</v>
      </c>
      <c r="AT116" s="8">
        <f t="shared" si="146"/>
        <v>-3.6445685484651588E-2</v>
      </c>
      <c r="AU116" s="8">
        <f t="shared" si="146"/>
        <v>3.314498531869689E-2</v>
      </c>
      <c r="AV116" s="8">
        <f t="shared" si="146"/>
        <v>-3.3889358460267357E-3</v>
      </c>
      <c r="AW116" s="8">
        <f t="shared" si="146"/>
        <v>-1.2893943549540314E-2</v>
      </c>
      <c r="AX116" s="8">
        <f t="shared" si="146"/>
        <v>-2.6602241973855399E-3</v>
      </c>
      <c r="AY116" s="8">
        <f t="shared" si="146"/>
        <v>0.12291817575588254</v>
      </c>
      <c r="AZ116" s="8">
        <f t="shared" ref="AZ116:BI116" si="147">AZ46-AVERAGE(AZ$36:AZ$45)</f>
        <v>4.9623349340512865E-3</v>
      </c>
      <c r="BA116" s="8">
        <f t="shared" si="147"/>
        <v>7.4077120714230189E-3</v>
      </c>
      <c r="BB116" s="8">
        <f t="shared" si="147"/>
        <v>-2.0575224491100146E-2</v>
      </c>
      <c r="BC116" s="8">
        <f t="shared" si="147"/>
        <v>-5.4561028361136609E-3</v>
      </c>
      <c r="BD116" s="8">
        <f t="shared" si="147"/>
        <v>-8.3840964310762916E-3</v>
      </c>
      <c r="BE116" s="8">
        <f t="shared" si="147"/>
        <v>6.9299529833944898E-2</v>
      </c>
      <c r="BF116" s="8">
        <f t="shared" si="147"/>
        <v>-1.5178406110591368E-2</v>
      </c>
      <c r="BG116" s="8">
        <f t="shared" si="147"/>
        <v>1.6180317592134959E-2</v>
      </c>
      <c r="BH116" s="8">
        <f t="shared" si="147"/>
        <v>1.3465520609170854E-2</v>
      </c>
      <c r="BI116" s="8">
        <f t="shared" si="147"/>
        <v>2.0264781159600207E-2</v>
      </c>
      <c r="BJ116" s="26"/>
      <c r="BL116" s="24">
        <f t="shared" si="129"/>
        <v>4.1670644538265682E-3</v>
      </c>
      <c r="BM116" s="22">
        <f>BL116</f>
        <v>4.1670644538265682E-3</v>
      </c>
      <c r="BQ116" s="8">
        <f t="shared" ref="BQ116:BQ125" si="148">_xlfn.STDEV.S(B116:AY116)</f>
        <v>4.7890371264715376E-2</v>
      </c>
      <c r="BR116" s="9">
        <f>(BL116/BQ116)*SQRT(1000)</f>
        <v>2.7515791761101567</v>
      </c>
      <c r="BS116" s="8">
        <f>_xlfn.T.INV.2T(0.1,999)</f>
        <v>1.6463803454274908</v>
      </c>
      <c r="BT116" s="8">
        <f>_xlfn.T.INV.2T(0.05,999)</f>
        <v>1.9623414611334626</v>
      </c>
      <c r="BU116" s="8">
        <f>_xlfn.T.INV.2T(0.01,999)</f>
        <v>2.5807596372676254</v>
      </c>
      <c r="BV116" s="9" t="str">
        <f>IF(ABS(BR116)&gt;BT116,"Odrzucamy H0","NieodrzucamyH0")</f>
        <v>Odrzucamy H0</v>
      </c>
      <c r="BY116" s="9">
        <f>BL116/$BU$110</f>
        <v>0.68036111478388595</v>
      </c>
      <c r="BZ116" s="8">
        <f>_xlfn.T.INV.2T(0.1,9)</f>
        <v>1.8331129326562374</v>
      </c>
      <c r="CA116" s="8">
        <f>_xlfn.T.INV.2T(0.05,9)</f>
        <v>2.2621571627982053</v>
      </c>
      <c r="CB116" s="8">
        <f>_xlfn.T.INV.2T(0.01,9)</f>
        <v>3.2498355415921263</v>
      </c>
      <c r="CC116" s="9" t="str">
        <f>IF(ABS(BY116)&gt;CA116,"Odrzucamy H0","NieodrzucamyH0")</f>
        <v>NieodrzucamyH0</v>
      </c>
      <c r="CF116" s="30">
        <f>COUNTIF(B116:BI116,"&gt;0")/60</f>
        <v>0.43333333333333335</v>
      </c>
      <c r="CG116" s="9">
        <f>(SQRT(60)/0.5)*(CF116-0.5)</f>
        <v>-1.0327955589886444</v>
      </c>
      <c r="CH116" s="22">
        <f>NORMSINV(1-0.05)</f>
        <v>1.6448536269514715</v>
      </c>
      <c r="CI116" s="22">
        <f>NORMSINV(1-0.025)</f>
        <v>1.9599639845400536</v>
      </c>
      <c r="CJ116" s="22">
        <f>NORMSINV(1-0.005)</f>
        <v>2.5758293035488999</v>
      </c>
      <c r="CK116" s="9" t="str">
        <f>IF(ABS(CG116)&gt;CI116,"Odrzucamy H0","NieodrzucamyH0")</f>
        <v>NieodrzucamyH0</v>
      </c>
      <c r="CO116" s="9">
        <f>SQRT(60)*(CF116-$CQ$110/SQRT($CQ$110*(1-$CQ$110)))</f>
        <v>-2.9899529805607994</v>
      </c>
      <c r="CP116" s="22">
        <f>NORMSINV(1-0.05)</f>
        <v>1.6448536269514715</v>
      </c>
      <c r="CQ116" s="22">
        <f>NORMSINV(1-0.025)</f>
        <v>1.9599639845400536</v>
      </c>
      <c r="CR116" s="22">
        <f>NORMSINV(1-0.005)</f>
        <v>2.5758293035488999</v>
      </c>
      <c r="CS116" s="9" t="str">
        <f>IF(ABS(CO116)&gt;CQ116,"Odrzucamy H0","NieodrzucamyH0")</f>
        <v>Odrzucamy H0</v>
      </c>
    </row>
    <row r="117" spans="1:97" x14ac:dyDescent="0.25">
      <c r="A117" s="6">
        <v>1</v>
      </c>
      <c r="B117" s="4">
        <f t="shared" ref="B117:AY117" si="149">B47-AVERAGE(B$36:B$45)</f>
        <v>-4.7003045419850287E-3</v>
      </c>
      <c r="C117" s="4">
        <f t="shared" si="149"/>
        <v>-1.0255537923345586E-2</v>
      </c>
      <c r="D117" s="4">
        <f t="shared" si="149"/>
        <v>2.8686240931015485E-2</v>
      </c>
      <c r="E117" s="4">
        <f t="shared" si="149"/>
        <v>6.6336774628425813E-4</v>
      </c>
      <c r="F117" s="4">
        <f t="shared" si="149"/>
        <v>-4.7665309958467277E-3</v>
      </c>
      <c r="G117" s="4">
        <f t="shared" si="149"/>
        <v>7.4380536409898029E-3</v>
      </c>
      <c r="H117" s="4">
        <f t="shared" si="149"/>
        <v>-1.3807785491462976E-2</v>
      </c>
      <c r="I117" s="4">
        <f t="shared" si="149"/>
        <v>2.0072195587281433E-2</v>
      </c>
      <c r="J117" s="4">
        <f t="shared" si="149"/>
        <v>4.5206375900737297E-2</v>
      </c>
      <c r="K117" s="4">
        <f t="shared" si="149"/>
        <v>-6.2898404529422259E-3</v>
      </c>
      <c r="L117" s="4">
        <f t="shared" si="149"/>
        <v>-3.1936019771227217E-2</v>
      </c>
      <c r="M117" s="4">
        <f t="shared" si="149"/>
        <v>-3.1911808187335369E-2</v>
      </c>
      <c r="N117" s="4">
        <f t="shared" si="149"/>
        <v>4.4048111570047246E-2</v>
      </c>
      <c r="O117" s="4">
        <f t="shared" si="149"/>
        <v>3.6527939749481889E-2</v>
      </c>
      <c r="P117" s="4">
        <f t="shared" si="149"/>
        <v>1.7712560927621041E-2</v>
      </c>
      <c r="Q117" s="4">
        <f t="shared" si="149"/>
        <v>-1.5273032817372224E-2</v>
      </c>
      <c r="R117" s="4">
        <f t="shared" si="149"/>
        <v>-4.6204812206106567E-2</v>
      </c>
      <c r="S117" s="4">
        <f t="shared" si="149"/>
        <v>-5.5175336509942809E-3</v>
      </c>
      <c r="T117" s="4">
        <f t="shared" si="149"/>
        <v>-2.4781990393487552E-2</v>
      </c>
      <c r="U117" s="4">
        <f t="shared" si="149"/>
        <v>8.0704976464768922E-3</v>
      </c>
      <c r="V117" s="4">
        <f t="shared" si="149"/>
        <v>4.9220099895968338E-2</v>
      </c>
      <c r="W117" s="4">
        <f t="shared" si="149"/>
        <v>1.6533278583145863E-2</v>
      </c>
      <c r="X117" s="4">
        <f t="shared" si="149"/>
        <v>-3.3422973942109788E-2</v>
      </c>
      <c r="Y117" s="4">
        <f t="shared" si="149"/>
        <v>7.1583835680183172E-2</v>
      </c>
      <c r="Z117" s="4">
        <f t="shared" si="149"/>
        <v>-1.6668701927888364E-2</v>
      </c>
      <c r="AA117" s="4">
        <f t="shared" si="149"/>
        <v>-2.3607089179857245E-2</v>
      </c>
      <c r="AB117" s="4">
        <f t="shared" si="149"/>
        <v>-5.1079694023944883E-2</v>
      </c>
      <c r="AC117" s="4">
        <f t="shared" si="149"/>
        <v>5.3773520155628134E-4</v>
      </c>
      <c r="AD117" s="4">
        <f t="shared" si="149"/>
        <v>-1.5497749284387038E-2</v>
      </c>
      <c r="AE117" s="4">
        <f t="shared" si="149"/>
        <v>-1.2759951656588216E-2</v>
      </c>
      <c r="AF117" s="4">
        <f t="shared" si="149"/>
        <v>-1.5354443150871117E-2</v>
      </c>
      <c r="AG117" s="4">
        <f t="shared" si="149"/>
        <v>-1.8930791723794565E-2</v>
      </c>
      <c r="AH117" s="4">
        <f t="shared" si="149"/>
        <v>-5.6951700941367377E-3</v>
      </c>
      <c r="AI117" s="4">
        <f t="shared" si="149"/>
        <v>-8.3478882898299113E-4</v>
      </c>
      <c r="AJ117" s="4">
        <f t="shared" si="149"/>
        <v>-4.4392691530128793E-2</v>
      </c>
      <c r="AK117" s="4">
        <f t="shared" si="149"/>
        <v>1.4216492153360714E-2</v>
      </c>
      <c r="AL117" s="4">
        <f t="shared" si="149"/>
        <v>-1.4878419373138651E-2</v>
      </c>
      <c r="AM117" s="4">
        <f t="shared" si="149"/>
        <v>8.2136919025258687E-5</v>
      </c>
      <c r="AN117" s="4">
        <f t="shared" si="149"/>
        <v>3.6450485050356092E-2</v>
      </c>
      <c r="AO117" s="4">
        <f t="shared" si="149"/>
        <v>3.5053055655406037E-3</v>
      </c>
      <c r="AP117" s="4">
        <f t="shared" si="149"/>
        <v>1.3363860829844821E-3</v>
      </c>
      <c r="AQ117" s="4">
        <f t="shared" si="149"/>
        <v>4.0440810879766767E-2</v>
      </c>
      <c r="AR117" s="4">
        <f t="shared" si="149"/>
        <v>-2.8352884837603606E-2</v>
      </c>
      <c r="AS117" s="4">
        <f t="shared" si="149"/>
        <v>-1.3135448068122609E-3</v>
      </c>
      <c r="AT117" s="4">
        <f t="shared" si="149"/>
        <v>2.4564858566320794E-2</v>
      </c>
      <c r="AU117" s="4">
        <f t="shared" si="149"/>
        <v>2.8891444093651474E-3</v>
      </c>
      <c r="AV117" s="4">
        <f t="shared" si="149"/>
        <v>-3.5926172382391292E-2</v>
      </c>
      <c r="AW117" s="4">
        <f t="shared" si="149"/>
        <v>3.9904627114769622E-2</v>
      </c>
      <c r="AX117" s="4">
        <f t="shared" si="149"/>
        <v>-2.0771759842596972E-2</v>
      </c>
      <c r="AY117" s="4">
        <f t="shared" si="149"/>
        <v>-5.562918653572585E-5</v>
      </c>
      <c r="AZ117" s="4">
        <f t="shared" ref="AZ117:BI117" si="150">AZ47-AVERAGE(AZ$36:AZ$45)</f>
        <v>-2.5931456402660216E-2</v>
      </c>
      <c r="BA117" s="4">
        <f t="shared" si="150"/>
        <v>4.2184252533704406E-3</v>
      </c>
      <c r="BB117" s="4">
        <f t="shared" si="150"/>
        <v>-2.1228926143697344E-2</v>
      </c>
      <c r="BC117" s="4">
        <f t="shared" si="150"/>
        <v>1.1313153224343089E-2</v>
      </c>
      <c r="BD117" s="4">
        <f t="shared" si="150"/>
        <v>-1.9504121387375208E-2</v>
      </c>
      <c r="BE117" s="4">
        <f t="shared" si="150"/>
        <v>6.1404952201661337E-3</v>
      </c>
      <c r="BF117" s="4">
        <f t="shared" si="150"/>
        <v>3.4092668127664234E-3</v>
      </c>
      <c r="BG117" s="4">
        <f t="shared" si="150"/>
        <v>1.8322228825798275E-3</v>
      </c>
      <c r="BH117" s="4">
        <f t="shared" si="150"/>
        <v>-1.9363314321387555E-2</v>
      </c>
      <c r="BI117" s="4">
        <f t="shared" si="150"/>
        <v>1.0819188197208781E-2</v>
      </c>
      <c r="BL117" s="24">
        <f t="shared" si="129"/>
        <v>-1.2265363177713525E-3</v>
      </c>
      <c r="BM117" s="24">
        <f>SUM(BL116:BL117)</f>
        <v>2.9405281360552157E-3</v>
      </c>
      <c r="BQ117" s="4">
        <f t="shared" si="148"/>
        <v>2.7072622359250259E-2</v>
      </c>
      <c r="BR117" s="1">
        <f t="shared" ref="BR117:BR125" si="151">(BL117/BQ117)*SQRT(1000)</f>
        <v>-1.4326829317102572</v>
      </c>
      <c r="BS117" s="4">
        <f t="shared" ref="BS117:BS125" si="152">_xlfn.T.INV.2T(0.1,999)</f>
        <v>1.6463803454274908</v>
      </c>
      <c r="BT117" s="4">
        <f t="shared" ref="BT117:BT125" si="153">_xlfn.T.INV.2T(0.05,999)</f>
        <v>1.9623414611334626</v>
      </c>
      <c r="BU117" s="4">
        <f t="shared" ref="BU117:BU125" si="154">_xlfn.T.INV.2T(0.01,999)</f>
        <v>2.5807596372676254</v>
      </c>
      <c r="BV117" s="1" t="str">
        <f t="shared" ref="BV117:BV125" si="155">IF(ABS(BR117)&gt;BT117,"Odrzucamy H0","NieodrzucamyH0")</f>
        <v>NieodrzucamyH0</v>
      </c>
      <c r="BY117" s="1">
        <f t="shared" ref="BY117:BY125" si="156">BL117/$BU$110</f>
        <v>-0.20025790954962058</v>
      </c>
      <c r="BZ117" s="4">
        <f t="shared" ref="BZ117:BZ125" si="157">_xlfn.T.INV.2T(0.1,9)</f>
        <v>1.8331129326562374</v>
      </c>
      <c r="CA117" s="4">
        <f t="shared" ref="CA117:CA125" si="158">_xlfn.T.INV.2T(0.05,9)</f>
        <v>2.2621571627982053</v>
      </c>
      <c r="CB117" s="4">
        <f t="shared" ref="CB117:CB125" si="159">_xlfn.T.INV.2T(0.01,9)</f>
        <v>3.2498355415921263</v>
      </c>
      <c r="CC117" s="1" t="str">
        <f t="shared" ref="CC117:CC125" si="160">IF(ABS(BY117)&gt;CA117,"Odrzucamy H0","NieodrzucamyH0")</f>
        <v>NieodrzucamyH0</v>
      </c>
      <c r="CF117" s="34">
        <f t="shared" ref="CF117:CF125" si="161">COUNTIF(B117:BI117,"&gt;0")/60</f>
        <v>0.46666666666666667</v>
      </c>
      <c r="CG117" s="35">
        <f t="shared" ref="CG117:CG125" si="162">(SQRT(60)/0.5)*(CF117-0.5)</f>
        <v>-0.5163977794943222</v>
      </c>
      <c r="CH117" s="23">
        <f t="shared" ref="CH117:CH125" si="163">NORMSINV(1-0.05)</f>
        <v>1.6448536269514715</v>
      </c>
      <c r="CI117" s="23">
        <f t="shared" ref="CI117:CI125" si="164">NORMSINV(1-0.025)</f>
        <v>1.9599639845400536</v>
      </c>
      <c r="CJ117" s="23">
        <f t="shared" ref="CJ117:CJ125" si="165">NORMSINV(1-0.005)</f>
        <v>2.5758293035488999</v>
      </c>
      <c r="CK117" s="1" t="str">
        <f t="shared" ref="CK117:CK125" si="166">IF(ABS(CG117)&gt;CI117,"Odrzucamy H0","NieodrzucamyH0")</f>
        <v>NieodrzucamyH0</v>
      </c>
      <c r="CO117" s="35">
        <f t="shared" ref="CO117:CO125" si="167">SQRT(60)*(CF117-$CQ$110/SQRT($CQ$110*(1-$CQ$110)))</f>
        <v>-2.7317540908136384</v>
      </c>
      <c r="CP117" s="23">
        <f t="shared" ref="CP117:CP125" si="168">NORMSINV(1-0.05)</f>
        <v>1.6448536269514715</v>
      </c>
      <c r="CQ117" s="23">
        <f t="shared" ref="CQ117:CQ125" si="169">NORMSINV(1-0.025)</f>
        <v>1.9599639845400536</v>
      </c>
      <c r="CR117" s="23">
        <f t="shared" ref="CR117:CR125" si="170">NORMSINV(1-0.005)</f>
        <v>2.5758293035488999</v>
      </c>
      <c r="CS117" s="1" t="str">
        <f t="shared" ref="CS117:CS125" si="171">IF(ABS(CO117)&gt;CQ117,"Odrzucamy H0","NieodrzucamyH0")</f>
        <v>Odrzucamy H0</v>
      </c>
    </row>
    <row r="118" spans="1:97" x14ac:dyDescent="0.25">
      <c r="A118" s="6">
        <v>2</v>
      </c>
      <c r="B118" s="4">
        <f t="shared" ref="B118:AY118" si="172">B48-AVERAGE(B$36:B$45)</f>
        <v>-3.4292716291807837E-3</v>
      </c>
      <c r="C118" s="4">
        <f t="shared" si="172"/>
        <v>5.3520858368125548E-2</v>
      </c>
      <c r="D118" s="4">
        <f t="shared" si="172"/>
        <v>4.2656108905797588E-3</v>
      </c>
      <c r="E118" s="4">
        <f t="shared" si="172"/>
        <v>5.9892422972915652E-4</v>
      </c>
      <c r="F118" s="4">
        <f t="shared" si="172"/>
        <v>1.7289092421930745E-3</v>
      </c>
      <c r="G118" s="4">
        <f t="shared" si="172"/>
        <v>-1.1566701690426671E-2</v>
      </c>
      <c r="H118" s="4">
        <f t="shared" si="172"/>
        <v>-2.3899475723602751E-2</v>
      </c>
      <c r="I118" s="4">
        <f t="shared" si="172"/>
        <v>-1.5592699324225225E-2</v>
      </c>
      <c r="J118" s="4">
        <f t="shared" si="172"/>
        <v>2.2998189581290653E-2</v>
      </c>
      <c r="K118" s="4">
        <f t="shared" si="172"/>
        <v>-6.3384770536760466E-3</v>
      </c>
      <c r="L118" s="4">
        <f t="shared" si="172"/>
        <v>-2.3497320693817724E-2</v>
      </c>
      <c r="M118" s="4">
        <f t="shared" si="172"/>
        <v>9.1178445257578972E-3</v>
      </c>
      <c r="N118" s="4">
        <f t="shared" si="172"/>
        <v>3.3286891935085973E-3</v>
      </c>
      <c r="O118" s="4">
        <f t="shared" si="172"/>
        <v>-2.9007319281504448E-2</v>
      </c>
      <c r="P118" s="4">
        <f t="shared" si="172"/>
        <v>1.1634389397950223E-2</v>
      </c>
      <c r="Q118" s="4">
        <f t="shared" si="172"/>
        <v>-1.5703352250822228E-2</v>
      </c>
      <c r="R118" s="4">
        <f t="shared" si="172"/>
        <v>-8.3950824965104507E-3</v>
      </c>
      <c r="S118" s="4">
        <f t="shared" si="172"/>
        <v>2.9474479290477425E-2</v>
      </c>
      <c r="T118" s="4">
        <f t="shared" si="172"/>
        <v>1.6998623395760179E-2</v>
      </c>
      <c r="U118" s="4">
        <f t="shared" si="172"/>
        <v>7.418740664018654E-2</v>
      </c>
      <c r="V118" s="4">
        <f t="shared" si="172"/>
        <v>3.6986905554500498E-3</v>
      </c>
      <c r="W118" s="4">
        <f t="shared" si="172"/>
        <v>1.6528748133120854E-2</v>
      </c>
      <c r="X118" s="4">
        <f t="shared" si="172"/>
        <v>-8.5302960845508296E-3</v>
      </c>
      <c r="Y118" s="4">
        <f t="shared" si="172"/>
        <v>1.9248235728920871E-2</v>
      </c>
      <c r="Z118" s="4">
        <f t="shared" si="172"/>
        <v>-1.6332124883100218E-2</v>
      </c>
      <c r="AA118" s="4">
        <f t="shared" si="172"/>
        <v>1.6074986548615403E-2</v>
      </c>
      <c r="AB118" s="4">
        <f t="shared" si="172"/>
        <v>-2.6744115199124818E-3</v>
      </c>
      <c r="AC118" s="4">
        <f t="shared" si="172"/>
        <v>3.5673730043416126E-4</v>
      </c>
      <c r="AD118" s="4">
        <f t="shared" si="172"/>
        <v>-1.3618941519055685E-2</v>
      </c>
      <c r="AE118" s="4">
        <f t="shared" si="172"/>
        <v>-1.3332089410740967E-2</v>
      </c>
      <c r="AF118" s="4">
        <f t="shared" si="172"/>
        <v>-2.5598178809454961E-2</v>
      </c>
      <c r="AG118" s="4">
        <f t="shared" si="172"/>
        <v>5.8633849157099391E-2</v>
      </c>
      <c r="AH118" s="4">
        <f t="shared" si="172"/>
        <v>-9.865137259727182E-4</v>
      </c>
      <c r="AI118" s="4">
        <f t="shared" si="172"/>
        <v>-9.9000394780486556E-4</v>
      </c>
      <c r="AJ118" s="4">
        <f t="shared" si="172"/>
        <v>-1.0705023893589752E-2</v>
      </c>
      <c r="AK118" s="4">
        <f t="shared" si="172"/>
        <v>-2.5099225981438109E-3</v>
      </c>
      <c r="AL118" s="4">
        <f t="shared" si="172"/>
        <v>-2.4558522795555282E-3</v>
      </c>
      <c r="AM118" s="4">
        <f t="shared" si="172"/>
        <v>2.4675537132488979E-2</v>
      </c>
      <c r="AN118" s="4">
        <f t="shared" si="172"/>
        <v>2.158580689924737E-2</v>
      </c>
      <c r="AO118" s="4">
        <f t="shared" si="172"/>
        <v>3.5050527222225602E-3</v>
      </c>
      <c r="AP118" s="4">
        <f t="shared" si="172"/>
        <v>-1.0999304286803823E-3</v>
      </c>
      <c r="AQ118" s="4">
        <f t="shared" si="172"/>
        <v>2.3359173666168825E-4</v>
      </c>
      <c r="AR118" s="4">
        <f t="shared" si="172"/>
        <v>5.4889146132492518E-3</v>
      </c>
      <c r="AS118" s="4">
        <f t="shared" si="172"/>
        <v>2.8970317715730221E-2</v>
      </c>
      <c r="AT118" s="4">
        <f t="shared" si="172"/>
        <v>1.236815032152465E-2</v>
      </c>
      <c r="AU118" s="4">
        <f t="shared" si="172"/>
        <v>2.8838136592567207E-3</v>
      </c>
      <c r="AV118" s="4">
        <f t="shared" si="172"/>
        <v>-3.0713249897459096E-3</v>
      </c>
      <c r="AW118" s="4">
        <f t="shared" si="172"/>
        <v>1.0122458823063948E-2</v>
      </c>
      <c r="AX118" s="4">
        <f t="shared" si="172"/>
        <v>-1.3711139477610055E-2</v>
      </c>
      <c r="AY118" s="4">
        <f t="shared" si="172"/>
        <v>5.150945161388374E-2</v>
      </c>
      <c r="AZ118" s="4">
        <f t="shared" ref="AZ118:BI118" si="173">AZ48-AVERAGE(AZ$36:AZ$45)</f>
        <v>1.7114290630589296E-3</v>
      </c>
      <c r="BA118" s="4">
        <f t="shared" si="173"/>
        <v>4.14224612780658E-3</v>
      </c>
      <c r="BB118" s="4">
        <f t="shared" si="173"/>
        <v>-1.3680100056008511E-2</v>
      </c>
      <c r="BC118" s="4">
        <f t="shared" si="173"/>
        <v>1.8139534340184428E-4</v>
      </c>
      <c r="BD118" s="4">
        <f t="shared" si="173"/>
        <v>6.7664961654387091E-3</v>
      </c>
      <c r="BE118" s="4">
        <f t="shared" si="173"/>
        <v>3.6139190505064596E-2</v>
      </c>
      <c r="BF118" s="4">
        <f t="shared" si="173"/>
        <v>9.6811239626391349E-3</v>
      </c>
      <c r="BG118" s="4">
        <f t="shared" si="173"/>
        <v>1.8103720838406638E-3</v>
      </c>
      <c r="BH118" s="4">
        <f t="shared" si="173"/>
        <v>2.1259505395922742E-3</v>
      </c>
      <c r="BI118" s="4">
        <f t="shared" si="173"/>
        <v>3.361241919463145E-3</v>
      </c>
      <c r="BL118" s="24">
        <f t="shared" si="129"/>
        <v>5.0488693226523633E-3</v>
      </c>
      <c r="BM118" s="24">
        <f>SUM(BL116:BL118)</f>
        <v>7.9893974587075794E-3</v>
      </c>
      <c r="BQ118" s="4">
        <f t="shared" si="148"/>
        <v>2.1514002237796318E-2</v>
      </c>
      <c r="BR118" s="1">
        <f t="shared" si="151"/>
        <v>7.4211792355788173</v>
      </c>
      <c r="BS118" s="4">
        <f t="shared" si="152"/>
        <v>1.6463803454274908</v>
      </c>
      <c r="BT118" s="4">
        <f t="shared" si="153"/>
        <v>1.9623414611334626</v>
      </c>
      <c r="BU118" s="4">
        <f t="shared" si="154"/>
        <v>2.5807596372676254</v>
      </c>
      <c r="BV118" s="1" t="str">
        <f t="shared" si="155"/>
        <v>Odrzucamy H0</v>
      </c>
      <c r="BY118" s="1">
        <f t="shared" si="156"/>
        <v>0.82433434827329188</v>
      </c>
      <c r="BZ118" s="4">
        <f t="shared" si="157"/>
        <v>1.8331129326562374</v>
      </c>
      <c r="CA118" s="4">
        <f t="shared" si="158"/>
        <v>2.2621571627982053</v>
      </c>
      <c r="CB118" s="4">
        <f t="shared" si="159"/>
        <v>3.2498355415921263</v>
      </c>
      <c r="CC118" s="1" t="str">
        <f t="shared" si="160"/>
        <v>NieodrzucamyH0</v>
      </c>
      <c r="CF118" s="34">
        <f t="shared" si="161"/>
        <v>0.6</v>
      </c>
      <c r="CG118" s="35">
        <f t="shared" si="162"/>
        <v>1.5491933384829664</v>
      </c>
      <c r="CH118" s="24">
        <f t="shared" si="163"/>
        <v>1.6448536269514715</v>
      </c>
      <c r="CI118" s="24">
        <f t="shared" si="164"/>
        <v>1.9599639845400536</v>
      </c>
      <c r="CJ118" s="24">
        <f t="shared" si="165"/>
        <v>2.5758293035488999</v>
      </c>
      <c r="CK118" s="1" t="str">
        <f t="shared" si="166"/>
        <v>NieodrzucamyH0</v>
      </c>
      <c r="CO118" s="35">
        <f t="shared" si="167"/>
        <v>-1.698958531824994</v>
      </c>
      <c r="CP118" s="24">
        <f t="shared" si="168"/>
        <v>1.6448536269514715</v>
      </c>
      <c r="CQ118" s="24">
        <f t="shared" si="169"/>
        <v>1.9599639845400536</v>
      </c>
      <c r="CR118" s="24">
        <f t="shared" si="170"/>
        <v>2.5758293035488999</v>
      </c>
      <c r="CS118" s="1" t="str">
        <f t="shared" si="171"/>
        <v>NieodrzucamyH0</v>
      </c>
    </row>
    <row r="119" spans="1:97" x14ac:dyDescent="0.25">
      <c r="A119" s="6">
        <v>3</v>
      </c>
      <c r="B119" s="4">
        <f t="shared" ref="B119:AY119" si="174">B49-AVERAGE(B$36:B$45)</f>
        <v>-2.3557486970750149E-3</v>
      </c>
      <c r="C119" s="4">
        <f t="shared" si="174"/>
        <v>-1.2932443728187703E-2</v>
      </c>
      <c r="D119" s="4">
        <f t="shared" si="174"/>
        <v>4.245415880379722E-3</v>
      </c>
      <c r="E119" s="4">
        <f t="shared" si="174"/>
        <v>5.3343343953023842E-4</v>
      </c>
      <c r="F119" s="4">
        <f t="shared" si="174"/>
        <v>1.6798001517649994E-3</v>
      </c>
      <c r="G119" s="4">
        <f t="shared" si="174"/>
        <v>-1.1572397825877575E-2</v>
      </c>
      <c r="H119" s="4">
        <f t="shared" si="174"/>
        <v>-3.3597993581613438E-2</v>
      </c>
      <c r="I119" s="4">
        <f t="shared" si="174"/>
        <v>-6.2523575675477089E-2</v>
      </c>
      <c r="J119" s="4">
        <f t="shared" si="174"/>
        <v>2.290103530880809E-2</v>
      </c>
      <c r="K119" s="4">
        <f t="shared" si="174"/>
        <v>-6.3877992087987513E-3</v>
      </c>
      <c r="L119" s="4">
        <f t="shared" si="174"/>
        <v>-2.3921394314794672E-2</v>
      </c>
      <c r="M119" s="4">
        <f t="shared" si="174"/>
        <v>8.7468969902228192E-3</v>
      </c>
      <c r="N119" s="4">
        <f t="shared" si="174"/>
        <v>-6.4931127240192548E-3</v>
      </c>
      <c r="O119" s="4">
        <f t="shared" si="174"/>
        <v>-2.1754198226180271E-2</v>
      </c>
      <c r="P119" s="4">
        <f t="shared" si="174"/>
        <v>1.1598957931260995E-2</v>
      </c>
      <c r="Q119" s="4">
        <f t="shared" si="174"/>
        <v>-1.6152098286466198E-2</v>
      </c>
      <c r="R119" s="4">
        <f t="shared" si="174"/>
        <v>-8.4577107269308578E-3</v>
      </c>
      <c r="S119" s="4">
        <f t="shared" si="174"/>
        <v>2.8926949456257033E-2</v>
      </c>
      <c r="T119" s="4">
        <f t="shared" si="174"/>
        <v>-1.2332890342280916E-2</v>
      </c>
      <c r="U119" s="4">
        <f t="shared" si="174"/>
        <v>-2.4166049234766819E-2</v>
      </c>
      <c r="V119" s="4">
        <f t="shared" si="174"/>
        <v>3.6963539820528846E-3</v>
      </c>
      <c r="W119" s="4">
        <f t="shared" si="174"/>
        <v>1.6524236907710908E-2</v>
      </c>
      <c r="X119" s="4">
        <f t="shared" si="174"/>
        <v>-8.5905934944192075E-3</v>
      </c>
      <c r="Y119" s="4">
        <f t="shared" si="174"/>
        <v>1.9238515672617522E-2</v>
      </c>
      <c r="Z119" s="4">
        <f t="shared" si="174"/>
        <v>-1.867643509023325E-2</v>
      </c>
      <c r="AA119" s="4">
        <f t="shared" si="174"/>
        <v>7.3253050101980098E-3</v>
      </c>
      <c r="AB119" s="4">
        <f t="shared" si="174"/>
        <v>-2.7043852443638886E-3</v>
      </c>
      <c r="AC119" s="4">
        <f t="shared" si="174"/>
        <v>1.7076896564701197E-4</v>
      </c>
      <c r="AD119" s="4">
        <f t="shared" si="174"/>
        <v>-1.4105651463384295E-2</v>
      </c>
      <c r="AE119" s="4">
        <f t="shared" si="174"/>
        <v>-1.3332109868128111E-2</v>
      </c>
      <c r="AF119" s="4">
        <f t="shared" si="174"/>
        <v>-8.346996914107313E-3</v>
      </c>
      <c r="AG119" s="4">
        <f t="shared" si="174"/>
        <v>2.0007424646951426E-2</v>
      </c>
      <c r="AH119" s="4">
        <f t="shared" si="174"/>
        <v>-1.0085813027205306E-3</v>
      </c>
      <c r="AI119" s="4">
        <f t="shared" si="174"/>
        <v>-1.1491602254852396E-3</v>
      </c>
      <c r="AJ119" s="4">
        <f t="shared" si="174"/>
        <v>-1.0892390609475146E-2</v>
      </c>
      <c r="AK119" s="4">
        <f t="shared" si="174"/>
        <v>-2.5522292266348433E-3</v>
      </c>
      <c r="AL119" s="4">
        <f t="shared" si="174"/>
        <v>-1.1917129008974407E-2</v>
      </c>
      <c r="AM119" s="4">
        <f t="shared" si="174"/>
        <v>-3.6277718989970925E-2</v>
      </c>
      <c r="AN119" s="4">
        <f t="shared" si="174"/>
        <v>2.1192656780640851E-2</v>
      </c>
      <c r="AO119" s="4">
        <f t="shared" si="174"/>
        <v>3.5048001329910095E-3</v>
      </c>
      <c r="AP119" s="4">
        <f t="shared" si="174"/>
        <v>-1.1037377465202549E-3</v>
      </c>
      <c r="AQ119" s="4">
        <f t="shared" si="174"/>
        <v>2.0782431713198268E-4</v>
      </c>
      <c r="AR119" s="4">
        <f t="shared" si="174"/>
        <v>-4.963911065167183E-3</v>
      </c>
      <c r="AS119" s="4">
        <f t="shared" si="174"/>
        <v>-2.6110259912787273E-2</v>
      </c>
      <c r="AT119" s="4">
        <f t="shared" si="174"/>
        <v>1.2231169075058154E-2</v>
      </c>
      <c r="AU119" s="4">
        <f t="shared" si="174"/>
        <v>2.8785074399070975E-3</v>
      </c>
      <c r="AV119" s="4">
        <f t="shared" si="174"/>
        <v>-3.0730693689543231E-3</v>
      </c>
      <c r="AW119" s="4">
        <f t="shared" si="174"/>
        <v>9.9640885151058914E-3</v>
      </c>
      <c r="AX119" s="4">
        <f t="shared" si="174"/>
        <v>-1.2125992650427577E-2</v>
      </c>
      <c r="AY119" s="4">
        <f t="shared" si="174"/>
        <v>1.9229803450890131E-2</v>
      </c>
      <c r="AZ119" s="4">
        <f t="shared" ref="AZ119:BI119" si="175">AZ49-AVERAGE(AZ$36:AZ$45)</f>
        <v>1.6813660732722707E-3</v>
      </c>
      <c r="BA119" s="4">
        <f t="shared" si="175"/>
        <v>4.0647195686135187E-3</v>
      </c>
      <c r="BB119" s="4">
        <f t="shared" si="175"/>
        <v>-1.4023013981270861E-2</v>
      </c>
      <c r="BC119" s="4">
        <f t="shared" si="175"/>
        <v>1.3354941196489466E-4</v>
      </c>
      <c r="BD119" s="4">
        <f t="shared" si="175"/>
        <v>-1.1817840936118769E-2</v>
      </c>
      <c r="BE119" s="4">
        <f t="shared" si="175"/>
        <v>1.0693006961860962E-2</v>
      </c>
      <c r="BF119" s="4">
        <f t="shared" si="175"/>
        <v>9.5956928394194535E-3</v>
      </c>
      <c r="BG119" s="4">
        <f t="shared" si="175"/>
        <v>1.7883155602130777E-3</v>
      </c>
      <c r="BH119" s="4">
        <f t="shared" si="175"/>
        <v>2.0893781827626178E-3</v>
      </c>
      <c r="BI119" s="4">
        <f t="shared" si="175"/>
        <v>3.3258705580188458E-3</v>
      </c>
      <c r="BL119" s="24">
        <f t="shared" si="129"/>
        <v>-3.2873796076726583E-3</v>
      </c>
      <c r="BM119" s="24">
        <f>SUM(BL116:BL119)</f>
        <v>4.7020178510349207E-3</v>
      </c>
      <c r="BQ119" s="4">
        <f t="shared" si="148"/>
        <v>1.6795086831565789E-2</v>
      </c>
      <c r="BR119" s="1">
        <f t="shared" si="151"/>
        <v>-6.18967153792748</v>
      </c>
      <c r="BS119" s="4">
        <f t="shared" si="152"/>
        <v>1.6463803454274908</v>
      </c>
      <c r="BT119" s="4">
        <f t="shared" si="153"/>
        <v>1.9623414611334626</v>
      </c>
      <c r="BU119" s="4">
        <f t="shared" si="154"/>
        <v>2.5807596372676254</v>
      </c>
      <c r="BV119" s="1" t="str">
        <f t="shared" si="155"/>
        <v>Odrzucamy H0</v>
      </c>
      <c r="BY119" s="1">
        <f t="shared" si="156"/>
        <v>-0.53673401968624079</v>
      </c>
      <c r="BZ119" s="4">
        <f t="shared" si="157"/>
        <v>1.8331129326562374</v>
      </c>
      <c r="CA119" s="4">
        <f t="shared" si="158"/>
        <v>2.2621571627982053</v>
      </c>
      <c r="CB119" s="4">
        <f t="shared" si="159"/>
        <v>3.2498355415921263</v>
      </c>
      <c r="CC119" s="1" t="str">
        <f t="shared" si="160"/>
        <v>NieodrzucamyH0</v>
      </c>
      <c r="CF119" s="34">
        <f t="shared" si="161"/>
        <v>0.46666666666666667</v>
      </c>
      <c r="CG119" s="35">
        <f t="shared" si="162"/>
        <v>-0.5163977794943222</v>
      </c>
      <c r="CH119" s="24">
        <f t="shared" si="163"/>
        <v>1.6448536269514715</v>
      </c>
      <c r="CI119" s="24">
        <f t="shared" si="164"/>
        <v>1.9599639845400536</v>
      </c>
      <c r="CJ119" s="24">
        <f t="shared" si="165"/>
        <v>2.5758293035488999</v>
      </c>
      <c r="CK119" s="1" t="str">
        <f t="shared" si="166"/>
        <v>NieodrzucamyH0</v>
      </c>
      <c r="CO119" s="35">
        <f t="shared" si="167"/>
        <v>-2.7317540908136384</v>
      </c>
      <c r="CP119" s="24">
        <f t="shared" si="168"/>
        <v>1.6448536269514715</v>
      </c>
      <c r="CQ119" s="24">
        <f t="shared" si="169"/>
        <v>1.9599639845400536</v>
      </c>
      <c r="CR119" s="24">
        <f t="shared" si="170"/>
        <v>2.5758293035488999</v>
      </c>
      <c r="CS119" s="1" t="str">
        <f t="shared" si="171"/>
        <v>Odrzucamy H0</v>
      </c>
    </row>
    <row r="120" spans="1:97" x14ac:dyDescent="0.25">
      <c r="A120" s="6">
        <v>4</v>
      </c>
      <c r="B120" s="4">
        <f t="shared" ref="B120:AY120" si="176">B50-AVERAGE(B$36:B$45)</f>
        <v>-2.3869591962895529E-3</v>
      </c>
      <c r="C120" s="4">
        <f t="shared" si="176"/>
        <v>-1.3199914203777439E-2</v>
      </c>
      <c r="D120" s="4">
        <f t="shared" si="176"/>
        <v>4.225401162996691E-3</v>
      </c>
      <c r="E120" s="4">
        <f t="shared" si="176"/>
        <v>3.2839718686546372E-2</v>
      </c>
      <c r="F120" s="4">
        <f t="shared" si="176"/>
        <v>1.6299954571685187E-3</v>
      </c>
      <c r="G120" s="4">
        <f t="shared" si="176"/>
        <v>-1.1578121248468395E-2</v>
      </c>
      <c r="H120" s="4">
        <f t="shared" si="176"/>
        <v>-3.3997566860390578E-2</v>
      </c>
      <c r="I120" s="4">
        <f t="shared" si="176"/>
        <v>-6.2796976418389466E-2</v>
      </c>
      <c r="J120" s="4">
        <f t="shared" si="176"/>
        <v>2.2805768370261291E-2</v>
      </c>
      <c r="K120" s="4">
        <f t="shared" si="176"/>
        <v>-3.3432574120332584E-2</v>
      </c>
      <c r="L120" s="4">
        <f t="shared" si="176"/>
        <v>-2.4363490605273722E-2</v>
      </c>
      <c r="M120" s="4">
        <f t="shared" si="176"/>
        <v>8.3898371256265602E-3</v>
      </c>
      <c r="N120" s="4">
        <f t="shared" si="176"/>
        <v>-6.5207051225986594E-3</v>
      </c>
      <c r="O120" s="4">
        <f t="shared" si="176"/>
        <v>-2.1930205190958063E-2</v>
      </c>
      <c r="P120" s="4">
        <f t="shared" si="176"/>
        <v>1.1563944538634789E-2</v>
      </c>
      <c r="Q120" s="4">
        <f t="shared" si="176"/>
        <v>-2.1310346578594451E-2</v>
      </c>
      <c r="R120" s="4">
        <f t="shared" si="176"/>
        <v>-8.5213421202316262E-3</v>
      </c>
      <c r="S120" s="4">
        <f t="shared" si="176"/>
        <v>2.8404174404954283E-2</v>
      </c>
      <c r="T120" s="4">
        <f t="shared" si="176"/>
        <v>-1.2454065396279523E-2</v>
      </c>
      <c r="U120" s="4">
        <f t="shared" si="176"/>
        <v>-2.5588593133822973E-2</v>
      </c>
      <c r="V120" s="4">
        <f t="shared" si="176"/>
        <v>3.6940102489440288E-3</v>
      </c>
      <c r="W120" s="4">
        <f t="shared" si="176"/>
        <v>1.7864734900138214E-2</v>
      </c>
      <c r="X120" s="4">
        <f t="shared" si="176"/>
        <v>-8.6518383759601261E-3</v>
      </c>
      <c r="Y120" s="4">
        <f t="shared" si="176"/>
        <v>1.9228855942643001E-2</v>
      </c>
      <c r="Z120" s="4">
        <f t="shared" si="176"/>
        <v>-1.8801938683585047E-2</v>
      </c>
      <c r="AA120" s="4">
        <f t="shared" si="176"/>
        <v>7.17239091925982E-3</v>
      </c>
      <c r="AB120" s="4">
        <f t="shared" si="176"/>
        <v>-2.7340334402625359E-3</v>
      </c>
      <c r="AC120" s="4">
        <f t="shared" si="176"/>
        <v>-7.8389660037888383E-3</v>
      </c>
      <c r="AD120" s="4">
        <f t="shared" si="176"/>
        <v>-1.4614571527793897E-2</v>
      </c>
      <c r="AE120" s="4">
        <f t="shared" si="176"/>
        <v>-1.3332130331368496E-2</v>
      </c>
      <c r="AF120" s="4">
        <f t="shared" si="176"/>
        <v>-8.376281811696782E-3</v>
      </c>
      <c r="AG120" s="4">
        <f t="shared" si="176"/>
        <v>2.0005808033400751E-2</v>
      </c>
      <c r="AH120" s="4">
        <f t="shared" si="176"/>
        <v>-1.030443000243908E-3</v>
      </c>
      <c r="AI120" s="4">
        <f t="shared" si="176"/>
        <v>8.7883368859847065E-3</v>
      </c>
      <c r="AJ120" s="4">
        <f t="shared" si="176"/>
        <v>-1.10849942784788E-2</v>
      </c>
      <c r="AK120" s="4">
        <f t="shared" si="176"/>
        <v>-2.5939908181812276E-3</v>
      </c>
      <c r="AL120" s="4">
        <f t="shared" si="176"/>
        <v>-1.2007500476361677E-2</v>
      </c>
      <c r="AM120" s="4">
        <f t="shared" si="176"/>
        <v>-3.6526161296222256E-2</v>
      </c>
      <c r="AN120" s="4">
        <f t="shared" si="176"/>
        <v>2.081464711177889E-2</v>
      </c>
      <c r="AO120" s="4">
        <f t="shared" si="176"/>
        <v>-9.9989102771843169E-3</v>
      </c>
      <c r="AP120" s="4">
        <f t="shared" si="176"/>
        <v>-1.1075599659278695E-3</v>
      </c>
      <c r="AQ120" s="4">
        <f t="shared" si="176"/>
        <v>1.8231651995706012E-4</v>
      </c>
      <c r="AR120" s="4">
        <f t="shared" si="176"/>
        <v>-4.9875689492907349E-3</v>
      </c>
      <c r="AS120" s="4">
        <f t="shared" si="176"/>
        <v>-2.6385654234853152E-2</v>
      </c>
      <c r="AT120" s="4">
        <f t="shared" si="176"/>
        <v>1.2097338936874369E-2</v>
      </c>
      <c r="AU120" s="4">
        <f t="shared" si="176"/>
        <v>-1.842973806399828E-2</v>
      </c>
      <c r="AV120" s="4">
        <f t="shared" si="176"/>
        <v>-3.07481836508414E-3</v>
      </c>
      <c r="AW120" s="4">
        <f t="shared" si="176"/>
        <v>9.8096303874652298E-3</v>
      </c>
      <c r="AX120" s="4">
        <f t="shared" si="176"/>
        <v>-1.2205075319728077E-2</v>
      </c>
      <c r="AY120" s="4">
        <f t="shared" si="176"/>
        <v>1.9228639144423697E-2</v>
      </c>
      <c r="AZ120" s="4">
        <f t="shared" ref="AZ120:BI120" si="177">AZ50-AVERAGE(AZ$36:AZ$45)</f>
        <v>1.651630063349591E-3</v>
      </c>
      <c r="BA120" s="4">
        <f t="shared" si="177"/>
        <v>7.2294676595448326E-3</v>
      </c>
      <c r="BB120" s="4">
        <f t="shared" si="177"/>
        <v>-1.4378990881865294E-2</v>
      </c>
      <c r="BC120" s="4">
        <f t="shared" si="177"/>
        <v>8.6358591151426342E-5</v>
      </c>
      <c r="BD120" s="4">
        <f t="shared" si="177"/>
        <v>-1.1913053997664302E-2</v>
      </c>
      <c r="BE120" s="4">
        <f t="shared" si="177"/>
        <v>1.0692480341236424E-2</v>
      </c>
      <c r="BF120" s="4">
        <f t="shared" si="177"/>
        <v>9.5118193819752096E-3</v>
      </c>
      <c r="BG120" s="4">
        <f t="shared" si="177"/>
        <v>-4.007422550796517E-3</v>
      </c>
      <c r="BH120" s="4">
        <f t="shared" si="177"/>
        <v>2.0523594333083095E-3</v>
      </c>
      <c r="BI120" s="4">
        <f t="shared" si="177"/>
        <v>3.2909162103991808E-3</v>
      </c>
      <c r="BL120" s="24">
        <f t="shared" si="129"/>
        <v>-3.9816987064620014E-3</v>
      </c>
      <c r="BM120" s="24">
        <f>SUM(BL116:BL120)</f>
        <v>7.2031914457291926E-4</v>
      </c>
      <c r="BQ120" s="4">
        <f t="shared" si="148"/>
        <v>1.8404596394898946E-2</v>
      </c>
      <c r="BR120" s="1">
        <f t="shared" si="151"/>
        <v>-6.8413545175355939</v>
      </c>
      <c r="BS120" s="4">
        <f t="shared" si="152"/>
        <v>1.6463803454274908</v>
      </c>
      <c r="BT120" s="4">
        <f t="shared" si="153"/>
        <v>1.9623414611334626</v>
      </c>
      <c r="BU120" s="4">
        <f t="shared" si="154"/>
        <v>2.5807596372676254</v>
      </c>
      <c r="BV120" s="1" t="str">
        <f t="shared" si="155"/>
        <v>Odrzucamy H0</v>
      </c>
      <c r="BY120" s="1">
        <f t="shared" si="156"/>
        <v>-0.65009624897316054</v>
      </c>
      <c r="BZ120" s="4">
        <f t="shared" si="157"/>
        <v>1.8331129326562374</v>
      </c>
      <c r="CA120" s="4">
        <f t="shared" si="158"/>
        <v>2.2621571627982053</v>
      </c>
      <c r="CB120" s="4">
        <f t="shared" si="159"/>
        <v>3.2498355415921263</v>
      </c>
      <c r="CC120" s="1" t="str">
        <f t="shared" si="160"/>
        <v>NieodrzucamyH0</v>
      </c>
      <c r="CF120" s="34">
        <f t="shared" si="161"/>
        <v>0.41666666666666669</v>
      </c>
      <c r="CG120" s="35">
        <f t="shared" si="162"/>
        <v>-1.2909944487358054</v>
      </c>
      <c r="CH120" s="24">
        <f t="shared" si="163"/>
        <v>1.6448536269514715</v>
      </c>
      <c r="CI120" s="24">
        <f t="shared" si="164"/>
        <v>1.9599639845400536</v>
      </c>
      <c r="CJ120" s="24">
        <f t="shared" si="165"/>
        <v>2.5758293035488999</v>
      </c>
      <c r="CK120" s="1" t="str">
        <f t="shared" si="166"/>
        <v>NieodrzucamyH0</v>
      </c>
      <c r="CO120" s="35">
        <f t="shared" si="167"/>
        <v>-3.1190524254343801</v>
      </c>
      <c r="CP120" s="24">
        <f t="shared" si="168"/>
        <v>1.6448536269514715</v>
      </c>
      <c r="CQ120" s="24">
        <f t="shared" si="169"/>
        <v>1.9599639845400536</v>
      </c>
      <c r="CR120" s="24">
        <f t="shared" si="170"/>
        <v>2.5758293035488999</v>
      </c>
      <c r="CS120" s="1" t="str">
        <f t="shared" si="171"/>
        <v>Odrzucamy H0</v>
      </c>
    </row>
    <row r="121" spans="1:97" x14ac:dyDescent="0.25">
      <c r="A121" s="6">
        <v>5</v>
      </c>
      <c r="B121" s="4">
        <f t="shared" ref="B121:AY121" si="178">B51-AVERAGE(B$36:B$45)</f>
        <v>-2.4185213658723249E-3</v>
      </c>
      <c r="C121" s="4">
        <f t="shared" si="178"/>
        <v>-1.3476353408277353E-2</v>
      </c>
      <c r="D121" s="4">
        <f t="shared" si="178"/>
        <v>-3.0219217214923176E-2</v>
      </c>
      <c r="E121" s="4">
        <f t="shared" si="178"/>
        <v>-1.1160873966798384E-2</v>
      </c>
      <c r="F121" s="4">
        <f t="shared" si="178"/>
        <v>6.0433067919994313E-3</v>
      </c>
      <c r="G121" s="4">
        <f t="shared" si="178"/>
        <v>8.3710268853460536E-3</v>
      </c>
      <c r="H121" s="4">
        <f t="shared" si="178"/>
        <v>-3.4413608342081022E-2</v>
      </c>
      <c r="I121" s="4">
        <f t="shared" si="178"/>
        <v>-6.3079648385814507E-2</v>
      </c>
      <c r="J121" s="4">
        <f t="shared" si="178"/>
        <v>9.4261920537921755E-3</v>
      </c>
      <c r="K121" s="4">
        <f t="shared" si="178"/>
        <v>2.7035023846600444E-2</v>
      </c>
      <c r="L121" s="4">
        <f t="shared" si="178"/>
        <v>4.3998410194359017E-2</v>
      </c>
      <c r="M121" s="4">
        <f t="shared" si="178"/>
        <v>2.9394212242761862E-2</v>
      </c>
      <c r="N121" s="4">
        <f t="shared" si="178"/>
        <v>-6.5485897006181994E-3</v>
      </c>
      <c r="O121" s="4">
        <f t="shared" si="178"/>
        <v>-2.2110977064408309E-2</v>
      </c>
      <c r="P121" s="4">
        <f t="shared" si="178"/>
        <v>-1.7158848861760657E-3</v>
      </c>
      <c r="Q121" s="4">
        <f t="shared" si="178"/>
        <v>3.8046528949885833E-2</v>
      </c>
      <c r="R121" s="4">
        <f t="shared" si="178"/>
        <v>4.954926749860129E-3</v>
      </c>
      <c r="S121" s="4">
        <f t="shared" si="178"/>
        <v>-5.1821439048844176E-3</v>
      </c>
      <c r="T121" s="4">
        <f t="shared" si="178"/>
        <v>-1.2577953019367828E-2</v>
      </c>
      <c r="U121" s="4">
        <f t="shared" si="178"/>
        <v>-2.7124879945334308E-2</v>
      </c>
      <c r="V121" s="4">
        <f t="shared" si="178"/>
        <v>-2.1608138730455336E-3</v>
      </c>
      <c r="W121" s="4">
        <f t="shared" si="178"/>
        <v>6.2753709771275507E-2</v>
      </c>
      <c r="X121" s="4">
        <f t="shared" si="178"/>
        <v>-8.5412372002474837E-3</v>
      </c>
      <c r="Y121" s="4">
        <f t="shared" si="178"/>
        <v>6.4510015159286019E-2</v>
      </c>
      <c r="Z121" s="4">
        <f t="shared" si="178"/>
        <v>-1.8930302331551692E-2</v>
      </c>
      <c r="AA121" s="4">
        <f t="shared" si="178"/>
        <v>7.0156235299567212E-3</v>
      </c>
      <c r="AB121" s="4">
        <f t="shared" si="178"/>
        <v>-4.1196872226309134E-2</v>
      </c>
      <c r="AC121" s="4">
        <f t="shared" si="178"/>
        <v>4.5576081719235009E-2</v>
      </c>
      <c r="AD121" s="4">
        <f t="shared" si="178"/>
        <v>5.63268033350014E-3</v>
      </c>
      <c r="AE121" s="4">
        <f t="shared" si="178"/>
        <v>3.8661983522700449E-2</v>
      </c>
      <c r="AF121" s="4">
        <f t="shared" si="178"/>
        <v>-8.4058862566776579E-3</v>
      </c>
      <c r="AG121" s="4">
        <f t="shared" si="178"/>
        <v>2.0004187301081954E-2</v>
      </c>
      <c r="AH121" s="4">
        <f t="shared" si="178"/>
        <v>-3.5363040013600695E-2</v>
      </c>
      <c r="AI121" s="4">
        <f t="shared" si="178"/>
        <v>-1.7644329408672509E-2</v>
      </c>
      <c r="AJ121" s="4">
        <f t="shared" si="178"/>
        <v>4.4720502051934341E-2</v>
      </c>
      <c r="AK121" s="4">
        <f t="shared" si="178"/>
        <v>-4.945468171471081E-3</v>
      </c>
      <c r="AL121" s="4">
        <f t="shared" si="178"/>
        <v>-1.2099615012360973E-2</v>
      </c>
      <c r="AM121" s="4">
        <f t="shared" si="178"/>
        <v>-3.6782625182799053E-2</v>
      </c>
      <c r="AN121" s="4">
        <f t="shared" si="178"/>
        <v>4.5335882629597909E-3</v>
      </c>
      <c r="AO121" s="4">
        <f t="shared" si="178"/>
        <v>-3.5686400075640522E-2</v>
      </c>
      <c r="AP121" s="4">
        <f t="shared" si="178"/>
        <v>1.4468322142025158E-2</v>
      </c>
      <c r="AQ121" s="4">
        <f t="shared" si="178"/>
        <v>1.1566194285595041E-3</v>
      </c>
      <c r="AR121" s="4">
        <f t="shared" si="178"/>
        <v>-5.0114586657640991E-3</v>
      </c>
      <c r="AS121" s="4">
        <f t="shared" si="178"/>
        <v>-2.6670422239382437E-2</v>
      </c>
      <c r="AT121" s="4">
        <f t="shared" si="178"/>
        <v>2.171786552934141E-2</v>
      </c>
      <c r="AU121" s="4">
        <f t="shared" si="178"/>
        <v>-2.4324453477608553E-2</v>
      </c>
      <c r="AV121" s="4">
        <f t="shared" si="178"/>
        <v>3.0609656170973985E-3</v>
      </c>
      <c r="AW121" s="4">
        <f t="shared" si="178"/>
        <v>4.2969763228470383E-3</v>
      </c>
      <c r="AX121" s="4">
        <f t="shared" si="178"/>
        <v>-1.2285583544659459E-2</v>
      </c>
      <c r="AY121" s="4">
        <f t="shared" si="178"/>
        <v>1.9227472321242597E-2</v>
      </c>
      <c r="AZ121" s="4">
        <f t="shared" ref="AZ121:BI121" si="179">AZ51-AVERAGE(AZ$36:AZ$45)</f>
        <v>-4.7271719919749683E-2</v>
      </c>
      <c r="BA121" s="4">
        <f t="shared" si="179"/>
        <v>-1.2538208836478213E-2</v>
      </c>
      <c r="BB121" s="4">
        <f t="shared" si="179"/>
        <v>3.2391472269626791E-2</v>
      </c>
      <c r="BC121" s="4">
        <f t="shared" si="179"/>
        <v>2.1810734401927776E-3</v>
      </c>
      <c r="BD121" s="4">
        <f t="shared" si="179"/>
        <v>-1.2010152784420709E-2</v>
      </c>
      <c r="BE121" s="4">
        <f t="shared" si="179"/>
        <v>1.0691954484100645E-2</v>
      </c>
      <c r="BF121" s="4">
        <f t="shared" si="179"/>
        <v>-1.1679500361167841E-2</v>
      </c>
      <c r="BG121" s="4">
        <f t="shared" si="179"/>
        <v>3.3517487646062688E-6</v>
      </c>
      <c r="BH121" s="4">
        <f t="shared" si="179"/>
        <v>1.5405320686642993E-2</v>
      </c>
      <c r="BI121" s="4">
        <f t="shared" si="179"/>
        <v>6.1736035228527643E-3</v>
      </c>
      <c r="BL121" s="24">
        <f t="shared" si="129"/>
        <v>-2.020623984389114E-4</v>
      </c>
      <c r="BM121" s="24">
        <f>SUM(BL116:BL121)</f>
        <v>5.182567461340078E-4</v>
      </c>
      <c r="BQ121" s="4">
        <f t="shared" si="148"/>
        <v>2.7231819804744969E-2</v>
      </c>
      <c r="BR121" s="1">
        <f t="shared" si="151"/>
        <v>-0.23464366800491013</v>
      </c>
      <c r="BS121" s="4">
        <f t="shared" si="152"/>
        <v>1.6463803454274908</v>
      </c>
      <c r="BT121" s="4">
        <f t="shared" si="153"/>
        <v>1.9623414611334626</v>
      </c>
      <c r="BU121" s="4">
        <f t="shared" si="154"/>
        <v>2.5807596372676254</v>
      </c>
      <c r="BV121" s="1" t="str">
        <f t="shared" si="155"/>
        <v>NieodrzucamyH0</v>
      </c>
      <c r="BY121" s="1">
        <f t="shared" si="156"/>
        <v>-3.2990946067935518E-2</v>
      </c>
      <c r="BZ121" s="4">
        <f t="shared" si="157"/>
        <v>1.8331129326562374</v>
      </c>
      <c r="CA121" s="4">
        <f t="shared" si="158"/>
        <v>2.2621571627982053</v>
      </c>
      <c r="CB121" s="4">
        <f t="shared" si="159"/>
        <v>3.2498355415921263</v>
      </c>
      <c r="CC121" s="1" t="str">
        <f t="shared" si="160"/>
        <v>NieodrzucamyH0</v>
      </c>
      <c r="CF121" s="34">
        <f t="shared" si="161"/>
        <v>0.48333333333333334</v>
      </c>
      <c r="CG121" s="35">
        <f t="shared" si="162"/>
        <v>-0.2581988897471611</v>
      </c>
      <c r="CH121" s="24">
        <f t="shared" si="163"/>
        <v>1.6448536269514715</v>
      </c>
      <c r="CI121" s="24">
        <f t="shared" si="164"/>
        <v>1.9599639845400536</v>
      </c>
      <c r="CJ121" s="24">
        <f t="shared" si="165"/>
        <v>2.5758293035488999</v>
      </c>
      <c r="CK121" s="1" t="str">
        <f t="shared" si="166"/>
        <v>NieodrzucamyH0</v>
      </c>
      <c r="CO121" s="35">
        <f t="shared" si="167"/>
        <v>-2.6026546459400577</v>
      </c>
      <c r="CP121" s="24">
        <f t="shared" si="168"/>
        <v>1.6448536269514715</v>
      </c>
      <c r="CQ121" s="24">
        <f t="shared" si="169"/>
        <v>1.9599639845400536</v>
      </c>
      <c r="CR121" s="24">
        <f t="shared" si="170"/>
        <v>2.5758293035488999</v>
      </c>
      <c r="CS121" s="1" t="str">
        <f t="shared" si="171"/>
        <v>Odrzucamy H0</v>
      </c>
    </row>
    <row r="122" spans="1:97" x14ac:dyDescent="0.25">
      <c r="A122" s="6">
        <v>6</v>
      </c>
      <c r="B122" s="4">
        <f t="shared" ref="B122:AY122" si="180">B52-AVERAGE(B$36:B$45)</f>
        <v>1.7352188662813618E-2</v>
      </c>
      <c r="C122" s="4">
        <f t="shared" si="180"/>
        <v>3.0176040122962634E-2</v>
      </c>
      <c r="D122" s="4">
        <f t="shared" si="180"/>
        <v>1.4150343584776777E-2</v>
      </c>
      <c r="E122" s="4">
        <f t="shared" si="180"/>
        <v>-2.5873068230122691E-2</v>
      </c>
      <c r="F122" s="4">
        <f t="shared" si="180"/>
        <v>-2.0023814600684243E-2</v>
      </c>
      <c r="G122" s="4">
        <f t="shared" si="180"/>
        <v>-1.5182292664200542E-2</v>
      </c>
      <c r="H122" s="4">
        <f t="shared" si="180"/>
        <v>4.0340430733168703E-2</v>
      </c>
      <c r="I122" s="4">
        <f t="shared" si="180"/>
        <v>-4.284977220846603E-2</v>
      </c>
      <c r="J122" s="4">
        <f t="shared" si="180"/>
        <v>1.5068843670860047E-2</v>
      </c>
      <c r="K122" s="4">
        <f t="shared" si="180"/>
        <v>-2.2855876620180293E-2</v>
      </c>
      <c r="L122" s="4">
        <f t="shared" si="180"/>
        <v>9.2775592376330082E-3</v>
      </c>
      <c r="M122" s="4">
        <f t="shared" si="180"/>
        <v>-2.2280513451451128E-2</v>
      </c>
      <c r="N122" s="4">
        <f t="shared" si="180"/>
        <v>2.0407466898630728E-2</v>
      </c>
      <c r="O122" s="4">
        <f t="shared" si="180"/>
        <v>-2.8771899431687623E-2</v>
      </c>
      <c r="P122" s="4">
        <f t="shared" si="180"/>
        <v>1.8909449161467192E-2</v>
      </c>
      <c r="Q122" s="4">
        <f t="shared" si="180"/>
        <v>-3.9571133697205267E-2</v>
      </c>
      <c r="R122" s="4">
        <f t="shared" si="180"/>
        <v>1.3564536393671849E-2</v>
      </c>
      <c r="S122" s="4">
        <f t="shared" si="180"/>
        <v>3.0357559990854318E-3</v>
      </c>
      <c r="T122" s="4">
        <f t="shared" si="180"/>
        <v>2.2356478968271969E-2</v>
      </c>
      <c r="U122" s="4">
        <f t="shared" si="180"/>
        <v>-4.705499345768192E-3</v>
      </c>
      <c r="V122" s="4">
        <f t="shared" si="180"/>
        <v>3.0845075440531472E-2</v>
      </c>
      <c r="W122" s="4">
        <f t="shared" si="180"/>
        <v>1.9875994585839329E-2</v>
      </c>
      <c r="X122" s="4">
        <f t="shared" si="180"/>
        <v>-5.1297625174911092E-2</v>
      </c>
      <c r="Y122" s="4">
        <f t="shared" si="180"/>
        <v>4.5218633633791971E-2</v>
      </c>
      <c r="Z122" s="4">
        <f t="shared" si="180"/>
        <v>4.7492461968769724E-2</v>
      </c>
      <c r="AA122" s="4">
        <f t="shared" si="180"/>
        <v>1.6542650225823186E-2</v>
      </c>
      <c r="AB122" s="4">
        <f t="shared" si="180"/>
        <v>-1.1644467287726008E-2</v>
      </c>
      <c r="AC122" s="4">
        <f t="shared" si="180"/>
        <v>1.6590102890141276E-3</v>
      </c>
      <c r="AD122" s="4">
        <f t="shared" si="180"/>
        <v>3.6085331629190524E-2</v>
      </c>
      <c r="AE122" s="4">
        <f t="shared" si="180"/>
        <v>-2.7140851565127438E-2</v>
      </c>
      <c r="AF122" s="4">
        <f t="shared" si="180"/>
        <v>8.8125586362921456E-3</v>
      </c>
      <c r="AG122" s="4">
        <f t="shared" si="180"/>
        <v>5.650125455505807E-2</v>
      </c>
      <c r="AH122" s="4">
        <f t="shared" si="180"/>
        <v>1.4701363421209465E-3</v>
      </c>
      <c r="AI122" s="4">
        <f t="shared" si="180"/>
        <v>-1.4865854004270897E-2</v>
      </c>
      <c r="AJ122" s="4">
        <f t="shared" si="180"/>
        <v>1.361295442483354E-2</v>
      </c>
      <c r="AK122" s="4">
        <f t="shared" si="180"/>
        <v>-2.882176702691084E-2</v>
      </c>
      <c r="AL122" s="4">
        <f t="shared" si="180"/>
        <v>1.8672576165289129E-2</v>
      </c>
      <c r="AM122" s="4">
        <f t="shared" si="180"/>
        <v>-1.4023351615191186E-2</v>
      </c>
      <c r="AN122" s="4">
        <f t="shared" si="180"/>
        <v>-5.4614819878820199E-3</v>
      </c>
      <c r="AO122" s="4">
        <f t="shared" si="180"/>
        <v>-9.7744115605991142E-3</v>
      </c>
      <c r="AP122" s="4">
        <f t="shared" si="180"/>
        <v>1.99887229193253E-2</v>
      </c>
      <c r="AQ122" s="4">
        <f t="shared" si="180"/>
        <v>-6.8555112057934343E-3</v>
      </c>
      <c r="AR122" s="4">
        <f t="shared" si="180"/>
        <v>3.7429066200831584E-2</v>
      </c>
      <c r="AS122" s="4">
        <f t="shared" si="180"/>
        <v>6.47677330502088E-3</v>
      </c>
      <c r="AT122" s="4">
        <f t="shared" si="180"/>
        <v>1.5659515743990167E-2</v>
      </c>
      <c r="AU122" s="4">
        <f t="shared" si="180"/>
        <v>-3.0090125109327535E-2</v>
      </c>
      <c r="AV122" s="4">
        <f t="shared" si="180"/>
        <v>-2.8817362955579459E-3</v>
      </c>
      <c r="AW122" s="4">
        <f t="shared" si="180"/>
        <v>-1.4424567347862394E-2</v>
      </c>
      <c r="AX122" s="4">
        <f t="shared" si="180"/>
        <v>1.5519317216260375E-2</v>
      </c>
      <c r="AY122" s="4">
        <f t="shared" si="180"/>
        <v>4.2763087565047153E-2</v>
      </c>
      <c r="AZ122" s="4">
        <f t="shared" ref="AZ122:BI122" si="181">AZ52-AVERAGE(AZ$36:AZ$45)</f>
        <v>-2.4802728886904354E-3</v>
      </c>
      <c r="BA122" s="4">
        <f t="shared" si="181"/>
        <v>7.7404995816412903E-3</v>
      </c>
      <c r="BB122" s="4">
        <f t="shared" si="181"/>
        <v>3.1989121175697778E-2</v>
      </c>
      <c r="BC122" s="4">
        <f t="shared" si="181"/>
        <v>-3.0216260910795576E-2</v>
      </c>
      <c r="BD122" s="4">
        <f t="shared" si="181"/>
        <v>4.9755342418000559E-3</v>
      </c>
      <c r="BE122" s="4">
        <f t="shared" si="181"/>
        <v>4.2656684850096147E-2</v>
      </c>
      <c r="BF122" s="4">
        <f t="shared" si="181"/>
        <v>-1.0029024877084517E-2</v>
      </c>
      <c r="BG122" s="4">
        <f t="shared" si="181"/>
        <v>2.7176430577510653E-3</v>
      </c>
      <c r="BH122" s="4">
        <f t="shared" si="181"/>
        <v>2.636037785649018E-3</v>
      </c>
      <c r="BI122" s="4">
        <f t="shared" si="181"/>
        <v>-2.6038440310779958E-3</v>
      </c>
      <c r="BL122" s="24">
        <f t="shared" si="129"/>
        <v>4.1209118639072093E-3</v>
      </c>
      <c r="BM122" s="24">
        <f>SUM(BL116:BL122)</f>
        <v>4.6391686100412171E-3</v>
      </c>
      <c r="BQ122" s="4">
        <f t="shared" si="148"/>
        <v>2.5485883301455809E-2</v>
      </c>
      <c r="BR122" s="1">
        <f t="shared" si="151"/>
        <v>5.1132100750112981</v>
      </c>
      <c r="BS122" s="4">
        <f t="shared" si="152"/>
        <v>1.6463803454274908</v>
      </c>
      <c r="BT122" s="4">
        <f t="shared" si="153"/>
        <v>1.9623414611334626</v>
      </c>
      <c r="BU122" s="4">
        <f t="shared" si="154"/>
        <v>2.5807596372676254</v>
      </c>
      <c r="BV122" s="1" t="str">
        <f t="shared" si="155"/>
        <v>Odrzucamy H0</v>
      </c>
      <c r="BY122" s="1">
        <f t="shared" si="156"/>
        <v>0.67282573157212311</v>
      </c>
      <c r="BZ122" s="4">
        <f t="shared" si="157"/>
        <v>1.8331129326562374</v>
      </c>
      <c r="CA122" s="4">
        <f t="shared" si="158"/>
        <v>2.2621571627982053</v>
      </c>
      <c r="CB122" s="4">
        <f t="shared" si="159"/>
        <v>3.2498355415921263</v>
      </c>
      <c r="CC122" s="1" t="str">
        <f t="shared" si="160"/>
        <v>NieodrzucamyH0</v>
      </c>
      <c r="CF122" s="34">
        <f t="shared" si="161"/>
        <v>0.58333333333333337</v>
      </c>
      <c r="CG122" s="35">
        <f t="shared" si="162"/>
        <v>1.2909944487358063</v>
      </c>
      <c r="CH122" s="24">
        <f t="shared" si="163"/>
        <v>1.6448536269514715</v>
      </c>
      <c r="CI122" s="24">
        <f t="shared" si="164"/>
        <v>1.9599639845400536</v>
      </c>
      <c r="CJ122" s="24">
        <f t="shared" si="165"/>
        <v>2.5758293035488999</v>
      </c>
      <c r="CK122" s="1" t="str">
        <f t="shared" si="166"/>
        <v>NieodrzucamyH0</v>
      </c>
      <c r="CO122" s="35">
        <f t="shared" si="167"/>
        <v>-1.8280579766985743</v>
      </c>
      <c r="CP122" s="24">
        <f t="shared" si="168"/>
        <v>1.6448536269514715</v>
      </c>
      <c r="CQ122" s="24">
        <f t="shared" si="169"/>
        <v>1.9599639845400536</v>
      </c>
      <c r="CR122" s="24">
        <f t="shared" si="170"/>
        <v>2.5758293035488999</v>
      </c>
      <c r="CS122" s="1" t="str">
        <f t="shared" si="171"/>
        <v>NieodrzucamyH0</v>
      </c>
    </row>
    <row r="123" spans="1:97" x14ac:dyDescent="0.25">
      <c r="A123" s="6">
        <v>7</v>
      </c>
      <c r="B123" s="4">
        <f t="shared" ref="B123:AY123" si="182">B53-AVERAGE(B$36:B$45)</f>
        <v>9.8775714908622622E-3</v>
      </c>
      <c r="C123" s="4">
        <f t="shared" si="182"/>
        <v>2.371251900567042E-2</v>
      </c>
      <c r="D123" s="4">
        <f t="shared" si="182"/>
        <v>-2.4823866688988745E-2</v>
      </c>
      <c r="E123" s="4">
        <f t="shared" si="182"/>
        <v>1.225598365865087E-2</v>
      </c>
      <c r="F123" s="4">
        <f t="shared" si="182"/>
        <v>8.1619522884194967E-3</v>
      </c>
      <c r="G123" s="4">
        <f t="shared" si="182"/>
        <v>1.1927467225448088E-2</v>
      </c>
      <c r="H123" s="4">
        <f t="shared" si="182"/>
        <v>-3.4648487067778164E-2</v>
      </c>
      <c r="I123" s="4">
        <f t="shared" si="182"/>
        <v>-9.5792580512798986E-2</v>
      </c>
      <c r="J123" s="4">
        <f t="shared" si="182"/>
        <v>6.2339515952423361E-2</v>
      </c>
      <c r="K123" s="4">
        <f t="shared" si="182"/>
        <v>7.639810922000255E-2</v>
      </c>
      <c r="L123" s="4">
        <f t="shared" si="182"/>
        <v>-1.9525098122550821E-2</v>
      </c>
      <c r="M123" s="4">
        <f t="shared" si="182"/>
        <v>-9.7886303698672572E-2</v>
      </c>
      <c r="N123" s="4">
        <f t="shared" si="182"/>
        <v>6.9212660046131017E-4</v>
      </c>
      <c r="O123" s="4">
        <f t="shared" si="182"/>
        <v>3.2295505365143182E-2</v>
      </c>
      <c r="P123" s="4">
        <f t="shared" si="182"/>
        <v>5.079220316369858E-3</v>
      </c>
      <c r="Q123" s="4">
        <f t="shared" si="182"/>
        <v>3.5923479496523414E-2</v>
      </c>
      <c r="R123" s="4">
        <f t="shared" si="182"/>
        <v>-3.2191872559345171E-2</v>
      </c>
      <c r="S123" s="4">
        <f t="shared" si="182"/>
        <v>3.5200747352192155E-2</v>
      </c>
      <c r="T123" s="4">
        <f t="shared" si="182"/>
        <v>3.0435728242411845E-3</v>
      </c>
      <c r="U123" s="4">
        <f t="shared" si="182"/>
        <v>0.11586002728229301</v>
      </c>
      <c r="V123" s="4">
        <f t="shared" si="182"/>
        <v>7.0311626317595306E-3</v>
      </c>
      <c r="W123" s="4">
        <f t="shared" si="182"/>
        <v>8.7027803669626078E-2</v>
      </c>
      <c r="X123" s="4">
        <f t="shared" si="182"/>
        <v>-7.6343014533838379E-3</v>
      </c>
      <c r="Y123" s="4">
        <f t="shared" si="182"/>
        <v>2.0417524773668282E-2</v>
      </c>
      <c r="Z123" s="4">
        <f t="shared" si="182"/>
        <v>-1.0836576688551692E-2</v>
      </c>
      <c r="AA123" s="4">
        <f t="shared" si="182"/>
        <v>0.13623484907947397</v>
      </c>
      <c r="AB123" s="4">
        <f t="shared" si="182"/>
        <v>-5.2631631592887822E-3</v>
      </c>
      <c r="AC123" s="4">
        <f t="shared" si="182"/>
        <v>6.3460723151274975E-2</v>
      </c>
      <c r="AD123" s="4">
        <f t="shared" si="182"/>
        <v>5.2791863143865376E-3</v>
      </c>
      <c r="AE123" s="4">
        <f t="shared" si="182"/>
        <v>1.5326099991314811E-2</v>
      </c>
      <c r="AF123" s="4">
        <f t="shared" si="182"/>
        <v>1.7214888047085871E-2</v>
      </c>
      <c r="AG123" s="4">
        <f t="shared" si="182"/>
        <v>6.1084342181919576E-2</v>
      </c>
      <c r="AH123" s="4">
        <f t="shared" si="182"/>
        <v>-2.8715848320188454E-2</v>
      </c>
      <c r="AI123" s="4">
        <f t="shared" si="182"/>
        <v>8.4941497895084692E-2</v>
      </c>
      <c r="AJ123" s="4">
        <f t="shared" si="182"/>
        <v>-1.432323318522169E-2</v>
      </c>
      <c r="AK123" s="4">
        <f t="shared" si="182"/>
        <v>1.7260265117100167E-2</v>
      </c>
      <c r="AL123" s="4">
        <f t="shared" si="182"/>
        <v>-1.4488158151181813E-3</v>
      </c>
      <c r="AM123" s="4">
        <f t="shared" si="182"/>
        <v>-1.8939263811498276E-2</v>
      </c>
      <c r="AN123" s="4">
        <f t="shared" si="182"/>
        <v>-3.3629648064973073E-3</v>
      </c>
      <c r="AO123" s="4">
        <f t="shared" si="182"/>
        <v>8.7925850102297115E-2</v>
      </c>
      <c r="AP123" s="4">
        <f t="shared" si="182"/>
        <v>1.5901411506731619E-2</v>
      </c>
      <c r="AQ123" s="4">
        <f t="shared" si="182"/>
        <v>1.1326189715881712E-3</v>
      </c>
      <c r="AR123" s="4">
        <f t="shared" si="182"/>
        <v>5.8746523355725968E-3</v>
      </c>
      <c r="AS123" s="4">
        <f t="shared" si="182"/>
        <v>-1.6610002769020568E-2</v>
      </c>
      <c r="AT123" s="4">
        <f t="shared" si="182"/>
        <v>-5.7972717789468615E-3</v>
      </c>
      <c r="AU123" s="4">
        <f t="shared" si="182"/>
        <v>4.9367800453369422E-2</v>
      </c>
      <c r="AV123" s="4">
        <f t="shared" si="182"/>
        <v>-2.4195384938277185E-2</v>
      </c>
      <c r="AW123" s="4">
        <f t="shared" si="182"/>
        <v>2.3551984456895714E-2</v>
      </c>
      <c r="AX123" s="4">
        <f t="shared" si="182"/>
        <v>-4.5427709898441457E-3</v>
      </c>
      <c r="AY123" s="4">
        <f t="shared" si="182"/>
        <v>6.9564044051274712E-2</v>
      </c>
      <c r="AZ123" s="4">
        <f t="shared" ref="AZ123:BI123" si="183">AZ53-AVERAGE(AZ$36:AZ$45)</f>
        <v>-1.1124116048806252E-2</v>
      </c>
      <c r="BA123" s="4">
        <f t="shared" si="183"/>
        <v>6.3424245334006452E-2</v>
      </c>
      <c r="BB123" s="4">
        <f t="shared" si="183"/>
        <v>-1.0127555619087725E-2</v>
      </c>
      <c r="BC123" s="4">
        <f t="shared" si="183"/>
        <v>-8.6686385660098685E-3</v>
      </c>
      <c r="BD123" s="4">
        <f t="shared" si="183"/>
        <v>1.0795834306043084E-2</v>
      </c>
      <c r="BE123" s="4">
        <f t="shared" si="183"/>
        <v>4.2204068394843433E-2</v>
      </c>
      <c r="BF123" s="4">
        <f t="shared" si="183"/>
        <v>9.5936782243079581E-5</v>
      </c>
      <c r="BG123" s="4">
        <f t="shared" si="183"/>
        <v>3.6328546853196461E-2</v>
      </c>
      <c r="BH123" s="4">
        <f t="shared" si="183"/>
        <v>2.2748984036236351E-2</v>
      </c>
      <c r="BI123" s="4">
        <f t="shared" si="183"/>
        <v>6.0973242406128399E-3</v>
      </c>
      <c r="BL123" s="24">
        <f t="shared" si="129"/>
        <v>1.5110022102607193E-2</v>
      </c>
      <c r="BM123" s="24">
        <f>SUM(BL116:BL123)</f>
        <v>1.9749190712648409E-2</v>
      </c>
      <c r="BQ123" s="4">
        <f t="shared" si="148"/>
        <v>4.4988131605967541E-2</v>
      </c>
      <c r="BR123" s="1">
        <f t="shared" si="151"/>
        <v>10.621042402522672</v>
      </c>
      <c r="BS123" s="4">
        <f t="shared" si="152"/>
        <v>1.6463803454274908</v>
      </c>
      <c r="BT123" s="4">
        <f t="shared" si="153"/>
        <v>1.9623414611334626</v>
      </c>
      <c r="BU123" s="4">
        <f t="shared" si="154"/>
        <v>2.5807596372676254</v>
      </c>
      <c r="BV123" s="1" t="str">
        <f t="shared" si="155"/>
        <v>Odrzucamy H0</v>
      </c>
      <c r="BY123" s="1">
        <f t="shared" si="156"/>
        <v>2.4670296310628768</v>
      </c>
      <c r="BZ123" s="4">
        <f t="shared" si="157"/>
        <v>1.8331129326562374</v>
      </c>
      <c r="CA123" s="4">
        <f t="shared" si="158"/>
        <v>2.2621571627982053</v>
      </c>
      <c r="CB123" s="4">
        <f t="shared" si="159"/>
        <v>3.2498355415921263</v>
      </c>
      <c r="CC123" s="1" t="str">
        <f t="shared" si="160"/>
        <v>Odrzucamy H0</v>
      </c>
      <c r="CF123" s="34">
        <f t="shared" si="161"/>
        <v>0.65</v>
      </c>
      <c r="CG123" s="35">
        <f t="shared" si="162"/>
        <v>2.3237900077244507</v>
      </c>
      <c r="CH123" s="24">
        <f t="shared" si="163"/>
        <v>1.6448536269514715</v>
      </c>
      <c r="CI123" s="24">
        <f t="shared" si="164"/>
        <v>1.9599639845400536</v>
      </c>
      <c r="CJ123" s="24">
        <f t="shared" si="165"/>
        <v>2.5758293035488999</v>
      </c>
      <c r="CK123" s="1" t="str">
        <f t="shared" si="166"/>
        <v>Odrzucamy H0</v>
      </c>
      <c r="CO123" s="35">
        <f t="shared" si="167"/>
        <v>-1.3116601972042521</v>
      </c>
      <c r="CP123" s="24">
        <f t="shared" si="168"/>
        <v>1.6448536269514715</v>
      </c>
      <c r="CQ123" s="24">
        <f t="shared" si="169"/>
        <v>1.9599639845400536</v>
      </c>
      <c r="CR123" s="24">
        <f t="shared" si="170"/>
        <v>2.5758293035488999</v>
      </c>
      <c r="CS123" s="1" t="str">
        <f t="shared" si="171"/>
        <v>NieodrzucamyH0</v>
      </c>
    </row>
    <row r="124" spans="1:97" x14ac:dyDescent="0.25">
      <c r="A124" s="6">
        <v>8</v>
      </c>
      <c r="B124" s="4">
        <f t="shared" ref="B124:AY124" si="184">B54-AVERAGE(B$36:B$45)</f>
        <v>9.8334162667004371E-3</v>
      </c>
      <c r="C124" s="4">
        <f t="shared" si="184"/>
        <v>1.4060779626129689E-2</v>
      </c>
      <c r="D124" s="4">
        <f t="shared" si="184"/>
        <v>-6.2593961290324596E-3</v>
      </c>
      <c r="E124" s="4">
        <f t="shared" si="184"/>
        <v>1.0153830240744344E-2</v>
      </c>
      <c r="F124" s="4">
        <f t="shared" si="184"/>
        <v>8.1616493808768804E-3</v>
      </c>
      <c r="G124" s="4">
        <f t="shared" si="184"/>
        <v>-2.5926434030141585E-2</v>
      </c>
      <c r="H124" s="4">
        <f t="shared" si="184"/>
        <v>-6.7555958031686292E-2</v>
      </c>
      <c r="I124" s="4">
        <f t="shared" si="184"/>
        <v>7.5226901631732429E-2</v>
      </c>
      <c r="J124" s="4">
        <f t="shared" si="184"/>
        <v>4.2484837832983471E-3</v>
      </c>
      <c r="K124" s="4">
        <f t="shared" si="184"/>
        <v>-6.0291270463188563E-3</v>
      </c>
      <c r="L124" s="4">
        <f t="shared" si="184"/>
        <v>-1.9798869040179651E-2</v>
      </c>
      <c r="M124" s="4">
        <f t="shared" si="184"/>
        <v>1.4871053647800938E-2</v>
      </c>
      <c r="N124" s="4">
        <f t="shared" si="184"/>
        <v>-1.9567204330865944E-2</v>
      </c>
      <c r="O124" s="4">
        <f t="shared" si="184"/>
        <v>2.2506358093963719E-2</v>
      </c>
      <c r="P124" s="4">
        <f t="shared" si="184"/>
        <v>7.9436731341664627E-3</v>
      </c>
      <c r="Q124" s="4">
        <f t="shared" si="184"/>
        <v>1.9968973208835311E-2</v>
      </c>
      <c r="R124" s="4">
        <f t="shared" si="184"/>
        <v>-3.3228376968774974E-2</v>
      </c>
      <c r="S124" s="4">
        <f t="shared" si="184"/>
        <v>1.0567899082182822E-2</v>
      </c>
      <c r="T124" s="4">
        <f t="shared" si="184"/>
        <v>-1.6012064446030674E-2</v>
      </c>
      <c r="U124" s="4">
        <f t="shared" si="184"/>
        <v>8.5847142232653689E-2</v>
      </c>
      <c r="V124" s="4">
        <f t="shared" si="184"/>
        <v>5.4064343812852038E-3</v>
      </c>
      <c r="W124" s="4">
        <f t="shared" si="184"/>
        <v>1.7443583747446343E-2</v>
      </c>
      <c r="X124" s="4">
        <f t="shared" si="184"/>
        <v>-7.681396138915479E-3</v>
      </c>
      <c r="Y124" s="4">
        <f t="shared" si="184"/>
        <v>4.3582518925166486E-2</v>
      </c>
      <c r="Z124" s="4">
        <f t="shared" si="184"/>
        <v>-3.6888443103404688E-2</v>
      </c>
      <c r="AA124" s="4">
        <f t="shared" si="184"/>
        <v>3.7525709571464498E-2</v>
      </c>
      <c r="AB124" s="4">
        <f t="shared" si="184"/>
        <v>-1.2693610424091839E-2</v>
      </c>
      <c r="AC124" s="4">
        <f t="shared" si="184"/>
        <v>2.3572074356029149E-3</v>
      </c>
      <c r="AD124" s="4">
        <f t="shared" si="184"/>
        <v>5.270629566370609E-3</v>
      </c>
      <c r="AE124" s="4">
        <f t="shared" si="184"/>
        <v>1.2580442862345189E-2</v>
      </c>
      <c r="AF124" s="4">
        <f t="shared" si="184"/>
        <v>-4.0619311014145364E-2</v>
      </c>
      <c r="AG124" s="4">
        <f t="shared" si="184"/>
        <v>2.7907936237299057E-2</v>
      </c>
      <c r="AH124" s="4">
        <f t="shared" si="184"/>
        <v>-8.8966363547392409E-3</v>
      </c>
      <c r="AI124" s="4">
        <f t="shared" si="184"/>
        <v>1.1018618428691824E-2</v>
      </c>
      <c r="AJ124" s="4">
        <f t="shared" si="184"/>
        <v>-1.4624715313547535E-2</v>
      </c>
      <c r="AK124" s="4">
        <f t="shared" si="184"/>
        <v>-7.4147322759276716E-3</v>
      </c>
      <c r="AL124" s="4">
        <f t="shared" si="184"/>
        <v>-4.9071732468678027E-2</v>
      </c>
      <c r="AM124" s="4">
        <f t="shared" si="184"/>
        <v>2.7250186947606166E-2</v>
      </c>
      <c r="AN124" s="4">
        <f t="shared" si="184"/>
        <v>5.7299971353522595E-5</v>
      </c>
      <c r="AO124" s="4">
        <f t="shared" si="184"/>
        <v>8.611271197529094E-3</v>
      </c>
      <c r="AP124" s="4">
        <f t="shared" si="184"/>
        <v>1.5678204069983007E-2</v>
      </c>
      <c r="AQ124" s="4">
        <f t="shared" si="184"/>
        <v>2.9377651221149707E-2</v>
      </c>
      <c r="AR124" s="4">
        <f t="shared" si="184"/>
        <v>-2.6780073963862807E-2</v>
      </c>
      <c r="AS124" s="4">
        <f t="shared" si="184"/>
        <v>1.8935880385173652E-2</v>
      </c>
      <c r="AT124" s="4">
        <f t="shared" si="184"/>
        <v>-6.3848362738575838E-4</v>
      </c>
      <c r="AU124" s="4">
        <f t="shared" si="184"/>
        <v>2.1183822302440567E-3</v>
      </c>
      <c r="AV124" s="4">
        <f t="shared" si="184"/>
        <v>-2.4710703163914521E-2</v>
      </c>
      <c r="AW124" s="4">
        <f t="shared" si="184"/>
        <v>1.1911255205138069E-2</v>
      </c>
      <c r="AX124" s="4">
        <f t="shared" si="184"/>
        <v>-1.8426034238442843E-2</v>
      </c>
      <c r="AY124" s="4">
        <f t="shared" si="184"/>
        <v>3.6036880785349154E-2</v>
      </c>
      <c r="AZ124" s="4">
        <f t="shared" ref="AZ124:BI124" si="185">AZ54-AVERAGE(AZ$36:AZ$45)</f>
        <v>-5.840244770545247E-3</v>
      </c>
      <c r="BA124" s="4">
        <f t="shared" si="185"/>
        <v>1.2798978925073137E-2</v>
      </c>
      <c r="BB124" s="4">
        <f t="shared" si="185"/>
        <v>-1.034972271067865E-2</v>
      </c>
      <c r="BC124" s="4">
        <f t="shared" si="185"/>
        <v>-2.843658913754419E-2</v>
      </c>
      <c r="BD124" s="4">
        <f t="shared" si="185"/>
        <v>-1.8121470121452633E-2</v>
      </c>
      <c r="BE124" s="4">
        <f t="shared" si="185"/>
        <v>8.2192743540673401E-3</v>
      </c>
      <c r="BF124" s="4">
        <f t="shared" si="185"/>
        <v>2.9677588590776953E-3</v>
      </c>
      <c r="BG124" s="4">
        <f t="shared" si="185"/>
        <v>1.3612658825060521E-3</v>
      </c>
      <c r="BH124" s="4">
        <f t="shared" si="185"/>
        <v>2.2539065085847125E-2</v>
      </c>
      <c r="BI124" s="4">
        <f t="shared" si="185"/>
        <v>-2.1342680202900213E-2</v>
      </c>
      <c r="BL124" s="24">
        <f t="shared" si="129"/>
        <v>1.9572097925274639E-3</v>
      </c>
      <c r="BM124" s="24">
        <f>SUM(BL116:BL124)</f>
        <v>2.1706400505175874E-2</v>
      </c>
      <c r="BQ124" s="4">
        <f t="shared" si="148"/>
        <v>2.7812698970713121E-2</v>
      </c>
      <c r="BR124" s="1">
        <f t="shared" si="151"/>
        <v>2.2253290878708611</v>
      </c>
      <c r="BS124" s="4">
        <f t="shared" si="152"/>
        <v>1.6463803454274908</v>
      </c>
      <c r="BT124" s="4">
        <f t="shared" si="153"/>
        <v>1.9623414611334626</v>
      </c>
      <c r="BU124" s="4">
        <f t="shared" si="154"/>
        <v>2.5807596372676254</v>
      </c>
      <c r="BV124" s="1" t="str">
        <f t="shared" si="155"/>
        <v>Odrzucamy H0</v>
      </c>
      <c r="BY124" s="1">
        <f t="shared" si="156"/>
        <v>0.31955575707189304</v>
      </c>
      <c r="BZ124" s="4">
        <f t="shared" si="157"/>
        <v>1.8331129326562374</v>
      </c>
      <c r="CA124" s="4">
        <f t="shared" si="158"/>
        <v>2.2621571627982053</v>
      </c>
      <c r="CB124" s="4">
        <f t="shared" si="159"/>
        <v>3.2498355415921263</v>
      </c>
      <c r="CC124" s="1" t="str">
        <f t="shared" si="160"/>
        <v>NieodrzucamyH0</v>
      </c>
      <c r="CF124" s="34">
        <f t="shared" si="161"/>
        <v>0.58333333333333337</v>
      </c>
      <c r="CG124" s="35">
        <f t="shared" si="162"/>
        <v>1.2909944487358063</v>
      </c>
      <c r="CH124" s="24">
        <f t="shared" si="163"/>
        <v>1.6448536269514715</v>
      </c>
      <c r="CI124" s="24">
        <f t="shared" si="164"/>
        <v>1.9599639845400536</v>
      </c>
      <c r="CJ124" s="24">
        <f t="shared" si="165"/>
        <v>2.5758293035488999</v>
      </c>
      <c r="CK124" s="1" t="str">
        <f t="shared" si="166"/>
        <v>NieodrzucamyH0</v>
      </c>
      <c r="CO124" s="35">
        <f t="shared" si="167"/>
        <v>-1.8280579766985743</v>
      </c>
      <c r="CP124" s="24">
        <f t="shared" si="168"/>
        <v>1.6448536269514715</v>
      </c>
      <c r="CQ124" s="24">
        <f t="shared" si="169"/>
        <v>1.9599639845400536</v>
      </c>
      <c r="CR124" s="24">
        <f t="shared" si="170"/>
        <v>2.5758293035488999</v>
      </c>
      <c r="CS124" s="1" t="str">
        <f t="shared" si="171"/>
        <v>NieodrzucamyH0</v>
      </c>
    </row>
    <row r="125" spans="1:97" s="19" customFormat="1" ht="15.75" thickBot="1" x14ac:dyDescent="0.3">
      <c r="A125" s="20">
        <v>9</v>
      </c>
      <c r="B125" s="18">
        <f t="shared" ref="B125:AY125" si="186">B55-AVERAGE(B$36:B$45)</f>
        <v>-1.4127909050695637E-3</v>
      </c>
      <c r="C125" s="18">
        <f t="shared" si="186"/>
        <v>-3.8798067353229002E-3</v>
      </c>
      <c r="D125" s="18">
        <f t="shared" si="186"/>
        <v>-6.2958684751359762E-3</v>
      </c>
      <c r="E125" s="18">
        <f t="shared" si="186"/>
        <v>1.0151598643543886E-2</v>
      </c>
      <c r="F125" s="18">
        <f t="shared" si="186"/>
        <v>3.4442891115186378E-2</v>
      </c>
      <c r="G125" s="18">
        <f t="shared" si="186"/>
        <v>-1.1909945019713795E-2</v>
      </c>
      <c r="H125" s="18">
        <f t="shared" si="186"/>
        <v>-1.4481385593270054E-2</v>
      </c>
      <c r="I125" s="18">
        <f t="shared" si="186"/>
        <v>-8.1038460443457305E-2</v>
      </c>
      <c r="J125" s="18">
        <f t="shared" si="186"/>
        <v>4.1695625137535761E-3</v>
      </c>
      <c r="K125" s="18">
        <f t="shared" si="186"/>
        <v>-6.0741711175690888E-3</v>
      </c>
      <c r="L125" s="18">
        <f t="shared" si="186"/>
        <v>-1.8182561233591198E-2</v>
      </c>
      <c r="M125" s="18">
        <f t="shared" si="186"/>
        <v>1.794468999965939E-2</v>
      </c>
      <c r="N125" s="18">
        <f t="shared" si="186"/>
        <v>8.9250102485057253E-3</v>
      </c>
      <c r="O125" s="18">
        <f t="shared" si="186"/>
        <v>-3.9072448978638902E-2</v>
      </c>
      <c r="P125" s="18">
        <f t="shared" si="186"/>
        <v>7.9384890531867328E-3</v>
      </c>
      <c r="Q125" s="18">
        <f t="shared" si="186"/>
        <v>1.9755656616263585E-2</v>
      </c>
      <c r="R125" s="18">
        <f t="shared" si="186"/>
        <v>-1.7086467076765196E-2</v>
      </c>
      <c r="S125" s="18">
        <f t="shared" si="186"/>
        <v>8.7685333485171095E-3</v>
      </c>
      <c r="T125" s="18">
        <f t="shared" si="186"/>
        <v>-4.1246946012222285E-2</v>
      </c>
      <c r="U125" s="18">
        <f t="shared" si="186"/>
        <v>4.6745328074815969E-2</v>
      </c>
      <c r="V125" s="18">
        <f t="shared" si="186"/>
        <v>5.4064018695404335E-3</v>
      </c>
      <c r="W125" s="18">
        <f t="shared" si="186"/>
        <v>1.74343637537876E-2</v>
      </c>
      <c r="X125" s="18">
        <f t="shared" si="186"/>
        <v>-2.0859447153054019E-3</v>
      </c>
      <c r="Y125" s="18">
        <f t="shared" si="186"/>
        <v>1.2415093295586915E-2</v>
      </c>
      <c r="Z125" s="18">
        <f t="shared" si="186"/>
        <v>-4.3494201183211595E-2</v>
      </c>
      <c r="AA125" s="18">
        <f t="shared" si="186"/>
        <v>-6.1010746026355984E-2</v>
      </c>
      <c r="AB125" s="18">
        <f t="shared" si="186"/>
        <v>-1.271421901358045E-2</v>
      </c>
      <c r="AC125" s="18">
        <f t="shared" si="186"/>
        <v>2.2223908225287824E-3</v>
      </c>
      <c r="AD125" s="18">
        <f t="shared" si="186"/>
        <v>2.1246773790076705E-2</v>
      </c>
      <c r="AE125" s="18">
        <f t="shared" si="186"/>
        <v>-7.0111934089790206E-3</v>
      </c>
      <c r="AF125" s="18">
        <f t="shared" si="186"/>
        <v>-1.9204349372332848E-2</v>
      </c>
      <c r="AG125" s="18">
        <f t="shared" si="186"/>
        <v>8.4204682597793269E-3</v>
      </c>
      <c r="AH125" s="18">
        <f t="shared" si="186"/>
        <v>-8.9069186682474138E-3</v>
      </c>
      <c r="AI125" s="18">
        <f t="shared" si="186"/>
        <v>1.1018339833054117E-2</v>
      </c>
      <c r="AJ125" s="18">
        <f t="shared" si="186"/>
        <v>4.9326043300247108E-3</v>
      </c>
      <c r="AK125" s="18">
        <f t="shared" si="186"/>
        <v>-7.9564095496076209E-3</v>
      </c>
      <c r="AL125" s="18">
        <f t="shared" si="186"/>
        <v>-6.9478561158327085E-3</v>
      </c>
      <c r="AM125" s="18">
        <f t="shared" si="186"/>
        <v>-3.3269648645762963E-2</v>
      </c>
      <c r="AN125" s="18">
        <f t="shared" si="186"/>
        <v>5.5036751718761951E-5</v>
      </c>
      <c r="AO125" s="18">
        <f t="shared" si="186"/>
        <v>8.5799865234874508E-3</v>
      </c>
      <c r="AP125" s="18">
        <f t="shared" si="186"/>
        <v>-5.3149867375494781E-4</v>
      </c>
      <c r="AQ125" s="18">
        <f t="shared" si="186"/>
        <v>-2.2946462463024711E-3</v>
      </c>
      <c r="AR125" s="18">
        <f t="shared" si="186"/>
        <v>-1.160133693086853E-2</v>
      </c>
      <c r="AS125" s="18">
        <f t="shared" si="186"/>
        <v>-3.4221239746817608E-2</v>
      </c>
      <c r="AT125" s="18">
        <f t="shared" si="186"/>
        <v>-6.4000853933152504E-4</v>
      </c>
      <c r="AU125" s="18">
        <f t="shared" si="186"/>
        <v>2.1160119836524751E-3</v>
      </c>
      <c r="AV125" s="18">
        <f t="shared" si="186"/>
        <v>-6.4964104556499373E-3</v>
      </c>
      <c r="AW125" s="18">
        <f t="shared" si="186"/>
        <v>-6.8183816030681025E-3</v>
      </c>
      <c r="AX125" s="18">
        <f t="shared" si="186"/>
        <v>-1.9096079592586995E-2</v>
      </c>
      <c r="AY125" s="18">
        <f t="shared" si="186"/>
        <v>3.5725502425770599E-3</v>
      </c>
      <c r="AZ125" s="18">
        <f t="shared" ref="AZ125:BI125" si="187">AZ55-AVERAGE(AZ$36:AZ$45)</f>
        <v>-5.8444709536653594E-3</v>
      </c>
      <c r="BA125" s="18">
        <f t="shared" si="187"/>
        <v>1.2798966938422368E-2</v>
      </c>
      <c r="BB125" s="18">
        <f t="shared" si="187"/>
        <v>9.4023207285261999E-3</v>
      </c>
      <c r="BC125" s="18">
        <f t="shared" si="187"/>
        <v>-4.9532064271010385E-3</v>
      </c>
      <c r="BD125" s="18">
        <f t="shared" si="187"/>
        <v>-2.502481235437249E-2</v>
      </c>
      <c r="BE125" s="18">
        <f t="shared" si="187"/>
        <v>1.2878334112329946E-2</v>
      </c>
      <c r="BF125" s="18">
        <f t="shared" si="187"/>
        <v>2.9611590427739832E-3</v>
      </c>
      <c r="BG125" s="18">
        <f t="shared" si="187"/>
        <v>1.3347664261579711E-3</v>
      </c>
      <c r="BH125" s="18">
        <f t="shared" si="187"/>
        <v>1.0281071987542079E-2</v>
      </c>
      <c r="BI125" s="18">
        <f t="shared" si="187"/>
        <v>2.009284029966718E-3</v>
      </c>
      <c r="BJ125" s="29"/>
      <c r="BL125" s="24">
        <f t="shared" si="129"/>
        <v>-4.2146124246420875E-3</v>
      </c>
      <c r="BM125" s="25">
        <f>SUM(BL116:BL125)</f>
        <v>1.7491788080533786E-2</v>
      </c>
      <c r="BQ125" s="4">
        <f t="shared" si="148"/>
        <v>2.2294138730451187E-2</v>
      </c>
      <c r="BR125" s="1">
        <f t="shared" si="151"/>
        <v>-5.9781518711505903</v>
      </c>
      <c r="BS125" s="4">
        <f t="shared" si="152"/>
        <v>1.6463803454274908</v>
      </c>
      <c r="BT125" s="4">
        <f t="shared" si="153"/>
        <v>1.9623414611334626</v>
      </c>
      <c r="BU125" s="4">
        <f t="shared" si="154"/>
        <v>2.5807596372676254</v>
      </c>
      <c r="BV125" s="1" t="str">
        <f t="shared" si="155"/>
        <v>Odrzucamy H0</v>
      </c>
      <c r="BY125" s="1">
        <f t="shared" si="156"/>
        <v>-0.68812432334190388</v>
      </c>
      <c r="BZ125" s="18">
        <f t="shared" si="157"/>
        <v>1.8331129326562374</v>
      </c>
      <c r="CA125" s="18">
        <f t="shared" si="158"/>
        <v>2.2621571627982053</v>
      </c>
      <c r="CB125" s="18">
        <f t="shared" si="159"/>
        <v>3.2498355415921263</v>
      </c>
      <c r="CC125" s="1" t="str">
        <f t="shared" si="160"/>
        <v>NieodrzucamyH0</v>
      </c>
      <c r="CF125" s="34">
        <f t="shared" si="161"/>
        <v>0.46666666666666667</v>
      </c>
      <c r="CG125" s="35">
        <f t="shared" si="162"/>
        <v>-0.5163977794943222</v>
      </c>
      <c r="CH125" s="25">
        <f t="shared" si="163"/>
        <v>1.6448536269514715</v>
      </c>
      <c r="CI125" s="25">
        <f t="shared" si="164"/>
        <v>1.9599639845400536</v>
      </c>
      <c r="CJ125" s="25">
        <f t="shared" si="165"/>
        <v>2.5758293035488999</v>
      </c>
      <c r="CK125" s="1" t="str">
        <f t="shared" si="166"/>
        <v>NieodrzucamyH0</v>
      </c>
      <c r="CO125" s="35">
        <f t="shared" si="167"/>
        <v>-2.7317540908136384</v>
      </c>
      <c r="CP125" s="25">
        <f t="shared" si="168"/>
        <v>1.6448536269514715</v>
      </c>
      <c r="CQ125" s="25">
        <f t="shared" si="169"/>
        <v>1.9599639845400536</v>
      </c>
      <c r="CR125" s="25">
        <f t="shared" si="170"/>
        <v>2.5758293035488999</v>
      </c>
      <c r="CS125" s="1" t="str">
        <f t="shared" si="171"/>
        <v>Odrzucamy H0</v>
      </c>
    </row>
    <row r="127" spans="1:97" x14ac:dyDescent="0.25">
      <c r="A127" s="10" t="s">
        <v>3</v>
      </c>
    </row>
    <row r="128" spans="1:97" x14ac:dyDescent="0.25">
      <c r="A128" s="13">
        <v>-5</v>
      </c>
      <c r="B128" s="4">
        <f t="shared" ref="B128:AY128" si="188">B41-AVERAGE(B$41:B$45)</f>
        <v>-1.4597844878100171E-2</v>
      </c>
      <c r="C128" s="4">
        <f t="shared" si="188"/>
        <v>-1.0140485191275547E-2</v>
      </c>
      <c r="D128" s="4">
        <f t="shared" si="188"/>
        <v>-8.4984169753677774E-4</v>
      </c>
      <c r="E128" s="4">
        <f t="shared" si="188"/>
        <v>4.3481686763648221E-3</v>
      </c>
      <c r="F128" s="4">
        <f t="shared" si="188"/>
        <v>4.2169901304190379E-3</v>
      </c>
      <c r="G128" s="4">
        <f t="shared" si="188"/>
        <v>-4.7293040676182081E-3</v>
      </c>
      <c r="H128" s="4">
        <f t="shared" si="188"/>
        <v>-2.7493675715482969E-3</v>
      </c>
      <c r="I128" s="4">
        <f t="shared" si="188"/>
        <v>4.8699507158137603E-2</v>
      </c>
      <c r="J128" s="4">
        <f t="shared" si="188"/>
        <v>2.6519474111323799E-3</v>
      </c>
      <c r="K128" s="4">
        <f t="shared" si="188"/>
        <v>6.3274883483075833E-3</v>
      </c>
      <c r="L128" s="4">
        <f t="shared" si="188"/>
        <v>-2.7388608873218645E-3</v>
      </c>
      <c r="M128" s="4">
        <f t="shared" si="188"/>
        <v>-4.4625771380027868E-3</v>
      </c>
      <c r="N128" s="4">
        <f t="shared" si="188"/>
        <v>-2.9296497341988671E-2</v>
      </c>
      <c r="O128" s="4">
        <f t="shared" si="188"/>
        <v>1.4494348855643659E-2</v>
      </c>
      <c r="P128" s="4">
        <f t="shared" si="188"/>
        <v>3.5805608803402568E-3</v>
      </c>
      <c r="Q128" s="4">
        <f t="shared" si="188"/>
        <v>2.594237163542068E-3</v>
      </c>
      <c r="R128" s="4">
        <f t="shared" si="188"/>
        <v>3.1098615333046654E-3</v>
      </c>
      <c r="S128" s="4">
        <f t="shared" si="188"/>
        <v>1.1076775098197596E-2</v>
      </c>
      <c r="T128" s="4">
        <f t="shared" si="188"/>
        <v>-1.8525742236160929E-2</v>
      </c>
      <c r="U128" s="4">
        <f t="shared" si="188"/>
        <v>-3.2851832716882474E-2</v>
      </c>
      <c r="V128" s="4">
        <f t="shared" si="188"/>
        <v>1.8233171365256064E-2</v>
      </c>
      <c r="W128" s="4">
        <f t="shared" si="188"/>
        <v>1.3963420393456568E-2</v>
      </c>
      <c r="X128" s="4">
        <f t="shared" si="188"/>
        <v>1.4309291566354729E-3</v>
      </c>
      <c r="Y128" s="4">
        <f t="shared" si="188"/>
        <v>2.234574015581792E-2</v>
      </c>
      <c r="Z128" s="4">
        <f t="shared" si="188"/>
        <v>-2.6290331141292853E-2</v>
      </c>
      <c r="AA128" s="4">
        <f t="shared" si="188"/>
        <v>-5.7796946938712762E-2</v>
      </c>
      <c r="AB128" s="4">
        <f t="shared" si="188"/>
        <v>1.0855684229226427E-2</v>
      </c>
      <c r="AC128" s="4">
        <f t="shared" si="188"/>
        <v>1.149678016047077E-2</v>
      </c>
      <c r="AD128" s="4">
        <f t="shared" si="188"/>
        <v>1.7096148581113128E-2</v>
      </c>
      <c r="AE128" s="4">
        <f t="shared" si="188"/>
        <v>-1.7612055293806127E-2</v>
      </c>
      <c r="AF128" s="4">
        <f t="shared" si="188"/>
        <v>-2.3821161093477788E-2</v>
      </c>
      <c r="AG128" s="4">
        <f t="shared" si="188"/>
        <v>-0.11177764669203702</v>
      </c>
      <c r="AH128" s="4">
        <f t="shared" si="188"/>
        <v>6.2858122280208088E-3</v>
      </c>
      <c r="AI128" s="4">
        <f t="shared" si="188"/>
        <v>6.4469808561263544E-3</v>
      </c>
      <c r="AJ128" s="4">
        <f t="shared" si="188"/>
        <v>1.1707897690738258E-2</v>
      </c>
      <c r="AK128" s="4">
        <f t="shared" si="188"/>
        <v>-5.2282407192732394E-3</v>
      </c>
      <c r="AL128" s="4">
        <f t="shared" si="188"/>
        <v>-5.0068052848464065E-2</v>
      </c>
      <c r="AM128" s="4">
        <f t="shared" si="188"/>
        <v>-3.2393847968764426E-2</v>
      </c>
      <c r="AN128" s="4">
        <f t="shared" si="188"/>
        <v>-1.1834422343041523E-2</v>
      </c>
      <c r="AO128" s="4">
        <f t="shared" si="188"/>
        <v>-8.1903817475431195E-3</v>
      </c>
      <c r="AP128" s="4">
        <f t="shared" si="188"/>
        <v>5.7023327062556105E-3</v>
      </c>
      <c r="AQ128" s="4">
        <f t="shared" si="188"/>
        <v>5.9618953622142317E-3</v>
      </c>
      <c r="AR128" s="4">
        <f t="shared" si="188"/>
        <v>-3.3217356847719266E-2</v>
      </c>
      <c r="AS128" s="4">
        <f t="shared" si="188"/>
        <v>-5.659124882787047E-2</v>
      </c>
      <c r="AT128" s="4">
        <f t="shared" si="188"/>
        <v>9.5681488045817487E-3</v>
      </c>
      <c r="AU128" s="4">
        <f t="shared" si="188"/>
        <v>-7.8179946501918847E-3</v>
      </c>
      <c r="AV128" s="4">
        <f t="shared" si="188"/>
        <v>1.3511683864301002E-3</v>
      </c>
      <c r="AW128" s="4">
        <f t="shared" si="188"/>
        <v>1.8670077712445972E-3</v>
      </c>
      <c r="AX128" s="4">
        <f t="shared" si="188"/>
        <v>-2.2733792657104721E-2</v>
      </c>
      <c r="AY128" s="4">
        <f t="shared" si="188"/>
        <v>-3.0246320750037796E-2</v>
      </c>
      <c r="AZ128" s="4">
        <f t="shared" ref="AZ128:BI128" si="189">AZ41-AVERAGE(AZ$41:AZ$45)</f>
        <v>9.2661944595159532E-3</v>
      </c>
      <c r="BA128" s="4">
        <f t="shared" si="189"/>
        <v>7.9871368926005548E-3</v>
      </c>
      <c r="BB128" s="4">
        <f t="shared" si="189"/>
        <v>1.8026288252126297E-2</v>
      </c>
      <c r="BC128" s="4">
        <f t="shared" si="189"/>
        <v>-4.1199156838785979E-3</v>
      </c>
      <c r="BD128" s="4">
        <f t="shared" si="189"/>
        <v>-2.838436735312733E-2</v>
      </c>
      <c r="BE128" s="4">
        <f t="shared" si="189"/>
        <v>-5.3222527864722612E-2</v>
      </c>
      <c r="BF128" s="4">
        <f t="shared" si="189"/>
        <v>1.6481634037593417E-3</v>
      </c>
      <c r="BG128" s="4">
        <f t="shared" si="189"/>
        <v>3.9921905219352013E-3</v>
      </c>
      <c r="BH128" s="4">
        <f t="shared" si="189"/>
        <v>1.816585878478208E-2</v>
      </c>
      <c r="BI128" s="4">
        <f t="shared" si="189"/>
        <v>-1.1785037925546417E-3</v>
      </c>
      <c r="BL128" s="24">
        <f>AVERAGE(B128:BI128)</f>
        <v>-6.6494772253726476E-3</v>
      </c>
      <c r="CM128" s="1">
        <f>COUNTIF(B128:AY128,"&gt;0")</f>
        <v>25</v>
      </c>
    </row>
    <row r="129" spans="1:97" x14ac:dyDescent="0.25">
      <c r="A129" s="13">
        <v>-4</v>
      </c>
      <c r="B129" s="4">
        <f t="shared" ref="B129:AY129" si="190">B42-AVERAGE(B$41:B$45)</f>
        <v>2.0545556160930798E-3</v>
      </c>
      <c r="C129" s="4">
        <f t="shared" si="190"/>
        <v>1.5231718385764342E-2</v>
      </c>
      <c r="D129" s="4">
        <f t="shared" si="190"/>
        <v>-8.5439445298419168E-4</v>
      </c>
      <c r="E129" s="4">
        <f t="shared" si="190"/>
        <v>4.3480928387738225E-3</v>
      </c>
      <c r="F129" s="4">
        <f t="shared" si="190"/>
        <v>4.1730483211374235E-3</v>
      </c>
      <c r="G129" s="4">
        <f t="shared" si="190"/>
        <v>-4.7296272802042098E-3</v>
      </c>
      <c r="H129" s="4">
        <f t="shared" si="190"/>
        <v>-6.847536174141378E-4</v>
      </c>
      <c r="I129" s="4">
        <f t="shared" si="190"/>
        <v>-8.2409288940341295E-3</v>
      </c>
      <c r="J129" s="4">
        <f t="shared" si="190"/>
        <v>2.1421256999871185E-3</v>
      </c>
      <c r="K129" s="4">
        <f t="shared" si="190"/>
        <v>6.2985308855271361E-3</v>
      </c>
      <c r="L129" s="4">
        <f t="shared" si="190"/>
        <v>-2.8297495131042339E-3</v>
      </c>
      <c r="M129" s="4">
        <f t="shared" si="190"/>
        <v>-4.4755164442860321E-3</v>
      </c>
      <c r="N129" s="4">
        <f t="shared" si="190"/>
        <v>7.1664989479859403E-4</v>
      </c>
      <c r="O129" s="4">
        <f t="shared" si="190"/>
        <v>-5.3850321272404722E-4</v>
      </c>
      <c r="P129" s="4">
        <f t="shared" si="190"/>
        <v>3.5734807031928373E-3</v>
      </c>
      <c r="Q129" s="4">
        <f t="shared" si="190"/>
        <v>2.4557215085035267E-3</v>
      </c>
      <c r="R129" s="4">
        <f t="shared" si="190"/>
        <v>3.0880252629043939E-3</v>
      </c>
      <c r="S129" s="4">
        <f t="shared" si="190"/>
        <v>1.1065892303277064E-2</v>
      </c>
      <c r="T129" s="4">
        <f t="shared" si="190"/>
        <v>-4.4953903428411957E-3</v>
      </c>
      <c r="U129" s="4">
        <f t="shared" si="190"/>
        <v>2.2524221942318507E-3</v>
      </c>
      <c r="V129" s="4">
        <f t="shared" si="190"/>
        <v>1.8213592506506983E-2</v>
      </c>
      <c r="W129" s="4">
        <f t="shared" si="190"/>
        <v>1.3958063919225857E-2</v>
      </c>
      <c r="X129" s="4">
        <f t="shared" si="190"/>
        <v>1.4241957570786845E-3</v>
      </c>
      <c r="Y129" s="4">
        <f t="shared" si="190"/>
        <v>2.231138045233198E-2</v>
      </c>
      <c r="Z129" s="4">
        <f t="shared" si="190"/>
        <v>-8.0829344199263162E-5</v>
      </c>
      <c r="AA129" s="4">
        <f t="shared" si="190"/>
        <v>2.1696125627865704E-2</v>
      </c>
      <c r="AB129" s="4">
        <f t="shared" si="190"/>
        <v>1.0828400661613533E-2</v>
      </c>
      <c r="AC129" s="4">
        <f t="shared" si="190"/>
        <v>1.1488291651123455E-2</v>
      </c>
      <c r="AD129" s="4">
        <f t="shared" si="190"/>
        <v>1.7079472764583117E-2</v>
      </c>
      <c r="AE129" s="4">
        <f t="shared" si="190"/>
        <v>-1.7616966990953348E-2</v>
      </c>
      <c r="AF129" s="4">
        <f t="shared" si="190"/>
        <v>-3.1567415972734289E-3</v>
      </c>
      <c r="AG129" s="4">
        <f t="shared" si="190"/>
        <v>2.6726652160762136E-2</v>
      </c>
      <c r="AH129" s="4">
        <f t="shared" si="190"/>
        <v>6.2857318428831375E-3</v>
      </c>
      <c r="AI129" s="4">
        <f t="shared" si="190"/>
        <v>6.4003765334767699E-3</v>
      </c>
      <c r="AJ129" s="4">
        <f t="shared" si="190"/>
        <v>1.1584325187787854E-2</v>
      </c>
      <c r="AK129" s="4">
        <f t="shared" si="190"/>
        <v>-5.2568378852960096E-3</v>
      </c>
      <c r="AL129" s="4">
        <f t="shared" si="190"/>
        <v>1.306353032355582E-2</v>
      </c>
      <c r="AM129" s="4">
        <f t="shared" si="190"/>
        <v>2.5645455546658785E-2</v>
      </c>
      <c r="AN129" s="4">
        <f t="shared" si="190"/>
        <v>-1.2016257004194668E-2</v>
      </c>
      <c r="AO129" s="4">
        <f t="shared" si="190"/>
        <v>-8.4728289003272051E-3</v>
      </c>
      <c r="AP129" s="4">
        <f t="shared" si="190"/>
        <v>5.6974380699948103E-3</v>
      </c>
      <c r="AQ129" s="4">
        <f t="shared" si="190"/>
        <v>5.7989763400590815E-3</v>
      </c>
      <c r="AR129" s="4">
        <f t="shared" si="190"/>
        <v>-3.2662255146743745E-3</v>
      </c>
      <c r="AS129" s="4">
        <f t="shared" si="190"/>
        <v>1.8981421494845375E-2</v>
      </c>
      <c r="AT129" s="4">
        <f t="shared" si="190"/>
        <v>9.4501169233110853E-3</v>
      </c>
      <c r="AU129" s="4">
        <f t="shared" si="190"/>
        <v>-7.9866408206259697E-3</v>
      </c>
      <c r="AV129" s="4">
        <f t="shared" si="190"/>
        <v>1.3459795248417317E-3</v>
      </c>
      <c r="AW129" s="4">
        <f t="shared" si="190"/>
        <v>1.8609886823680206E-3</v>
      </c>
      <c r="AX129" s="4">
        <f t="shared" si="190"/>
        <v>-2.1168901668055474E-3</v>
      </c>
      <c r="AY129" s="4">
        <f t="shared" si="190"/>
        <v>5.8086624087293551E-3</v>
      </c>
      <c r="AZ129" s="4">
        <f t="shared" ref="AZ129:BI129" si="191">AZ42-AVERAGE(AZ$41:AZ$45)</f>
        <v>9.261098101802593E-3</v>
      </c>
      <c r="BA129" s="4">
        <f t="shared" si="191"/>
        <v>7.9789517411509633E-3</v>
      </c>
      <c r="BB129" s="4">
        <f t="shared" si="191"/>
        <v>1.7792132004578378E-2</v>
      </c>
      <c r="BC129" s="4">
        <f t="shared" si="191"/>
        <v>-4.1470795740541746E-3</v>
      </c>
      <c r="BD129" s="4">
        <f t="shared" si="191"/>
        <v>2.6388953942100583E-3</v>
      </c>
      <c r="BE129" s="4">
        <f t="shared" si="191"/>
        <v>1.8614792622425366E-2</v>
      </c>
      <c r="BF129" s="4">
        <f t="shared" si="191"/>
        <v>1.6331894142695056E-3</v>
      </c>
      <c r="BG129" s="4">
        <f t="shared" si="191"/>
        <v>3.9895205507253948E-3</v>
      </c>
      <c r="BH129" s="4">
        <f t="shared" si="191"/>
        <v>1.8018830564157817E-2</v>
      </c>
      <c r="BI129" s="4">
        <f t="shared" si="191"/>
        <v>-1.184862467240064E-3</v>
      </c>
      <c r="BL129" s="24">
        <f t="shared" ref="BL129:BL142" si="192">AVERAGE(B129:BI129)</f>
        <v>5.013763806064637E-3</v>
      </c>
      <c r="BU129" s="31">
        <f>_xlfn.STDEV.S(BL128:BL132)</f>
        <v>6.0088723927674559E-3</v>
      </c>
      <c r="CM129" s="1">
        <f>COUNTIF(B129:AY129,"&gt;0")</f>
        <v>33</v>
      </c>
    </row>
    <row r="130" spans="1:97" x14ac:dyDescent="0.25">
      <c r="A130" s="13">
        <v>-3</v>
      </c>
      <c r="B130" s="4">
        <f t="shared" ref="B130:AY130" si="193">B43-AVERAGE(B$41:B$45)</f>
        <v>2.0545068399996304E-3</v>
      </c>
      <c r="C130" s="4">
        <f t="shared" si="193"/>
        <v>1.5181614107833741E-2</v>
      </c>
      <c r="D130" s="4">
        <f t="shared" si="193"/>
        <v>-8.5896669941663947E-4</v>
      </c>
      <c r="E130" s="4">
        <f t="shared" si="193"/>
        <v>7.5118909350336384E-3</v>
      </c>
      <c r="F130" s="4">
        <f t="shared" si="193"/>
        <v>4.1285180926392559E-3</v>
      </c>
      <c r="G130" s="4">
        <f t="shared" si="193"/>
        <v>-4.7299508606052096E-3</v>
      </c>
      <c r="H130" s="4">
        <f t="shared" si="193"/>
        <v>-7.0309479603232212E-4</v>
      </c>
      <c r="I130" s="4">
        <f t="shared" si="193"/>
        <v>-8.2417974293800267E-3</v>
      </c>
      <c r="J130" s="4">
        <f t="shared" si="193"/>
        <v>1.6084740973445338E-3</v>
      </c>
      <c r="K130" s="4">
        <f t="shared" si="193"/>
        <v>3.4427535105892318E-2</v>
      </c>
      <c r="L130" s="4">
        <f t="shared" si="193"/>
        <v>-2.9189295889020233E-3</v>
      </c>
      <c r="M130" s="4">
        <f t="shared" si="193"/>
        <v>-4.4883631615539278E-3</v>
      </c>
      <c r="N130" s="4">
        <f t="shared" si="193"/>
        <v>7.157398616189657E-4</v>
      </c>
      <c r="O130" s="4">
        <f t="shared" si="193"/>
        <v>-5.5480819521793378E-4</v>
      </c>
      <c r="P130" s="4">
        <f t="shared" si="193"/>
        <v>3.5663626963264436E-3</v>
      </c>
      <c r="Q130" s="4">
        <f t="shared" si="193"/>
        <v>1.1073789691119744E-2</v>
      </c>
      <c r="R130" s="4">
        <f t="shared" si="193"/>
        <v>3.0663916506754457E-3</v>
      </c>
      <c r="S130" s="4">
        <f t="shared" si="193"/>
        <v>1.1055080957488103E-2</v>
      </c>
      <c r="T130" s="4">
        <f t="shared" si="193"/>
        <v>-4.4965666978634368E-3</v>
      </c>
      <c r="U130" s="4">
        <f t="shared" si="193"/>
        <v>2.2299235582386549E-3</v>
      </c>
      <c r="V130" s="4">
        <f t="shared" si="193"/>
        <v>1.8194185770428421E-2</v>
      </c>
      <c r="W130" s="4">
        <f t="shared" si="193"/>
        <v>-8.3840059112144441E-3</v>
      </c>
      <c r="X130" s="4">
        <f t="shared" si="193"/>
        <v>1.4174971667450082E-3</v>
      </c>
      <c r="Y130" s="4">
        <f t="shared" si="193"/>
        <v>2.2276614362060573E-2</v>
      </c>
      <c r="Z130" s="4">
        <f t="shared" si="193"/>
        <v>-8.0829344199263162E-5</v>
      </c>
      <c r="AA130" s="4">
        <f t="shared" si="193"/>
        <v>2.1696125627865704E-2</v>
      </c>
      <c r="AB130" s="4">
        <f t="shared" si="193"/>
        <v>1.0801399902376305E-2</v>
      </c>
      <c r="AC130" s="4">
        <f t="shared" si="193"/>
        <v>-4.6551404935686203E-3</v>
      </c>
      <c r="AD130" s="4">
        <f t="shared" si="193"/>
        <v>1.7062932313723772E-2</v>
      </c>
      <c r="AE130" s="4">
        <f t="shared" si="193"/>
        <v>-1.7621856989285922E-2</v>
      </c>
      <c r="AF130" s="4">
        <f t="shared" si="193"/>
        <v>-3.1672043225312333E-3</v>
      </c>
      <c r="AG130" s="4">
        <f t="shared" si="193"/>
        <v>2.6658821008424691E-2</v>
      </c>
      <c r="AH130" s="4">
        <f t="shared" si="193"/>
        <v>6.2856514121184381E-3</v>
      </c>
      <c r="AI130" s="4">
        <f t="shared" si="193"/>
        <v>-2.9178600193319991E-3</v>
      </c>
      <c r="AJ130" s="4">
        <f t="shared" si="193"/>
        <v>1.146345496745803E-2</v>
      </c>
      <c r="AK130" s="4">
        <f t="shared" si="193"/>
        <v>-5.285131630956238E-3</v>
      </c>
      <c r="AL130" s="4">
        <f t="shared" si="193"/>
        <v>1.2952837630091788E-2</v>
      </c>
      <c r="AM130" s="4">
        <f t="shared" si="193"/>
        <v>2.5323867671361633E-2</v>
      </c>
      <c r="AN130" s="4">
        <f t="shared" si="193"/>
        <v>-1.2203096844595291E-2</v>
      </c>
      <c r="AO130" s="4">
        <f t="shared" si="193"/>
        <v>2.2105065635976265E-2</v>
      </c>
      <c r="AP130" s="4">
        <f t="shared" si="193"/>
        <v>5.6925217040170051E-3</v>
      </c>
      <c r="AQ130" s="4">
        <f t="shared" si="193"/>
        <v>5.6401381731644119E-3</v>
      </c>
      <c r="AR130" s="4">
        <f t="shared" si="193"/>
        <v>-3.2703686474992296E-3</v>
      </c>
      <c r="AS130" s="4">
        <f t="shared" si="193"/>
        <v>1.8771767509425736E-2</v>
      </c>
      <c r="AT130" s="4">
        <f t="shared" si="193"/>
        <v>9.3346085724763835E-3</v>
      </c>
      <c r="AU130" s="4">
        <f t="shared" si="193"/>
        <v>1.5654742804003485E-2</v>
      </c>
      <c r="AV130" s="4">
        <f t="shared" si="193"/>
        <v>1.3408142222452039E-3</v>
      </c>
      <c r="AW130" s="4">
        <f t="shared" si="193"/>
        <v>1.8549990194637262E-3</v>
      </c>
      <c r="AX130" s="4">
        <f t="shared" si="193"/>
        <v>-2.1250398240667419E-3</v>
      </c>
      <c r="AY130" s="4">
        <f t="shared" si="193"/>
        <v>5.5514905897208131E-3</v>
      </c>
      <c r="AZ130" s="4">
        <f t="shared" ref="AZ130:BI130" si="194">AZ43-AVERAGE(AZ$41:AZ$45)</f>
        <v>9.2560246766022324E-3</v>
      </c>
      <c r="BA130" s="4">
        <f t="shared" si="194"/>
        <v>-3.2417817672774473E-3</v>
      </c>
      <c r="BB130" s="4">
        <f t="shared" si="194"/>
        <v>1.7564981152355604E-2</v>
      </c>
      <c r="BC130" s="4">
        <f t="shared" si="194"/>
        <v>-4.1739625097951105E-3</v>
      </c>
      <c r="BD130" s="4">
        <f t="shared" si="194"/>
        <v>2.6369620468511918E-3</v>
      </c>
      <c r="BE130" s="4">
        <f t="shared" si="194"/>
        <v>1.8546766570943472E-2</v>
      </c>
      <c r="BF130" s="4">
        <f t="shared" si="194"/>
        <v>1.6180988607715778E-3</v>
      </c>
      <c r="BG130" s="4">
        <f t="shared" si="194"/>
        <v>8.2400933555169149E-3</v>
      </c>
      <c r="BH130" s="4">
        <f t="shared" si="194"/>
        <v>1.7875304236438086E-2</v>
      </c>
      <c r="BI130" s="4">
        <f t="shared" si="194"/>
        <v>-1.1911891941706189E-3</v>
      </c>
      <c r="BL130" s="24">
        <f t="shared" si="192"/>
        <v>5.6187941604895538E-3</v>
      </c>
      <c r="CM130" s="1">
        <f>COUNTIF(B130:AY130,"&gt;0")</f>
        <v>32</v>
      </c>
      <c r="CQ130" s="33">
        <f>SUM(CM128:CM132)/(60*5)</f>
        <v>0.45333333333333331</v>
      </c>
    </row>
    <row r="131" spans="1:97" x14ac:dyDescent="0.25">
      <c r="A131" s="13">
        <v>-2</v>
      </c>
      <c r="B131" s="4">
        <f t="shared" ref="B131:AY131" si="195">B44-AVERAGE(B$41:B$45)</f>
        <v>2.0544580854409264E-3</v>
      </c>
      <c r="C131" s="4">
        <f t="shared" si="195"/>
        <v>1.5132211697695585E-2</v>
      </c>
      <c r="D131" s="4">
        <f t="shared" si="195"/>
        <v>1.2816014249688046E-3</v>
      </c>
      <c r="E131" s="4">
        <f t="shared" si="195"/>
        <v>7.5035722528830496E-3</v>
      </c>
      <c r="F131" s="4">
        <f t="shared" si="195"/>
        <v>-7.5786030918088207E-3</v>
      </c>
      <c r="G131" s="4">
        <f t="shared" si="195"/>
        <v>9.4062347120548555E-3</v>
      </c>
      <c r="H131" s="4">
        <f t="shared" si="195"/>
        <v>-7.2127987933210541E-4</v>
      </c>
      <c r="I131" s="4">
        <f t="shared" si="195"/>
        <v>-8.2426675858577308E-3</v>
      </c>
      <c r="J131" s="4">
        <f t="shared" si="195"/>
        <v>3.3287503615693451E-2</v>
      </c>
      <c r="K131" s="4">
        <f t="shared" si="195"/>
        <v>3.3922198918912148E-2</v>
      </c>
      <c r="L131" s="4">
        <f t="shared" si="195"/>
        <v>2.3944202679091676E-2</v>
      </c>
      <c r="M131" s="4">
        <f t="shared" si="195"/>
        <v>2.0104675081469937E-2</v>
      </c>
      <c r="N131" s="4">
        <f t="shared" si="195"/>
        <v>7.1482808968644765E-4</v>
      </c>
      <c r="O131" s="4">
        <f t="shared" si="195"/>
        <v>-5.7124565729986749E-4</v>
      </c>
      <c r="P131" s="4">
        <f t="shared" si="195"/>
        <v>-3.7605321817947221E-4</v>
      </c>
      <c r="Q131" s="4">
        <f t="shared" si="195"/>
        <v>1.10633839508614E-2</v>
      </c>
      <c r="R131" s="4">
        <f t="shared" si="195"/>
        <v>1.2553322884154379E-2</v>
      </c>
      <c r="S131" s="4">
        <f t="shared" si="195"/>
        <v>3.0036961311592529E-3</v>
      </c>
      <c r="T131" s="4">
        <f t="shared" si="195"/>
        <v>-4.4977405052898482E-3</v>
      </c>
      <c r="U131" s="4">
        <f t="shared" si="195"/>
        <v>2.2072099584610596E-3</v>
      </c>
      <c r="V131" s="4">
        <f t="shared" si="195"/>
        <v>-2.1919508304688941E-2</v>
      </c>
      <c r="W131" s="4">
        <f t="shared" si="195"/>
        <v>-9.0074867334015325E-3</v>
      </c>
      <c r="X131" s="4">
        <f t="shared" si="195"/>
        <v>-1.1673184888902947E-3</v>
      </c>
      <c r="Y131" s="4">
        <f t="shared" si="195"/>
        <v>5.4877269158130522E-2</v>
      </c>
      <c r="Z131" s="4">
        <f t="shared" si="195"/>
        <v>-8.0829344199263162E-5</v>
      </c>
      <c r="AA131" s="4">
        <f t="shared" si="195"/>
        <v>2.1696125627865704E-2</v>
      </c>
      <c r="AB131" s="4">
        <f t="shared" si="195"/>
        <v>-1.8191952157806196E-2</v>
      </c>
      <c r="AC131" s="4">
        <f t="shared" si="195"/>
        <v>-5.0255408975393833E-3</v>
      </c>
      <c r="AD131" s="4">
        <f t="shared" si="195"/>
        <v>-2.1908346277457601E-2</v>
      </c>
      <c r="AE131" s="4">
        <f t="shared" si="195"/>
        <v>-1.7469470767286197E-2</v>
      </c>
      <c r="AF131" s="4">
        <f t="shared" si="195"/>
        <v>-3.1777350635431747E-3</v>
      </c>
      <c r="AG131" s="4">
        <f t="shared" si="195"/>
        <v>2.6592093531521727E-2</v>
      </c>
      <c r="AH131" s="4">
        <f t="shared" si="195"/>
        <v>-2.4109309878016145E-2</v>
      </c>
      <c r="AI131" s="4">
        <f t="shared" si="195"/>
        <v>-3.1835760398964685E-3</v>
      </c>
      <c r="AJ131" s="4">
        <f t="shared" si="195"/>
        <v>-1.8629300302543374E-2</v>
      </c>
      <c r="AK131" s="4">
        <f t="shared" si="195"/>
        <v>2.3533426196067041E-4</v>
      </c>
      <c r="AL131" s="4">
        <f t="shared" si="195"/>
        <v>1.2844437957617111E-2</v>
      </c>
      <c r="AM131" s="4">
        <f t="shared" si="195"/>
        <v>2.501351164713158E-2</v>
      </c>
      <c r="AN131" s="4">
        <f t="shared" si="195"/>
        <v>1.6724865556025016E-2</v>
      </c>
      <c r="AO131" s="4">
        <f t="shared" si="195"/>
        <v>2.1921781092494694E-2</v>
      </c>
      <c r="AP131" s="4">
        <f t="shared" si="195"/>
        <v>-9.3792579056757239E-3</v>
      </c>
      <c r="AQ131" s="4">
        <f t="shared" si="195"/>
        <v>-9.661196436748027E-3</v>
      </c>
      <c r="AR131" s="4">
        <f t="shared" si="195"/>
        <v>-3.2745286984138967E-3</v>
      </c>
      <c r="AS131" s="4">
        <f t="shared" si="195"/>
        <v>1.856805580230609E-2</v>
      </c>
      <c r="AT131" s="4">
        <f t="shared" si="195"/>
        <v>-3.6130096023301028E-2</v>
      </c>
      <c r="AU131" s="4">
        <f t="shared" si="195"/>
        <v>1.5544175196293447E-2</v>
      </c>
      <c r="AV131" s="4">
        <f t="shared" si="195"/>
        <v>6.3907595395179722E-3</v>
      </c>
      <c r="AW131" s="4">
        <f t="shared" si="195"/>
        <v>-1.012128921769823E-4</v>
      </c>
      <c r="AX131" s="4">
        <f t="shared" si="195"/>
        <v>-2.13323621207194E-3</v>
      </c>
      <c r="AY131" s="4">
        <f t="shared" si="195"/>
        <v>5.28586715207904E-3</v>
      </c>
      <c r="AZ131" s="4">
        <f t="shared" ref="AZ131:BI131" si="196">AZ44-AVERAGE(AZ$41:AZ$45)</f>
        <v>-3.0530440212359896E-2</v>
      </c>
      <c r="BA131" s="4">
        <f t="shared" si="196"/>
        <v>-3.4430295952686801E-3</v>
      </c>
      <c r="BB131" s="4">
        <f t="shared" si="196"/>
        <v>-2.403649263029697E-2</v>
      </c>
      <c r="BC131" s="4">
        <f t="shared" si="196"/>
        <v>4.2420733259903448E-3</v>
      </c>
      <c r="BD131" s="4">
        <f t="shared" si="196"/>
        <v>2.6350340647426362E-3</v>
      </c>
      <c r="BE131" s="4">
        <f t="shared" si="196"/>
        <v>1.8479848935680297E-2</v>
      </c>
      <c r="BF131" s="4">
        <f t="shared" si="196"/>
        <v>8.1959434149248347E-4</v>
      </c>
      <c r="BG131" s="4">
        <f t="shared" si="196"/>
        <v>8.2332717491253125E-3</v>
      </c>
      <c r="BH131" s="4">
        <f t="shared" si="196"/>
        <v>-2.2791758146764637E-2</v>
      </c>
      <c r="BI131" s="4">
        <f t="shared" si="196"/>
        <v>4.5954118241427408E-3</v>
      </c>
      <c r="BL131" s="24">
        <f t="shared" si="192"/>
        <v>2.2256566216756024E-3</v>
      </c>
      <c r="CM131" s="1">
        <f>COUNTIF(B131:AY131,"&gt;0")</f>
        <v>26</v>
      </c>
    </row>
    <row r="132" spans="1:97" x14ac:dyDescent="0.25">
      <c r="A132" s="13">
        <v>-1</v>
      </c>
      <c r="B132" s="4">
        <f t="shared" ref="B132:AY132" si="197">B45-AVERAGE(B$41:B$45)</f>
        <v>8.4343243365665316E-3</v>
      </c>
      <c r="C132" s="4">
        <f t="shared" si="197"/>
        <v>-3.5405059000018127E-2</v>
      </c>
      <c r="D132" s="4">
        <f t="shared" si="197"/>
        <v>1.2816014249688046E-3</v>
      </c>
      <c r="E132" s="4">
        <f t="shared" si="197"/>
        <v>-2.3711724703055333E-2</v>
      </c>
      <c r="F132" s="4">
        <f t="shared" si="197"/>
        <v>-4.9399534523868957E-3</v>
      </c>
      <c r="G132" s="4">
        <f t="shared" si="197"/>
        <v>4.7826474963727711E-3</v>
      </c>
      <c r="H132" s="4">
        <f t="shared" si="197"/>
        <v>4.8584958643268618E-3</v>
      </c>
      <c r="I132" s="4">
        <f t="shared" si="197"/>
        <v>-2.3974113248865715E-2</v>
      </c>
      <c r="J132" s="4">
        <f t="shared" si="197"/>
        <v>-3.9690050824157483E-2</v>
      </c>
      <c r="K132" s="4">
        <f t="shared" si="197"/>
        <v>-8.0975753258639191E-2</v>
      </c>
      <c r="L132" s="4">
        <f t="shared" si="197"/>
        <v>-1.5456662689763563E-2</v>
      </c>
      <c r="M132" s="4">
        <f t="shared" si="197"/>
        <v>-6.678218337627188E-3</v>
      </c>
      <c r="N132" s="4">
        <f t="shared" si="197"/>
        <v>2.7149279495884669E-2</v>
      </c>
      <c r="O132" s="4">
        <f t="shared" si="197"/>
        <v>-1.2829791790401812E-2</v>
      </c>
      <c r="P132" s="4">
        <f t="shared" si="197"/>
        <v>-1.0344351061680065E-2</v>
      </c>
      <c r="Q132" s="4">
        <f t="shared" si="197"/>
        <v>-2.7187132314026738E-2</v>
      </c>
      <c r="R132" s="4">
        <f t="shared" si="197"/>
        <v>-2.1817601331038879E-2</v>
      </c>
      <c r="S132" s="4">
        <f t="shared" si="197"/>
        <v>-3.6201444490122019E-2</v>
      </c>
      <c r="T132" s="4">
        <f t="shared" si="197"/>
        <v>3.201543978215541E-2</v>
      </c>
      <c r="U132" s="4">
        <f t="shared" si="197"/>
        <v>2.6162277005950915E-2</v>
      </c>
      <c r="V132" s="4">
        <f t="shared" si="197"/>
        <v>-3.272144133750253E-2</v>
      </c>
      <c r="W132" s="4">
        <f t="shared" si="197"/>
        <v>-1.0529991668066452E-2</v>
      </c>
      <c r="X132" s="4">
        <f t="shared" si="197"/>
        <v>-3.1053035915688714E-3</v>
      </c>
      <c r="Y132" s="4">
        <f t="shared" si="197"/>
        <v>-0.121811004128341</v>
      </c>
      <c r="Z132" s="4">
        <f t="shared" si="197"/>
        <v>2.6532819173890641E-2</v>
      </c>
      <c r="AA132" s="4">
        <f t="shared" si="197"/>
        <v>-7.291429944884343E-3</v>
      </c>
      <c r="AB132" s="4">
        <f t="shared" si="197"/>
        <v>-1.4293532635410068E-2</v>
      </c>
      <c r="AC132" s="4">
        <f t="shared" si="197"/>
        <v>-1.330439042048622E-2</v>
      </c>
      <c r="AD132" s="4">
        <f t="shared" si="197"/>
        <v>-2.9330207381962417E-2</v>
      </c>
      <c r="AE132" s="4">
        <f t="shared" si="197"/>
        <v>7.0320350041331595E-2</v>
      </c>
      <c r="AF132" s="4">
        <f t="shared" si="197"/>
        <v>3.3322842076825628E-2</v>
      </c>
      <c r="AG132" s="4">
        <f t="shared" si="197"/>
        <v>3.1800079991328445E-2</v>
      </c>
      <c r="AH132" s="4">
        <f t="shared" si="197"/>
        <v>5.2521143949937595E-3</v>
      </c>
      <c r="AI132" s="4">
        <f t="shared" si="197"/>
        <v>-6.7459213303746671E-3</v>
      </c>
      <c r="AJ132" s="4">
        <f t="shared" si="197"/>
        <v>-1.6126377543440772E-2</v>
      </c>
      <c r="AK132" s="4">
        <f t="shared" si="197"/>
        <v>1.5534875973564817E-2</v>
      </c>
      <c r="AL132" s="4">
        <f t="shared" si="197"/>
        <v>1.1207246937199341E-2</v>
      </c>
      <c r="AM132" s="4">
        <f t="shared" si="197"/>
        <v>-4.3588986896387565E-2</v>
      </c>
      <c r="AN132" s="4">
        <f t="shared" si="197"/>
        <v>1.9328910635806468E-2</v>
      </c>
      <c r="AO132" s="4">
        <f t="shared" si="197"/>
        <v>-2.7363636080600634E-2</v>
      </c>
      <c r="AP132" s="4">
        <f t="shared" si="197"/>
        <v>-7.7130345745916977E-3</v>
      </c>
      <c r="AQ132" s="4">
        <f t="shared" si="197"/>
        <v>-7.7398134386896991E-3</v>
      </c>
      <c r="AR132" s="4">
        <f t="shared" si="197"/>
        <v>4.3028479708306762E-2</v>
      </c>
      <c r="AS132" s="4">
        <f t="shared" si="197"/>
        <v>2.7000402129326567E-4</v>
      </c>
      <c r="AT132" s="4">
        <f t="shared" si="197"/>
        <v>7.7772217229318107E-3</v>
      </c>
      <c r="AU132" s="4">
        <f t="shared" si="197"/>
        <v>-1.5394282529479077E-2</v>
      </c>
      <c r="AV132" s="4">
        <f t="shared" si="197"/>
        <v>-1.0428721673035008E-2</v>
      </c>
      <c r="AW132" s="4">
        <f t="shared" si="197"/>
        <v>-5.4817825808993609E-3</v>
      </c>
      <c r="AX132" s="4">
        <f t="shared" si="197"/>
        <v>2.9108958860048953E-2</v>
      </c>
      <c r="AY132" s="4">
        <f t="shared" si="197"/>
        <v>1.3600300599508605E-2</v>
      </c>
      <c r="AZ132" s="4">
        <f t="shared" ref="AZ132:BI132" si="198">AZ45-AVERAGE(AZ$41:AZ$45)</f>
        <v>2.7471229744391208E-3</v>
      </c>
      <c r="BA132" s="4">
        <f t="shared" si="198"/>
        <v>-9.2812772712053872E-3</v>
      </c>
      <c r="BB132" s="4">
        <f t="shared" si="198"/>
        <v>-2.9346908778763316E-2</v>
      </c>
      <c r="BC132" s="4">
        <f t="shared" si="198"/>
        <v>8.1988844417375441E-3</v>
      </c>
      <c r="BD132" s="4">
        <f t="shared" si="198"/>
        <v>2.0473475847323439E-2</v>
      </c>
      <c r="BE132" s="4">
        <f t="shared" si="198"/>
        <v>-2.4188802643265207E-3</v>
      </c>
      <c r="BF132" s="4">
        <f t="shared" si="198"/>
        <v>-5.7190460202929056E-3</v>
      </c>
      <c r="BG132" s="4">
        <f t="shared" si="198"/>
        <v>-2.4455076177302817E-2</v>
      </c>
      <c r="BH132" s="4">
        <f t="shared" si="198"/>
        <v>-3.1268235438613345E-2</v>
      </c>
      <c r="BI132" s="4">
        <f t="shared" si="198"/>
        <v>-1.0408563701774158E-3</v>
      </c>
      <c r="BL132" s="24">
        <f t="shared" si="192"/>
        <v>-6.2087373628571469E-3</v>
      </c>
      <c r="BS132" s="16" t="s">
        <v>5</v>
      </c>
      <c r="BT132" s="16" t="s">
        <v>6</v>
      </c>
      <c r="BU132" s="16" t="s">
        <v>7</v>
      </c>
      <c r="BZ132" s="16" t="s">
        <v>5</v>
      </c>
      <c r="CA132" s="16" t="s">
        <v>6</v>
      </c>
      <c r="CB132" s="16" t="s">
        <v>7</v>
      </c>
      <c r="CG132" s="10" t="s">
        <v>8</v>
      </c>
      <c r="CH132" s="16" t="s">
        <v>5</v>
      </c>
      <c r="CI132" s="16" t="s">
        <v>6</v>
      </c>
      <c r="CJ132" s="16" t="s">
        <v>7</v>
      </c>
      <c r="CM132" s="1">
        <f>COUNTIF(B132:AY132,"&gt;0")</f>
        <v>20</v>
      </c>
      <c r="CO132" s="10" t="s">
        <v>9</v>
      </c>
      <c r="CP132" s="16" t="s">
        <v>5</v>
      </c>
      <c r="CQ132" s="16" t="s">
        <v>6</v>
      </c>
      <c r="CR132" s="16" t="s">
        <v>7</v>
      </c>
    </row>
    <row r="133" spans="1:97" s="9" customFormat="1" x14ac:dyDescent="0.25">
      <c r="A133" s="7">
        <v>0</v>
      </c>
      <c r="B133" s="8">
        <f t="shared" ref="B133:AY133" si="199">B46-AVERAGE(B$41:B$45)</f>
        <v>3.1486327907137906E-3</v>
      </c>
      <c r="C133" s="8">
        <f t="shared" si="199"/>
        <v>1.7137260391907192E-2</v>
      </c>
      <c r="D133" s="8">
        <f t="shared" si="199"/>
        <v>-2.5502474085597637E-2</v>
      </c>
      <c r="E133" s="8">
        <f t="shared" si="199"/>
        <v>-4.7183475839172812E-3</v>
      </c>
      <c r="F133" s="8">
        <f t="shared" si="199"/>
        <v>-2.5580484854235853E-2</v>
      </c>
      <c r="G133" s="8">
        <f t="shared" si="199"/>
        <v>-8.0639188225150385E-3</v>
      </c>
      <c r="H133" s="8">
        <f t="shared" si="199"/>
        <v>5.4547196866503944E-2</v>
      </c>
      <c r="I133" s="8">
        <f t="shared" si="199"/>
        <v>-0.10005951542133501</v>
      </c>
      <c r="J133" s="8">
        <f t="shared" si="199"/>
        <v>7.7610705997306004E-3</v>
      </c>
      <c r="K133" s="8">
        <f t="shared" si="199"/>
        <v>5.7597869179951924E-2</v>
      </c>
      <c r="L133" s="8">
        <f t="shared" si="199"/>
        <v>-6.3341801108023352E-3</v>
      </c>
      <c r="M133" s="8">
        <f t="shared" si="199"/>
        <v>-3.4059903186726248E-2</v>
      </c>
      <c r="N133" s="8">
        <f t="shared" si="199"/>
        <v>1.9332863828384179E-2</v>
      </c>
      <c r="O133" s="8">
        <f t="shared" si="199"/>
        <v>-1.4275320796175986E-2</v>
      </c>
      <c r="P133" s="8">
        <f t="shared" si="199"/>
        <v>-2.6258624189437484E-2</v>
      </c>
      <c r="Q133" s="8">
        <f t="shared" si="199"/>
        <v>-2.7418166388298401E-2</v>
      </c>
      <c r="R133" s="8">
        <f t="shared" si="199"/>
        <v>-1.9149051798790302E-3</v>
      </c>
      <c r="S133" s="8">
        <f t="shared" si="199"/>
        <v>4.2783400407714875E-2</v>
      </c>
      <c r="T133" s="8">
        <f t="shared" si="199"/>
        <v>-4.9553822502056465E-3</v>
      </c>
      <c r="U133" s="8">
        <f t="shared" si="199"/>
        <v>0.1537550270082492</v>
      </c>
      <c r="V133" s="8">
        <f t="shared" si="199"/>
        <v>9.0252955447326297E-3</v>
      </c>
      <c r="W133" s="8">
        <f t="shared" si="199"/>
        <v>9.8964668857849467E-3</v>
      </c>
      <c r="X133" s="8">
        <f t="shared" si="199"/>
        <v>-4.0813564907398294E-3</v>
      </c>
      <c r="Y133" s="8">
        <f t="shared" si="199"/>
        <v>2.0876682494684363E-3</v>
      </c>
      <c r="Z133" s="8">
        <f t="shared" si="199"/>
        <v>-2.2553685196257892E-2</v>
      </c>
      <c r="AA133" s="8">
        <f t="shared" si="199"/>
        <v>0.10456293208991321</v>
      </c>
      <c r="AB133" s="8">
        <f t="shared" si="199"/>
        <v>2.9357028764189053E-2</v>
      </c>
      <c r="AC133" s="8">
        <f t="shared" si="199"/>
        <v>-8.9186069249145693E-3</v>
      </c>
      <c r="AD133" s="8">
        <f t="shared" si="199"/>
        <v>2.1345770319444041E-3</v>
      </c>
      <c r="AE133" s="8">
        <f t="shared" si="199"/>
        <v>-1.5529665053575181E-2</v>
      </c>
      <c r="AF133" s="8">
        <f t="shared" si="199"/>
        <v>2.2504141609423719E-3</v>
      </c>
      <c r="AG133" s="8">
        <f t="shared" si="199"/>
        <v>0.12076192565357549</v>
      </c>
      <c r="AH133" s="8">
        <f t="shared" si="199"/>
        <v>-4.8543500067709053E-4</v>
      </c>
      <c r="AI133" s="8">
        <f t="shared" si="199"/>
        <v>6.4215224714997158E-3</v>
      </c>
      <c r="AJ133" s="8">
        <f t="shared" si="199"/>
        <v>-3.3409936526064943E-2</v>
      </c>
      <c r="AK133" s="8">
        <f t="shared" si="199"/>
        <v>1.1027605386423939E-2</v>
      </c>
      <c r="AL133" s="8">
        <f t="shared" si="199"/>
        <v>3.6133259199265425E-2</v>
      </c>
      <c r="AM133" s="8">
        <f t="shared" si="199"/>
        <v>9.953353941628662E-3</v>
      </c>
      <c r="AN133" s="8">
        <f t="shared" si="199"/>
        <v>-7.0092751375860726E-2</v>
      </c>
      <c r="AO133" s="8">
        <f t="shared" si="199"/>
        <v>3.9573800411031338E-3</v>
      </c>
      <c r="AP133" s="8">
        <f t="shared" si="199"/>
        <v>1.8193925560691181E-2</v>
      </c>
      <c r="AQ133" s="8">
        <f t="shared" si="199"/>
        <v>-4.1038501254109898E-3</v>
      </c>
      <c r="AR133" s="8">
        <f t="shared" si="199"/>
        <v>2.1686906175844615E-2</v>
      </c>
      <c r="AS133" s="8">
        <f t="shared" si="199"/>
        <v>-3.9725905365941137E-2</v>
      </c>
      <c r="AT133" s="8">
        <f t="shared" si="199"/>
        <v>-3.8396534652678373E-2</v>
      </c>
      <c r="AU133" s="8">
        <f t="shared" si="199"/>
        <v>3.7651597848821119E-2</v>
      </c>
      <c r="AV133" s="8">
        <f t="shared" si="199"/>
        <v>-2.5668226583502648E-3</v>
      </c>
      <c r="AW133" s="8">
        <f t="shared" si="199"/>
        <v>-1.0941910757350846E-2</v>
      </c>
      <c r="AX133" s="8">
        <f t="shared" si="199"/>
        <v>1.3462048681767112E-3</v>
      </c>
      <c r="AY133" s="8">
        <f t="shared" si="199"/>
        <v>0.12432692173259735</v>
      </c>
      <c r="AZ133" s="8">
        <f t="shared" ref="AZ133:BI133" si="200">AZ46-AVERAGE(AZ$41:AZ$45)</f>
        <v>1.5755057739784219E-2</v>
      </c>
      <c r="BA133" s="8">
        <f t="shared" si="200"/>
        <v>5.3432722134605943E-3</v>
      </c>
      <c r="BB133" s="8">
        <f t="shared" si="200"/>
        <v>-2.2635385145089799E-2</v>
      </c>
      <c r="BC133" s="8">
        <f t="shared" si="200"/>
        <v>-8.0418806112753944E-3</v>
      </c>
      <c r="BD133" s="8">
        <f t="shared" si="200"/>
        <v>-5.0289645579613858E-3</v>
      </c>
      <c r="BE133" s="8">
        <f t="shared" si="200"/>
        <v>6.9665414667283224E-2</v>
      </c>
      <c r="BF133" s="8">
        <f t="shared" si="200"/>
        <v>-1.0063547699578099E-2</v>
      </c>
      <c r="BG133" s="8">
        <f t="shared" si="200"/>
        <v>1.5309388357676137E-2</v>
      </c>
      <c r="BH133" s="8">
        <f t="shared" si="200"/>
        <v>1.1277006212526218E-2</v>
      </c>
      <c r="BI133" s="8">
        <f t="shared" si="200"/>
        <v>1.9165299456432389E-2</v>
      </c>
      <c r="BJ133" s="26"/>
      <c r="BL133" s="24">
        <f t="shared" si="192"/>
        <v>7.7939380719344734E-3</v>
      </c>
      <c r="BM133" s="22">
        <f>BL133</f>
        <v>7.7939380719344734E-3</v>
      </c>
      <c r="BQ133" s="8">
        <f t="shared" ref="BQ133:BQ142" si="201">_xlfn.STDEV.S(B133:AY133)</f>
        <v>4.5139766353704501E-2</v>
      </c>
      <c r="BR133" s="9">
        <f>(BL133/BQ133)*SQRT(1000)</f>
        <v>5.4600628759327892</v>
      </c>
      <c r="BS133" s="8">
        <f>_xlfn.T.INV.2T(0.1,999)</f>
        <v>1.6463803454274908</v>
      </c>
      <c r="BT133" s="8">
        <f>_xlfn.T.INV.2T(0.05,999)</f>
        <v>1.9623414611334626</v>
      </c>
      <c r="BU133" s="8">
        <f>_xlfn.T.INV.2T(0.01,999)</f>
        <v>2.5807596372676254</v>
      </c>
      <c r="BV133" s="9" t="str">
        <f>IF(ABS(BR133)&gt;BT133,"Odrzucamy H0","NieodrzucamyH0")</f>
        <v>Odrzucamy H0</v>
      </c>
      <c r="BY133" s="9">
        <f>BL133/$BU$129</f>
        <v>1.2970716571241554</v>
      </c>
      <c r="BZ133" s="8">
        <f>_xlfn.T.INV.2T(0.1,4)</f>
        <v>2.1318467863266499</v>
      </c>
      <c r="CA133" s="8">
        <f>_xlfn.T.INV.2T(0.05,4)</f>
        <v>2.7764451051977934</v>
      </c>
      <c r="CB133" s="8">
        <f>_xlfn.T.INV.2T(0.01,4)</f>
        <v>4.604094871349993</v>
      </c>
      <c r="CC133" s="9" t="str">
        <f>IF(ABS(BY133)&gt;CA133,"Odrzucamy H0","NieodrzucamyH0")</f>
        <v>NieodrzucamyH0</v>
      </c>
      <c r="CF133" s="30">
        <f>COUNTIF(B133:BI133,"&gt;0")/60</f>
        <v>0.53333333333333333</v>
      </c>
      <c r="CG133" s="9">
        <f>(SQRT(60)/0.5)*(CF133-0.5)</f>
        <v>0.5163977794943222</v>
      </c>
      <c r="CH133" s="22">
        <f>NORMSINV(1-0.05)</f>
        <v>1.6448536269514715</v>
      </c>
      <c r="CI133" s="22">
        <f>NORMSINV(1-0.025)</f>
        <v>1.9599639845400536</v>
      </c>
      <c r="CJ133" s="22">
        <f>NORMSINV(1-0.005)</f>
        <v>2.5758293035488999</v>
      </c>
      <c r="CK133" s="9" t="str">
        <f>IF(ABS(CG133)&gt;CI133,"Odrzucamy H0","NieodrzucamyH0")</f>
        <v>NieodrzucamyH0</v>
      </c>
      <c r="CO133" s="9">
        <f>SQRT(60)*(CF133-$CQ$130)/SQRT($CQ$130*(1-$CQ$130))</f>
        <v>1.2447882743340959</v>
      </c>
      <c r="CP133" s="22">
        <f>NORMSINV(1-0.05)</f>
        <v>1.6448536269514715</v>
      </c>
      <c r="CQ133" s="22">
        <f>NORMSINV(1-0.025)</f>
        <v>1.9599639845400536</v>
      </c>
      <c r="CR133" s="22">
        <f>NORMSINV(1-0.005)</f>
        <v>2.5758293035488999</v>
      </c>
      <c r="CS133" s="9" t="str">
        <f>IF(ABS(CO133)&gt;CQ133,"Odrzucamy H0","NieodrzucamyH0")</f>
        <v>NieodrzucamyH0</v>
      </c>
    </row>
    <row r="134" spans="1:97" x14ac:dyDescent="0.25">
      <c r="A134" s="13">
        <v>1</v>
      </c>
      <c r="B134" s="4">
        <f t="shared" ref="B134:AY134" si="202">B47-AVERAGE(B$41:B$45)</f>
        <v>-6.0819227779095224E-3</v>
      </c>
      <c r="C134" s="4">
        <f t="shared" si="202"/>
        <v>-5.4160489530220776E-3</v>
      </c>
      <c r="D134" s="4">
        <f t="shared" si="202"/>
        <v>3.0206222401941138E-2</v>
      </c>
      <c r="E134" s="4">
        <f t="shared" si="202"/>
        <v>-3.3719762549465253E-3</v>
      </c>
      <c r="F134" s="4">
        <f t="shared" si="202"/>
        <v>-2.6547968740334698E-3</v>
      </c>
      <c r="G134" s="4">
        <f t="shared" si="202"/>
        <v>1.245999669369156E-2</v>
      </c>
      <c r="H134" s="4">
        <f t="shared" si="202"/>
        <v>-4.9765909792692077E-3</v>
      </c>
      <c r="I134" s="4">
        <f t="shared" si="202"/>
        <v>5.8887850028288342E-2</v>
      </c>
      <c r="J134" s="4">
        <f t="shared" si="202"/>
        <v>5.7090757650718284E-2</v>
      </c>
      <c r="K134" s="4">
        <f t="shared" si="202"/>
        <v>4.7445319092601365E-3</v>
      </c>
      <c r="L134" s="4">
        <f t="shared" si="202"/>
        <v>-4.1138367941511586E-2</v>
      </c>
      <c r="M134" s="4">
        <f t="shared" si="202"/>
        <v>-2.9649760636879876E-2</v>
      </c>
      <c r="N134" s="4">
        <f t="shared" si="202"/>
        <v>4.6972313245951164E-2</v>
      </c>
      <c r="O134" s="4">
        <f t="shared" si="202"/>
        <v>4.8594477853333748E-2</v>
      </c>
      <c r="P134" s="4">
        <f t="shared" si="202"/>
        <v>1.8286221105943998E-2</v>
      </c>
      <c r="Q134" s="4">
        <f t="shared" si="202"/>
        <v>-6.2353437381653457E-3</v>
      </c>
      <c r="R134" s="4">
        <f t="shared" si="202"/>
        <v>-4.7266251532974146E-2</v>
      </c>
      <c r="S134" s="4">
        <f t="shared" si="202"/>
        <v>-3.5454023643543206E-3</v>
      </c>
      <c r="T134" s="4">
        <f t="shared" si="202"/>
        <v>-2.8977155450519911E-2</v>
      </c>
      <c r="U134" s="4">
        <f t="shared" si="202"/>
        <v>2.2111757259557097E-3</v>
      </c>
      <c r="V134" s="4">
        <f t="shared" si="202"/>
        <v>5.7792566203329343E-2</v>
      </c>
      <c r="W134" s="4">
        <f t="shared" si="202"/>
        <v>1.8405900406238733E-2</v>
      </c>
      <c r="X134" s="4">
        <f t="shared" si="202"/>
        <v>-3.3795027345407944E-2</v>
      </c>
      <c r="Y134" s="4">
        <f t="shared" si="202"/>
        <v>8.3648455140161712E-2</v>
      </c>
      <c r="Z134" s="4">
        <f t="shared" si="202"/>
        <v>-9.2133001812103894E-3</v>
      </c>
      <c r="AA134" s="4">
        <f t="shared" si="202"/>
        <v>-2.1525812814784866E-2</v>
      </c>
      <c r="AB134" s="4">
        <f t="shared" si="202"/>
        <v>-3.7296792425251871E-2</v>
      </c>
      <c r="AC134" s="4">
        <f t="shared" si="202"/>
        <v>1.0427926020536559E-3</v>
      </c>
      <c r="AD134" s="4">
        <f t="shared" si="202"/>
        <v>-1.0693649651229117E-2</v>
      </c>
      <c r="AE134" s="4">
        <f t="shared" si="202"/>
        <v>-1.9401628292847677E-2</v>
      </c>
      <c r="AF134" s="4">
        <f t="shared" si="202"/>
        <v>-1.233172575152095E-2</v>
      </c>
      <c r="AG134" s="4">
        <f t="shared" si="202"/>
        <v>-2.175214638725588E-2</v>
      </c>
      <c r="AH134" s="4">
        <f t="shared" si="202"/>
        <v>6.5692947960578592E-3</v>
      </c>
      <c r="AI134" s="4">
        <f t="shared" si="202"/>
        <v>8.6935150903348808E-4</v>
      </c>
      <c r="AJ134" s="4">
        <f t="shared" si="202"/>
        <v>-4.675271423283147E-2</v>
      </c>
      <c r="AK134" s="4">
        <f t="shared" si="202"/>
        <v>1.2661761715701341E-2</v>
      </c>
      <c r="AL134" s="4">
        <f t="shared" si="202"/>
        <v>-9.935539689330055E-3</v>
      </c>
      <c r="AM134" s="4">
        <f t="shared" si="202"/>
        <v>2.827300766037984E-2</v>
      </c>
      <c r="AN134" s="4">
        <f t="shared" si="202"/>
        <v>3.6449389276986821E-2</v>
      </c>
      <c r="AO134" s="4">
        <f t="shared" si="202"/>
        <v>8.9779160921164732E-3</v>
      </c>
      <c r="AP134" s="4">
        <f t="shared" si="202"/>
        <v>8.3992533721933965E-3</v>
      </c>
      <c r="AQ134" s="4">
        <f t="shared" si="202"/>
        <v>3.8412564598073337E-2</v>
      </c>
      <c r="AR134" s="4">
        <f t="shared" si="202"/>
        <v>-2.9473919199674178E-2</v>
      </c>
      <c r="AS134" s="4">
        <f t="shared" si="202"/>
        <v>1.2735930807412768E-2</v>
      </c>
      <c r="AT134" s="4">
        <f t="shared" si="202"/>
        <v>2.2614009398294006E-2</v>
      </c>
      <c r="AU134" s="4">
        <f t="shared" si="202"/>
        <v>7.3957569394893742E-3</v>
      </c>
      <c r="AV134" s="4">
        <f t="shared" si="202"/>
        <v>-3.5104059194714821E-2</v>
      </c>
      <c r="AW134" s="4">
        <f t="shared" si="202"/>
        <v>4.1856659906959096E-2</v>
      </c>
      <c r="AX134" s="4">
        <f t="shared" si="202"/>
        <v>-1.676533077703472E-2</v>
      </c>
      <c r="AY134" s="4">
        <f t="shared" si="202"/>
        <v>1.3531167901790729E-3</v>
      </c>
      <c r="AZ134" s="4">
        <f t="shared" ref="AZ134:BI134" si="203">AZ47-AVERAGE(AZ$41:AZ$45)</f>
        <v>-1.5138733596927283E-2</v>
      </c>
      <c r="BA134" s="4">
        <f t="shared" si="203"/>
        <v>2.153985395408016E-3</v>
      </c>
      <c r="BB134" s="4">
        <f t="shared" si="203"/>
        <v>-2.3289086797686997E-2</v>
      </c>
      <c r="BC134" s="4">
        <f t="shared" si="203"/>
        <v>8.7273754491813561E-3</v>
      </c>
      <c r="BD134" s="4">
        <f t="shared" si="203"/>
        <v>-1.6148989514260303E-2</v>
      </c>
      <c r="BE134" s="4">
        <f t="shared" si="203"/>
        <v>6.5063800535044578E-3</v>
      </c>
      <c r="BF134" s="4">
        <f t="shared" si="203"/>
        <v>8.5241252237796931E-3</v>
      </c>
      <c r="BG134" s="4">
        <f t="shared" si="203"/>
        <v>9.6129364812100673E-4</v>
      </c>
      <c r="BH134" s="4">
        <f t="shared" si="203"/>
        <v>-2.1551828718032191E-2</v>
      </c>
      <c r="BI134" s="4">
        <f t="shared" si="203"/>
        <v>9.7197064940409642E-3</v>
      </c>
      <c r="BL134" s="24">
        <f t="shared" si="192"/>
        <v>2.4003373003365549E-3</v>
      </c>
      <c r="BM134" s="24">
        <f>SUM(BL133:BL134)</f>
        <v>1.0194275372271029E-2</v>
      </c>
      <c r="BQ134" s="4">
        <f t="shared" si="201"/>
        <v>2.9910962831424855E-2</v>
      </c>
      <c r="BR134" s="1">
        <f t="shared" ref="BR134:BR142" si="204">(BL134/BQ134)*SQRT(1000)</f>
        <v>2.5377093557645192</v>
      </c>
      <c r="BS134" s="4">
        <f t="shared" ref="BS134:BS142" si="205">_xlfn.T.INV.2T(0.1,999)</f>
        <v>1.6463803454274908</v>
      </c>
      <c r="BT134" s="4">
        <f t="shared" ref="BT134:BT142" si="206">_xlfn.T.INV.2T(0.05,999)</f>
        <v>1.9623414611334626</v>
      </c>
      <c r="BU134" s="4">
        <f t="shared" ref="BU134:BU142" si="207">_xlfn.T.INV.2T(0.01,999)</f>
        <v>2.5807596372676254</v>
      </c>
      <c r="BV134" s="1" t="str">
        <f t="shared" ref="BV134:BV142" si="208">IF(ABS(BR134)&gt;BT134,"Odrzucamy H0","NieodrzucamyH0")</f>
        <v>Odrzucamy H0</v>
      </c>
      <c r="BY134" s="1">
        <f t="shared" ref="BY134:BY142" si="209">BL134/$BU$129</f>
        <v>0.39946551423287119</v>
      </c>
      <c r="BZ134" s="4">
        <f t="shared" ref="BZ134:BZ142" si="210">_xlfn.T.INV.2T(0.1,4)</f>
        <v>2.1318467863266499</v>
      </c>
      <c r="CA134" s="4">
        <f t="shared" ref="CA134:CA142" si="211">_xlfn.T.INV.2T(0.05,4)</f>
        <v>2.7764451051977934</v>
      </c>
      <c r="CB134" s="4">
        <f t="shared" ref="CB134:CB142" si="212">_xlfn.T.INV.2T(0.01,4)</f>
        <v>4.604094871349993</v>
      </c>
      <c r="CC134" s="1" t="str">
        <f t="shared" ref="CC134:CC142" si="213">IF(ABS(BY134)&gt;CA134,"Odrzucamy H0","NieodrzucamyH0")</f>
        <v>NieodrzucamyH0</v>
      </c>
      <c r="CF134" s="34">
        <f t="shared" ref="CF134:CF142" si="214">COUNTIF(B134:BI134,"&gt;0")/60</f>
        <v>0.53333333333333333</v>
      </c>
      <c r="CG134" s="35">
        <f t="shared" ref="CG134:CG142" si="215">(SQRT(60)/0.5)*(CF134-0.5)</f>
        <v>0.5163977794943222</v>
      </c>
      <c r="CH134" s="23">
        <f t="shared" ref="CH134:CH142" si="216">NORMSINV(1-0.05)</f>
        <v>1.6448536269514715</v>
      </c>
      <c r="CI134" s="23">
        <f t="shared" ref="CI134:CI142" si="217">NORMSINV(1-0.025)</f>
        <v>1.9599639845400536</v>
      </c>
      <c r="CJ134" s="23">
        <f t="shared" ref="CJ134:CJ142" si="218">NORMSINV(1-0.005)</f>
        <v>2.5758293035488999</v>
      </c>
      <c r="CK134" s="1" t="str">
        <f t="shared" ref="CK134:CK142" si="219">IF(ABS(CG134)&gt;CI134,"Odrzucamy H0","NieodrzucamyH0")</f>
        <v>NieodrzucamyH0</v>
      </c>
      <c r="CO134" s="35">
        <f t="shared" ref="CO134:CO142" si="220">SQRT(60)*(CF134-$CQ$130)/SQRT($CQ$130*(1-$CQ$130))</f>
        <v>1.2447882743340959</v>
      </c>
      <c r="CP134" s="23">
        <f t="shared" ref="CP134:CP142" si="221">NORMSINV(1-0.05)</f>
        <v>1.6448536269514715</v>
      </c>
      <c r="CQ134" s="23">
        <f t="shared" ref="CQ134:CQ142" si="222">NORMSINV(1-0.025)</f>
        <v>1.9599639845400536</v>
      </c>
      <c r="CR134" s="23">
        <f t="shared" ref="CR134:CR142" si="223">NORMSINV(1-0.005)</f>
        <v>2.5758293035488999</v>
      </c>
      <c r="CS134" s="1" t="str">
        <f t="shared" ref="CS134:CS142" si="224">IF(ABS(CO134)&gt;CQ134,"Odrzucamy H0","NieodrzucamyH0")</f>
        <v>NieodrzucamyH0</v>
      </c>
    </row>
    <row r="135" spans="1:97" x14ac:dyDescent="0.25">
      <c r="A135" s="13">
        <v>2</v>
      </c>
      <c r="B135" s="4">
        <f t="shared" ref="B135:AG135" si="225">B48-AVERAGE(B$41:B$45)</f>
        <v>-4.810889865105277E-3</v>
      </c>
      <c r="C135" s="4">
        <f t="shared" si="225"/>
        <v>5.836034733844906E-2</v>
      </c>
      <c r="D135" s="4">
        <f t="shared" si="225"/>
        <v>5.7855923615054133E-3</v>
      </c>
      <c r="E135" s="4">
        <f t="shared" si="225"/>
        <v>-3.4364197715016269E-3</v>
      </c>
      <c r="F135" s="4">
        <f t="shared" si="225"/>
        <v>3.8406433640063324E-3</v>
      </c>
      <c r="G135" s="4">
        <f t="shared" si="225"/>
        <v>-6.5447586377249123E-3</v>
      </c>
      <c r="H135" s="4">
        <f t="shared" si="225"/>
        <v>-1.5068281211408983E-2</v>
      </c>
      <c r="I135" s="4">
        <f t="shared" si="225"/>
        <v>2.3222955116781682E-2</v>
      </c>
      <c r="J135" s="4">
        <f t="shared" si="225"/>
        <v>3.4882571331271636E-2</v>
      </c>
      <c r="K135" s="4">
        <f t="shared" si="225"/>
        <v>4.6958953085263159E-3</v>
      </c>
      <c r="L135" s="4">
        <f t="shared" si="225"/>
        <v>-3.2699668864102097E-2</v>
      </c>
      <c r="M135" s="4">
        <f t="shared" si="225"/>
        <v>1.1379892076213392E-2</v>
      </c>
      <c r="N135" s="4">
        <f t="shared" si="225"/>
        <v>6.2528908694125173E-3</v>
      </c>
      <c r="O135" s="4">
        <f t="shared" si="225"/>
        <v>-1.6940781177652593E-2</v>
      </c>
      <c r="P135" s="4">
        <f t="shared" si="225"/>
        <v>1.2208049576273177E-2</v>
      </c>
      <c r="Q135" s="4">
        <f t="shared" si="225"/>
        <v>-6.6656631716153492E-3</v>
      </c>
      <c r="R135" s="4">
        <f t="shared" si="225"/>
        <v>-9.4565218233780262E-3</v>
      </c>
      <c r="S135" s="4">
        <f t="shared" si="225"/>
        <v>3.1446610577117382E-2</v>
      </c>
      <c r="T135" s="4">
        <f t="shared" si="225"/>
        <v>1.2803458338727817E-2</v>
      </c>
      <c r="U135" s="4">
        <f t="shared" si="225"/>
        <v>6.8328084719665366E-2</v>
      </c>
      <c r="V135" s="4">
        <f t="shared" si="225"/>
        <v>1.227115686281105E-2</v>
      </c>
      <c r="W135" s="4">
        <f t="shared" si="225"/>
        <v>1.8401369956213724E-2</v>
      </c>
      <c r="X135" s="4">
        <f t="shared" si="225"/>
        <v>-8.9023494878489821E-3</v>
      </c>
      <c r="Y135" s="4">
        <f t="shared" si="225"/>
        <v>3.1312855188899417E-2</v>
      </c>
      <c r="Z135" s="4">
        <f t="shared" si="225"/>
        <v>-8.8767231364222446E-3</v>
      </c>
      <c r="AA135" s="4">
        <f t="shared" si="225"/>
        <v>1.8156262913687778E-2</v>
      </c>
      <c r="AB135" s="4">
        <f t="shared" si="225"/>
        <v>1.1108490078780529E-2</v>
      </c>
      <c r="AC135" s="4">
        <f t="shared" si="225"/>
        <v>8.6179470093153583E-4</v>
      </c>
      <c r="AD135" s="4">
        <f t="shared" si="225"/>
        <v>-8.8148418858977635E-3</v>
      </c>
      <c r="AE135" s="4">
        <f t="shared" si="225"/>
        <v>-1.9973766047000428E-2</v>
      </c>
      <c r="AF135" s="4">
        <f t="shared" si="225"/>
        <v>-2.2575461410104795E-2</v>
      </c>
      <c r="AG135" s="4">
        <f t="shared" si="225"/>
        <v>5.5812494493638079E-2</v>
      </c>
      <c r="AH135" s="4">
        <f t="shared" ref="AH135:AY135" si="226">AH48-AVERAGE(AH$41:AH$45)</f>
        <v>1.1277951164221879E-2</v>
      </c>
      <c r="AI135" s="4">
        <f t="shared" si="226"/>
        <v>7.1413639021161365E-4</v>
      </c>
      <c r="AJ135" s="4">
        <f t="shared" si="226"/>
        <v>-1.3065046596292427E-2</v>
      </c>
      <c r="AK135" s="4">
        <f t="shared" si="226"/>
        <v>-4.0646530358031839E-3</v>
      </c>
      <c r="AL135" s="4">
        <f t="shared" si="226"/>
        <v>2.4870274042530674E-3</v>
      </c>
      <c r="AM135" s="4">
        <f t="shared" si="226"/>
        <v>5.2866407873843564E-2</v>
      </c>
      <c r="AN135" s="4">
        <f t="shared" si="226"/>
        <v>2.1584711125878103E-2</v>
      </c>
      <c r="AO135" s="4">
        <f t="shared" si="226"/>
        <v>8.9776632487984301E-3</v>
      </c>
      <c r="AP135" s="4">
        <f t="shared" si="226"/>
        <v>5.9629368605285315E-3</v>
      </c>
      <c r="AQ135" s="4">
        <f t="shared" si="226"/>
        <v>-1.7946545450317443E-3</v>
      </c>
      <c r="AR135" s="4">
        <f t="shared" si="226"/>
        <v>4.3678802511786788E-3</v>
      </c>
      <c r="AS135" s="4">
        <f t="shared" si="226"/>
        <v>4.3019793329955251E-2</v>
      </c>
      <c r="AT135" s="4">
        <f t="shared" si="226"/>
        <v>1.0417301153497861E-2</v>
      </c>
      <c r="AU135" s="4">
        <f t="shared" si="226"/>
        <v>7.390426189380947E-3</v>
      </c>
      <c r="AV135" s="4">
        <f t="shared" si="226"/>
        <v>-2.2492118020694387E-3</v>
      </c>
      <c r="AW135" s="4">
        <f t="shared" si="226"/>
        <v>1.2074491615253414E-2</v>
      </c>
      <c r="AX135" s="4">
        <f t="shared" si="226"/>
        <v>-9.7047104120478039E-3</v>
      </c>
      <c r="AY135" s="4">
        <f t="shared" si="226"/>
        <v>5.2918197590598542E-2</v>
      </c>
      <c r="AZ135" s="4">
        <f t="shared" ref="AZ135:BI135" si="227">AZ48-AVERAGE(AZ$41:AZ$45)</f>
        <v>1.2504151868791863E-2</v>
      </c>
      <c r="BA135" s="4">
        <f t="shared" si="227"/>
        <v>2.0778062698441555E-3</v>
      </c>
      <c r="BB135" s="4">
        <f t="shared" si="227"/>
        <v>-1.5740260709998163E-2</v>
      </c>
      <c r="BC135" s="4">
        <f t="shared" si="227"/>
        <v>-2.4043824317598892E-3</v>
      </c>
      <c r="BD135" s="4">
        <f t="shared" si="227"/>
        <v>1.0121628038553614E-2</v>
      </c>
      <c r="BE135" s="4">
        <f t="shared" si="227"/>
        <v>3.6505075338402922E-2</v>
      </c>
      <c r="BF135" s="4">
        <f t="shared" si="227"/>
        <v>1.4795982373652403E-2</v>
      </c>
      <c r="BG135" s="4">
        <f t="shared" si="227"/>
        <v>9.3944284938184304E-4</v>
      </c>
      <c r="BH135" s="4">
        <f t="shared" si="227"/>
        <v>-6.256385705236036E-5</v>
      </c>
      <c r="BI135" s="4">
        <f t="shared" si="227"/>
        <v>2.2617602162953282E-3</v>
      </c>
      <c r="BL135" s="24">
        <f t="shared" si="192"/>
        <v>8.6757429407602685E-3</v>
      </c>
      <c r="BM135" s="24">
        <f>SUM(BL133:BL135)</f>
        <v>1.8870018313031298E-2</v>
      </c>
      <c r="BQ135" s="4">
        <f t="shared" si="201"/>
        <v>2.2087573235295081E-2</v>
      </c>
      <c r="BR135" s="1">
        <f t="shared" si="204"/>
        <v>12.421060382989237</v>
      </c>
      <c r="BS135" s="4">
        <f t="shared" si="205"/>
        <v>1.6463803454274908</v>
      </c>
      <c r="BT135" s="4">
        <f t="shared" si="206"/>
        <v>1.9623414611334626</v>
      </c>
      <c r="BU135" s="4">
        <f t="shared" si="207"/>
        <v>2.5807596372676254</v>
      </c>
      <c r="BV135" s="1" t="str">
        <f t="shared" si="208"/>
        <v>Odrzucamy H0</v>
      </c>
      <c r="BY135" s="1">
        <f t="shared" si="209"/>
        <v>1.4438221306218411</v>
      </c>
      <c r="BZ135" s="4">
        <f t="shared" si="210"/>
        <v>2.1318467863266499</v>
      </c>
      <c r="CA135" s="4">
        <f t="shared" si="211"/>
        <v>2.7764451051977934</v>
      </c>
      <c r="CB135" s="4">
        <f t="shared" si="212"/>
        <v>4.604094871349993</v>
      </c>
      <c r="CC135" s="1" t="str">
        <f t="shared" si="213"/>
        <v>NieodrzucamyH0</v>
      </c>
      <c r="CF135" s="34">
        <f t="shared" si="214"/>
        <v>0.65</v>
      </c>
      <c r="CG135" s="35">
        <f t="shared" si="215"/>
        <v>2.3237900077244507</v>
      </c>
      <c r="CH135" s="24">
        <f t="shared" si="216"/>
        <v>1.6448536269514715</v>
      </c>
      <c r="CI135" s="24">
        <f t="shared" si="217"/>
        <v>1.9599639845400536</v>
      </c>
      <c r="CJ135" s="24">
        <f t="shared" si="218"/>
        <v>2.5758293035488999</v>
      </c>
      <c r="CK135" s="1" t="str">
        <f t="shared" si="219"/>
        <v>Odrzucamy H0</v>
      </c>
      <c r="CO135" s="35">
        <f t="shared" si="220"/>
        <v>3.0601045077379863</v>
      </c>
      <c r="CP135" s="24">
        <f t="shared" si="221"/>
        <v>1.6448536269514715</v>
      </c>
      <c r="CQ135" s="24">
        <f t="shared" si="222"/>
        <v>1.9599639845400536</v>
      </c>
      <c r="CR135" s="24">
        <f t="shared" si="223"/>
        <v>2.5758293035488999</v>
      </c>
      <c r="CS135" s="1" t="str">
        <f t="shared" si="224"/>
        <v>Odrzucamy H0</v>
      </c>
    </row>
    <row r="136" spans="1:97" x14ac:dyDescent="0.25">
      <c r="A136" s="13">
        <v>3</v>
      </c>
      <c r="B136" s="4">
        <f t="shared" ref="B136:AG136" si="228">B49-AVERAGE(B$41:B$45)</f>
        <v>-3.7373669329995082E-3</v>
      </c>
      <c r="C136" s="4">
        <f t="shared" si="228"/>
        <v>-8.0929547578641962E-3</v>
      </c>
      <c r="D136" s="4">
        <f t="shared" si="228"/>
        <v>5.7653973513053765E-3</v>
      </c>
      <c r="E136" s="4">
        <f t="shared" si="228"/>
        <v>-3.501910561700545E-3</v>
      </c>
      <c r="F136" s="4">
        <f t="shared" si="228"/>
        <v>3.7915342735782573E-3</v>
      </c>
      <c r="G136" s="4">
        <f t="shared" si="228"/>
        <v>-6.5504547731758157E-3</v>
      </c>
      <c r="H136" s="4">
        <f t="shared" si="228"/>
        <v>-2.4766799069419667E-2</v>
      </c>
      <c r="I136" s="4">
        <f t="shared" si="228"/>
        <v>-2.3707921234470179E-2</v>
      </c>
      <c r="J136" s="4">
        <f t="shared" si="228"/>
        <v>3.4785417058789077E-2</v>
      </c>
      <c r="K136" s="4">
        <f t="shared" si="228"/>
        <v>4.6465731534036112E-3</v>
      </c>
      <c r="L136" s="4">
        <f t="shared" si="228"/>
        <v>-3.3123742485079044E-2</v>
      </c>
      <c r="M136" s="4">
        <f t="shared" si="228"/>
        <v>1.1008944540678314E-2</v>
      </c>
      <c r="N136" s="4">
        <f t="shared" si="228"/>
        <v>-3.5689110481153348E-3</v>
      </c>
      <c r="O136" s="4">
        <f t="shared" si="228"/>
        <v>-9.687660122328412E-3</v>
      </c>
      <c r="P136" s="4">
        <f t="shared" si="228"/>
        <v>1.2172618109583949E-2</v>
      </c>
      <c r="Q136" s="4">
        <f t="shared" si="228"/>
        <v>-7.1144092072593194E-3</v>
      </c>
      <c r="R136" s="4">
        <f t="shared" si="228"/>
        <v>-9.5191500537984333E-3</v>
      </c>
      <c r="S136" s="4">
        <f t="shared" si="228"/>
        <v>3.0899080742896996E-2</v>
      </c>
      <c r="T136" s="4">
        <f t="shared" si="228"/>
        <v>-1.6528055399313277E-2</v>
      </c>
      <c r="U136" s="4">
        <f t="shared" si="228"/>
        <v>-3.0025371155288003E-2</v>
      </c>
      <c r="V136" s="4">
        <f t="shared" si="228"/>
        <v>1.2268820289413885E-2</v>
      </c>
      <c r="W136" s="4">
        <f t="shared" si="228"/>
        <v>1.8396858730803774E-2</v>
      </c>
      <c r="X136" s="4">
        <f t="shared" si="228"/>
        <v>-8.96264689771736E-3</v>
      </c>
      <c r="Y136" s="4">
        <f t="shared" si="228"/>
        <v>3.1303135132596069E-2</v>
      </c>
      <c r="Z136" s="4">
        <f t="shared" si="228"/>
        <v>-1.1221033343555276E-2</v>
      </c>
      <c r="AA136" s="4">
        <f t="shared" si="228"/>
        <v>9.4065813752703883E-3</v>
      </c>
      <c r="AB136" s="4">
        <f t="shared" si="228"/>
        <v>1.1078516354329123E-2</v>
      </c>
      <c r="AC136" s="4">
        <f t="shared" si="228"/>
        <v>6.7582636614438654E-4</v>
      </c>
      <c r="AD136" s="4">
        <f t="shared" si="228"/>
        <v>-9.3015518302263737E-3</v>
      </c>
      <c r="AE136" s="4">
        <f t="shared" si="228"/>
        <v>-1.997378650438757E-2</v>
      </c>
      <c r="AF136" s="4">
        <f t="shared" si="228"/>
        <v>-5.3242795147571461E-3</v>
      </c>
      <c r="AG136" s="4">
        <f t="shared" si="228"/>
        <v>1.7186069983490111E-2</v>
      </c>
      <c r="AH136" s="4">
        <f t="shared" ref="AH136:AY136" si="229">AH49-AVERAGE(AH$41:AH$45)</f>
        <v>1.1255883587474067E-2</v>
      </c>
      <c r="AI136" s="4">
        <f t="shared" si="229"/>
        <v>5.5498011253123959E-4</v>
      </c>
      <c r="AJ136" s="4">
        <f t="shared" si="229"/>
        <v>-1.3252413312177823E-2</v>
      </c>
      <c r="AK136" s="4">
        <f t="shared" si="229"/>
        <v>-4.1069596642942163E-3</v>
      </c>
      <c r="AL136" s="4">
        <f t="shared" si="229"/>
        <v>-6.974249325165811E-3</v>
      </c>
      <c r="AM136" s="4">
        <f t="shared" si="229"/>
        <v>-8.0868482486163434E-3</v>
      </c>
      <c r="AN136" s="4">
        <f t="shared" si="229"/>
        <v>2.1191561007271584E-2</v>
      </c>
      <c r="AO136" s="4">
        <f t="shared" si="229"/>
        <v>8.9774106595668784E-3</v>
      </c>
      <c r="AP136" s="4">
        <f t="shared" si="229"/>
        <v>5.9591295426886584E-3</v>
      </c>
      <c r="AQ136" s="4">
        <f t="shared" si="229"/>
        <v>-1.8204219645614498E-3</v>
      </c>
      <c r="AR136" s="4">
        <f t="shared" si="229"/>
        <v>-6.084945427237756E-3</v>
      </c>
      <c r="AS136" s="4">
        <f t="shared" si="229"/>
        <v>-1.2060784298562246E-2</v>
      </c>
      <c r="AT136" s="4">
        <f t="shared" si="229"/>
        <v>1.0280319907031365E-2</v>
      </c>
      <c r="AU136" s="4">
        <f t="shared" si="229"/>
        <v>7.3851199700313242E-3</v>
      </c>
      <c r="AV136" s="4">
        <f t="shared" si="229"/>
        <v>-2.2509561812778522E-3</v>
      </c>
      <c r="AW136" s="4">
        <f t="shared" si="229"/>
        <v>1.1916121307295358E-2</v>
      </c>
      <c r="AX136" s="4">
        <f t="shared" si="229"/>
        <v>-8.1195635848653261E-3</v>
      </c>
      <c r="AY136" s="4">
        <f t="shared" si="229"/>
        <v>2.063854942760493E-2</v>
      </c>
      <c r="AZ136" s="4">
        <f t="shared" ref="AZ136:BI136" si="230">AZ49-AVERAGE(AZ$41:AZ$45)</f>
        <v>1.2474088879005203E-2</v>
      </c>
      <c r="BA136" s="4">
        <f t="shared" si="230"/>
        <v>2.0002797106510942E-3</v>
      </c>
      <c r="BB136" s="4">
        <f t="shared" si="230"/>
        <v>-1.6083174635260513E-2</v>
      </c>
      <c r="BC136" s="4">
        <f t="shared" si="230"/>
        <v>-2.4522283631968388E-3</v>
      </c>
      <c r="BD136" s="4">
        <f t="shared" si="230"/>
        <v>-8.4627090630038631E-3</v>
      </c>
      <c r="BE136" s="4">
        <f t="shared" si="230"/>
        <v>1.1058891795199286E-2</v>
      </c>
      <c r="BF136" s="4">
        <f t="shared" si="230"/>
        <v>1.4710551250432722E-2</v>
      </c>
      <c r="BG136" s="4">
        <f t="shared" si="230"/>
        <v>9.1738632575425697E-4</v>
      </c>
      <c r="BH136" s="4">
        <f t="shared" si="230"/>
        <v>-9.9136213882016801E-5</v>
      </c>
      <c r="BI136" s="4">
        <f t="shared" si="230"/>
        <v>2.2263888548510291E-3</v>
      </c>
      <c r="BL136" s="24">
        <f t="shared" si="192"/>
        <v>3.3949401043524666E-4</v>
      </c>
      <c r="BM136" s="24">
        <f>SUM(BL133:BL136)</f>
        <v>1.9209512323466543E-2</v>
      </c>
      <c r="BQ136" s="4">
        <f t="shared" si="201"/>
        <v>1.4991461361108521E-2</v>
      </c>
      <c r="BR136" s="1">
        <f t="shared" si="204"/>
        <v>0.71612386484580004</v>
      </c>
      <c r="BS136" s="4">
        <f t="shared" si="205"/>
        <v>1.6463803454274908</v>
      </c>
      <c r="BT136" s="4">
        <f t="shared" si="206"/>
        <v>1.9623414611334626</v>
      </c>
      <c r="BU136" s="4">
        <f t="shared" si="207"/>
        <v>2.5807596372676254</v>
      </c>
      <c r="BV136" s="1" t="str">
        <f t="shared" si="208"/>
        <v>NieodrzucamyH0</v>
      </c>
      <c r="BY136" s="1">
        <f t="shared" si="209"/>
        <v>5.6498788498799982E-2</v>
      </c>
      <c r="BZ136" s="4">
        <f t="shared" si="210"/>
        <v>2.1318467863266499</v>
      </c>
      <c r="CA136" s="4">
        <f t="shared" si="211"/>
        <v>2.7764451051977934</v>
      </c>
      <c r="CB136" s="4">
        <f t="shared" si="212"/>
        <v>4.604094871349993</v>
      </c>
      <c r="CC136" s="1" t="str">
        <f t="shared" si="213"/>
        <v>NieodrzucamyH0</v>
      </c>
      <c r="CF136" s="34">
        <f t="shared" si="214"/>
        <v>0.48333333333333334</v>
      </c>
      <c r="CG136" s="35">
        <f t="shared" si="215"/>
        <v>-0.2581988897471611</v>
      </c>
      <c r="CH136" s="24">
        <f t="shared" si="216"/>
        <v>1.6448536269514715</v>
      </c>
      <c r="CI136" s="24">
        <f t="shared" si="217"/>
        <v>1.9599639845400536</v>
      </c>
      <c r="CJ136" s="24">
        <f t="shared" si="218"/>
        <v>2.5758293035488999</v>
      </c>
      <c r="CK136" s="1" t="str">
        <f t="shared" si="219"/>
        <v>NieodrzucamyH0</v>
      </c>
      <c r="CO136" s="35">
        <f t="shared" si="220"/>
        <v>0.46679560287528632</v>
      </c>
      <c r="CP136" s="24">
        <f t="shared" si="221"/>
        <v>1.6448536269514715</v>
      </c>
      <c r="CQ136" s="24">
        <f t="shared" si="222"/>
        <v>1.9599639845400536</v>
      </c>
      <c r="CR136" s="24">
        <f t="shared" si="223"/>
        <v>2.5758293035488999</v>
      </c>
      <c r="CS136" s="1" t="str">
        <f t="shared" si="224"/>
        <v>NieodrzucamyH0</v>
      </c>
    </row>
    <row r="137" spans="1:97" x14ac:dyDescent="0.25">
      <c r="A137" s="13">
        <v>4</v>
      </c>
      <c r="B137" s="4">
        <f t="shared" ref="B137:AG137" si="231">B50-AVERAGE(B$41:B$45)</f>
        <v>-3.7685774322140462E-3</v>
      </c>
      <c r="C137" s="4">
        <f t="shared" si="231"/>
        <v>-8.3604252334539327E-3</v>
      </c>
      <c r="D137" s="4">
        <f t="shared" si="231"/>
        <v>5.7453826339223454E-3</v>
      </c>
      <c r="E137" s="4">
        <f t="shared" si="231"/>
        <v>2.880437468531559E-2</v>
      </c>
      <c r="F137" s="4">
        <f t="shared" si="231"/>
        <v>3.7417295789817766E-3</v>
      </c>
      <c r="G137" s="4">
        <f t="shared" si="231"/>
        <v>-6.5561781957666366E-3</v>
      </c>
      <c r="H137" s="4">
        <f t="shared" si="231"/>
        <v>-2.5166372348196811E-2</v>
      </c>
      <c r="I137" s="4">
        <f t="shared" si="231"/>
        <v>-2.3981321977382557E-2</v>
      </c>
      <c r="J137" s="4">
        <f t="shared" si="231"/>
        <v>3.4690150120242277E-2</v>
      </c>
      <c r="K137" s="4">
        <f t="shared" si="231"/>
        <v>-2.2398201758130218E-2</v>
      </c>
      <c r="L137" s="4">
        <f t="shared" si="231"/>
        <v>-3.3565838775558091E-2</v>
      </c>
      <c r="M137" s="4">
        <f t="shared" si="231"/>
        <v>1.0651884676082055E-2</v>
      </c>
      <c r="N137" s="4">
        <f t="shared" si="231"/>
        <v>-3.5965034466947394E-3</v>
      </c>
      <c r="O137" s="4">
        <f t="shared" si="231"/>
        <v>-9.8636670871062055E-3</v>
      </c>
      <c r="P137" s="4">
        <f t="shared" si="231"/>
        <v>1.2137604716957746E-2</v>
      </c>
      <c r="Q137" s="4">
        <f t="shared" si="231"/>
        <v>-1.2272657499387572E-2</v>
      </c>
      <c r="R137" s="4">
        <f t="shared" si="231"/>
        <v>-9.5827814470992017E-3</v>
      </c>
      <c r="S137" s="4">
        <f t="shared" si="231"/>
        <v>3.0376305691594246E-2</v>
      </c>
      <c r="T137" s="4">
        <f t="shared" si="231"/>
        <v>-1.6649230453311882E-2</v>
      </c>
      <c r="U137" s="4">
        <f t="shared" si="231"/>
        <v>-3.1447915054344154E-2</v>
      </c>
      <c r="V137" s="4">
        <f t="shared" si="231"/>
        <v>1.226647655630503E-2</v>
      </c>
      <c r="W137" s="4">
        <f t="shared" si="231"/>
        <v>1.9737356723231084E-2</v>
      </c>
      <c r="X137" s="4">
        <f t="shared" si="231"/>
        <v>-9.0238917792582786E-3</v>
      </c>
      <c r="Y137" s="4">
        <f t="shared" si="231"/>
        <v>3.1293475402621548E-2</v>
      </c>
      <c r="Z137" s="4">
        <f t="shared" si="231"/>
        <v>-1.1346536936907074E-2</v>
      </c>
      <c r="AA137" s="4">
        <f t="shared" si="231"/>
        <v>9.2536672843321986E-3</v>
      </c>
      <c r="AB137" s="4">
        <f t="shared" si="231"/>
        <v>1.1048868158430477E-2</v>
      </c>
      <c r="AC137" s="4">
        <f t="shared" si="231"/>
        <v>-7.3339086032914638E-3</v>
      </c>
      <c r="AD137" s="4">
        <f t="shared" si="231"/>
        <v>-9.8104718946359758E-3</v>
      </c>
      <c r="AE137" s="4">
        <f t="shared" si="231"/>
        <v>-1.9973806967627957E-2</v>
      </c>
      <c r="AF137" s="4">
        <f t="shared" si="231"/>
        <v>-5.3535644123466151E-3</v>
      </c>
      <c r="AG137" s="4">
        <f t="shared" si="231"/>
        <v>1.7184453369939436E-2</v>
      </c>
      <c r="AH137" s="4">
        <f t="shared" ref="AH137:AY137" si="232">AH50-AVERAGE(AH$41:AH$45)</f>
        <v>1.123402188995069E-2</v>
      </c>
      <c r="AI137" s="4">
        <f t="shared" si="232"/>
        <v>1.0492477224001186E-2</v>
      </c>
      <c r="AJ137" s="4">
        <f t="shared" si="232"/>
        <v>-1.3445016981181475E-2</v>
      </c>
      <c r="AK137" s="4">
        <f t="shared" si="232"/>
        <v>-4.1487212558406006E-3</v>
      </c>
      <c r="AL137" s="4">
        <f t="shared" si="232"/>
        <v>-7.0646207925530811E-3</v>
      </c>
      <c r="AM137" s="4">
        <f t="shared" si="232"/>
        <v>-8.3352905548676713E-3</v>
      </c>
      <c r="AN137" s="4">
        <f t="shared" si="232"/>
        <v>2.0813551338409623E-2</v>
      </c>
      <c r="AO137" s="4">
        <f t="shared" si="232"/>
        <v>-4.5262997506084479E-3</v>
      </c>
      <c r="AP137" s="4">
        <f t="shared" si="232"/>
        <v>5.9553073232810443E-3</v>
      </c>
      <c r="AQ137" s="4">
        <f t="shared" si="232"/>
        <v>-1.8459297617363724E-3</v>
      </c>
      <c r="AR137" s="4">
        <f t="shared" si="232"/>
        <v>-6.108603311361308E-3</v>
      </c>
      <c r="AS137" s="4">
        <f t="shared" si="232"/>
        <v>-1.2336178620628122E-2</v>
      </c>
      <c r="AT137" s="4">
        <f t="shared" si="232"/>
        <v>1.0146489768847579E-2</v>
      </c>
      <c r="AU137" s="4">
        <f t="shared" si="232"/>
        <v>-1.3923125533874054E-2</v>
      </c>
      <c r="AV137" s="4">
        <f t="shared" si="232"/>
        <v>-2.2527051774076691E-3</v>
      </c>
      <c r="AW137" s="4">
        <f t="shared" si="232"/>
        <v>1.1761663179654696E-2</v>
      </c>
      <c r="AX137" s="4">
        <f t="shared" si="232"/>
        <v>-8.1986462541658259E-3</v>
      </c>
      <c r="AY137" s="4">
        <f t="shared" si="232"/>
        <v>2.0637385121138496E-2</v>
      </c>
      <c r="AZ137" s="4">
        <f t="shared" ref="AZ137:BI137" si="233">AZ50-AVERAGE(AZ$41:AZ$45)</f>
        <v>1.2444352869082523E-2</v>
      </c>
      <c r="BA137" s="4">
        <f t="shared" si="233"/>
        <v>5.1650278015824081E-3</v>
      </c>
      <c r="BB137" s="4">
        <f t="shared" si="233"/>
        <v>-1.6439151535854946E-2</v>
      </c>
      <c r="BC137" s="4">
        <f t="shared" si="233"/>
        <v>-2.4994191840103071E-3</v>
      </c>
      <c r="BD137" s="4">
        <f t="shared" si="233"/>
        <v>-8.5579221245493959E-3</v>
      </c>
      <c r="BE137" s="4">
        <f t="shared" si="233"/>
        <v>1.1058365174574748E-2</v>
      </c>
      <c r="BF137" s="4">
        <f t="shared" si="233"/>
        <v>1.4626677792988478E-2</v>
      </c>
      <c r="BG137" s="4">
        <f t="shared" si="233"/>
        <v>-4.8783517852553377E-3</v>
      </c>
      <c r="BH137" s="4">
        <f t="shared" si="233"/>
        <v>-1.3615496333632508E-4</v>
      </c>
      <c r="BI137" s="4">
        <f t="shared" si="233"/>
        <v>2.191434507231364E-3</v>
      </c>
      <c r="BL137" s="24">
        <f t="shared" si="192"/>
        <v>-3.5482508835409473E-4</v>
      </c>
      <c r="BM137" s="24">
        <f>SUM(BL133:BL137)</f>
        <v>1.8854687235112449E-2</v>
      </c>
      <c r="BQ137" s="4">
        <f t="shared" si="201"/>
        <v>1.6163737513268744E-2</v>
      </c>
      <c r="BR137" s="1">
        <f t="shared" si="204"/>
        <v>-0.69418069258321879</v>
      </c>
      <c r="BS137" s="4">
        <f t="shared" si="205"/>
        <v>1.6463803454274908</v>
      </c>
      <c r="BT137" s="4">
        <f t="shared" si="206"/>
        <v>1.9623414611334626</v>
      </c>
      <c r="BU137" s="4">
        <f t="shared" si="207"/>
        <v>2.5807596372676254</v>
      </c>
      <c r="BV137" s="1" t="str">
        <f t="shared" si="208"/>
        <v>NieodrzucamyH0</v>
      </c>
      <c r="BY137" s="1">
        <f t="shared" si="209"/>
        <v>-5.9050195304726036E-2</v>
      </c>
      <c r="BZ137" s="4">
        <f t="shared" si="210"/>
        <v>2.1318467863266499</v>
      </c>
      <c r="CA137" s="4">
        <f t="shared" si="211"/>
        <v>2.7764451051977934</v>
      </c>
      <c r="CB137" s="4">
        <f t="shared" si="212"/>
        <v>4.604094871349993</v>
      </c>
      <c r="CC137" s="1" t="str">
        <f t="shared" si="213"/>
        <v>NieodrzucamyH0</v>
      </c>
      <c r="CF137" s="34">
        <f t="shared" si="214"/>
        <v>0.41666666666666669</v>
      </c>
      <c r="CG137" s="35">
        <f t="shared" si="215"/>
        <v>-1.2909944487358054</v>
      </c>
      <c r="CH137" s="24">
        <f t="shared" si="216"/>
        <v>1.6448536269514715</v>
      </c>
      <c r="CI137" s="24">
        <f t="shared" si="217"/>
        <v>1.9599639845400536</v>
      </c>
      <c r="CJ137" s="24">
        <f t="shared" si="218"/>
        <v>2.5758293035488999</v>
      </c>
      <c r="CK137" s="1" t="str">
        <f t="shared" si="219"/>
        <v>NieodrzucamyH0</v>
      </c>
      <c r="CO137" s="35">
        <f t="shared" si="220"/>
        <v>-0.57052795906979326</v>
      </c>
      <c r="CP137" s="24">
        <f t="shared" si="221"/>
        <v>1.6448536269514715</v>
      </c>
      <c r="CQ137" s="24">
        <f t="shared" si="222"/>
        <v>1.9599639845400536</v>
      </c>
      <c r="CR137" s="24">
        <f t="shared" si="223"/>
        <v>2.5758293035488999</v>
      </c>
      <c r="CS137" s="1" t="str">
        <f t="shared" si="224"/>
        <v>NieodrzucamyH0</v>
      </c>
    </row>
    <row r="138" spans="1:97" x14ac:dyDescent="0.25">
      <c r="A138" s="13">
        <v>5</v>
      </c>
      <c r="B138" s="4">
        <f>B51-AVERAGE(B$41:B$45)</f>
        <v>-3.8001396017968182E-3</v>
      </c>
      <c r="C138" s="4">
        <f t="shared" ref="C138:AY141" si="234">C51-AVERAGE(C$41:C$45)</f>
        <v>-8.6368644379538461E-3</v>
      </c>
      <c r="D138" s="4">
        <f t="shared" si="234"/>
        <v>-2.8699235743997523E-2</v>
      </c>
      <c r="E138" s="4">
        <f t="shared" si="234"/>
        <v>-1.5196217968029169E-2</v>
      </c>
      <c r="F138" s="4">
        <f t="shared" si="234"/>
        <v>8.1550409138126893E-3</v>
      </c>
      <c r="G138" s="4">
        <f t="shared" si="234"/>
        <v>1.3392969938047811E-2</v>
      </c>
      <c r="H138" s="4">
        <f t="shared" si="234"/>
        <v>-2.5582413829887251E-2</v>
      </c>
      <c r="I138" s="4">
        <f t="shared" si="234"/>
        <v>-2.4263993944807598E-2</v>
      </c>
      <c r="J138" s="4">
        <f t="shared" si="234"/>
        <v>2.1310573803773158E-2</v>
      </c>
      <c r="K138" s="4">
        <f t="shared" si="234"/>
        <v>3.8069396208802807E-2</v>
      </c>
      <c r="L138" s="4">
        <f t="shared" si="234"/>
        <v>3.4796062024074648E-2</v>
      </c>
      <c r="M138" s="4">
        <f t="shared" si="234"/>
        <v>3.1656259793217359E-2</v>
      </c>
      <c r="N138" s="4">
        <f t="shared" si="234"/>
        <v>-3.6243880247142793E-3</v>
      </c>
      <c r="O138" s="4">
        <f t="shared" si="234"/>
        <v>-1.0044438960556453E-2</v>
      </c>
      <c r="P138" s="4">
        <f t="shared" si="234"/>
        <v>-1.1422247078531102E-3</v>
      </c>
      <c r="Q138" s="4">
        <f t="shared" si="234"/>
        <v>4.7084218029092711E-2</v>
      </c>
      <c r="R138" s="4">
        <f t="shared" si="234"/>
        <v>3.8934874229925526E-3</v>
      </c>
      <c r="S138" s="4">
        <f t="shared" si="234"/>
        <v>-3.2100126182444573E-3</v>
      </c>
      <c r="T138" s="4">
        <f t="shared" si="234"/>
        <v>-1.6773118076400188E-2</v>
      </c>
      <c r="U138" s="4">
        <f t="shared" si="234"/>
        <v>-3.2984201865855489E-2</v>
      </c>
      <c r="V138" s="4">
        <f t="shared" si="234"/>
        <v>6.4116524343154667E-3</v>
      </c>
      <c r="W138" s="4">
        <f t="shared" si="234"/>
        <v>6.4626331594368369E-2</v>
      </c>
      <c r="X138" s="4">
        <f t="shared" si="234"/>
        <v>-8.9132906035456361E-3</v>
      </c>
      <c r="Y138" s="4">
        <f t="shared" si="234"/>
        <v>7.6574634619264559E-2</v>
      </c>
      <c r="Z138" s="4">
        <f t="shared" si="234"/>
        <v>-1.1474900584873719E-2</v>
      </c>
      <c r="AA138" s="4">
        <f t="shared" si="234"/>
        <v>9.0968998950290998E-3</v>
      </c>
      <c r="AB138" s="4">
        <f t="shared" si="234"/>
        <v>-2.7413970627616122E-2</v>
      </c>
      <c r="AC138" s="4">
        <f t="shared" si="234"/>
        <v>4.6081139119732384E-2</v>
      </c>
      <c r="AD138" s="4">
        <f t="shared" si="234"/>
        <v>1.0436779966658061E-2</v>
      </c>
      <c r="AE138" s="4">
        <f t="shared" si="234"/>
        <v>3.2020306886440988E-2</v>
      </c>
      <c r="AF138" s="4">
        <f t="shared" si="234"/>
        <v>-5.3831688573274909E-3</v>
      </c>
      <c r="AG138" s="4">
        <f t="shared" si="234"/>
        <v>1.7182832637620639E-2</v>
      </c>
      <c r="AH138" s="4">
        <f t="shared" si="234"/>
        <v>-2.3098575123406098E-2</v>
      </c>
      <c r="AI138" s="4">
        <f t="shared" si="234"/>
        <v>-1.594018907065603E-2</v>
      </c>
      <c r="AJ138" s="4">
        <f t="shared" si="234"/>
        <v>4.2360479349231664E-2</v>
      </c>
      <c r="AK138" s="4">
        <f t="shared" si="234"/>
        <v>-6.500198609130454E-3</v>
      </c>
      <c r="AL138" s="4">
        <f t="shared" si="234"/>
        <v>-7.1567353285523772E-3</v>
      </c>
      <c r="AM138" s="4">
        <f t="shared" si="234"/>
        <v>-8.5917544414444713E-3</v>
      </c>
      <c r="AN138" s="4">
        <f t="shared" si="234"/>
        <v>4.5324924895905234E-3</v>
      </c>
      <c r="AO138" s="4">
        <f t="shared" si="234"/>
        <v>-3.0213789549064653E-2</v>
      </c>
      <c r="AP138" s="4">
        <f t="shared" si="234"/>
        <v>2.1531189431234072E-2</v>
      </c>
      <c r="AQ138" s="4">
        <f t="shared" si="234"/>
        <v>-8.7162685313392843E-4</v>
      </c>
      <c r="AR138" s="4">
        <f t="shared" si="234"/>
        <v>-6.1324930278346722E-3</v>
      </c>
      <c r="AS138" s="4">
        <f t="shared" si="234"/>
        <v>-1.2620946625157409E-2</v>
      </c>
      <c r="AT138" s="4">
        <f t="shared" si="234"/>
        <v>1.9767016361314622E-2</v>
      </c>
      <c r="AU138" s="4">
        <f t="shared" si="234"/>
        <v>-1.9817840947484327E-2</v>
      </c>
      <c r="AV138" s="4">
        <f t="shared" si="234"/>
        <v>3.8830788047738698E-3</v>
      </c>
      <c r="AW138" s="4">
        <f t="shared" si="234"/>
        <v>6.2490091150365053E-3</v>
      </c>
      <c r="AX138" s="4">
        <f t="shared" si="234"/>
        <v>-8.2791544790972085E-3</v>
      </c>
      <c r="AY138" s="4">
        <f t="shared" si="234"/>
        <v>2.0636218297957396E-2</v>
      </c>
      <c r="AZ138" s="4">
        <f t="shared" ref="AZ138:BI138" si="235">AZ51-AVERAGE(AZ$41:AZ$45)</f>
        <v>-3.6478997114016747E-2</v>
      </c>
      <c r="BA138" s="4">
        <f t="shared" si="235"/>
        <v>-1.4602648694440638E-2</v>
      </c>
      <c r="BB138" s="4">
        <f t="shared" si="235"/>
        <v>3.0331311615637138E-2</v>
      </c>
      <c r="BC138" s="4">
        <f t="shared" si="235"/>
        <v>-4.0470433496895587E-4</v>
      </c>
      <c r="BD138" s="4">
        <f t="shared" si="235"/>
        <v>-8.6550209113058045E-3</v>
      </c>
      <c r="BE138" s="4">
        <f t="shared" si="235"/>
        <v>1.1057839317438969E-2</v>
      </c>
      <c r="BF138" s="4">
        <f t="shared" si="235"/>
        <v>-6.5646419501545717E-3</v>
      </c>
      <c r="BG138" s="4">
        <f t="shared" si="235"/>
        <v>-8.6757748569421447E-4</v>
      </c>
      <c r="BH138" s="4">
        <f t="shared" si="235"/>
        <v>1.321680628999836E-2</v>
      </c>
      <c r="BI138" s="4">
        <f t="shared" si="235"/>
        <v>5.0741218196849475E-3</v>
      </c>
      <c r="BL138" s="24">
        <f t="shared" si="192"/>
        <v>3.4248112196689955E-3</v>
      </c>
      <c r="BM138" s="24">
        <f>SUM(BL133:BL138)</f>
        <v>2.2279498454781443E-2</v>
      </c>
      <c r="BQ138" s="4">
        <f t="shared" si="201"/>
        <v>2.4722972142594588E-2</v>
      </c>
      <c r="BR138" s="1">
        <f t="shared" si="204"/>
        <v>4.3806237970855442</v>
      </c>
      <c r="BS138" s="4">
        <f t="shared" si="205"/>
        <v>1.6463803454274908</v>
      </c>
      <c r="BT138" s="4">
        <f t="shared" si="206"/>
        <v>1.9623414611334626</v>
      </c>
      <c r="BU138" s="4">
        <f t="shared" si="207"/>
        <v>2.5807596372676254</v>
      </c>
      <c r="BV138" s="1" t="str">
        <f t="shared" si="208"/>
        <v>Odrzucamy H0</v>
      </c>
      <c r="BY138" s="1">
        <f t="shared" si="209"/>
        <v>0.56995905318130058</v>
      </c>
      <c r="BZ138" s="4">
        <f t="shared" si="210"/>
        <v>2.1318467863266499</v>
      </c>
      <c r="CA138" s="4">
        <f t="shared" si="211"/>
        <v>2.7764451051977934</v>
      </c>
      <c r="CB138" s="4">
        <f t="shared" si="212"/>
        <v>4.604094871349993</v>
      </c>
      <c r="CC138" s="1" t="str">
        <f t="shared" si="213"/>
        <v>NieodrzucamyH0</v>
      </c>
      <c r="CF138" s="34">
        <f t="shared" si="214"/>
        <v>0.45</v>
      </c>
      <c r="CG138" s="35">
        <f t="shared" si="215"/>
        <v>-0.77459666924148318</v>
      </c>
      <c r="CH138" s="24">
        <f t="shared" si="216"/>
        <v>1.6448536269514715</v>
      </c>
      <c r="CI138" s="24">
        <f t="shared" si="217"/>
        <v>1.9599639845400536</v>
      </c>
      <c r="CJ138" s="24">
        <f t="shared" si="218"/>
        <v>2.5758293035488999</v>
      </c>
      <c r="CK138" s="1" t="str">
        <f t="shared" si="219"/>
        <v>NieodrzucamyH0</v>
      </c>
      <c r="CO138" s="35">
        <f t="shared" si="220"/>
        <v>-5.1866178097253454E-2</v>
      </c>
      <c r="CP138" s="24">
        <f t="shared" si="221"/>
        <v>1.6448536269514715</v>
      </c>
      <c r="CQ138" s="24">
        <f t="shared" si="222"/>
        <v>1.9599639845400536</v>
      </c>
      <c r="CR138" s="24">
        <f t="shared" si="223"/>
        <v>2.5758293035488999</v>
      </c>
      <c r="CS138" s="1" t="str">
        <f t="shared" si="224"/>
        <v>NieodrzucamyH0</v>
      </c>
    </row>
    <row r="139" spans="1:97" x14ac:dyDescent="0.25">
      <c r="A139" s="13">
        <v>6</v>
      </c>
      <c r="B139" s="4">
        <f>B52-AVERAGE(B$41:B$45)</f>
        <v>1.5970570426889125E-2</v>
      </c>
      <c r="C139" s="4">
        <f t="shared" si="234"/>
        <v>3.5015529093286139E-2</v>
      </c>
      <c r="D139" s="4">
        <f t="shared" si="234"/>
        <v>1.5670325055702431E-2</v>
      </c>
      <c r="E139" s="4">
        <f t="shared" si="234"/>
        <v>-2.9908412231353477E-2</v>
      </c>
      <c r="F139" s="4">
        <f t="shared" si="234"/>
        <v>-1.7912080478870985E-2</v>
      </c>
      <c r="G139" s="4">
        <f t="shared" si="234"/>
        <v>-1.0160349611498785E-2</v>
      </c>
      <c r="H139" s="4">
        <f t="shared" si="234"/>
        <v>4.917162524536247E-2</v>
      </c>
      <c r="I139" s="4">
        <f t="shared" si="234"/>
        <v>-4.0341177674591217E-3</v>
      </c>
      <c r="J139" s="4">
        <f t="shared" si="234"/>
        <v>2.6953225420841029E-2</v>
      </c>
      <c r="K139" s="4">
        <f t="shared" si="234"/>
        <v>-1.1821504257977929E-2</v>
      </c>
      <c r="L139" s="4">
        <f t="shared" si="234"/>
        <v>7.5211067348639193E-5</v>
      </c>
      <c r="M139" s="4">
        <f t="shared" si="234"/>
        <v>-2.0018465900995631E-2</v>
      </c>
      <c r="N139" s="4">
        <f t="shared" si="234"/>
        <v>2.3331668574534649E-2</v>
      </c>
      <c r="O139" s="4">
        <f t="shared" si="234"/>
        <v>-1.6705361327835767E-2</v>
      </c>
      <c r="P139" s="4">
        <f t="shared" si="234"/>
        <v>1.9483109339790146E-2</v>
      </c>
      <c r="Q139" s="4">
        <f t="shared" si="234"/>
        <v>-3.0533444617998388E-2</v>
      </c>
      <c r="R139" s="4">
        <f t="shared" si="234"/>
        <v>1.2503097066804273E-2</v>
      </c>
      <c r="S139" s="4">
        <f t="shared" si="234"/>
        <v>5.0078872857253921E-3</v>
      </c>
      <c r="T139" s="4">
        <f t="shared" si="234"/>
        <v>1.816131391123961E-2</v>
      </c>
      <c r="U139" s="4">
        <f t="shared" si="234"/>
        <v>-1.0564821266289375E-2</v>
      </c>
      <c r="V139" s="4">
        <f t="shared" si="234"/>
        <v>3.9417541747892471E-2</v>
      </c>
      <c r="W139" s="4">
        <f t="shared" si="234"/>
        <v>2.1748616408932199E-2</v>
      </c>
      <c r="X139" s="4">
        <f t="shared" si="234"/>
        <v>-5.1669678578209248E-2</v>
      </c>
      <c r="Y139" s="4">
        <f t="shared" si="234"/>
        <v>5.7283253093770511E-2</v>
      </c>
      <c r="Z139" s="4">
        <f t="shared" si="234"/>
        <v>5.4947863715447701E-2</v>
      </c>
      <c r="AA139" s="4">
        <f t="shared" si="234"/>
        <v>1.8623926590895564E-2</v>
      </c>
      <c r="AB139" s="4">
        <f t="shared" si="234"/>
        <v>2.1384343109670046E-3</v>
      </c>
      <c r="AC139" s="4">
        <f t="shared" si="234"/>
        <v>2.1640676895115021E-3</v>
      </c>
      <c r="AD139" s="4">
        <f t="shared" si="234"/>
        <v>4.0889431262348445E-2</v>
      </c>
      <c r="AE139" s="4">
        <f t="shared" si="234"/>
        <v>-3.3782528201386899E-2</v>
      </c>
      <c r="AF139" s="4">
        <f t="shared" si="234"/>
        <v>1.1835276035642312E-2</v>
      </c>
      <c r="AG139" s="4">
        <f t="shared" si="234"/>
        <v>5.3679899891596758E-2</v>
      </c>
      <c r="AH139" s="4">
        <f t="shared" si="234"/>
        <v>1.3734601232315544E-2</v>
      </c>
      <c r="AI139" s="4">
        <f t="shared" si="234"/>
        <v>-1.3161713666254418E-2</v>
      </c>
      <c r="AJ139" s="4">
        <f t="shared" si="234"/>
        <v>1.1252931722130863E-2</v>
      </c>
      <c r="AK139" s="4">
        <f t="shared" si="234"/>
        <v>-3.0376497464570211E-2</v>
      </c>
      <c r="AL139" s="4">
        <f t="shared" si="234"/>
        <v>2.3615455849097727E-2</v>
      </c>
      <c r="AM139" s="4">
        <f t="shared" si="234"/>
        <v>1.4167519126163396E-2</v>
      </c>
      <c r="AN139" s="4">
        <f t="shared" si="234"/>
        <v>-5.4625777612512874E-3</v>
      </c>
      <c r="AO139" s="4">
        <f t="shared" si="234"/>
        <v>-4.3018010340232452E-3</v>
      </c>
      <c r="AP139" s="4">
        <f t="shared" si="234"/>
        <v>2.7051590208534215E-2</v>
      </c>
      <c r="AQ139" s="4">
        <f t="shared" si="234"/>
        <v>-8.8837574874868659E-3</v>
      </c>
      <c r="AR139" s="4">
        <f t="shared" si="234"/>
        <v>3.630803183876101E-2</v>
      </c>
      <c r="AS139" s="4">
        <f t="shared" si="234"/>
        <v>2.0526248919245909E-2</v>
      </c>
      <c r="AT139" s="4">
        <f t="shared" si="234"/>
        <v>1.3708666575963379E-2</v>
      </c>
      <c r="AU139" s="4">
        <f t="shared" si="234"/>
        <v>-2.558351257920331E-2</v>
      </c>
      <c r="AV139" s="4">
        <f t="shared" si="234"/>
        <v>-2.0596231078814746E-3</v>
      </c>
      <c r="AW139" s="4">
        <f t="shared" si="234"/>
        <v>-1.2472534555672928E-2</v>
      </c>
      <c r="AX139" s="4">
        <f t="shared" si="234"/>
        <v>1.9525746281822628E-2</v>
      </c>
      <c r="AY139" s="4">
        <f t="shared" si="234"/>
        <v>4.4171833541761955E-2</v>
      </c>
      <c r="AZ139" s="4">
        <f t="shared" ref="AZ139:BI139" si="236">AZ52-AVERAGE(AZ$41:AZ$45)</f>
        <v>8.312449917042497E-3</v>
      </c>
      <c r="BA139" s="4">
        <f t="shared" si="236"/>
        <v>5.6760597236788658E-3</v>
      </c>
      <c r="BB139" s="4">
        <f t="shared" si="236"/>
        <v>2.9928960521708129E-2</v>
      </c>
      <c r="BC139" s="4">
        <f t="shared" si="236"/>
        <v>-3.280203868595731E-2</v>
      </c>
      <c r="BD139" s="4">
        <f t="shared" si="236"/>
        <v>8.3306661149149617E-3</v>
      </c>
      <c r="BE139" s="4">
        <f t="shared" si="236"/>
        <v>4.3022569683434465E-2</v>
      </c>
      <c r="BF139" s="4">
        <f t="shared" si="236"/>
        <v>-4.9141664660712478E-3</v>
      </c>
      <c r="BG139" s="4">
        <f t="shared" si="236"/>
        <v>1.8467138232922445E-3</v>
      </c>
      <c r="BH139" s="4">
        <f t="shared" si="236"/>
        <v>4.4752338900438341E-4</v>
      </c>
      <c r="BI139" s="4">
        <f t="shared" si="236"/>
        <v>-3.7033257342458125E-3</v>
      </c>
      <c r="BL139" s="24">
        <f t="shared" si="192"/>
        <v>7.7477854820151137E-3</v>
      </c>
      <c r="BM139" s="24">
        <f>SUM(BL133:BL139)</f>
        <v>3.0027283936796559E-2</v>
      </c>
      <c r="BQ139" s="4">
        <f t="shared" si="201"/>
        <v>2.533630770025929E-2</v>
      </c>
      <c r="BR139" s="1">
        <f t="shared" si="204"/>
        <v>9.6701734267706865</v>
      </c>
      <c r="BS139" s="4">
        <f t="shared" si="205"/>
        <v>1.6463803454274908</v>
      </c>
      <c r="BT139" s="4">
        <f t="shared" si="206"/>
        <v>1.9623414611334626</v>
      </c>
      <c r="BU139" s="4">
        <f t="shared" si="207"/>
        <v>2.5807596372676254</v>
      </c>
      <c r="BV139" s="1" t="str">
        <f t="shared" si="208"/>
        <v>Odrzucamy H0</v>
      </c>
      <c r="BY139" s="1">
        <f t="shared" si="209"/>
        <v>1.2893909165620974</v>
      </c>
      <c r="BZ139" s="4">
        <f t="shared" si="210"/>
        <v>2.1318467863266499</v>
      </c>
      <c r="CA139" s="4">
        <f t="shared" si="211"/>
        <v>2.7764451051977934</v>
      </c>
      <c r="CB139" s="4">
        <f t="shared" si="212"/>
        <v>4.604094871349993</v>
      </c>
      <c r="CC139" s="1" t="str">
        <f t="shared" si="213"/>
        <v>NieodrzucamyH0</v>
      </c>
      <c r="CF139" s="34">
        <f t="shared" si="214"/>
        <v>0.6333333333333333</v>
      </c>
      <c r="CG139" s="35">
        <f t="shared" si="215"/>
        <v>2.0655911179772888</v>
      </c>
      <c r="CH139" s="24">
        <f t="shared" si="216"/>
        <v>1.6448536269514715</v>
      </c>
      <c r="CI139" s="24">
        <f t="shared" si="217"/>
        <v>1.9599639845400536</v>
      </c>
      <c r="CJ139" s="24">
        <f t="shared" si="218"/>
        <v>2.5758293035488999</v>
      </c>
      <c r="CK139" s="1" t="str">
        <f t="shared" si="219"/>
        <v>Odrzucamy H0</v>
      </c>
      <c r="CO139" s="35">
        <f t="shared" si="220"/>
        <v>2.800773617251715</v>
      </c>
      <c r="CP139" s="24">
        <f t="shared" si="221"/>
        <v>1.6448536269514715</v>
      </c>
      <c r="CQ139" s="24">
        <f t="shared" si="222"/>
        <v>1.9599639845400536</v>
      </c>
      <c r="CR139" s="24">
        <f t="shared" si="223"/>
        <v>2.5758293035488999</v>
      </c>
      <c r="CS139" s="1" t="str">
        <f t="shared" si="224"/>
        <v>Odrzucamy H0</v>
      </c>
    </row>
    <row r="140" spans="1:97" x14ac:dyDescent="0.25">
      <c r="A140" s="13">
        <v>7</v>
      </c>
      <c r="B140" s="4">
        <f>B53-AVERAGE(B$41:B$45)</f>
        <v>8.4959532549377693E-3</v>
      </c>
      <c r="C140" s="4">
        <f t="shared" si="234"/>
        <v>2.8552007975993929E-2</v>
      </c>
      <c r="D140" s="4">
        <f t="shared" si="234"/>
        <v>-2.3303885218063092E-2</v>
      </c>
      <c r="E140" s="4">
        <f t="shared" si="234"/>
        <v>8.2206396574200855E-3</v>
      </c>
      <c r="F140" s="4">
        <f t="shared" si="234"/>
        <v>1.0273686410232755E-2</v>
      </c>
      <c r="G140" s="4">
        <f t="shared" si="234"/>
        <v>1.6949410278149845E-2</v>
      </c>
      <c r="H140" s="4">
        <f t="shared" si="234"/>
        <v>-2.5817292555584397E-2</v>
      </c>
      <c r="I140" s="4">
        <f t="shared" si="234"/>
        <v>-5.6976926071792083E-2</v>
      </c>
      <c r="J140" s="4">
        <f t="shared" si="234"/>
        <v>7.422389770240434E-2</v>
      </c>
      <c r="K140" s="4">
        <f t="shared" si="234"/>
        <v>8.7432481582204902E-2</v>
      </c>
      <c r="L140" s="4">
        <f t="shared" si="234"/>
        <v>-2.872744629283519E-2</v>
      </c>
      <c r="M140" s="4">
        <f t="shared" si="234"/>
        <v>-9.5624256148217082E-2</v>
      </c>
      <c r="N140" s="4">
        <f t="shared" si="234"/>
        <v>3.6163282763652304E-3</v>
      </c>
      <c r="O140" s="4">
        <f t="shared" si="234"/>
        <v>4.4362043468995034E-2</v>
      </c>
      <c r="P140" s="4">
        <f t="shared" si="234"/>
        <v>5.6528804946928135E-3</v>
      </c>
      <c r="Q140" s="4">
        <f t="shared" si="234"/>
        <v>4.4961168575730293E-2</v>
      </c>
      <c r="R140" s="4">
        <f t="shared" si="234"/>
        <v>-3.325331188621275E-2</v>
      </c>
      <c r="S140" s="4">
        <f t="shared" si="234"/>
        <v>3.7172878638832119E-2</v>
      </c>
      <c r="T140" s="4">
        <f t="shared" si="234"/>
        <v>-1.1515922327911751E-3</v>
      </c>
      <c r="U140" s="4">
        <f t="shared" si="234"/>
        <v>0.11000070536177184</v>
      </c>
      <c r="V140" s="4">
        <f t="shared" si="234"/>
        <v>1.5603628939120531E-2</v>
      </c>
      <c r="W140" s="4">
        <f t="shared" si="234"/>
        <v>8.890042549271894E-2</v>
      </c>
      <c r="X140" s="4">
        <f t="shared" si="234"/>
        <v>-8.0063548566819895E-3</v>
      </c>
      <c r="Y140" s="4">
        <f t="shared" si="234"/>
        <v>3.2482144233646829E-2</v>
      </c>
      <c r="Z140" s="4">
        <f t="shared" si="234"/>
        <v>-3.3811749418737173E-3</v>
      </c>
      <c r="AA140" s="4">
        <f t="shared" si="234"/>
        <v>0.13831612544454636</v>
      </c>
      <c r="AB140" s="4">
        <f t="shared" si="234"/>
        <v>8.5197384394042307E-3</v>
      </c>
      <c r="AC140" s="4">
        <f t="shared" si="234"/>
        <v>6.396578055177235E-2</v>
      </c>
      <c r="AD140" s="4">
        <f t="shared" si="234"/>
        <v>1.0083285947544459E-2</v>
      </c>
      <c r="AE140" s="4">
        <f t="shared" si="234"/>
        <v>8.6844233550553498E-3</v>
      </c>
      <c r="AF140" s="4">
        <f t="shared" si="234"/>
        <v>2.0237605446436036E-2</v>
      </c>
      <c r="AG140" s="4">
        <f t="shared" si="234"/>
        <v>5.8262987518458258E-2</v>
      </c>
      <c r="AH140" s="4">
        <f t="shared" si="234"/>
        <v>-1.645138342999386E-2</v>
      </c>
      <c r="AI140" s="4">
        <f t="shared" si="234"/>
        <v>8.6645638233101174E-2</v>
      </c>
      <c r="AJ140" s="4">
        <f t="shared" si="234"/>
        <v>-1.6683255887924367E-2</v>
      </c>
      <c r="AK140" s="4">
        <f t="shared" si="234"/>
        <v>1.5705534679440795E-2</v>
      </c>
      <c r="AL140" s="4">
        <f t="shared" si="234"/>
        <v>3.4940638686904142E-3</v>
      </c>
      <c r="AM140" s="4">
        <f t="shared" si="234"/>
        <v>9.2516069298563073E-3</v>
      </c>
      <c r="AN140" s="4">
        <f t="shared" si="234"/>
        <v>-3.3640605798665756E-3</v>
      </c>
      <c r="AO140" s="4">
        <f t="shared" si="234"/>
        <v>9.3398460628872984E-2</v>
      </c>
      <c r="AP140" s="4">
        <f t="shared" si="234"/>
        <v>2.2964278795940533E-2</v>
      </c>
      <c r="AQ140" s="4">
        <f t="shared" si="234"/>
        <v>-8.9562731010526132E-4</v>
      </c>
      <c r="AR140" s="4">
        <f t="shared" si="234"/>
        <v>4.7536179735020237E-3</v>
      </c>
      <c r="AS140" s="4">
        <f t="shared" si="234"/>
        <v>-2.5605271547955409E-3</v>
      </c>
      <c r="AT140" s="4">
        <f t="shared" si="234"/>
        <v>-7.7481209469736512E-3</v>
      </c>
      <c r="AU140" s="4">
        <f t="shared" si="234"/>
        <v>5.3874412983493651E-2</v>
      </c>
      <c r="AV140" s="4">
        <f t="shared" si="234"/>
        <v>-2.3373271750600715E-2</v>
      </c>
      <c r="AW140" s="4">
        <f t="shared" si="234"/>
        <v>2.550401724908518E-2</v>
      </c>
      <c r="AX140" s="4">
        <f t="shared" si="234"/>
        <v>-5.3634192428189448E-4</v>
      </c>
      <c r="AY140" s="4">
        <f t="shared" si="234"/>
        <v>7.0972790027989507E-2</v>
      </c>
      <c r="AZ140" s="4">
        <f t="shared" ref="AZ140:BI140" si="237">AZ53-AVERAGE(AZ$41:AZ$45)</f>
        <v>-3.3139324307332029E-4</v>
      </c>
      <c r="BA140" s="4">
        <f t="shared" si="237"/>
        <v>6.135980547604402E-2</v>
      </c>
      <c r="BB140" s="4">
        <f t="shared" si="237"/>
        <v>-1.2187716273077378E-2</v>
      </c>
      <c r="BC140" s="4">
        <f t="shared" si="237"/>
        <v>-1.1254416341171603E-2</v>
      </c>
      <c r="BD140" s="4">
        <f t="shared" si="237"/>
        <v>1.415096617915799E-2</v>
      </c>
      <c r="BE140" s="4">
        <f t="shared" si="237"/>
        <v>4.2569953228181759E-2</v>
      </c>
      <c r="BF140" s="4">
        <f t="shared" si="237"/>
        <v>5.2107951932563491E-3</v>
      </c>
      <c r="BG140" s="4">
        <f t="shared" si="237"/>
        <v>3.5457617618737641E-2</v>
      </c>
      <c r="BH140" s="4">
        <f t="shared" si="237"/>
        <v>2.0560469639591718E-2</v>
      </c>
      <c r="BI140" s="4">
        <f t="shared" si="237"/>
        <v>4.9978425374450231E-3</v>
      </c>
      <c r="BL140" s="24">
        <f t="shared" si="192"/>
        <v>1.8736895720715092E-2</v>
      </c>
      <c r="BM140" s="24">
        <f>SUM(BL133:BL140)</f>
        <v>4.8764179657511647E-2</v>
      </c>
      <c r="BQ140" s="4">
        <f t="shared" si="201"/>
        <v>4.3429598364105634E-2</v>
      </c>
      <c r="BR140" s="1">
        <f t="shared" si="204"/>
        <v>13.643061181862723</v>
      </c>
      <c r="BS140" s="4">
        <f t="shared" si="205"/>
        <v>1.6463803454274908</v>
      </c>
      <c r="BT140" s="4">
        <f t="shared" si="206"/>
        <v>1.9623414611334626</v>
      </c>
      <c r="BU140" s="4">
        <f t="shared" si="207"/>
        <v>2.5807596372676254</v>
      </c>
      <c r="BV140" s="1" t="str">
        <f t="shared" si="208"/>
        <v>Odrzucamy H0</v>
      </c>
      <c r="BY140" s="1">
        <f t="shared" si="209"/>
        <v>3.1182049635914462</v>
      </c>
      <c r="BZ140" s="4">
        <f t="shared" si="210"/>
        <v>2.1318467863266499</v>
      </c>
      <c r="CA140" s="4">
        <f t="shared" si="211"/>
        <v>2.7764451051977934</v>
      </c>
      <c r="CB140" s="4">
        <f t="shared" si="212"/>
        <v>4.604094871349993</v>
      </c>
      <c r="CC140" s="1" t="str">
        <f t="shared" si="213"/>
        <v>Odrzucamy H0</v>
      </c>
      <c r="CF140" s="34">
        <f t="shared" si="214"/>
        <v>0.66666666666666663</v>
      </c>
      <c r="CG140" s="35">
        <f t="shared" si="215"/>
        <v>2.5819888974716108</v>
      </c>
      <c r="CH140" s="24">
        <f t="shared" si="216"/>
        <v>1.6448536269514715</v>
      </c>
      <c r="CI140" s="24">
        <f t="shared" si="217"/>
        <v>1.9599639845400536</v>
      </c>
      <c r="CJ140" s="24">
        <f t="shared" si="218"/>
        <v>2.5758293035488999</v>
      </c>
      <c r="CK140" s="1" t="str">
        <f t="shared" si="219"/>
        <v>Odrzucamy H0</v>
      </c>
      <c r="CO140" s="35">
        <f t="shared" si="220"/>
        <v>3.3194353982242553</v>
      </c>
      <c r="CP140" s="24">
        <f t="shared" si="221"/>
        <v>1.6448536269514715</v>
      </c>
      <c r="CQ140" s="24">
        <f t="shared" si="222"/>
        <v>1.9599639845400536</v>
      </c>
      <c r="CR140" s="24">
        <f t="shared" si="223"/>
        <v>2.5758293035488999</v>
      </c>
      <c r="CS140" s="1" t="str">
        <f t="shared" si="224"/>
        <v>Odrzucamy H0</v>
      </c>
    </row>
    <row r="141" spans="1:97" x14ac:dyDescent="0.25">
      <c r="A141" s="13">
        <v>8</v>
      </c>
      <c r="B141" s="4">
        <f>B54-AVERAGE(B$41:B$45)</f>
        <v>8.4517980307759442E-3</v>
      </c>
      <c r="C141" s="4">
        <f t="shared" si="234"/>
        <v>1.8900268596453197E-2</v>
      </c>
      <c r="D141" s="4">
        <f t="shared" si="234"/>
        <v>-4.7394146581068051E-3</v>
      </c>
      <c r="E141" s="4">
        <f t="shared" si="234"/>
        <v>6.1184862395135603E-3</v>
      </c>
      <c r="F141" s="4">
        <f t="shared" si="234"/>
        <v>1.0273383502690138E-2</v>
      </c>
      <c r="G141" s="4">
        <f t="shared" si="234"/>
        <v>-2.0904490977439828E-2</v>
      </c>
      <c r="H141" s="4">
        <f t="shared" si="234"/>
        <v>-5.8724763519492525E-2</v>
      </c>
      <c r="I141" s="4">
        <f t="shared" si="234"/>
        <v>0.11404255607273933</v>
      </c>
      <c r="J141" s="4">
        <f t="shared" si="234"/>
        <v>1.613286553327933E-2</v>
      </c>
      <c r="K141" s="4">
        <f t="shared" si="234"/>
        <v>5.0052453158835062E-3</v>
      </c>
      <c r="L141" s="4">
        <f t="shared" si="234"/>
        <v>-2.900121721046402E-2</v>
      </c>
      <c r="M141" s="4">
        <f t="shared" si="234"/>
        <v>1.7133101198256433E-2</v>
      </c>
      <c r="N141" s="4">
        <f t="shared" si="234"/>
        <v>-1.6643002654962023E-2</v>
      </c>
      <c r="O141" s="4">
        <f t="shared" si="234"/>
        <v>3.4572896197815575E-2</v>
      </c>
      <c r="P141" s="4">
        <f t="shared" si="234"/>
        <v>8.5173333124894182E-3</v>
      </c>
      <c r="Q141" s="4">
        <f t="shared" si="234"/>
        <v>2.900666228804219E-2</v>
      </c>
      <c r="R141" s="4">
        <f t="shared" si="234"/>
        <v>-3.4289816295642553E-2</v>
      </c>
      <c r="S141" s="4">
        <f t="shared" si="234"/>
        <v>1.2540030368822782E-2</v>
      </c>
      <c r="T141" s="4">
        <f t="shared" si="234"/>
        <v>-2.0207229503063032E-2</v>
      </c>
      <c r="U141" s="4">
        <f t="shared" si="234"/>
        <v>7.9987820312132515E-2</v>
      </c>
      <c r="V141" s="4">
        <f t="shared" si="234"/>
        <v>1.3978900688646205E-2</v>
      </c>
      <c r="W141" s="4">
        <f t="shared" si="234"/>
        <v>1.9316205570539213E-2</v>
      </c>
      <c r="X141" s="4">
        <f t="shared" si="234"/>
        <v>-8.0534495422136306E-3</v>
      </c>
      <c r="Y141" s="4">
        <f t="shared" si="234"/>
        <v>5.5647138385145033E-2</v>
      </c>
      <c r="Z141" s="4">
        <f t="shared" si="234"/>
        <v>-2.9433041356726714E-2</v>
      </c>
      <c r="AA141" s="4">
        <f t="shared" si="234"/>
        <v>3.9606985936536873E-2</v>
      </c>
      <c r="AB141" s="4">
        <f t="shared" si="234"/>
        <v>1.0892911746011721E-3</v>
      </c>
      <c r="AC141" s="4">
        <f t="shared" si="234"/>
        <v>2.8622648361002895E-3</v>
      </c>
      <c r="AD141" s="4">
        <f t="shared" si="234"/>
        <v>1.007472919952853E-2</v>
      </c>
      <c r="AE141" s="4">
        <f t="shared" si="234"/>
        <v>5.9387662260857281E-3</v>
      </c>
      <c r="AF141" s="4">
        <f t="shared" si="234"/>
        <v>-3.7596593614795192E-2</v>
      </c>
      <c r="AG141" s="4">
        <f t="shared" si="234"/>
        <v>2.5086581573837745E-2</v>
      </c>
      <c r="AH141" s="4">
        <f t="shared" si="234"/>
        <v>3.3678285354553556E-3</v>
      </c>
      <c r="AI141" s="4">
        <f t="shared" si="234"/>
        <v>1.2722758766708303E-2</v>
      </c>
      <c r="AJ141" s="4">
        <f t="shared" si="234"/>
        <v>-1.6984738016250212E-2</v>
      </c>
      <c r="AK141" s="4">
        <f t="shared" si="234"/>
        <v>-8.9694627135870446E-3</v>
      </c>
      <c r="AL141" s="4">
        <f t="shared" si="234"/>
        <v>-4.4128852784869436E-2</v>
      </c>
      <c r="AM141" s="4">
        <f t="shared" si="234"/>
        <v>5.5441057688960751E-2</v>
      </c>
      <c r="AN141" s="4">
        <f t="shared" si="234"/>
        <v>5.6204197984254228E-5</v>
      </c>
      <c r="AO141" s="4">
        <f t="shared" si="234"/>
        <v>1.4083881724104963E-2</v>
      </c>
      <c r="AP141" s="4">
        <f t="shared" si="234"/>
        <v>2.2741071359191921E-2</v>
      </c>
      <c r="AQ141" s="4">
        <f t="shared" si="234"/>
        <v>2.7349404939456274E-2</v>
      </c>
      <c r="AR141" s="4">
        <f t="shared" si="234"/>
        <v>-2.7901108325933378E-2</v>
      </c>
      <c r="AS141" s="4">
        <f t="shared" si="234"/>
        <v>3.2985355999398676E-2</v>
      </c>
      <c r="AT141" s="4">
        <f t="shared" si="234"/>
        <v>-2.5893327954125476E-3</v>
      </c>
      <c r="AU141" s="4">
        <f t="shared" si="234"/>
        <v>6.6249947603682835E-3</v>
      </c>
      <c r="AV141" s="4">
        <f t="shared" si="234"/>
        <v>-2.388858997623805E-2</v>
      </c>
      <c r="AW141" s="4">
        <f t="shared" si="234"/>
        <v>1.3863287997327535E-2</v>
      </c>
      <c r="AX141" s="4">
        <f t="shared" si="234"/>
        <v>-1.4419605172880592E-2</v>
      </c>
      <c r="AY141" s="4">
        <f t="shared" si="234"/>
        <v>3.7445626762063949E-2</v>
      </c>
      <c r="AZ141" s="4">
        <f t="shared" ref="AZ141:BI141" si="238">AZ54-AVERAGE(AZ$41:AZ$45)</f>
        <v>4.9524780351876858E-3</v>
      </c>
      <c r="BA141" s="4">
        <f t="shared" si="238"/>
        <v>1.0734539067110712E-2</v>
      </c>
      <c r="BB141" s="4">
        <f t="shared" si="238"/>
        <v>-1.2409883364668303E-2</v>
      </c>
      <c r="BC141" s="4">
        <f t="shared" si="238"/>
        <v>-3.102236691270592E-2</v>
      </c>
      <c r="BD141" s="4">
        <f t="shared" si="238"/>
        <v>-1.4766338248337729E-2</v>
      </c>
      <c r="BE141" s="4">
        <f t="shared" si="238"/>
        <v>8.5851591874056641E-3</v>
      </c>
      <c r="BF141" s="4">
        <f t="shared" si="238"/>
        <v>8.0826172700909655E-3</v>
      </c>
      <c r="BG141" s="4">
        <f t="shared" si="238"/>
        <v>4.903366480472314E-4</v>
      </c>
      <c r="BH141" s="4">
        <f t="shared" si="238"/>
        <v>2.0350550689202489E-2</v>
      </c>
      <c r="BI141" s="4">
        <f t="shared" si="238"/>
        <v>-2.2442161906068032E-2</v>
      </c>
      <c r="BL141" s="24">
        <f t="shared" si="192"/>
        <v>5.5840834106353644E-3</v>
      </c>
      <c r="BM141" s="24">
        <f>SUM(BL133:BL141)</f>
        <v>5.434826306814701E-2</v>
      </c>
      <c r="BQ141" s="4">
        <f t="shared" si="201"/>
        <v>3.0796814823413413E-2</v>
      </c>
      <c r="BR141" s="1">
        <f t="shared" si="204"/>
        <v>5.7338469329445623</v>
      </c>
      <c r="BS141" s="4">
        <f t="shared" si="205"/>
        <v>1.6463803454274908</v>
      </c>
      <c r="BT141" s="4">
        <f t="shared" si="206"/>
        <v>1.9623414611334626</v>
      </c>
      <c r="BU141" s="4">
        <f t="shared" si="207"/>
        <v>2.5807596372676254</v>
      </c>
      <c r="BV141" s="1" t="str">
        <f t="shared" si="208"/>
        <v>Odrzucamy H0</v>
      </c>
      <c r="BY141" s="1">
        <f t="shared" si="209"/>
        <v>0.92930637324843401</v>
      </c>
      <c r="BZ141" s="4">
        <f t="shared" si="210"/>
        <v>2.1318467863266499</v>
      </c>
      <c r="CA141" s="4">
        <f t="shared" si="211"/>
        <v>2.7764451051977934</v>
      </c>
      <c r="CB141" s="4">
        <f t="shared" si="212"/>
        <v>4.604094871349993</v>
      </c>
      <c r="CC141" s="1" t="str">
        <f t="shared" si="213"/>
        <v>NieodrzucamyH0</v>
      </c>
      <c r="CF141" s="34">
        <f t="shared" si="214"/>
        <v>0.65</v>
      </c>
      <c r="CG141" s="35">
        <f t="shared" si="215"/>
        <v>2.3237900077244507</v>
      </c>
      <c r="CH141" s="24">
        <f t="shared" si="216"/>
        <v>1.6448536269514715</v>
      </c>
      <c r="CI141" s="24">
        <f t="shared" si="217"/>
        <v>1.9599639845400536</v>
      </c>
      <c r="CJ141" s="24">
        <f t="shared" si="218"/>
        <v>2.5758293035488999</v>
      </c>
      <c r="CK141" s="1" t="str">
        <f t="shared" si="219"/>
        <v>Odrzucamy H0</v>
      </c>
      <c r="CO141" s="35">
        <f t="shared" si="220"/>
        <v>3.0601045077379863</v>
      </c>
      <c r="CP141" s="24">
        <f t="shared" si="221"/>
        <v>1.6448536269514715</v>
      </c>
      <c r="CQ141" s="24">
        <f t="shared" si="222"/>
        <v>1.9599639845400536</v>
      </c>
      <c r="CR141" s="24">
        <f t="shared" si="223"/>
        <v>2.5758293035488999</v>
      </c>
      <c r="CS141" s="1" t="str">
        <f t="shared" si="224"/>
        <v>Odrzucamy H0</v>
      </c>
    </row>
    <row r="142" spans="1:97" s="19" customFormat="1" ht="15.75" thickBot="1" x14ac:dyDescent="0.3">
      <c r="A142" s="21">
        <v>9</v>
      </c>
      <c r="B142" s="18">
        <f>B55-AVERAGE(B$41:B$45)</f>
        <v>-2.794409140994057E-3</v>
      </c>
      <c r="C142" s="18">
        <f t="shared" ref="C142:AY142" si="239">C55-AVERAGE(C$41:C$45)</f>
        <v>9.5968223500060741E-4</v>
      </c>
      <c r="D142" s="18">
        <f t="shared" si="239"/>
        <v>-4.7758870042103217E-3</v>
      </c>
      <c r="E142" s="18">
        <f t="shared" si="239"/>
        <v>6.1162546423131027E-3</v>
      </c>
      <c r="F142" s="18">
        <f t="shared" si="239"/>
        <v>3.6554625236999636E-2</v>
      </c>
      <c r="G142" s="18">
        <f t="shared" si="239"/>
        <v>-6.8880019670120377E-3</v>
      </c>
      <c r="H142" s="18">
        <f t="shared" si="239"/>
        <v>-5.6501910810762852E-3</v>
      </c>
      <c r="I142" s="18">
        <f t="shared" si="239"/>
        <v>-4.2222806002450403E-2</v>
      </c>
      <c r="J142" s="18">
        <f t="shared" si="239"/>
        <v>1.6053944263734559E-2</v>
      </c>
      <c r="K142" s="18">
        <f t="shared" si="239"/>
        <v>4.9602012446332737E-3</v>
      </c>
      <c r="L142" s="18">
        <f t="shared" si="239"/>
        <v>-2.7384909403875564E-2</v>
      </c>
      <c r="M142" s="18">
        <f t="shared" si="239"/>
        <v>2.0206737550114887E-2</v>
      </c>
      <c r="N142" s="18">
        <f t="shared" si="239"/>
        <v>1.1849211924409646E-2</v>
      </c>
      <c r="O142" s="18">
        <f t="shared" si="239"/>
        <v>-2.7005910874787046E-2</v>
      </c>
      <c r="P142" s="18">
        <f t="shared" si="239"/>
        <v>8.5121492315096883E-3</v>
      </c>
      <c r="Q142" s="18">
        <f t="shared" si="239"/>
        <v>2.8793345695470464E-2</v>
      </c>
      <c r="R142" s="18">
        <f t="shared" si="239"/>
        <v>-1.8147906403632771E-2</v>
      </c>
      <c r="S142" s="18">
        <f t="shared" si="239"/>
        <v>1.074066463515707E-2</v>
      </c>
      <c r="T142" s="18">
        <f t="shared" si="239"/>
        <v>-4.5442111069254644E-2</v>
      </c>
      <c r="U142" s="18">
        <f t="shared" si="239"/>
        <v>4.0886006154294788E-2</v>
      </c>
      <c r="V142" s="18">
        <f t="shared" si="239"/>
        <v>1.3978868176901435E-2</v>
      </c>
      <c r="W142" s="18">
        <f t="shared" si="239"/>
        <v>1.9306985576880466E-2</v>
      </c>
      <c r="X142" s="18">
        <f t="shared" si="239"/>
        <v>-2.4579981186035539E-3</v>
      </c>
      <c r="Y142" s="18">
        <f t="shared" si="239"/>
        <v>2.4479712755565462E-2</v>
      </c>
      <c r="Z142" s="18">
        <f t="shared" si="239"/>
        <v>-3.6038799436533618E-2</v>
      </c>
      <c r="AA142" s="18">
        <f t="shared" si="239"/>
        <v>-5.8929469661283609E-2</v>
      </c>
      <c r="AB142" s="18">
        <f t="shared" si="239"/>
        <v>1.0686825851125622E-3</v>
      </c>
      <c r="AC142" s="18">
        <f t="shared" si="239"/>
        <v>2.7274482230261569E-3</v>
      </c>
      <c r="AD142" s="18">
        <f t="shared" si="239"/>
        <v>2.6050873423234627E-2</v>
      </c>
      <c r="AE142" s="18">
        <f t="shared" si="239"/>
        <v>-1.3652870045238481E-2</v>
      </c>
      <c r="AF142" s="18">
        <f t="shared" si="239"/>
        <v>-1.6181631972982682E-2</v>
      </c>
      <c r="AG142" s="18">
        <f t="shared" si="239"/>
        <v>5.5991135963180116E-3</v>
      </c>
      <c r="AH142" s="18">
        <f t="shared" si="239"/>
        <v>3.3575462219471827E-3</v>
      </c>
      <c r="AI142" s="18">
        <f t="shared" si="239"/>
        <v>1.2722480171070596E-2</v>
      </c>
      <c r="AJ142" s="18">
        <f t="shared" si="239"/>
        <v>2.5725816273220355E-3</v>
      </c>
      <c r="AK142" s="18">
        <f t="shared" si="239"/>
        <v>-9.5111399872669939E-3</v>
      </c>
      <c r="AL142" s="18">
        <f t="shared" si="239"/>
        <v>-2.0049764320241134E-3</v>
      </c>
      <c r="AM142" s="18">
        <f t="shared" si="239"/>
        <v>-5.0787779044083785E-3</v>
      </c>
      <c r="AN142" s="18">
        <f t="shared" si="239"/>
        <v>5.3940978349493584E-5</v>
      </c>
      <c r="AO142" s="18">
        <f t="shared" si="239"/>
        <v>1.405259705006332E-2</v>
      </c>
      <c r="AP142" s="18">
        <f t="shared" si="239"/>
        <v>6.5313686154539665E-3</v>
      </c>
      <c r="AQ142" s="18">
        <f t="shared" si="239"/>
        <v>-4.322892527995904E-3</v>
      </c>
      <c r="AR142" s="18">
        <f t="shared" si="239"/>
        <v>-1.2722371292939101E-2</v>
      </c>
      <c r="AS142" s="18">
        <f t="shared" si="239"/>
        <v>-2.0171764132592578E-2</v>
      </c>
      <c r="AT142" s="18">
        <f t="shared" si="239"/>
        <v>-2.5908577073583145E-3</v>
      </c>
      <c r="AU142" s="18">
        <f t="shared" si="239"/>
        <v>6.6226245137767023E-3</v>
      </c>
      <c r="AV142" s="18">
        <f t="shared" si="239"/>
        <v>-5.6742972679734655E-3</v>
      </c>
      <c r="AW142" s="18">
        <f t="shared" si="239"/>
        <v>-4.8663488108786354E-3</v>
      </c>
      <c r="AX142" s="18">
        <f t="shared" si="239"/>
        <v>-1.5089650527024745E-2</v>
      </c>
      <c r="AY142" s="18">
        <f t="shared" si="239"/>
        <v>4.9812962192918586E-3</v>
      </c>
      <c r="AZ142" s="18">
        <f t="shared" ref="AZ142:BI142" si="240">AZ55-AVERAGE(AZ$41:AZ$45)</f>
        <v>4.9482518520675735E-3</v>
      </c>
      <c r="BA142" s="18">
        <f t="shared" si="240"/>
        <v>1.0734527080459943E-2</v>
      </c>
      <c r="BB142" s="18">
        <f t="shared" si="240"/>
        <v>7.34216007453655E-3</v>
      </c>
      <c r="BC142" s="18">
        <f t="shared" si="240"/>
        <v>-7.5389842022627719E-3</v>
      </c>
      <c r="BD142" s="18">
        <f t="shared" si="240"/>
        <v>-2.1669680481257586E-2</v>
      </c>
      <c r="BE142" s="18">
        <f t="shared" si="240"/>
        <v>1.3244218945668268E-2</v>
      </c>
      <c r="BF142" s="18">
        <f t="shared" si="240"/>
        <v>8.0760174537872521E-3</v>
      </c>
      <c r="BG142" s="18">
        <f t="shared" si="240"/>
        <v>4.6383719169915041E-4</v>
      </c>
      <c r="BH142" s="18">
        <f t="shared" si="240"/>
        <v>8.092557590897444E-3</v>
      </c>
      <c r="BI142" s="18">
        <f t="shared" si="240"/>
        <v>9.0980232679890123E-4</v>
      </c>
      <c r="BJ142" s="29"/>
      <c r="BL142" s="24">
        <f t="shared" si="192"/>
        <v>-5.8773880653418273E-4</v>
      </c>
      <c r="BM142" s="25">
        <f>SUM(BL133:BL142)</f>
        <v>5.3760524261612826E-2</v>
      </c>
      <c r="BQ142" s="4">
        <f t="shared" si="201"/>
        <v>1.9788245342644419E-2</v>
      </c>
      <c r="BR142" s="1">
        <f t="shared" si="204"/>
        <v>-0.93924108263997119</v>
      </c>
      <c r="BS142" s="4">
        <f t="shared" si="205"/>
        <v>1.6463803454274908</v>
      </c>
      <c r="BT142" s="4">
        <f t="shared" si="206"/>
        <v>1.9623414611334626</v>
      </c>
      <c r="BU142" s="4">
        <f t="shared" si="207"/>
        <v>2.5807596372676254</v>
      </c>
      <c r="BV142" s="1" t="str">
        <f t="shared" si="208"/>
        <v>NieodrzucamyH0</v>
      </c>
      <c r="BY142" s="1">
        <f t="shared" si="209"/>
        <v>-9.7811830259802335E-2</v>
      </c>
      <c r="BZ142" s="18">
        <f t="shared" si="210"/>
        <v>2.1318467863266499</v>
      </c>
      <c r="CA142" s="18">
        <f t="shared" si="211"/>
        <v>2.7764451051977934</v>
      </c>
      <c r="CB142" s="18">
        <f t="shared" si="212"/>
        <v>4.604094871349993</v>
      </c>
      <c r="CC142" s="1" t="str">
        <f t="shared" si="213"/>
        <v>NieodrzucamyH0</v>
      </c>
      <c r="CF142" s="34">
        <f t="shared" si="214"/>
        <v>0.56666666666666665</v>
      </c>
      <c r="CG142" s="35">
        <f t="shared" si="215"/>
        <v>1.0327955589886444</v>
      </c>
      <c r="CH142" s="25">
        <f t="shared" si="216"/>
        <v>1.6448536269514715</v>
      </c>
      <c r="CI142" s="25">
        <f t="shared" si="217"/>
        <v>1.9599639845400536</v>
      </c>
      <c r="CJ142" s="25">
        <f t="shared" si="218"/>
        <v>2.5758293035488999</v>
      </c>
      <c r="CK142" s="1" t="str">
        <f t="shared" si="219"/>
        <v>NieodrzucamyH0</v>
      </c>
      <c r="CO142" s="35">
        <f t="shared" si="220"/>
        <v>1.7634500553066357</v>
      </c>
      <c r="CP142" s="25">
        <f t="shared" si="221"/>
        <v>1.6448536269514715</v>
      </c>
      <c r="CQ142" s="25">
        <f t="shared" si="222"/>
        <v>1.9599639845400536</v>
      </c>
      <c r="CR142" s="25">
        <f t="shared" si="223"/>
        <v>2.5758293035488999</v>
      </c>
      <c r="CS142" s="1" t="str">
        <f t="shared" si="224"/>
        <v>NieodrzucamyH0</v>
      </c>
    </row>
    <row r="160" spans="65:67" x14ac:dyDescent="0.25">
      <c r="BM160" s="1" t="s">
        <v>11</v>
      </c>
      <c r="BN160" s="1" t="s">
        <v>12</v>
      </c>
      <c r="BO160" s="1" t="s">
        <v>13</v>
      </c>
    </row>
    <row r="161" spans="64:67" x14ac:dyDescent="0.25">
      <c r="BL161">
        <v>0</v>
      </c>
      <c r="BM161" s="4">
        <v>2.0566811044335602E-3</v>
      </c>
      <c r="BN161" s="4">
        <v>2.5189072247566681E-3</v>
      </c>
      <c r="BO161" s="4">
        <v>2.8894390001955139E-3</v>
      </c>
    </row>
    <row r="162" spans="64:67" x14ac:dyDescent="0.25">
      <c r="BL162">
        <v>1</v>
      </c>
      <c r="BM162" s="4">
        <v>1.0603376588761539E-3</v>
      </c>
      <c r="BN162" s="4">
        <v>1.9847898995223679E-3</v>
      </c>
      <c r="BO162" s="4">
        <v>2.7258534504000574E-3</v>
      </c>
    </row>
    <row r="163" spans="64:67" x14ac:dyDescent="0.25">
      <c r="BL163">
        <v>2</v>
      </c>
      <c r="BM163" s="4">
        <v>1.0496744791192963E-4</v>
      </c>
      <c r="BN163" s="4">
        <v>1.4916458088812484E-3</v>
      </c>
      <c r="BO163" s="4">
        <v>2.6032411351977827E-3</v>
      </c>
    </row>
    <row r="164" spans="64:67" x14ac:dyDescent="0.25">
      <c r="BL164">
        <v>3</v>
      </c>
      <c r="BM164" s="4">
        <v>1.0691166774227396E-3</v>
      </c>
      <c r="BN164" s="4">
        <v>2.9180211587151658E-3</v>
      </c>
      <c r="BO164" s="4">
        <v>4.4001482604705405E-3</v>
      </c>
    </row>
    <row r="165" spans="64:67" x14ac:dyDescent="0.25">
      <c r="BL165">
        <v>4</v>
      </c>
      <c r="BM165" s="4">
        <v>2.4722182724215981E-4</v>
      </c>
      <c r="BN165" s="4">
        <v>2.5583524288576936E-3</v>
      </c>
      <c r="BO165" s="4">
        <v>4.4110113060519115E-3</v>
      </c>
    </row>
    <row r="166" spans="64:67" x14ac:dyDescent="0.25">
      <c r="BL166">
        <v>5</v>
      </c>
      <c r="BM166" s="4">
        <v>-1.0614034122025193E-3</v>
      </c>
      <c r="BN166" s="4">
        <v>1.7119533097361209E-3</v>
      </c>
      <c r="BO166" s="4">
        <v>3.9351439623691803E-3</v>
      </c>
    </row>
    <row r="167" spans="64:67" x14ac:dyDescent="0.25">
      <c r="BL167">
        <v>6</v>
      </c>
      <c r="BM167" s="4">
        <v>-1.3134071340324095E-3</v>
      </c>
      <c r="BN167" s="4">
        <v>1.9221757082293366E-3</v>
      </c>
      <c r="BO167" s="4">
        <v>4.515898136301242E-3</v>
      </c>
    </row>
    <row r="168" spans="64:67" x14ac:dyDescent="0.25">
      <c r="BL168">
        <v>7</v>
      </c>
      <c r="BM168" s="4">
        <v>-2.1011682040270418E-3</v>
      </c>
      <c r="BN168" s="4">
        <v>1.59664075855781E-3</v>
      </c>
      <c r="BO168" s="4">
        <v>4.5608949620685579E-3</v>
      </c>
    </row>
    <row r="169" spans="64:67" x14ac:dyDescent="0.25">
      <c r="BL169">
        <v>8</v>
      </c>
      <c r="BM169" s="4">
        <v>-3.9588975013318938E-3</v>
      </c>
      <c r="BN169" s="4">
        <v>2.0113758157606345E-4</v>
      </c>
      <c r="BO169" s="4">
        <v>3.5359235605256552E-3</v>
      </c>
    </row>
    <row r="170" spans="64:67" x14ac:dyDescent="0.25">
      <c r="BL170">
        <v>9</v>
      </c>
      <c r="BM170" s="4">
        <v>-2.5531591588263455E-3</v>
      </c>
      <c r="BN170" s="4">
        <v>2.0691020444047175E-3</v>
      </c>
      <c r="BO170" s="4">
        <v>5.7744197987931517E-3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badania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Kądziela</dc:creator>
  <cp:lastModifiedBy>Bartłomiej Kądziela</cp:lastModifiedBy>
  <dcterms:created xsi:type="dcterms:W3CDTF">2015-06-05T18:17:20Z</dcterms:created>
  <dcterms:modified xsi:type="dcterms:W3CDTF">2024-10-23T09:29:21Z</dcterms:modified>
</cp:coreProperties>
</file>